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COKB\Desktop\Katia\"/>
    </mc:Choice>
  </mc:AlternateContent>
  <bookViews>
    <workbookView xWindow="0" yWindow="0" windowWidth="26085" windowHeight="9015" tabRatio="935" activeTab="3"/>
  </bookViews>
  <sheets>
    <sheet name="Sim DO" sheetId="1" r:id="rId1"/>
    <sheet name="Sim RO" sheetId="2" r:id="rId2"/>
    <sheet name="Para GX" sheetId="3" state="hidden" r:id="rId3"/>
    <sheet name="Para-RH-2018" sheetId="32" r:id="rId4"/>
  </sheets>
  <functionGroups builtInGroupCount="18"/>
  <definedNames>
    <definedName name="_xlnm._FilterDatabase" localSheetId="0" hidden="1">'Sim DO'!$A$1:$Q$712</definedName>
    <definedName name="_xlnm._FilterDatabase" localSheetId="1" hidden="1">'Sim RO'!$A$1:$P$228</definedName>
    <definedName name="AO">'Para-RH-2018'!$C$1480</definedName>
    <definedName name="_xlnm.Print_Titles" localSheetId="0">'Sim DO'!$1:$1</definedName>
  </definedNames>
  <calcPr calcId="162913"/>
  <fileRecoveryPr autoRecover="0"/>
</workbook>
</file>

<file path=xl/calcChain.xml><?xml version="1.0" encoding="utf-8"?>
<calcChain xmlns="http://schemas.openxmlformats.org/spreadsheetml/2006/main">
  <c r="M31" i="2" l="1"/>
  <c r="N31" i="2"/>
  <c r="O31" i="2"/>
  <c r="P31" i="2"/>
  <c r="L31" i="2"/>
  <c r="P103" i="1"/>
  <c r="P89" i="2" l="1"/>
  <c r="O89" i="2"/>
  <c r="N89" i="2"/>
  <c r="M89" i="2"/>
  <c r="L89" i="2"/>
  <c r="L233" i="1" l="1"/>
  <c r="L11" i="2" l="1"/>
  <c r="M11" i="2"/>
  <c r="N11" i="2"/>
  <c r="O11" i="2"/>
  <c r="P11" i="2"/>
  <c r="L103" i="1" l="1"/>
  <c r="M103" i="1"/>
  <c r="N103" i="1"/>
  <c r="O103" i="1"/>
  <c r="AN799" i="32" l="1"/>
  <c r="AH752" i="32"/>
  <c r="AN643" i="32"/>
  <c r="BB639" i="32"/>
  <c r="AN639" i="32"/>
  <c r="AA409" i="32"/>
  <c r="AH409" i="32"/>
  <c r="AO409" i="32"/>
  <c r="AA367" i="32" l="1"/>
  <c r="AO366" i="32"/>
  <c r="AH366" i="32"/>
  <c r="AA366" i="32"/>
  <c r="AN361" i="32"/>
  <c r="AO360" i="32"/>
  <c r="AH360" i="32"/>
  <c r="AA360" i="32"/>
  <c r="AN221" i="32"/>
  <c r="AO241" i="32"/>
  <c r="AA241" i="32"/>
  <c r="AO227" i="32"/>
  <c r="AN227" i="32"/>
  <c r="AA227" i="32"/>
  <c r="AH137" i="32"/>
  <c r="AN135" i="32"/>
  <c r="L6" i="1" l="1"/>
  <c r="M6" i="1"/>
  <c r="AO219" i="32"/>
  <c r="AN219" i="32"/>
  <c r="AA219" i="32"/>
  <c r="BB126" i="32"/>
  <c r="AU126" i="32"/>
  <c r="AH126" i="32"/>
  <c r="AO212" i="32"/>
  <c r="AA212" i="32"/>
  <c r="AH119" i="32"/>
  <c r="AG119" i="32"/>
  <c r="AO209" i="32"/>
  <c r="AA209" i="32"/>
  <c r="AU116" i="32"/>
  <c r="AH116" i="32"/>
  <c r="AG116" i="32"/>
  <c r="AO187" i="32"/>
  <c r="AA187" i="32"/>
  <c r="BB93" i="32"/>
  <c r="AU93" i="32"/>
  <c r="AH93" i="32"/>
  <c r="AG93" i="32"/>
  <c r="AH73" i="32"/>
  <c r="AH77" i="32"/>
  <c r="AO921" i="32"/>
  <c r="AO920" i="32"/>
  <c r="N6" i="1" l="1"/>
  <c r="AO837" i="32"/>
  <c r="AO838" i="32"/>
  <c r="AO839" i="32"/>
  <c r="AO840" i="32"/>
  <c r="AA837" i="32"/>
  <c r="AA838" i="32"/>
  <c r="AA839" i="32"/>
  <c r="AA840" i="32"/>
  <c r="AH837" i="32"/>
  <c r="AH732" i="32"/>
  <c r="AG732" i="32"/>
  <c r="AO732" i="32"/>
  <c r="AG717" i="32"/>
  <c r="AO717" i="32"/>
  <c r="AH717" i="32"/>
  <c r="AA800" i="32"/>
  <c r="AO800" i="32"/>
  <c r="O6" i="1" l="1"/>
  <c r="AA131" i="32"/>
  <c r="P6" i="1" l="1"/>
  <c r="AN870" i="32"/>
  <c r="AO866" i="32"/>
  <c r="AA866" i="32"/>
  <c r="Z721" i="32" l="1"/>
  <c r="Y721" i="32"/>
  <c r="X721" i="32"/>
  <c r="W721" i="32"/>
  <c r="V721" i="32"/>
  <c r="U721" i="32"/>
  <c r="T721" i="32"/>
  <c r="S721" i="32"/>
  <c r="R721" i="32"/>
  <c r="Q721" i="32"/>
  <c r="P721" i="32"/>
  <c r="O721" i="32"/>
  <c r="N721" i="32"/>
  <c r="BJ714" i="32"/>
  <c r="BI714" i="32"/>
  <c r="BH714" i="32"/>
  <c r="BG714" i="32"/>
  <c r="BF714" i="32"/>
  <c r="BE714" i="32"/>
  <c r="BD714" i="32"/>
  <c r="BC714" i="32"/>
  <c r="AV714" i="32"/>
  <c r="Z714" i="32"/>
  <c r="Y714" i="32"/>
  <c r="X714" i="32"/>
  <c r="W714" i="32"/>
  <c r="V714" i="32"/>
  <c r="U714" i="32"/>
  <c r="T714" i="32"/>
  <c r="S714" i="32"/>
  <c r="R714" i="32"/>
  <c r="Q714" i="32"/>
  <c r="P714" i="32"/>
  <c r="O714" i="32"/>
  <c r="N714" i="32"/>
  <c r="L568" i="1" l="1"/>
  <c r="K568" i="1"/>
  <c r="AA714" i="32"/>
  <c r="K564" i="1" s="1"/>
  <c r="AO296" i="32"/>
  <c r="AH296" i="32"/>
  <c r="AA296" i="32"/>
  <c r="Z289" i="32"/>
  <c r="W289" i="32"/>
  <c r="V289" i="32"/>
  <c r="U289" i="32"/>
  <c r="T289" i="32"/>
  <c r="S289" i="32"/>
  <c r="R289" i="32"/>
  <c r="Q289" i="32"/>
  <c r="P289" i="32"/>
  <c r="O289" i="32"/>
  <c r="N289" i="32"/>
  <c r="AO288" i="32"/>
  <c r="AH288" i="32"/>
  <c r="AA288" i="32"/>
  <c r="AO287" i="32"/>
  <c r="AH287" i="32"/>
  <c r="AA287" i="32"/>
  <c r="AO286" i="32"/>
  <c r="AH286" i="32"/>
  <c r="AA286" i="32"/>
  <c r="AO285" i="32"/>
  <c r="AH285" i="32"/>
  <c r="AA285" i="32"/>
  <c r="AO284" i="32"/>
  <c r="AH284" i="32"/>
  <c r="AA284" i="32"/>
  <c r="AO283" i="32"/>
  <c r="AH283" i="32"/>
  <c r="AA283" i="32"/>
  <c r="AO282" i="32"/>
  <c r="AH282" i="32"/>
  <c r="AA282" i="32"/>
  <c r="AO281" i="32"/>
  <c r="AH281" i="32"/>
  <c r="AA281" i="32"/>
  <c r="AO280" i="32"/>
  <c r="AH280" i="32"/>
  <c r="AA280" i="32"/>
  <c r="AO279" i="32"/>
  <c r="AH279" i="32"/>
  <c r="AA279" i="32"/>
  <c r="BP238" i="32"/>
  <c r="BB238" i="32"/>
  <c r="AU238" i="32"/>
  <c r="AU150" i="32"/>
  <c r="AG150" i="32"/>
  <c r="AO150" i="32"/>
  <c r="AA150" i="32"/>
  <c r="AO131" i="32"/>
  <c r="BP103" i="32"/>
  <c r="BB103" i="32"/>
  <c r="AU103" i="32"/>
  <c r="AG103" i="32"/>
  <c r="AN103" i="32"/>
  <c r="P794" i="32" l="1"/>
  <c r="Q794" i="32"/>
  <c r="R794" i="32"/>
  <c r="S794" i="32"/>
  <c r="T794" i="32"/>
  <c r="U794" i="32"/>
  <c r="V794" i="32"/>
  <c r="W794" i="32"/>
  <c r="X794" i="32"/>
  <c r="Y794" i="32"/>
  <c r="Z794" i="32"/>
  <c r="AV794" i="32"/>
  <c r="K591" i="1" s="1"/>
  <c r="BC794" i="32"/>
  <c r="BD794" i="32"/>
  <c r="BE794" i="32"/>
  <c r="BF794" i="32"/>
  <c r="BG794" i="32"/>
  <c r="BH794" i="32"/>
  <c r="BI794" i="32"/>
  <c r="BJ794" i="32"/>
  <c r="O794" i="32"/>
  <c r="O853" i="32"/>
  <c r="P853" i="32"/>
  <c r="Q853" i="32"/>
  <c r="R853" i="32"/>
  <c r="S853" i="32"/>
  <c r="T853" i="32"/>
  <c r="U853" i="32"/>
  <c r="V853" i="32"/>
  <c r="W853" i="32"/>
  <c r="X853" i="32"/>
  <c r="Y853" i="32"/>
  <c r="N853" i="32"/>
  <c r="Z853" i="32"/>
  <c r="BC853" i="32"/>
  <c r="BD853" i="32"/>
  <c r="BE853" i="32"/>
  <c r="BF853" i="32"/>
  <c r="BG853" i="32"/>
  <c r="BH853" i="32"/>
  <c r="BI853" i="32"/>
  <c r="BJ853" i="32"/>
  <c r="AV853" i="32"/>
  <c r="AO467" i="32" l="1"/>
  <c r="AO468" i="32"/>
  <c r="AO469" i="32"/>
  <c r="AO470" i="32"/>
  <c r="AO471" i="32"/>
  <c r="AO472" i="32"/>
  <c r="AO473" i="32"/>
  <c r="AO474" i="32"/>
  <c r="AO475" i="32"/>
  <c r="AO476" i="32"/>
  <c r="AO477" i="32"/>
  <c r="AO478" i="32"/>
  <c r="AO479" i="32"/>
  <c r="AO480" i="32"/>
  <c r="AO481" i="32"/>
  <c r="AO482" i="32"/>
  <c r="AO483" i="32"/>
  <c r="AO484" i="32"/>
  <c r="AO485" i="32"/>
  <c r="AO486" i="32"/>
  <c r="AO487" i="32"/>
  <c r="AO488" i="32"/>
  <c r="AO489" i="32"/>
  <c r="AO490" i="32"/>
  <c r="AO491" i="32"/>
  <c r="AO492" i="32"/>
  <c r="AO494" i="32"/>
  <c r="AO495" i="32"/>
  <c r="AO496" i="32"/>
  <c r="AO497" i="32"/>
  <c r="AO498" i="32"/>
  <c r="AO499" i="32"/>
  <c r="AO500" i="32"/>
  <c r="AO501" i="32"/>
  <c r="AO502" i="32"/>
  <c r="AO503" i="32"/>
  <c r="AO504" i="32"/>
  <c r="AO505" i="32"/>
  <c r="AO506" i="32"/>
  <c r="AO507" i="32"/>
  <c r="AO508" i="32"/>
  <c r="AO509" i="32"/>
  <c r="AO510" i="32"/>
  <c r="AO511" i="32"/>
  <c r="AO512" i="32"/>
  <c r="AO513" i="32"/>
  <c r="AO514" i="32"/>
  <c r="AO516" i="32"/>
  <c r="AO517" i="32"/>
  <c r="AO518" i="32"/>
  <c r="AO519" i="32"/>
  <c r="N794" i="32" l="1"/>
  <c r="AO720" i="32" l="1"/>
  <c r="AH720" i="32"/>
  <c r="AA720" i="32"/>
  <c r="AO719" i="32"/>
  <c r="AH719" i="32"/>
  <c r="AA719" i="32"/>
  <c r="AO718" i="32"/>
  <c r="AH718" i="32"/>
  <c r="AA718" i="32"/>
  <c r="AO716" i="32"/>
  <c r="AH716" i="32"/>
  <c r="AO713" i="32"/>
  <c r="AH713" i="32"/>
  <c r="AA713" i="32"/>
  <c r="AO712" i="32"/>
  <c r="AH712" i="32"/>
  <c r="AA712" i="32"/>
  <c r="AO711" i="32"/>
  <c r="AA711" i="32"/>
  <c r="AO710" i="32"/>
  <c r="AH710" i="32"/>
  <c r="AA710" i="32"/>
  <c r="AO709" i="32"/>
  <c r="AA709" i="32"/>
  <c r="AO515" i="32"/>
  <c r="AH515" i="32"/>
  <c r="AA515" i="32"/>
  <c r="AO493" i="32"/>
  <c r="AH493" i="32"/>
  <c r="AA493" i="32"/>
  <c r="O934" i="32"/>
  <c r="P934" i="32"/>
  <c r="Q934" i="32"/>
  <c r="R934" i="32"/>
  <c r="S934" i="32"/>
  <c r="T934" i="32"/>
  <c r="U934" i="32"/>
  <c r="V934" i="32"/>
  <c r="W934" i="32"/>
  <c r="X934" i="32"/>
  <c r="Y934" i="32"/>
  <c r="Z934" i="32"/>
  <c r="AV934" i="32"/>
  <c r="BC934" i="32"/>
  <c r="BD934" i="32"/>
  <c r="BE934" i="32"/>
  <c r="BF934" i="32"/>
  <c r="BG934" i="32"/>
  <c r="BH934" i="32"/>
  <c r="BI934" i="32"/>
  <c r="BJ934" i="32"/>
  <c r="N934" i="32"/>
  <c r="AO933" i="32"/>
  <c r="AH933" i="32"/>
  <c r="AA933" i="32"/>
  <c r="AO932" i="32"/>
  <c r="AH932" i="32"/>
  <c r="AA932" i="32"/>
  <c r="AO931" i="32"/>
  <c r="AH931" i="32"/>
  <c r="AA931" i="32"/>
  <c r="AO930" i="32"/>
  <c r="AH930" i="32"/>
  <c r="AA930" i="32"/>
  <c r="AO929" i="32"/>
  <c r="AH929" i="32"/>
  <c r="AO928" i="32"/>
  <c r="AH928" i="32"/>
  <c r="AO927" i="32"/>
  <c r="AH927" i="32"/>
  <c r="AA927" i="32"/>
  <c r="AO926" i="32"/>
  <c r="AH926" i="32"/>
  <c r="AA926" i="32"/>
  <c r="AO925" i="32"/>
  <c r="AH925" i="32"/>
  <c r="AA925" i="32"/>
  <c r="AO924" i="32"/>
  <c r="AH924" i="32"/>
  <c r="AA924" i="32"/>
  <c r="AO923" i="32"/>
  <c r="AH923" i="32"/>
  <c r="AA923" i="32"/>
  <c r="AO922" i="32"/>
  <c r="AH922" i="32"/>
  <c r="AA922" i="32"/>
  <c r="AO919" i="32"/>
  <c r="AO918" i="32"/>
  <c r="AH918" i="32"/>
  <c r="AO917" i="32"/>
  <c r="AH917" i="32"/>
  <c r="O916" i="32"/>
  <c r="P916" i="32"/>
  <c r="Q916" i="32"/>
  <c r="R916" i="32"/>
  <c r="S916" i="32"/>
  <c r="T916" i="32"/>
  <c r="U916" i="32"/>
  <c r="V916" i="32"/>
  <c r="W916" i="32"/>
  <c r="X916" i="32"/>
  <c r="Y916" i="32"/>
  <c r="Z916" i="32"/>
  <c r="AV916" i="32"/>
  <c r="BC916" i="32"/>
  <c r="BD916" i="32"/>
  <c r="BE916" i="32"/>
  <c r="BF916" i="32"/>
  <c r="BG916" i="32"/>
  <c r="BH916" i="32"/>
  <c r="BI916" i="32"/>
  <c r="BJ916" i="32"/>
  <c r="N916" i="32"/>
  <c r="AO915" i="32"/>
  <c r="AH915" i="32"/>
  <c r="AA915" i="32"/>
  <c r="AO914" i="32"/>
  <c r="AH914" i="32"/>
  <c r="AA914" i="32"/>
  <c r="O913" i="32"/>
  <c r="P913" i="32"/>
  <c r="Q913" i="32"/>
  <c r="R913" i="32"/>
  <c r="S913" i="32"/>
  <c r="T913" i="32"/>
  <c r="U913" i="32"/>
  <c r="V913" i="32"/>
  <c r="W913" i="32"/>
  <c r="X913" i="32"/>
  <c r="Y913" i="32"/>
  <c r="Z913" i="32"/>
  <c r="AV913" i="32"/>
  <c r="K704" i="1" s="1"/>
  <c r="BC913" i="32"/>
  <c r="BD913" i="32"/>
  <c r="BE913" i="32"/>
  <c r="BF913" i="32"/>
  <c r="BG913" i="32"/>
  <c r="BH913" i="32"/>
  <c r="BI913" i="32"/>
  <c r="BJ913" i="32"/>
  <c r="N913" i="32"/>
  <c r="AO912" i="32"/>
  <c r="AH912" i="32"/>
  <c r="AA912" i="32"/>
  <c r="AO911" i="32"/>
  <c r="AH911" i="32"/>
  <c r="AA911" i="32"/>
  <c r="AO910" i="32"/>
  <c r="AH910" i="32"/>
  <c r="AA910" i="32"/>
  <c r="AO909" i="32"/>
  <c r="AH909" i="32"/>
  <c r="AA909" i="32"/>
  <c r="AO908" i="32"/>
  <c r="AA908" i="32"/>
  <c r="AO907" i="32"/>
  <c r="AH907" i="32"/>
  <c r="AA907" i="32"/>
  <c r="AO906" i="32"/>
  <c r="AA906" i="32"/>
  <c r="AO905" i="32"/>
  <c r="AH905" i="32"/>
  <c r="AA905" i="32"/>
  <c r="AO904" i="32"/>
  <c r="AH904" i="32"/>
  <c r="AA904" i="32"/>
  <c r="AO903" i="32"/>
  <c r="AH903" i="32"/>
  <c r="AA903" i="32"/>
  <c r="AO902" i="32"/>
  <c r="AH902" i="32"/>
  <c r="AA902" i="32"/>
  <c r="AO901" i="32"/>
  <c r="AH901" i="32"/>
  <c r="AA901" i="32"/>
  <c r="AO900" i="32"/>
  <c r="AH900" i="32"/>
  <c r="AA900" i="32"/>
  <c r="AO899" i="32"/>
  <c r="AH899" i="32"/>
  <c r="AA899" i="32"/>
  <c r="AH898" i="32"/>
  <c r="AO896" i="32"/>
  <c r="AA896" i="32"/>
  <c r="AO895" i="32"/>
  <c r="AA895" i="32"/>
  <c r="AO894" i="32"/>
  <c r="AH894" i="32"/>
  <c r="AA894" i="32"/>
  <c r="O893" i="32"/>
  <c r="P893" i="32"/>
  <c r="Q893" i="32"/>
  <c r="R893" i="32"/>
  <c r="S893" i="32"/>
  <c r="T893" i="32"/>
  <c r="U893" i="32"/>
  <c r="V893" i="32"/>
  <c r="W893" i="32"/>
  <c r="X893" i="32"/>
  <c r="Y893" i="32"/>
  <c r="Z893" i="32"/>
  <c r="AV893" i="32"/>
  <c r="BC893" i="32"/>
  <c r="BD893" i="32"/>
  <c r="BE893" i="32"/>
  <c r="BF893" i="32"/>
  <c r="BG893" i="32"/>
  <c r="BH893" i="32"/>
  <c r="BI893" i="32"/>
  <c r="BJ893" i="32"/>
  <c r="N893" i="32"/>
  <c r="AO892" i="32"/>
  <c r="AH892" i="32"/>
  <c r="AA892" i="32"/>
  <c r="AO891" i="32"/>
  <c r="AH891" i="32"/>
  <c r="AA891" i="32"/>
  <c r="AO890" i="32"/>
  <c r="AH890" i="32"/>
  <c r="AA890" i="32"/>
  <c r="O889" i="32"/>
  <c r="P889" i="32"/>
  <c r="Q889" i="32"/>
  <c r="R889" i="32"/>
  <c r="S889" i="32"/>
  <c r="T889" i="32"/>
  <c r="U889" i="32"/>
  <c r="V889" i="32"/>
  <c r="W889" i="32"/>
  <c r="X889" i="32"/>
  <c r="Y889" i="32"/>
  <c r="Z889" i="32"/>
  <c r="AV889" i="32"/>
  <c r="BC889" i="32"/>
  <c r="BD889" i="32"/>
  <c r="BE889" i="32"/>
  <c r="BF889" i="32"/>
  <c r="BG889" i="32"/>
  <c r="BH889" i="32"/>
  <c r="BI889" i="32"/>
  <c r="BJ889" i="32"/>
  <c r="N889" i="32"/>
  <c r="AO888" i="32"/>
  <c r="AH888" i="32"/>
  <c r="AA888" i="32"/>
  <c r="AO887" i="32"/>
  <c r="AH887" i="32"/>
  <c r="AA887" i="32"/>
  <c r="AO886" i="32"/>
  <c r="AH886" i="32"/>
  <c r="AA886" i="32"/>
  <c r="O885" i="32"/>
  <c r="P885" i="32"/>
  <c r="Q885" i="32"/>
  <c r="R885" i="32"/>
  <c r="S885" i="32"/>
  <c r="T885" i="32"/>
  <c r="U885" i="32"/>
  <c r="V885" i="32"/>
  <c r="W885" i="32"/>
  <c r="X885" i="32"/>
  <c r="Y885" i="32"/>
  <c r="Z885" i="32"/>
  <c r="AV885" i="32"/>
  <c r="BC885" i="32"/>
  <c r="BD885" i="32"/>
  <c r="BE885" i="32"/>
  <c r="BF885" i="32"/>
  <c r="BG885" i="32"/>
  <c r="BH885" i="32"/>
  <c r="BI885" i="32"/>
  <c r="BJ885" i="32"/>
  <c r="N885" i="32"/>
  <c r="AO884" i="32"/>
  <c r="AH884" i="32"/>
  <c r="AA884" i="32"/>
  <c r="O883" i="32"/>
  <c r="P883" i="32"/>
  <c r="Q883" i="32"/>
  <c r="R883" i="32"/>
  <c r="S883" i="32"/>
  <c r="T883" i="32"/>
  <c r="U883" i="32"/>
  <c r="V883" i="32"/>
  <c r="W883" i="32"/>
  <c r="X883" i="32"/>
  <c r="Y883" i="32"/>
  <c r="Z883" i="32"/>
  <c r="AB883" i="32"/>
  <c r="L674" i="1" s="1"/>
  <c r="AC883" i="32"/>
  <c r="M674" i="1" s="1"/>
  <c r="AD883" i="32"/>
  <c r="N674" i="1" s="1"/>
  <c r="AE883" i="32"/>
  <c r="O674" i="1" s="1"/>
  <c r="AF883" i="32"/>
  <c r="P674" i="1" s="1"/>
  <c r="AG883" i="32"/>
  <c r="AI883" i="32"/>
  <c r="AJ883" i="32"/>
  <c r="AK883" i="32"/>
  <c r="AL883" i="32"/>
  <c r="AM883" i="32"/>
  <c r="AN883" i="32"/>
  <c r="AP883" i="32"/>
  <c r="L690" i="1" s="1"/>
  <c r="AQ883" i="32"/>
  <c r="M690" i="1" s="1"/>
  <c r="AR883" i="32"/>
  <c r="N690" i="1" s="1"/>
  <c r="AS883" i="32"/>
  <c r="O690" i="1" s="1"/>
  <c r="AT883" i="32"/>
  <c r="P690" i="1" s="1"/>
  <c r="AU883" i="32"/>
  <c r="AV883" i="32"/>
  <c r="AW883" i="32"/>
  <c r="AX883" i="32"/>
  <c r="AY883" i="32"/>
  <c r="AZ883" i="32"/>
  <c r="BA883" i="32"/>
  <c r="BB883" i="32"/>
  <c r="BC883" i="32"/>
  <c r="BD883" i="32"/>
  <c r="BE883" i="32"/>
  <c r="BF883" i="32"/>
  <c r="BG883" i="32"/>
  <c r="BH883" i="32"/>
  <c r="BI883" i="32"/>
  <c r="BJ883" i="32"/>
  <c r="N883" i="32"/>
  <c r="AO882" i="32"/>
  <c r="AH882" i="32"/>
  <c r="AA882" i="32"/>
  <c r="AO881" i="32"/>
  <c r="AH881" i="32"/>
  <c r="AA881" i="32"/>
  <c r="AO880" i="32"/>
  <c r="AH880" i="32"/>
  <c r="AA880" i="32"/>
  <c r="O879" i="32"/>
  <c r="P879" i="32"/>
  <c r="Q879" i="32"/>
  <c r="R879" i="32"/>
  <c r="S879" i="32"/>
  <c r="T879" i="32"/>
  <c r="U879" i="32"/>
  <c r="V879" i="32"/>
  <c r="W879" i="32"/>
  <c r="M679" i="1" s="1"/>
  <c r="X879" i="32"/>
  <c r="Y879" i="32"/>
  <c r="Z879" i="32"/>
  <c r="AV879" i="32"/>
  <c r="BC879" i="32"/>
  <c r="BD879" i="32"/>
  <c r="BE879" i="32"/>
  <c r="BF879" i="32"/>
  <c r="BG879" i="32"/>
  <c r="BH879" i="32"/>
  <c r="BI879" i="32"/>
  <c r="BJ879" i="32"/>
  <c r="N879" i="32"/>
  <c r="AO878" i="32"/>
  <c r="AH878" i="32"/>
  <c r="AA878" i="32"/>
  <c r="AO877" i="32"/>
  <c r="AH877" i="32"/>
  <c r="AA877" i="32"/>
  <c r="O876" i="32"/>
  <c r="P876" i="32"/>
  <c r="Q876" i="32"/>
  <c r="R876" i="32"/>
  <c r="S876" i="32"/>
  <c r="T876" i="32"/>
  <c r="U876" i="32"/>
  <c r="V876" i="32"/>
  <c r="W876" i="32"/>
  <c r="X876" i="32"/>
  <c r="Y876" i="32"/>
  <c r="Z876" i="32"/>
  <c r="AV876" i="32"/>
  <c r="BC876" i="32"/>
  <c r="BD876" i="32"/>
  <c r="BE876" i="32"/>
  <c r="BF876" i="32"/>
  <c r="BG876" i="32"/>
  <c r="BH876" i="32"/>
  <c r="BI876" i="32"/>
  <c r="BJ876" i="32"/>
  <c r="N876" i="32"/>
  <c r="AO875" i="32"/>
  <c r="AH875" i="32"/>
  <c r="AA875" i="32"/>
  <c r="AO874" i="32"/>
  <c r="AH874" i="32"/>
  <c r="AA874" i="32"/>
  <c r="O873" i="32"/>
  <c r="P873" i="32"/>
  <c r="Q873" i="32"/>
  <c r="R873" i="32"/>
  <c r="S873" i="32"/>
  <c r="T873" i="32"/>
  <c r="U873" i="32"/>
  <c r="K635" i="1" s="1"/>
  <c r="V873" i="32"/>
  <c r="L635" i="1" s="1"/>
  <c r="W873" i="32"/>
  <c r="M635" i="1" s="1"/>
  <c r="X873" i="32"/>
  <c r="N635" i="1" s="1"/>
  <c r="Y873" i="32"/>
  <c r="O635" i="1" s="1"/>
  <c r="Z873" i="32"/>
  <c r="P635" i="1" s="1"/>
  <c r="AV873" i="32"/>
  <c r="BC873" i="32"/>
  <c r="BD873" i="32"/>
  <c r="BE873" i="32"/>
  <c r="BF873" i="32"/>
  <c r="BG873" i="32"/>
  <c r="BH873" i="32"/>
  <c r="BI873" i="32"/>
  <c r="BJ873" i="32"/>
  <c r="K206" i="2" s="1"/>
  <c r="N873" i="32"/>
  <c r="AO872" i="32"/>
  <c r="AH872" i="32"/>
  <c r="AA872" i="32"/>
  <c r="AO871" i="32"/>
  <c r="AH871" i="32"/>
  <c r="AA871" i="32"/>
  <c r="O870" i="32"/>
  <c r="P870" i="32"/>
  <c r="Q870" i="32"/>
  <c r="R870" i="32"/>
  <c r="S870" i="32"/>
  <c r="T870" i="32"/>
  <c r="U870" i="32"/>
  <c r="V870" i="32"/>
  <c r="W870" i="32"/>
  <c r="X870" i="32"/>
  <c r="Y870" i="32"/>
  <c r="Z870" i="32"/>
  <c r="AV870" i="32"/>
  <c r="BC870" i="32"/>
  <c r="BD870" i="32"/>
  <c r="BE870" i="32"/>
  <c r="BF870" i="32"/>
  <c r="BG870" i="32"/>
  <c r="BH870" i="32"/>
  <c r="BI870" i="32"/>
  <c r="BJ870" i="32"/>
  <c r="N870" i="32"/>
  <c r="AO869" i="32"/>
  <c r="AA869" i="32"/>
  <c r="AO868" i="32"/>
  <c r="AA868" i="32"/>
  <c r="AO867" i="32"/>
  <c r="AA867" i="32"/>
  <c r="AO865" i="32"/>
  <c r="AA865" i="32"/>
  <c r="AO864" i="32"/>
  <c r="AA864" i="32"/>
  <c r="AO863" i="32"/>
  <c r="AA863" i="32"/>
  <c r="AO862" i="32"/>
  <c r="AA862" i="32"/>
  <c r="O861" i="32"/>
  <c r="P861" i="32"/>
  <c r="Q861" i="32"/>
  <c r="R861" i="32"/>
  <c r="S861" i="32"/>
  <c r="T861" i="32"/>
  <c r="U861" i="32"/>
  <c r="V861" i="32"/>
  <c r="W861" i="32"/>
  <c r="X861" i="32"/>
  <c r="Y861" i="32"/>
  <c r="Z861" i="32"/>
  <c r="AV861" i="32"/>
  <c r="BC861" i="32"/>
  <c r="BD861" i="32"/>
  <c r="BE861" i="32"/>
  <c r="BF861" i="32"/>
  <c r="BG861" i="32"/>
  <c r="BH861" i="32"/>
  <c r="BI861" i="32"/>
  <c r="BJ861" i="32"/>
  <c r="N861" i="32"/>
  <c r="AO860" i="32"/>
  <c r="AA860" i="32"/>
  <c r="AO781" i="32"/>
  <c r="AA781" i="32"/>
  <c r="AO750" i="32"/>
  <c r="AA750" i="32"/>
  <c r="AO740" i="32"/>
  <c r="AH740" i="32"/>
  <c r="AA740" i="32"/>
  <c r="O859" i="32"/>
  <c r="P859" i="32"/>
  <c r="Q859" i="32"/>
  <c r="R859" i="32"/>
  <c r="S859" i="32"/>
  <c r="T859" i="32"/>
  <c r="U859" i="32"/>
  <c r="V859" i="32"/>
  <c r="W859" i="32"/>
  <c r="X859" i="32"/>
  <c r="Y859" i="32"/>
  <c r="Z859" i="32"/>
  <c r="AV859" i="32"/>
  <c r="BC859" i="32"/>
  <c r="BD859" i="32"/>
  <c r="BE859" i="32"/>
  <c r="BF859" i="32"/>
  <c r="BG859" i="32"/>
  <c r="BH859" i="32"/>
  <c r="BI859" i="32"/>
  <c r="BJ859" i="32"/>
  <c r="N859" i="32"/>
  <c r="AO858" i="32"/>
  <c r="AH858" i="32"/>
  <c r="AO857" i="32"/>
  <c r="AH857" i="32"/>
  <c r="AA857" i="32"/>
  <c r="AO856" i="32"/>
  <c r="AH856" i="32"/>
  <c r="AA856" i="32"/>
  <c r="AO855" i="32"/>
  <c r="AH855" i="32"/>
  <c r="AO854" i="32"/>
  <c r="AH854" i="32"/>
  <c r="AO836" i="32"/>
  <c r="AH836" i="32"/>
  <c r="AA836" i="32"/>
  <c r="AO835" i="32"/>
  <c r="AH835" i="32"/>
  <c r="AA835" i="32"/>
  <c r="AO834" i="32"/>
  <c r="AH834" i="32"/>
  <c r="AA834" i="32"/>
  <c r="AO833" i="32"/>
  <c r="AH833" i="32"/>
  <c r="AA833" i="32"/>
  <c r="AO832" i="32"/>
  <c r="AH832" i="32"/>
  <c r="AA832" i="32"/>
  <c r="AO831" i="32"/>
  <c r="AH831" i="32"/>
  <c r="AA831" i="32"/>
  <c r="AO830" i="32"/>
  <c r="AH830" i="32"/>
  <c r="AA830" i="32"/>
  <c r="AO829" i="32"/>
  <c r="AH829" i="32"/>
  <c r="AO828" i="32"/>
  <c r="AH828" i="32"/>
  <c r="AA828" i="32"/>
  <c r="AO827" i="32"/>
  <c r="AH827" i="32"/>
  <c r="AA827" i="32"/>
  <c r="AO826" i="32"/>
  <c r="AH826" i="32"/>
  <c r="AA826" i="32"/>
  <c r="AO825" i="32"/>
  <c r="AH825" i="32"/>
  <c r="AA825" i="32"/>
  <c r="AO824" i="32"/>
  <c r="AH824" i="32"/>
  <c r="AA824" i="32"/>
  <c r="AO823" i="32"/>
  <c r="AH823" i="32"/>
  <c r="AA823" i="32"/>
  <c r="AO822" i="32"/>
  <c r="AH822" i="32"/>
  <c r="AA822" i="32"/>
  <c r="AO821" i="32"/>
  <c r="AH821" i="32"/>
  <c r="AO820" i="32"/>
  <c r="AH820" i="32"/>
  <c r="AA820" i="32"/>
  <c r="AO819" i="32"/>
  <c r="AH819" i="32"/>
  <c r="AA819" i="32"/>
  <c r="AO818" i="32"/>
  <c r="AH818" i="32"/>
  <c r="AA818" i="32"/>
  <c r="AO817" i="32"/>
  <c r="AH817" i="32"/>
  <c r="AA817" i="32"/>
  <c r="AO816" i="32"/>
  <c r="AH816" i="32"/>
  <c r="AA816" i="32"/>
  <c r="AO815" i="32"/>
  <c r="AH815" i="32"/>
  <c r="AA815" i="32"/>
  <c r="AO814" i="32"/>
  <c r="AH814" i="32"/>
  <c r="AA814" i="32"/>
  <c r="AO813" i="32"/>
  <c r="AH813" i="32"/>
  <c r="AA813" i="32"/>
  <c r="AO812" i="32"/>
  <c r="AH812" i="32"/>
  <c r="AO811" i="32"/>
  <c r="AH811" i="32"/>
  <c r="AA811" i="32"/>
  <c r="AO810" i="32"/>
  <c r="AH810" i="32"/>
  <c r="AA810" i="32"/>
  <c r="AO809" i="32"/>
  <c r="AH809" i="32"/>
  <c r="AA809" i="32"/>
  <c r="AO808" i="32"/>
  <c r="AH808" i="32"/>
  <c r="AA808" i="32"/>
  <c r="AO807" i="32"/>
  <c r="AH807" i="32"/>
  <c r="AA807" i="32"/>
  <c r="AO806" i="32"/>
  <c r="AH806" i="32"/>
  <c r="AA806" i="32"/>
  <c r="O805" i="32"/>
  <c r="P805" i="32"/>
  <c r="Q805" i="32"/>
  <c r="R805" i="32"/>
  <c r="S805" i="32"/>
  <c r="T805" i="32"/>
  <c r="U805" i="32"/>
  <c r="V805" i="32"/>
  <c r="W805" i="32"/>
  <c r="X805" i="32"/>
  <c r="Y805" i="32"/>
  <c r="Z805" i="32"/>
  <c r="AV805" i="32"/>
  <c r="BC805" i="32"/>
  <c r="BD805" i="32"/>
  <c r="BE805" i="32"/>
  <c r="BF805" i="32"/>
  <c r="BG805" i="32"/>
  <c r="BH805" i="32"/>
  <c r="BI805" i="32"/>
  <c r="BJ805" i="32"/>
  <c r="N805" i="32"/>
  <c r="AO804" i="32"/>
  <c r="AH804" i="32"/>
  <c r="AA804" i="32"/>
  <c r="AO803" i="32"/>
  <c r="AH803" i="32"/>
  <c r="AA803" i="32"/>
  <c r="AO802" i="32"/>
  <c r="AH802" i="32"/>
  <c r="AA802" i="32"/>
  <c r="O801" i="32"/>
  <c r="P801" i="32"/>
  <c r="Q801" i="32"/>
  <c r="R801" i="32"/>
  <c r="S801" i="32"/>
  <c r="T801" i="32"/>
  <c r="U801" i="32"/>
  <c r="K594" i="1" s="1"/>
  <c r="V801" i="32"/>
  <c r="L594" i="1" s="1"/>
  <c r="W801" i="32"/>
  <c r="M594" i="1" s="1"/>
  <c r="X801" i="32"/>
  <c r="N594" i="1" s="1"/>
  <c r="Y801" i="32"/>
  <c r="O594" i="1" s="1"/>
  <c r="Z801" i="32"/>
  <c r="P594" i="1" s="1"/>
  <c r="AV801" i="32"/>
  <c r="BC801" i="32"/>
  <c r="BD801" i="32"/>
  <c r="BE801" i="32"/>
  <c r="BF801" i="32"/>
  <c r="BG801" i="32"/>
  <c r="BH801" i="32"/>
  <c r="BI801" i="32"/>
  <c r="BJ801" i="32"/>
  <c r="K205" i="2" s="1"/>
  <c r="N801" i="32"/>
  <c r="AO798" i="32"/>
  <c r="AH798" i="32"/>
  <c r="AA798" i="32"/>
  <c r="AO797" i="32"/>
  <c r="AH797" i="32"/>
  <c r="AA797" i="32"/>
  <c r="AO796" i="32"/>
  <c r="AH796" i="32"/>
  <c r="AA796" i="32"/>
  <c r="AO795" i="32"/>
  <c r="AH795" i="32"/>
  <c r="AA795" i="32"/>
  <c r="AO780" i="32"/>
  <c r="AH780" i="32"/>
  <c r="AA780" i="32"/>
  <c r="AO779" i="32"/>
  <c r="AH779" i="32"/>
  <c r="AA779" i="32"/>
  <c r="AO778" i="32"/>
  <c r="AH778" i="32"/>
  <c r="AA778" i="32"/>
  <c r="AO777" i="32"/>
  <c r="AH777" i="32"/>
  <c r="AA777" i="32"/>
  <c r="AO776" i="32"/>
  <c r="AH776" i="32"/>
  <c r="AA776" i="32"/>
  <c r="AO775" i="32"/>
  <c r="AH775" i="32"/>
  <c r="AA775" i="32"/>
  <c r="AO774" i="32"/>
  <c r="AH774" i="32"/>
  <c r="AA774" i="32"/>
  <c r="AO773" i="32"/>
  <c r="AH773" i="32"/>
  <c r="AA773" i="32"/>
  <c r="AO772" i="32"/>
  <c r="AA772" i="32"/>
  <c r="AO771" i="32"/>
  <c r="AH771" i="32"/>
  <c r="AA771" i="32"/>
  <c r="AO770" i="32"/>
  <c r="AH770" i="32"/>
  <c r="AA770" i="32"/>
  <c r="AO769" i="32"/>
  <c r="AH769" i="32"/>
  <c r="AA769" i="32"/>
  <c r="AO768" i="32"/>
  <c r="AH768" i="32"/>
  <c r="AA768" i="32"/>
  <c r="AO767" i="32"/>
  <c r="AH767" i="32"/>
  <c r="AA767" i="32"/>
  <c r="AO766" i="32"/>
  <c r="AH766" i="32"/>
  <c r="AA766" i="32"/>
  <c r="AO765" i="32"/>
  <c r="AH765" i="32"/>
  <c r="AA765" i="32"/>
  <c r="AO764" i="32"/>
  <c r="AA764" i="32"/>
  <c r="AO763" i="32"/>
  <c r="AH763" i="32"/>
  <c r="AA763" i="32"/>
  <c r="AO762" i="32"/>
  <c r="AH762" i="32"/>
  <c r="AA762" i="32"/>
  <c r="AO761" i="32"/>
  <c r="AH761" i="32"/>
  <c r="AA761" i="32"/>
  <c r="AO760" i="32"/>
  <c r="AH760" i="32"/>
  <c r="AA760" i="32"/>
  <c r="AO759" i="32"/>
  <c r="AH759" i="32"/>
  <c r="AA759" i="32"/>
  <c r="AO758" i="32"/>
  <c r="AH758" i="32"/>
  <c r="AA758" i="32"/>
  <c r="AO757" i="32"/>
  <c r="AH757" i="32"/>
  <c r="AA757" i="32"/>
  <c r="AO756" i="32"/>
  <c r="AH756" i="32"/>
  <c r="AA756" i="32"/>
  <c r="AO755" i="32"/>
  <c r="AH755" i="32"/>
  <c r="AA755" i="32"/>
  <c r="AO754" i="32"/>
  <c r="AA754" i="32"/>
  <c r="AO753" i="32"/>
  <c r="AH753" i="32"/>
  <c r="AA753" i="32"/>
  <c r="AO751" i="32"/>
  <c r="AH751" i="32"/>
  <c r="AA751" i="32"/>
  <c r="AO749" i="32"/>
  <c r="AH749" i="32"/>
  <c r="AA749" i="32"/>
  <c r="AO748" i="32"/>
  <c r="AH748" i="32"/>
  <c r="AA748" i="32"/>
  <c r="AO747" i="32"/>
  <c r="AH747" i="32"/>
  <c r="AA747" i="32"/>
  <c r="AO746" i="32"/>
  <c r="AH746" i="32"/>
  <c r="AA746" i="32"/>
  <c r="AO745" i="32"/>
  <c r="AH745" i="32"/>
  <c r="AA745" i="32"/>
  <c r="AO744" i="32"/>
  <c r="AH744" i="32"/>
  <c r="AA744" i="32"/>
  <c r="AO743" i="32"/>
  <c r="AH743" i="32"/>
  <c r="AA743" i="32"/>
  <c r="AO742" i="32"/>
  <c r="AH742" i="32"/>
  <c r="AA742" i="32"/>
  <c r="AO741" i="32"/>
  <c r="AH741" i="32"/>
  <c r="AA741" i="32"/>
  <c r="AO739" i="32"/>
  <c r="AA739" i="32"/>
  <c r="O738" i="32"/>
  <c r="P738" i="32"/>
  <c r="Q738" i="32"/>
  <c r="R738" i="32"/>
  <c r="S738" i="32"/>
  <c r="T738" i="32"/>
  <c r="U738" i="32"/>
  <c r="V738" i="32"/>
  <c r="W738" i="32"/>
  <c r="X738" i="32"/>
  <c r="Y738" i="32"/>
  <c r="Z738" i="32"/>
  <c r="AV738" i="32"/>
  <c r="BC738" i="32"/>
  <c r="BD738" i="32"/>
  <c r="BE738" i="32"/>
  <c r="BF738" i="32"/>
  <c r="BG738" i="32"/>
  <c r="BH738" i="32"/>
  <c r="BI738" i="32"/>
  <c r="BJ738" i="32"/>
  <c r="N738" i="32"/>
  <c r="AO737" i="32"/>
  <c r="AH737" i="32"/>
  <c r="AA737" i="32"/>
  <c r="AO736" i="32"/>
  <c r="AH736" i="32"/>
  <c r="AO735" i="32"/>
  <c r="AH735" i="32"/>
  <c r="AA735" i="32"/>
  <c r="AO734" i="32"/>
  <c r="AH734" i="32"/>
  <c r="AO733" i="32"/>
  <c r="AH733" i="32"/>
  <c r="AA733" i="32"/>
  <c r="AO731" i="32"/>
  <c r="AH731" i="32"/>
  <c r="AA731" i="32"/>
  <c r="O730" i="32"/>
  <c r="P730" i="32"/>
  <c r="Q730" i="32"/>
  <c r="R730" i="32"/>
  <c r="S730" i="32"/>
  <c r="T730" i="32"/>
  <c r="U730" i="32"/>
  <c r="K579" i="1" s="1"/>
  <c r="V730" i="32"/>
  <c r="L579" i="1" s="1"/>
  <c r="W730" i="32"/>
  <c r="M579" i="1" s="1"/>
  <c r="X730" i="32"/>
  <c r="N579" i="1" s="1"/>
  <c r="Y730" i="32"/>
  <c r="O579" i="1" s="1"/>
  <c r="Z730" i="32"/>
  <c r="P579" i="1" s="1"/>
  <c r="AV730" i="32"/>
  <c r="BC730" i="32"/>
  <c r="BD730" i="32"/>
  <c r="BE730" i="32"/>
  <c r="BF730" i="32"/>
  <c r="BG730" i="32"/>
  <c r="BH730" i="32"/>
  <c r="BI730" i="32"/>
  <c r="BJ730" i="32"/>
  <c r="N730" i="32"/>
  <c r="AO729" i="32"/>
  <c r="AH729" i="32"/>
  <c r="AA729" i="32"/>
  <c r="AO728" i="32"/>
  <c r="AA728" i="32"/>
  <c r="AO727" i="32"/>
  <c r="AH727" i="32"/>
  <c r="AA727" i="32"/>
  <c r="AO726" i="32"/>
  <c r="AH726" i="32"/>
  <c r="AA726" i="32"/>
  <c r="AO725" i="32"/>
  <c r="AA725" i="32"/>
  <c r="AO724" i="32"/>
  <c r="AH724" i="32"/>
  <c r="AA724" i="32"/>
  <c r="AO723" i="32"/>
  <c r="AH723" i="32"/>
  <c r="AA723" i="32"/>
  <c r="AO722" i="32"/>
  <c r="AH722" i="32"/>
  <c r="AA722" i="32"/>
  <c r="AV721" i="32"/>
  <c r="BC721" i="32"/>
  <c r="BD721" i="32"/>
  <c r="BE721" i="32"/>
  <c r="BF721" i="32"/>
  <c r="BG721" i="32"/>
  <c r="BH721" i="32"/>
  <c r="BI721" i="32"/>
  <c r="BJ721" i="32"/>
  <c r="AO715" i="32"/>
  <c r="AH715" i="32"/>
  <c r="AA715" i="32"/>
  <c r="AO708" i="32"/>
  <c r="AH708" i="32"/>
  <c r="AA708" i="32"/>
  <c r="O707" i="32"/>
  <c r="P707" i="32"/>
  <c r="Q707" i="32"/>
  <c r="R707" i="32"/>
  <c r="S707" i="32"/>
  <c r="T707" i="32"/>
  <c r="U707" i="32"/>
  <c r="V707" i="32"/>
  <c r="W707" i="32"/>
  <c r="X707" i="32"/>
  <c r="Y707" i="32"/>
  <c r="Z707" i="32"/>
  <c r="AV707" i="32"/>
  <c r="BC707" i="32"/>
  <c r="BD707" i="32"/>
  <c r="BE707" i="32"/>
  <c r="BF707" i="32"/>
  <c r="BG707" i="32"/>
  <c r="BH707" i="32"/>
  <c r="BI707" i="32"/>
  <c r="BJ707" i="32"/>
  <c r="N707" i="32"/>
  <c r="AO706" i="32"/>
  <c r="AH706" i="32"/>
  <c r="AA706" i="32"/>
  <c r="AO705" i="32"/>
  <c r="AH705" i="32"/>
  <c r="AA705" i="32"/>
  <c r="O704" i="32"/>
  <c r="P704" i="32"/>
  <c r="Q704" i="32"/>
  <c r="R704" i="32"/>
  <c r="S704" i="32"/>
  <c r="T704" i="32"/>
  <c r="U704" i="32"/>
  <c r="V704" i="32"/>
  <c r="W704" i="32"/>
  <c r="X704" i="32"/>
  <c r="Y704" i="32"/>
  <c r="Z704" i="32"/>
  <c r="AV704" i="32"/>
  <c r="BC704" i="32"/>
  <c r="BD704" i="32"/>
  <c r="BE704" i="32"/>
  <c r="BF704" i="32"/>
  <c r="BG704" i="32"/>
  <c r="BH704" i="32"/>
  <c r="BI704" i="32"/>
  <c r="BJ704" i="32"/>
  <c r="N704" i="32"/>
  <c r="AO703" i="32"/>
  <c r="AH703" i="32"/>
  <c r="AA703" i="32"/>
  <c r="AO702" i="32"/>
  <c r="AH702" i="32"/>
  <c r="AA702" i="32"/>
  <c r="AO701" i="32"/>
  <c r="AH701" i="32"/>
  <c r="AA701" i="32"/>
  <c r="AO700" i="32"/>
  <c r="AH700" i="32"/>
  <c r="AA700" i="32"/>
  <c r="O699" i="32"/>
  <c r="P699" i="32"/>
  <c r="Q699" i="32"/>
  <c r="R699" i="32"/>
  <c r="S699" i="32"/>
  <c r="T699" i="32"/>
  <c r="U699" i="32"/>
  <c r="V699" i="32"/>
  <c r="W699" i="32"/>
  <c r="X699" i="32"/>
  <c r="Y699" i="32"/>
  <c r="Z699" i="32"/>
  <c r="AV699" i="32"/>
  <c r="BC699" i="32"/>
  <c r="BD699" i="32"/>
  <c r="BE699" i="32"/>
  <c r="BF699" i="32"/>
  <c r="BG699" i="32"/>
  <c r="BH699" i="32"/>
  <c r="BI699" i="32"/>
  <c r="BJ699" i="32"/>
  <c r="N699" i="32"/>
  <c r="AO698" i="32"/>
  <c r="AH698" i="32"/>
  <c r="AA698" i="32"/>
  <c r="AO697" i="32"/>
  <c r="AH697" i="32"/>
  <c r="AA697" i="32"/>
  <c r="AO696" i="32"/>
  <c r="AH696" i="32"/>
  <c r="AA696" i="32"/>
  <c r="AO695" i="32"/>
  <c r="AH695" i="32"/>
  <c r="AA695" i="32"/>
  <c r="AO694" i="32"/>
  <c r="AH694" i="32"/>
  <c r="AA694" i="32"/>
  <c r="AO693" i="32"/>
  <c r="AH693" i="32"/>
  <c r="AA693" i="32"/>
  <c r="O692" i="32"/>
  <c r="P692" i="32"/>
  <c r="Q692" i="32"/>
  <c r="R692" i="32"/>
  <c r="S692" i="32"/>
  <c r="T692" i="32"/>
  <c r="U692" i="32"/>
  <c r="V692" i="32"/>
  <c r="W692" i="32"/>
  <c r="X692" i="32"/>
  <c r="Y692" i="32"/>
  <c r="Z692" i="32"/>
  <c r="AB692" i="32"/>
  <c r="AC692" i="32"/>
  <c r="AD692" i="32"/>
  <c r="AE692" i="32"/>
  <c r="AF692" i="32"/>
  <c r="AG692" i="32"/>
  <c r="AI692" i="32"/>
  <c r="AJ692" i="32"/>
  <c r="AK692" i="32"/>
  <c r="AL692" i="32"/>
  <c r="AM692" i="32"/>
  <c r="AN692" i="32"/>
  <c r="AP692" i="32"/>
  <c r="AQ692" i="32"/>
  <c r="AR692" i="32"/>
  <c r="AS692" i="32"/>
  <c r="AT692" i="32"/>
  <c r="AU692" i="32"/>
  <c r="AV692" i="32"/>
  <c r="AW692" i="32"/>
  <c r="AX692" i="32"/>
  <c r="AY692" i="32"/>
  <c r="AZ692" i="32"/>
  <c r="BA692" i="32"/>
  <c r="BB692" i="32"/>
  <c r="BC692" i="32"/>
  <c r="BD692" i="32"/>
  <c r="BE692" i="32"/>
  <c r="BF692" i="32"/>
  <c r="BG692" i="32"/>
  <c r="BH692" i="32"/>
  <c r="BI692" i="32"/>
  <c r="BJ692" i="32"/>
  <c r="K181" i="2" s="1"/>
  <c r="N692" i="32"/>
  <c r="AO691" i="32"/>
  <c r="AH691" i="32"/>
  <c r="AA691" i="32"/>
  <c r="AO690" i="32"/>
  <c r="AH690" i="32"/>
  <c r="AA690" i="32"/>
  <c r="O689" i="32"/>
  <c r="P689" i="32"/>
  <c r="Q689" i="32"/>
  <c r="R689" i="32"/>
  <c r="S689" i="32"/>
  <c r="T689" i="32"/>
  <c r="U689" i="32"/>
  <c r="K516" i="1" s="1"/>
  <c r="V689" i="32"/>
  <c r="W689" i="32"/>
  <c r="X689" i="32"/>
  <c r="Y689" i="32"/>
  <c r="Z689" i="32"/>
  <c r="AV689" i="32"/>
  <c r="BC689" i="32"/>
  <c r="BJ689" i="32"/>
  <c r="N689" i="32"/>
  <c r="AO688" i="32"/>
  <c r="AH688" i="32"/>
  <c r="AA688" i="32"/>
  <c r="AO687" i="32"/>
  <c r="AH687" i="32"/>
  <c r="AA687" i="32"/>
  <c r="AO686" i="32"/>
  <c r="AH686" i="32"/>
  <c r="AA686" i="32"/>
  <c r="AO685" i="32"/>
  <c r="AH685" i="32"/>
  <c r="AA685" i="32"/>
  <c r="O684" i="32"/>
  <c r="P684" i="32"/>
  <c r="Q684" i="32"/>
  <c r="R684" i="32"/>
  <c r="S684" i="32"/>
  <c r="T684" i="32"/>
  <c r="U684" i="32"/>
  <c r="V684" i="32"/>
  <c r="W684" i="32"/>
  <c r="X684" i="32"/>
  <c r="Y684" i="32"/>
  <c r="Z684" i="32"/>
  <c r="AV684" i="32"/>
  <c r="BC684" i="32"/>
  <c r="BD684" i="32"/>
  <c r="BE684" i="32"/>
  <c r="BF684" i="32"/>
  <c r="BG684" i="32"/>
  <c r="BH684" i="32"/>
  <c r="BI684" i="32"/>
  <c r="BJ684" i="32"/>
  <c r="BK684" i="32"/>
  <c r="BL684" i="32"/>
  <c r="BM684" i="32"/>
  <c r="BN684" i="32"/>
  <c r="BO684" i="32"/>
  <c r="BP684" i="32"/>
  <c r="N684" i="32"/>
  <c r="AO683" i="32"/>
  <c r="AH683" i="32"/>
  <c r="AA683" i="32"/>
  <c r="AO682" i="32"/>
  <c r="AH682" i="32"/>
  <c r="AA682" i="32"/>
  <c r="O681" i="32"/>
  <c r="P681" i="32"/>
  <c r="Q681" i="32"/>
  <c r="R681" i="32"/>
  <c r="S681" i="32"/>
  <c r="T681" i="32"/>
  <c r="U681" i="32"/>
  <c r="V681" i="32"/>
  <c r="W681" i="32"/>
  <c r="X681" i="32"/>
  <c r="Y681" i="32"/>
  <c r="Z681" i="32"/>
  <c r="AV681" i="32"/>
  <c r="BC681" i="32"/>
  <c r="BD681" i="32"/>
  <c r="BE681" i="32"/>
  <c r="BF681" i="32"/>
  <c r="BG681" i="32"/>
  <c r="BH681" i="32"/>
  <c r="BI681" i="32"/>
  <c r="BJ681" i="32"/>
  <c r="BK681" i="32"/>
  <c r="BL681" i="32"/>
  <c r="BM681" i="32"/>
  <c r="BN681" i="32"/>
  <c r="BO681" i="32"/>
  <c r="BP681" i="32"/>
  <c r="N681" i="32"/>
  <c r="AO680" i="32"/>
  <c r="AH680" i="32"/>
  <c r="AA680" i="32"/>
  <c r="AO679" i="32"/>
  <c r="AH679" i="32"/>
  <c r="AA679" i="32"/>
  <c r="AO678" i="32"/>
  <c r="AH678" i="32"/>
  <c r="AA678" i="32"/>
  <c r="AO677" i="32"/>
  <c r="AH677" i="32"/>
  <c r="AO676" i="32"/>
  <c r="AH676" i="32"/>
  <c r="AO675" i="32"/>
  <c r="AH675" i="32"/>
  <c r="AO674" i="32"/>
  <c r="AH674" i="32"/>
  <c r="AO673" i="32"/>
  <c r="AH673" i="32"/>
  <c r="AO672" i="32"/>
  <c r="AH672" i="32"/>
  <c r="AA672" i="32"/>
  <c r="O671" i="32"/>
  <c r="P671" i="32"/>
  <c r="Q671" i="32"/>
  <c r="R671" i="32"/>
  <c r="S671" i="32"/>
  <c r="T671" i="32"/>
  <c r="U671" i="32"/>
  <c r="V671" i="32"/>
  <c r="W671" i="32"/>
  <c r="X671" i="32"/>
  <c r="Y671" i="32"/>
  <c r="Z671" i="32"/>
  <c r="AV671" i="32"/>
  <c r="BC671" i="32"/>
  <c r="BD671" i="32"/>
  <c r="BE671" i="32"/>
  <c r="BF671" i="32"/>
  <c r="BG671" i="32"/>
  <c r="BH671" i="32"/>
  <c r="BI671" i="32"/>
  <c r="BJ671" i="32"/>
  <c r="K170" i="2" s="1"/>
  <c r="N671" i="32"/>
  <c r="AO670" i="32"/>
  <c r="AH670" i="32"/>
  <c r="AA670" i="32"/>
  <c r="AO669" i="32"/>
  <c r="AH669" i="32"/>
  <c r="AA669" i="32"/>
  <c r="AO668" i="32"/>
  <c r="AH668" i="32"/>
  <c r="AA668" i="32"/>
  <c r="O667" i="32"/>
  <c r="P667" i="32"/>
  <c r="Q667" i="32"/>
  <c r="R667" i="32"/>
  <c r="S667" i="32"/>
  <c r="T667" i="32"/>
  <c r="U667" i="32"/>
  <c r="V667" i="32"/>
  <c r="W667" i="32"/>
  <c r="X667" i="32"/>
  <c r="Y667" i="32"/>
  <c r="Z667" i="32"/>
  <c r="AV667" i="32"/>
  <c r="BC667" i="32"/>
  <c r="BD667" i="32"/>
  <c r="BE667" i="32"/>
  <c r="BF667" i="32"/>
  <c r="BG667" i="32"/>
  <c r="BH667" i="32"/>
  <c r="BI667" i="32"/>
  <c r="BJ667" i="32"/>
  <c r="N667" i="32"/>
  <c r="AO666" i="32"/>
  <c r="AH666" i="32"/>
  <c r="AA666" i="32"/>
  <c r="AO665" i="32"/>
  <c r="AH665" i="32"/>
  <c r="AA665" i="32"/>
  <c r="AO664" i="32"/>
  <c r="AH664" i="32"/>
  <c r="AA664" i="32"/>
  <c r="AO663" i="32"/>
  <c r="AA663" i="32"/>
  <c r="AO662" i="32"/>
  <c r="AA662" i="32"/>
  <c r="AO661" i="32"/>
  <c r="AA661" i="32"/>
  <c r="AO660" i="32"/>
  <c r="AA660" i="32"/>
  <c r="AO659" i="32"/>
  <c r="AA659" i="32"/>
  <c r="AO658" i="32"/>
  <c r="AH658" i="32"/>
  <c r="AA658" i="32"/>
  <c r="O657" i="32"/>
  <c r="P657" i="32"/>
  <c r="Q657" i="32"/>
  <c r="R657" i="32"/>
  <c r="S657" i="32"/>
  <c r="T657" i="32"/>
  <c r="U657" i="32"/>
  <c r="V657" i="32"/>
  <c r="W657" i="32"/>
  <c r="X657" i="32"/>
  <c r="Y657" i="32"/>
  <c r="Z657" i="32"/>
  <c r="AV657" i="32"/>
  <c r="BC657" i="32"/>
  <c r="BD657" i="32"/>
  <c r="BE657" i="32"/>
  <c r="BF657" i="32"/>
  <c r="BG657" i="32"/>
  <c r="BH657" i="32"/>
  <c r="BI657" i="32"/>
  <c r="BJ657" i="32"/>
  <c r="N657" i="32"/>
  <c r="AO656" i="32"/>
  <c r="AH656" i="32"/>
  <c r="AA656" i="32"/>
  <c r="AO655" i="32"/>
  <c r="AH655" i="32"/>
  <c r="AA655" i="32"/>
  <c r="AO653" i="32"/>
  <c r="AH653" i="32"/>
  <c r="AA653" i="32"/>
  <c r="AO652" i="32"/>
  <c r="AH652" i="32"/>
  <c r="AA652" i="32"/>
  <c r="AO651" i="32"/>
  <c r="AH651" i="32"/>
  <c r="AA651" i="32"/>
  <c r="AO650" i="32"/>
  <c r="AH650" i="32"/>
  <c r="AA650" i="32"/>
  <c r="AO649" i="32"/>
  <c r="AH649" i="32"/>
  <c r="AA649" i="32"/>
  <c r="O648" i="32"/>
  <c r="P648" i="32"/>
  <c r="Q648" i="32"/>
  <c r="R648" i="32"/>
  <c r="S648" i="32"/>
  <c r="T648" i="32"/>
  <c r="U648" i="32"/>
  <c r="V648" i="32"/>
  <c r="W648" i="32"/>
  <c r="X648" i="32"/>
  <c r="Y648" i="32"/>
  <c r="Z648" i="32"/>
  <c r="AV648" i="32"/>
  <c r="BC648" i="32"/>
  <c r="BD648" i="32"/>
  <c r="BE648" i="32"/>
  <c r="BF648" i="32"/>
  <c r="BG648" i="32"/>
  <c r="BH648" i="32"/>
  <c r="BI648" i="32"/>
  <c r="BJ648" i="32"/>
  <c r="N648" i="32"/>
  <c r="AO647" i="32"/>
  <c r="AH647" i="32"/>
  <c r="AA647" i="32"/>
  <c r="O646" i="32"/>
  <c r="P646" i="32"/>
  <c r="Q646" i="32"/>
  <c r="R646" i="32"/>
  <c r="S646" i="32"/>
  <c r="T646" i="32"/>
  <c r="U646" i="32"/>
  <c r="K462" i="1" s="1"/>
  <c r="V646" i="32"/>
  <c r="W646" i="32"/>
  <c r="X646" i="32"/>
  <c r="Y646" i="32"/>
  <c r="Z646" i="32"/>
  <c r="AV646" i="32"/>
  <c r="K461" i="1" s="1"/>
  <c r="BC646" i="32"/>
  <c r="BD646" i="32"/>
  <c r="BE646" i="32"/>
  <c r="BF646" i="32"/>
  <c r="BG646" i="32"/>
  <c r="BH646" i="32"/>
  <c r="BI646" i="32"/>
  <c r="BJ646" i="32"/>
  <c r="N646" i="32"/>
  <c r="AO645" i="32"/>
  <c r="AH645" i="32"/>
  <c r="AA645" i="32"/>
  <c r="AO644" i="32"/>
  <c r="AH644" i="32"/>
  <c r="AA644" i="32"/>
  <c r="AO642" i="32"/>
  <c r="AH642" i="32"/>
  <c r="AA642" i="32"/>
  <c r="AO641" i="32"/>
  <c r="AH641" i="32"/>
  <c r="AA641" i="32"/>
  <c r="AO640" i="32"/>
  <c r="AH640" i="32"/>
  <c r="AA640" i="32"/>
  <c r="AO638" i="32"/>
  <c r="AH638" i="32"/>
  <c r="AA638" i="32"/>
  <c r="AO637" i="32"/>
  <c r="AH637" i="32"/>
  <c r="AA637" i="32"/>
  <c r="O636" i="32"/>
  <c r="P636" i="32"/>
  <c r="Q636" i="32"/>
  <c r="R636" i="32"/>
  <c r="S636" i="32"/>
  <c r="T636" i="32"/>
  <c r="U636" i="32"/>
  <c r="V636" i="32"/>
  <c r="W636" i="32"/>
  <c r="X636" i="32"/>
  <c r="Y636" i="32"/>
  <c r="Z636" i="32"/>
  <c r="AV636" i="32"/>
  <c r="BC636" i="32"/>
  <c r="BD636" i="32"/>
  <c r="BE636" i="32"/>
  <c r="BF636" i="32"/>
  <c r="BG636" i="32"/>
  <c r="BH636" i="32"/>
  <c r="BI636" i="32"/>
  <c r="BJ636" i="32"/>
  <c r="N636" i="32"/>
  <c r="AO635" i="32"/>
  <c r="AH635" i="32"/>
  <c r="AO634" i="32"/>
  <c r="AH634" i="32"/>
  <c r="AO633" i="32"/>
  <c r="AH633" i="32"/>
  <c r="AA633" i="32"/>
  <c r="AO632" i="32"/>
  <c r="AH632" i="32"/>
  <c r="AA632" i="32"/>
  <c r="AO631" i="32"/>
  <c r="AH631" i="32"/>
  <c r="AA631" i="32"/>
  <c r="O630" i="32"/>
  <c r="P630" i="32"/>
  <c r="Q630" i="32"/>
  <c r="R630" i="32"/>
  <c r="S630" i="32"/>
  <c r="T630" i="32"/>
  <c r="U630" i="32"/>
  <c r="K440" i="1" s="1"/>
  <c r="V630" i="32"/>
  <c r="L440" i="1" s="1"/>
  <c r="W630" i="32"/>
  <c r="M440" i="1" s="1"/>
  <c r="X630" i="32"/>
  <c r="N440" i="1" s="1"/>
  <c r="Y630" i="32"/>
  <c r="O440" i="1" s="1"/>
  <c r="Z630" i="32"/>
  <c r="P440" i="1" s="1"/>
  <c r="AV630" i="32"/>
  <c r="K439" i="1" s="1"/>
  <c r="BC630" i="32"/>
  <c r="BD630" i="32"/>
  <c r="BE630" i="32"/>
  <c r="BF630" i="32"/>
  <c r="BG630" i="32"/>
  <c r="BH630" i="32"/>
  <c r="BI630" i="32"/>
  <c r="BJ630" i="32"/>
  <c r="N630" i="32"/>
  <c r="AO629" i="32"/>
  <c r="AA629" i="32"/>
  <c r="AO628" i="32"/>
  <c r="AA628" i="32"/>
  <c r="AO627" i="32"/>
  <c r="AH627" i="32"/>
  <c r="AA627" i="32"/>
  <c r="AO626" i="32"/>
  <c r="AH626" i="32"/>
  <c r="AA626" i="32"/>
  <c r="AO625" i="32"/>
  <c r="AH625" i="32"/>
  <c r="AA625" i="32"/>
  <c r="AO624" i="32"/>
  <c r="AH624" i="32"/>
  <c r="AA624" i="32"/>
  <c r="O623" i="32"/>
  <c r="P623" i="32"/>
  <c r="Q623" i="32"/>
  <c r="R623" i="32"/>
  <c r="S623" i="32"/>
  <c r="T623" i="32"/>
  <c r="U623" i="32"/>
  <c r="V623" i="32"/>
  <c r="W623" i="32"/>
  <c r="X623" i="32"/>
  <c r="Y623" i="32"/>
  <c r="Z623" i="32"/>
  <c r="AV623" i="32"/>
  <c r="BC623" i="32"/>
  <c r="BD623" i="32"/>
  <c r="BE623" i="32"/>
  <c r="BF623" i="32"/>
  <c r="BG623" i="32"/>
  <c r="BH623" i="32"/>
  <c r="BI623" i="32"/>
  <c r="BJ623" i="32"/>
  <c r="N623" i="32"/>
  <c r="AO622" i="32"/>
  <c r="AH622" i="32"/>
  <c r="AA622" i="32"/>
  <c r="O621" i="32"/>
  <c r="P621" i="32"/>
  <c r="Q621" i="32"/>
  <c r="R621" i="32"/>
  <c r="S621" i="32"/>
  <c r="T621" i="32"/>
  <c r="U621" i="32"/>
  <c r="V621" i="32"/>
  <c r="W621" i="32"/>
  <c r="X621" i="32"/>
  <c r="Y621" i="32"/>
  <c r="Z621" i="32"/>
  <c r="AV621" i="32"/>
  <c r="BC621" i="32"/>
  <c r="BD621" i="32"/>
  <c r="BE621" i="32"/>
  <c r="BF621" i="32"/>
  <c r="BG621" i="32"/>
  <c r="BH621" i="32"/>
  <c r="BI621" i="32"/>
  <c r="BJ621" i="32"/>
  <c r="N621" i="32"/>
  <c r="AO620" i="32"/>
  <c r="AH620" i="32"/>
  <c r="AA620" i="32"/>
  <c r="O619" i="32"/>
  <c r="P619" i="32"/>
  <c r="Q619" i="32"/>
  <c r="R619" i="32"/>
  <c r="S619" i="32"/>
  <c r="T619" i="32"/>
  <c r="U619" i="32"/>
  <c r="V619" i="32"/>
  <c r="W619" i="32"/>
  <c r="X619" i="32"/>
  <c r="Y619" i="32"/>
  <c r="Z619" i="32"/>
  <c r="AV619" i="32"/>
  <c r="BC619" i="32"/>
  <c r="BD619" i="32"/>
  <c r="BE619" i="32"/>
  <c r="BF619" i="32"/>
  <c r="BG619" i="32"/>
  <c r="BH619" i="32"/>
  <c r="BI619" i="32"/>
  <c r="BJ619" i="32"/>
  <c r="N619" i="32"/>
  <c r="AO618" i="32"/>
  <c r="AH618" i="32"/>
  <c r="AA618" i="32"/>
  <c r="AO617" i="32"/>
  <c r="AH617" i="32"/>
  <c r="AA617" i="32"/>
  <c r="O616" i="32"/>
  <c r="P616" i="32"/>
  <c r="Q616" i="32"/>
  <c r="R616" i="32"/>
  <c r="S616" i="32"/>
  <c r="T616" i="32"/>
  <c r="U616" i="32"/>
  <c r="K413" i="1" s="1"/>
  <c r="V616" i="32"/>
  <c r="W616" i="32"/>
  <c r="X616" i="32"/>
  <c r="Y616" i="32"/>
  <c r="Z616" i="32"/>
  <c r="AV616" i="32"/>
  <c r="BC616" i="32"/>
  <c r="BD616" i="32"/>
  <c r="BE616" i="32"/>
  <c r="BF616" i="32"/>
  <c r="BG616" i="32"/>
  <c r="BH616" i="32"/>
  <c r="BI616" i="32"/>
  <c r="BJ616" i="32"/>
  <c r="N616" i="32"/>
  <c r="AO615" i="32"/>
  <c r="AA615" i="32"/>
  <c r="AO614" i="32"/>
  <c r="AH614" i="32"/>
  <c r="AA614" i="32"/>
  <c r="O613" i="32"/>
  <c r="P613" i="32"/>
  <c r="Q613" i="32"/>
  <c r="R613" i="32"/>
  <c r="S613" i="32"/>
  <c r="T613" i="32"/>
  <c r="U613" i="32"/>
  <c r="V613" i="32"/>
  <c r="W613" i="32"/>
  <c r="X613" i="32"/>
  <c r="Y613" i="32"/>
  <c r="Z613" i="32"/>
  <c r="AV613" i="32"/>
  <c r="BC613" i="32"/>
  <c r="BD613" i="32"/>
  <c r="BE613" i="32"/>
  <c r="BF613" i="32"/>
  <c r="BG613" i="32"/>
  <c r="BH613" i="32"/>
  <c r="BI613" i="32"/>
  <c r="BJ613" i="32"/>
  <c r="N613" i="32"/>
  <c r="AO612" i="32"/>
  <c r="AA612" i="32"/>
  <c r="O611" i="32"/>
  <c r="P611" i="32"/>
  <c r="Q611" i="32"/>
  <c r="R611" i="32"/>
  <c r="S611" i="32"/>
  <c r="T611" i="32"/>
  <c r="U611" i="32"/>
  <c r="V611" i="32"/>
  <c r="W611" i="32"/>
  <c r="X611" i="32"/>
  <c r="Y611" i="32"/>
  <c r="Z611" i="32"/>
  <c r="AV611" i="32"/>
  <c r="BC611" i="32"/>
  <c r="BD611" i="32"/>
  <c r="BE611" i="32"/>
  <c r="BF611" i="32"/>
  <c r="BG611" i="32"/>
  <c r="BH611" i="32"/>
  <c r="BI611" i="32"/>
  <c r="BJ611" i="32"/>
  <c r="N611" i="32"/>
  <c r="AO610" i="32"/>
  <c r="AH610" i="32"/>
  <c r="AA610" i="32"/>
  <c r="AO609" i="32"/>
  <c r="AH609" i="32"/>
  <c r="AO608" i="32"/>
  <c r="AH608" i="32"/>
  <c r="AO607" i="32"/>
  <c r="AH607" i="32"/>
  <c r="AO606" i="32"/>
  <c r="AH606" i="32"/>
  <c r="AA606" i="32"/>
  <c r="AO605" i="32"/>
  <c r="AH605" i="32"/>
  <c r="O604" i="32"/>
  <c r="P604" i="32"/>
  <c r="Q604" i="32"/>
  <c r="R604" i="32"/>
  <c r="S604" i="32"/>
  <c r="T604" i="32"/>
  <c r="U604" i="32"/>
  <c r="K395" i="1" s="1"/>
  <c r="V604" i="32"/>
  <c r="W604" i="32"/>
  <c r="X604" i="32"/>
  <c r="Y604" i="32"/>
  <c r="Z604" i="32"/>
  <c r="AV604" i="32"/>
  <c r="BC604" i="32"/>
  <c r="BD604" i="32"/>
  <c r="BE604" i="32"/>
  <c r="BF604" i="32"/>
  <c r="BG604" i="32"/>
  <c r="BH604" i="32"/>
  <c r="BI604" i="32"/>
  <c r="BJ604" i="32"/>
  <c r="N604" i="32"/>
  <c r="AO603" i="32"/>
  <c r="AH603" i="32"/>
  <c r="AA603" i="32"/>
  <c r="AO602" i="32"/>
  <c r="AA602" i="32"/>
  <c r="AO601" i="32"/>
  <c r="AA601" i="32"/>
  <c r="AO600" i="32"/>
  <c r="AA600" i="32"/>
  <c r="AO599" i="32"/>
  <c r="AH599" i="32"/>
  <c r="AA599" i="32"/>
  <c r="AO598" i="32"/>
  <c r="AA598" i="32"/>
  <c r="O597" i="32"/>
  <c r="P597" i="32"/>
  <c r="Q597" i="32"/>
  <c r="R597" i="32"/>
  <c r="S597" i="32"/>
  <c r="T597" i="32"/>
  <c r="U597" i="32"/>
  <c r="V597" i="32"/>
  <c r="W597" i="32"/>
  <c r="X597" i="32"/>
  <c r="Y597" i="32"/>
  <c r="Z597" i="32"/>
  <c r="AV597" i="32"/>
  <c r="BC597" i="32"/>
  <c r="BD597" i="32"/>
  <c r="BE597" i="32"/>
  <c r="BF597" i="32"/>
  <c r="BG597" i="32"/>
  <c r="BH597" i="32"/>
  <c r="BI597" i="32"/>
  <c r="BJ597" i="32"/>
  <c r="N597" i="32"/>
  <c r="AO596" i="32"/>
  <c r="AH596" i="32"/>
  <c r="AA596" i="32"/>
  <c r="O595" i="32"/>
  <c r="P595" i="32"/>
  <c r="Q595" i="32"/>
  <c r="R595" i="32"/>
  <c r="S595" i="32"/>
  <c r="T595" i="32"/>
  <c r="U595" i="32"/>
  <c r="V595" i="32"/>
  <c r="W595" i="32"/>
  <c r="X595" i="32"/>
  <c r="Y595" i="32"/>
  <c r="Z595" i="32"/>
  <c r="AV595" i="32"/>
  <c r="BC595" i="32"/>
  <c r="BD595" i="32"/>
  <c r="BE595" i="32"/>
  <c r="BF595" i="32"/>
  <c r="BG595" i="32"/>
  <c r="BH595" i="32"/>
  <c r="BI595" i="32"/>
  <c r="BJ595" i="32"/>
  <c r="N595" i="32"/>
  <c r="AO594" i="32"/>
  <c r="AH594" i="32"/>
  <c r="AA594" i="32"/>
  <c r="O593" i="32"/>
  <c r="P593" i="32"/>
  <c r="Q593" i="32"/>
  <c r="R593" i="32"/>
  <c r="S593" i="32"/>
  <c r="T593" i="32"/>
  <c r="U593" i="32"/>
  <c r="V593" i="32"/>
  <c r="W593" i="32"/>
  <c r="X593" i="32"/>
  <c r="Y593" i="32"/>
  <c r="Z593" i="32"/>
  <c r="AV593" i="32"/>
  <c r="BC593" i="32"/>
  <c r="BD593" i="32"/>
  <c r="BE593" i="32"/>
  <c r="BF593" i="32"/>
  <c r="BG593" i="32"/>
  <c r="BH593" i="32"/>
  <c r="BI593" i="32"/>
  <c r="BJ593" i="32"/>
  <c r="N593" i="32"/>
  <c r="AO592" i="32"/>
  <c r="AH592" i="32"/>
  <c r="AA592" i="32"/>
  <c r="AO591" i="32"/>
  <c r="AH591" i="32"/>
  <c r="AA591" i="32"/>
  <c r="AO590" i="32"/>
  <c r="AH590" i="32"/>
  <c r="AO589" i="32"/>
  <c r="AH589" i="32"/>
  <c r="AO588" i="32"/>
  <c r="AH588" i="32"/>
  <c r="AO587" i="32"/>
  <c r="AH587" i="32"/>
  <c r="O586" i="32"/>
  <c r="P586" i="32"/>
  <c r="Q586" i="32"/>
  <c r="R586" i="32"/>
  <c r="S586" i="32"/>
  <c r="T586" i="32"/>
  <c r="U586" i="32"/>
  <c r="V586" i="32"/>
  <c r="W586" i="32"/>
  <c r="X586" i="32"/>
  <c r="Y586" i="32"/>
  <c r="Z586" i="32"/>
  <c r="AV586" i="32"/>
  <c r="BC586" i="32"/>
  <c r="BD586" i="32"/>
  <c r="BE586" i="32"/>
  <c r="BF586" i="32"/>
  <c r="BG586" i="32"/>
  <c r="BH586" i="32"/>
  <c r="BI586" i="32"/>
  <c r="BJ586" i="32"/>
  <c r="K147" i="2" s="1"/>
  <c r="BK586" i="32"/>
  <c r="L147" i="2" s="1"/>
  <c r="BL586" i="32"/>
  <c r="M147" i="2" s="1"/>
  <c r="BM586" i="32"/>
  <c r="N147" i="2" s="1"/>
  <c r="BN586" i="32"/>
  <c r="O147" i="2" s="1"/>
  <c r="BO586" i="32"/>
  <c r="P147" i="2" s="1"/>
  <c r="BP586" i="32"/>
  <c r="N586" i="32"/>
  <c r="AO585" i="32"/>
  <c r="AH585" i="32"/>
  <c r="AA585" i="32"/>
  <c r="O584" i="32"/>
  <c r="P584" i="32"/>
  <c r="Q584" i="32"/>
  <c r="R584" i="32"/>
  <c r="S584" i="32"/>
  <c r="T584" i="32"/>
  <c r="U584" i="32"/>
  <c r="V584" i="32"/>
  <c r="W584" i="32"/>
  <c r="X584" i="32"/>
  <c r="Y584" i="32"/>
  <c r="Z584" i="32"/>
  <c r="AV584" i="32"/>
  <c r="BC584" i="32"/>
  <c r="BD584" i="32"/>
  <c r="BE584" i="32"/>
  <c r="BF584" i="32"/>
  <c r="BG584" i="32"/>
  <c r="BH584" i="32"/>
  <c r="BI584" i="32"/>
  <c r="BJ584" i="32"/>
  <c r="N584" i="32"/>
  <c r="AO583" i="32"/>
  <c r="AH583" i="32"/>
  <c r="AA583" i="32"/>
  <c r="AO582" i="32"/>
  <c r="AH582" i="32"/>
  <c r="AA582" i="32"/>
  <c r="AO581" i="32"/>
  <c r="AA581" i="32"/>
  <c r="AO580" i="32"/>
  <c r="AA580" i="32"/>
  <c r="AO579" i="32"/>
  <c r="AA579" i="32"/>
  <c r="AO578" i="32"/>
  <c r="AA578" i="32"/>
  <c r="AO540" i="32"/>
  <c r="AH540" i="32"/>
  <c r="AO426" i="32"/>
  <c r="AH426" i="32"/>
  <c r="AA426" i="32"/>
  <c r="AO410" i="32"/>
  <c r="AH410" i="32"/>
  <c r="AA410" i="32"/>
  <c r="O577" i="32"/>
  <c r="P577" i="32"/>
  <c r="Q577" i="32"/>
  <c r="R577" i="32"/>
  <c r="S577" i="32"/>
  <c r="T577" i="32"/>
  <c r="U577" i="32"/>
  <c r="V577" i="32"/>
  <c r="W577" i="32"/>
  <c r="X577" i="32"/>
  <c r="Y577" i="32"/>
  <c r="Z577" i="32"/>
  <c r="AV577" i="32"/>
  <c r="BC577" i="32"/>
  <c r="BD577" i="32"/>
  <c r="BE577" i="32"/>
  <c r="BF577" i="32"/>
  <c r="BG577" i="32"/>
  <c r="BH577" i="32"/>
  <c r="BI577" i="32"/>
  <c r="BJ577" i="32"/>
  <c r="N577" i="32"/>
  <c r="AO576" i="32"/>
  <c r="AH576" i="32"/>
  <c r="AO575" i="32"/>
  <c r="AH575" i="32"/>
  <c r="AO574" i="32"/>
  <c r="AH574" i="32"/>
  <c r="AO573" i="32"/>
  <c r="AH573" i="32"/>
  <c r="AO572" i="32"/>
  <c r="AH572" i="32"/>
  <c r="AO571" i="32"/>
  <c r="AH571" i="32"/>
  <c r="AO570" i="32"/>
  <c r="AH570" i="32"/>
  <c r="AO569" i="32"/>
  <c r="AH569" i="32"/>
  <c r="AO568" i="32"/>
  <c r="AH568" i="32"/>
  <c r="AO567" i="32"/>
  <c r="AH567" i="32"/>
  <c r="AO566" i="32"/>
  <c r="AH566" i="32"/>
  <c r="AO565" i="32"/>
  <c r="AH565" i="32"/>
  <c r="AO564" i="32"/>
  <c r="AH564" i="32"/>
  <c r="AO563" i="32"/>
  <c r="AH563" i="32"/>
  <c r="AO562" i="32"/>
  <c r="AH562" i="32"/>
  <c r="AO561" i="32"/>
  <c r="AH561" i="32"/>
  <c r="AO560" i="32"/>
  <c r="AH560" i="32"/>
  <c r="O559" i="32"/>
  <c r="P559" i="32"/>
  <c r="Q559" i="32"/>
  <c r="R559" i="32"/>
  <c r="S559" i="32"/>
  <c r="T559" i="32"/>
  <c r="U559" i="32"/>
  <c r="V559" i="32"/>
  <c r="W559" i="32"/>
  <c r="X559" i="32"/>
  <c r="Y559" i="32"/>
  <c r="Z559" i="32"/>
  <c r="AV559" i="32"/>
  <c r="BC559" i="32"/>
  <c r="BD559" i="32"/>
  <c r="BE559" i="32"/>
  <c r="BF559" i="32"/>
  <c r="BG559" i="32"/>
  <c r="BH559" i="32"/>
  <c r="BI559" i="32"/>
  <c r="BJ559" i="32"/>
  <c r="N559" i="32"/>
  <c r="AO558" i="32"/>
  <c r="AH558" i="32"/>
  <c r="AA558" i="32"/>
  <c r="AO557" i="32"/>
  <c r="AH557" i="32"/>
  <c r="AA557" i="32"/>
  <c r="AO556" i="32"/>
  <c r="AH556" i="32"/>
  <c r="AA556" i="32"/>
  <c r="AO555" i="32"/>
  <c r="AH555" i="32"/>
  <c r="AA555" i="32"/>
  <c r="AO554" i="32"/>
  <c r="AH554" i="32"/>
  <c r="AA554" i="32"/>
  <c r="O553" i="32"/>
  <c r="P553" i="32"/>
  <c r="Q553" i="32"/>
  <c r="R553" i="32"/>
  <c r="S553" i="32"/>
  <c r="T553" i="32"/>
  <c r="U553" i="32"/>
  <c r="V553" i="32"/>
  <c r="W553" i="32"/>
  <c r="X553" i="32"/>
  <c r="Y553" i="32"/>
  <c r="Z553" i="32"/>
  <c r="AV553" i="32"/>
  <c r="BC553" i="32"/>
  <c r="BD553" i="32"/>
  <c r="BE553" i="32"/>
  <c r="BF553" i="32"/>
  <c r="BG553" i="32"/>
  <c r="BH553" i="32"/>
  <c r="BI553" i="32"/>
  <c r="BJ553" i="32"/>
  <c r="N553" i="32"/>
  <c r="AO552" i="32"/>
  <c r="AH552" i="32"/>
  <c r="AA552" i="32"/>
  <c r="AO551" i="32"/>
  <c r="AH551" i="32"/>
  <c r="AA551" i="32"/>
  <c r="AO550" i="32"/>
  <c r="AH550" i="32"/>
  <c r="AA550" i="32"/>
  <c r="AO549" i="32"/>
  <c r="AH549" i="32"/>
  <c r="AA549" i="32"/>
  <c r="AO548" i="32"/>
  <c r="AH548" i="32"/>
  <c r="AA548" i="32"/>
  <c r="AO547" i="32"/>
  <c r="AH547" i="32"/>
  <c r="AA547" i="32"/>
  <c r="AO546" i="32"/>
  <c r="AH546" i="32"/>
  <c r="AA546" i="32"/>
  <c r="AO545" i="32"/>
  <c r="AH545" i="32"/>
  <c r="AO544" i="32"/>
  <c r="AH544" i="32"/>
  <c r="AA544" i="32"/>
  <c r="AO543" i="32"/>
  <c r="AH543" i="32"/>
  <c r="AA543" i="32"/>
  <c r="AO542" i="32"/>
  <c r="AH542" i="32"/>
  <c r="AA542" i="32"/>
  <c r="AO541" i="32"/>
  <c r="AH541" i="32"/>
  <c r="AA541" i="32"/>
  <c r="AO539" i="32"/>
  <c r="AH539" i="32"/>
  <c r="AO538" i="32"/>
  <c r="AH538" i="32"/>
  <c r="AO537" i="32"/>
  <c r="AH537" i="32"/>
  <c r="AO536" i="32"/>
  <c r="AH536" i="32"/>
  <c r="AO535" i="32"/>
  <c r="AH535" i="32"/>
  <c r="AA535" i="32"/>
  <c r="AO534" i="32"/>
  <c r="AH534" i="32"/>
  <c r="AA534" i="32"/>
  <c r="AO533" i="32"/>
  <c r="AH533" i="32"/>
  <c r="AA533" i="32"/>
  <c r="AO532" i="32"/>
  <c r="AH532" i="32"/>
  <c r="AO531" i="32"/>
  <c r="AH531" i="32"/>
  <c r="AO530" i="32"/>
  <c r="AH530" i="32"/>
  <c r="AA530" i="32"/>
  <c r="AO529" i="32"/>
  <c r="AH529" i="32"/>
  <c r="AA529" i="32"/>
  <c r="AO528" i="32"/>
  <c r="AH528" i="32"/>
  <c r="AA528" i="32"/>
  <c r="AO527" i="32"/>
  <c r="AH527" i="32"/>
  <c r="AO526" i="32"/>
  <c r="AH526" i="32"/>
  <c r="AO525" i="32"/>
  <c r="AH525" i="32"/>
  <c r="AO524" i="32"/>
  <c r="AH524" i="32"/>
  <c r="AA524" i="32"/>
  <c r="AO523" i="32"/>
  <c r="AH523" i="32"/>
  <c r="AA523" i="32"/>
  <c r="AO522" i="32"/>
  <c r="AH522" i="32"/>
  <c r="AO521" i="32"/>
  <c r="AH521" i="32"/>
  <c r="O520" i="32"/>
  <c r="P520" i="32"/>
  <c r="Q520" i="32"/>
  <c r="R520" i="32"/>
  <c r="S520" i="32"/>
  <c r="T520" i="32"/>
  <c r="U520" i="32"/>
  <c r="V520" i="32"/>
  <c r="W520" i="32"/>
  <c r="X520" i="32"/>
  <c r="Y520" i="32"/>
  <c r="Z520" i="32"/>
  <c r="AV520" i="32"/>
  <c r="BC520" i="32"/>
  <c r="BD520" i="32"/>
  <c r="BE520" i="32"/>
  <c r="BF520" i="32"/>
  <c r="BG520" i="32"/>
  <c r="BH520" i="32"/>
  <c r="BI520" i="32"/>
  <c r="BJ520" i="32"/>
  <c r="N520" i="32"/>
  <c r="AH519" i="32"/>
  <c r="AA519" i="32"/>
  <c r="AH518" i="32"/>
  <c r="AA518" i="32"/>
  <c r="AH517" i="32"/>
  <c r="AA517" i="32"/>
  <c r="AH516" i="32"/>
  <c r="AA516" i="32"/>
  <c r="AH514" i="32"/>
  <c r="AA514" i="32"/>
  <c r="AH513" i="32"/>
  <c r="AA513" i="32"/>
  <c r="AH512" i="32"/>
  <c r="AA512" i="32"/>
  <c r="AH511" i="32"/>
  <c r="AA511" i="32"/>
  <c r="AH510" i="32"/>
  <c r="AA510" i="32"/>
  <c r="AH509" i="32"/>
  <c r="AA509" i="32"/>
  <c r="AH508" i="32"/>
  <c r="AA508" i="32"/>
  <c r="AH507" i="32"/>
  <c r="AA507" i="32"/>
  <c r="AH506" i="32"/>
  <c r="AA506" i="32"/>
  <c r="AH505" i="32"/>
  <c r="AA505" i="32"/>
  <c r="AH504" i="32"/>
  <c r="AA504" i="32"/>
  <c r="AH503" i="32"/>
  <c r="AA503" i="32"/>
  <c r="AH502" i="32"/>
  <c r="AA502" i="32"/>
  <c r="AH501" i="32"/>
  <c r="AA501" i="32"/>
  <c r="AH500" i="32"/>
  <c r="AA500" i="32"/>
  <c r="AH499" i="32"/>
  <c r="AA499" i="32"/>
  <c r="AH498" i="32"/>
  <c r="AA498" i="32"/>
  <c r="AH497" i="32"/>
  <c r="AA497" i="32"/>
  <c r="AH496" i="32"/>
  <c r="AA496" i="32"/>
  <c r="AH495" i="32"/>
  <c r="AA495" i="32"/>
  <c r="AH494" i="32"/>
  <c r="AA494" i="32"/>
  <c r="AH492" i="32"/>
  <c r="AA492" i="32"/>
  <c r="AH491" i="32"/>
  <c r="AA491" i="32"/>
  <c r="AH490" i="32"/>
  <c r="AA490" i="32"/>
  <c r="AH489" i="32"/>
  <c r="AA489" i="32"/>
  <c r="AH488" i="32"/>
  <c r="AA488" i="32"/>
  <c r="AH487" i="32"/>
  <c r="AA487" i="32"/>
  <c r="AH486" i="32"/>
  <c r="AA486" i="32"/>
  <c r="AH485" i="32"/>
  <c r="AA485" i="32"/>
  <c r="AH484" i="32"/>
  <c r="AA484" i="32"/>
  <c r="AH483" i="32"/>
  <c r="AA483" i="32"/>
  <c r="AH482" i="32"/>
  <c r="AA482" i="32"/>
  <c r="AH481" i="32"/>
  <c r="AA481" i="32"/>
  <c r="AH480" i="32"/>
  <c r="AA480" i="32"/>
  <c r="AH479" i="32"/>
  <c r="AA479" i="32"/>
  <c r="AH478" i="32"/>
  <c r="AA478" i="32"/>
  <c r="AH477" i="32"/>
  <c r="AA477" i="32"/>
  <c r="AH476" i="32"/>
  <c r="AA476" i="32"/>
  <c r="AH475" i="32"/>
  <c r="AA475" i="32"/>
  <c r="AH474" i="32"/>
  <c r="AA474" i="32"/>
  <c r="AH473" i="32"/>
  <c r="AA473" i="32"/>
  <c r="AH472" i="32"/>
  <c r="AA472" i="32"/>
  <c r="AH471" i="32"/>
  <c r="AA471" i="32"/>
  <c r="AH470" i="32"/>
  <c r="AA470" i="32"/>
  <c r="AH469" i="32"/>
  <c r="AA469" i="32"/>
  <c r="AH468" i="32"/>
  <c r="AA468" i="32"/>
  <c r="AH467" i="32"/>
  <c r="AA467" i="32"/>
  <c r="AO466" i="32"/>
  <c r="AH466" i="32"/>
  <c r="AA466" i="32"/>
  <c r="O465" i="32"/>
  <c r="P465" i="32"/>
  <c r="Q465" i="32"/>
  <c r="R465" i="32"/>
  <c r="S465" i="32"/>
  <c r="T465" i="32"/>
  <c r="U465" i="32"/>
  <c r="V465" i="32"/>
  <c r="W465" i="32"/>
  <c r="X465" i="32"/>
  <c r="Y465" i="32"/>
  <c r="Z465" i="32"/>
  <c r="AV465" i="32"/>
  <c r="BC465" i="32"/>
  <c r="BD465" i="32"/>
  <c r="BE465" i="32"/>
  <c r="BF465" i="32"/>
  <c r="BG465" i="32"/>
  <c r="BH465" i="32"/>
  <c r="BI465" i="32"/>
  <c r="BJ465" i="32"/>
  <c r="N465" i="32"/>
  <c r="AO464" i="32"/>
  <c r="AA464" i="32"/>
  <c r="AO463" i="32"/>
  <c r="AA463" i="32"/>
  <c r="AO462" i="32"/>
  <c r="AA462" i="32"/>
  <c r="AO461" i="32"/>
  <c r="AA461" i="32"/>
  <c r="AO460" i="32"/>
  <c r="AA460" i="32"/>
  <c r="AO459" i="32"/>
  <c r="AA459" i="32"/>
  <c r="AO458" i="32"/>
  <c r="AA458" i="32"/>
  <c r="AO457" i="32"/>
  <c r="AA457" i="32"/>
  <c r="AO456" i="32"/>
  <c r="AA456" i="32"/>
  <c r="AO455" i="32"/>
  <c r="AA455" i="32"/>
  <c r="AO454" i="32"/>
  <c r="AA454" i="32"/>
  <c r="AO453" i="32"/>
  <c r="AA453" i="32"/>
  <c r="AO452" i="32"/>
  <c r="AA452" i="32"/>
  <c r="AO451" i="32"/>
  <c r="AA451" i="32"/>
  <c r="AO450" i="32"/>
  <c r="AA450" i="32"/>
  <c r="AO449" i="32"/>
  <c r="AA449" i="32"/>
  <c r="AO448" i="32"/>
  <c r="AA448" i="32"/>
  <c r="O447" i="32"/>
  <c r="P447" i="32"/>
  <c r="Q447" i="32"/>
  <c r="R447" i="32"/>
  <c r="S447" i="32"/>
  <c r="T447" i="32"/>
  <c r="U447" i="32"/>
  <c r="V447" i="32"/>
  <c r="W447" i="32"/>
  <c r="X447" i="32"/>
  <c r="Y447" i="32"/>
  <c r="Z447" i="32"/>
  <c r="AV447" i="32"/>
  <c r="BC447" i="32"/>
  <c r="BD447" i="32"/>
  <c r="BE447" i="32"/>
  <c r="BF447" i="32"/>
  <c r="BG447" i="32"/>
  <c r="BH447" i="32"/>
  <c r="BI447" i="32"/>
  <c r="BJ447" i="32"/>
  <c r="K140" i="2" s="1"/>
  <c r="N447" i="32"/>
  <c r="AO446" i="32"/>
  <c r="AH446" i="32"/>
  <c r="AA446" i="32"/>
  <c r="AO445" i="32"/>
  <c r="AH445" i="32"/>
  <c r="AA445" i="32"/>
  <c r="AO444" i="32"/>
  <c r="AH444" i="32"/>
  <c r="AA444" i="32"/>
  <c r="AO443" i="32"/>
  <c r="AH443" i="32"/>
  <c r="AA443" i="32"/>
  <c r="AO442" i="32"/>
  <c r="AH442" i="32"/>
  <c r="AA442" i="32"/>
  <c r="AO441" i="32"/>
  <c r="AH441" i="32"/>
  <c r="AA441" i="32"/>
  <c r="O440" i="32"/>
  <c r="P440" i="32"/>
  <c r="Q440" i="32"/>
  <c r="R440" i="32"/>
  <c r="S440" i="32"/>
  <c r="T440" i="32"/>
  <c r="U440" i="32"/>
  <c r="V440" i="32"/>
  <c r="W440" i="32"/>
  <c r="X440" i="32"/>
  <c r="Y440" i="32"/>
  <c r="Z440" i="32"/>
  <c r="AV440" i="32"/>
  <c r="BC440" i="32"/>
  <c r="BD440" i="32"/>
  <c r="BE440" i="32"/>
  <c r="BF440" i="32"/>
  <c r="BG440" i="32"/>
  <c r="BH440" i="32"/>
  <c r="BI440" i="32"/>
  <c r="BJ440" i="32"/>
  <c r="N440" i="32"/>
  <c r="AO439" i="32"/>
  <c r="AH439" i="32"/>
  <c r="AA439" i="32"/>
  <c r="AO438" i="32"/>
  <c r="AH438" i="32"/>
  <c r="AA438" i="32"/>
  <c r="AO437" i="32"/>
  <c r="AH437" i="32"/>
  <c r="AA437" i="32"/>
  <c r="AO436" i="32"/>
  <c r="AH436" i="32"/>
  <c r="AA436" i="32"/>
  <c r="AO435" i="32"/>
  <c r="AH435" i="32"/>
  <c r="AA435" i="32"/>
  <c r="AO434" i="32"/>
  <c r="AH434" i="32"/>
  <c r="AA434" i="32"/>
  <c r="AO433" i="32"/>
  <c r="AH433" i="32"/>
  <c r="AA433" i="32"/>
  <c r="AO432" i="32"/>
  <c r="AH432" i="32"/>
  <c r="AA432" i="32"/>
  <c r="AO431" i="32"/>
  <c r="AA431" i="32"/>
  <c r="AO430" i="32"/>
  <c r="AH430" i="32"/>
  <c r="AA430" i="32"/>
  <c r="AO429" i="32"/>
  <c r="AH429" i="32"/>
  <c r="AA429" i="32"/>
  <c r="AO428" i="32"/>
  <c r="AH428" i="32"/>
  <c r="AA428" i="32"/>
  <c r="AO427" i="32"/>
  <c r="AH427" i="32"/>
  <c r="AA427" i="32"/>
  <c r="AO425" i="32"/>
  <c r="AA425" i="32"/>
  <c r="AO424" i="32"/>
  <c r="AA424" i="32"/>
  <c r="AO423" i="32"/>
  <c r="AA423" i="32"/>
  <c r="AO422" i="32"/>
  <c r="AA422" i="32"/>
  <c r="AO421" i="32"/>
  <c r="AH421" i="32"/>
  <c r="AA421" i="32"/>
  <c r="AO420" i="32"/>
  <c r="AH420" i="32"/>
  <c r="AA420" i="32"/>
  <c r="AO419" i="32"/>
  <c r="AH419" i="32"/>
  <c r="AA419" i="32"/>
  <c r="AO418" i="32"/>
  <c r="AA418" i="32"/>
  <c r="AO417" i="32"/>
  <c r="AA417" i="32"/>
  <c r="AO416" i="32"/>
  <c r="AH416" i="32"/>
  <c r="AA416" i="32"/>
  <c r="AO415" i="32"/>
  <c r="AH415" i="32"/>
  <c r="AA415" i="32"/>
  <c r="AO414" i="32"/>
  <c r="AH414" i="32"/>
  <c r="AA414" i="32"/>
  <c r="AO413" i="32"/>
  <c r="AA413" i="32"/>
  <c r="AO412" i="32"/>
  <c r="AA412" i="32"/>
  <c r="AO411" i="32"/>
  <c r="AA411" i="32"/>
  <c r="AO408" i="32"/>
  <c r="AA408" i="32"/>
  <c r="AO407" i="32"/>
  <c r="AA407" i="32"/>
  <c r="AO406" i="32"/>
  <c r="AA406" i="32"/>
  <c r="AO405" i="32"/>
  <c r="AA405" i="32"/>
  <c r="O404" i="32"/>
  <c r="P404" i="32"/>
  <c r="Q404" i="32"/>
  <c r="R404" i="32"/>
  <c r="S404" i="32"/>
  <c r="T404" i="32"/>
  <c r="U404" i="32"/>
  <c r="V404" i="32"/>
  <c r="W404" i="32"/>
  <c r="X404" i="32"/>
  <c r="Y404" i="32"/>
  <c r="Z404" i="32"/>
  <c r="AV404" i="32"/>
  <c r="BC404" i="32"/>
  <c r="BD404" i="32"/>
  <c r="BE404" i="32"/>
  <c r="BF404" i="32"/>
  <c r="BG404" i="32"/>
  <c r="BH404" i="32"/>
  <c r="BI404" i="32"/>
  <c r="BJ404" i="32"/>
  <c r="N404" i="32"/>
  <c r="AO403" i="32"/>
  <c r="AA403" i="32"/>
  <c r="AO402" i="32"/>
  <c r="AA402" i="32"/>
  <c r="AO401" i="32"/>
  <c r="AA401" i="32"/>
  <c r="AO400" i="32"/>
  <c r="AA400" i="32"/>
  <c r="AO399" i="32"/>
  <c r="AA399" i="32"/>
  <c r="AO398" i="32"/>
  <c r="AA398" i="32"/>
  <c r="O397" i="32"/>
  <c r="P397" i="32"/>
  <c r="Q397" i="32"/>
  <c r="R397" i="32"/>
  <c r="S397" i="32"/>
  <c r="T397" i="32"/>
  <c r="U397" i="32"/>
  <c r="V397" i="32"/>
  <c r="W397" i="32"/>
  <c r="X397" i="32"/>
  <c r="Y397" i="32"/>
  <c r="Z397" i="32"/>
  <c r="AV397" i="32"/>
  <c r="BC397" i="32"/>
  <c r="BD397" i="32"/>
  <c r="BE397" i="32"/>
  <c r="BF397" i="32"/>
  <c r="BG397" i="32"/>
  <c r="BH397" i="32"/>
  <c r="BI397" i="32"/>
  <c r="BJ397" i="32"/>
  <c r="N397" i="32"/>
  <c r="AO396" i="32"/>
  <c r="AH396" i="32"/>
  <c r="AA396" i="32"/>
  <c r="AO395" i="32"/>
  <c r="AH395" i="32"/>
  <c r="AA395" i="32"/>
  <c r="AO394" i="32"/>
  <c r="AH394" i="32"/>
  <c r="AA394" i="32"/>
  <c r="AO393" i="32"/>
  <c r="AH393" i="32"/>
  <c r="AA393" i="32"/>
  <c r="AO392" i="32"/>
  <c r="AH392" i="32"/>
  <c r="AA392" i="32"/>
  <c r="AO391" i="32"/>
  <c r="AH391" i="32"/>
  <c r="AO390" i="32"/>
  <c r="AH390" i="32"/>
  <c r="AO389" i="32"/>
  <c r="AH389" i="32"/>
  <c r="AO388" i="32"/>
  <c r="AH388" i="32"/>
  <c r="O387" i="32"/>
  <c r="P387" i="32"/>
  <c r="Q387" i="32"/>
  <c r="R387" i="32"/>
  <c r="S387" i="32"/>
  <c r="T387" i="32"/>
  <c r="U387" i="32"/>
  <c r="V387" i="32"/>
  <c r="W387" i="32"/>
  <c r="X387" i="32"/>
  <c r="Y387" i="32"/>
  <c r="Z387" i="32"/>
  <c r="AV387" i="32"/>
  <c r="BC387" i="32"/>
  <c r="BD387" i="32"/>
  <c r="BE387" i="32"/>
  <c r="BF387" i="32"/>
  <c r="BG387" i="32"/>
  <c r="BH387" i="32"/>
  <c r="BI387" i="32"/>
  <c r="BJ387" i="32"/>
  <c r="N387" i="32"/>
  <c r="AO386" i="32"/>
  <c r="AH386" i="32"/>
  <c r="AA386" i="32"/>
  <c r="AO385" i="32"/>
  <c r="AH385" i="32"/>
  <c r="AA385" i="32"/>
  <c r="AO384" i="32"/>
  <c r="AH384" i="32"/>
  <c r="AA384" i="32"/>
  <c r="AO383" i="32"/>
  <c r="AH383" i="32"/>
  <c r="AA383" i="32"/>
  <c r="AO382" i="32"/>
  <c r="AH382" i="32"/>
  <c r="AA382" i="32"/>
  <c r="AO381" i="32"/>
  <c r="AH381" i="32"/>
  <c r="AA381" i="32"/>
  <c r="AO380" i="32"/>
  <c r="AH380" i="32"/>
  <c r="O379" i="32"/>
  <c r="P379" i="32"/>
  <c r="Q379" i="32"/>
  <c r="R379" i="32"/>
  <c r="S379" i="32"/>
  <c r="T379" i="32"/>
  <c r="U379" i="32"/>
  <c r="V379" i="32"/>
  <c r="W379" i="32"/>
  <c r="X379" i="32"/>
  <c r="Y379" i="32"/>
  <c r="Z379" i="32"/>
  <c r="AV379" i="32"/>
  <c r="BC379" i="32"/>
  <c r="BD379" i="32"/>
  <c r="BE379" i="32"/>
  <c r="BF379" i="32"/>
  <c r="BG379" i="32"/>
  <c r="BH379" i="32"/>
  <c r="BI379" i="32"/>
  <c r="BJ379" i="32"/>
  <c r="N379" i="32"/>
  <c r="AO378" i="32"/>
  <c r="AH378" i="32"/>
  <c r="AA378" i="32"/>
  <c r="AO377" i="32"/>
  <c r="AH377" i="32"/>
  <c r="AA377" i="32"/>
  <c r="AO376" i="32"/>
  <c r="AH376" i="32"/>
  <c r="AA376" i="32"/>
  <c r="AO375" i="32"/>
  <c r="AH375" i="32"/>
  <c r="AA375" i="32"/>
  <c r="AO374" i="32"/>
  <c r="AH374" i="32"/>
  <c r="AA374" i="32"/>
  <c r="AO373" i="32"/>
  <c r="AH373" i="32"/>
  <c r="AA373" i="32"/>
  <c r="AO372" i="32"/>
  <c r="AH372" i="32"/>
  <c r="AA372" i="32"/>
  <c r="K126" i="2"/>
  <c r="K274" i="1"/>
  <c r="AO371" i="32"/>
  <c r="AH371" i="32"/>
  <c r="AA371" i="32"/>
  <c r="AO370" i="32"/>
  <c r="AH370" i="32"/>
  <c r="AA370" i="32"/>
  <c r="AO369" i="32"/>
  <c r="AH369" i="32"/>
  <c r="AA369" i="32"/>
  <c r="O368" i="32"/>
  <c r="P368" i="32"/>
  <c r="Q368" i="32"/>
  <c r="R368" i="32"/>
  <c r="S368" i="32"/>
  <c r="T368" i="32"/>
  <c r="U368" i="32"/>
  <c r="V368" i="32"/>
  <c r="W368" i="32"/>
  <c r="X368" i="32"/>
  <c r="Y368" i="32"/>
  <c r="Z368" i="32"/>
  <c r="AV368" i="32"/>
  <c r="BC368" i="32"/>
  <c r="BD368" i="32"/>
  <c r="BE368" i="32"/>
  <c r="BF368" i="32"/>
  <c r="BG368" i="32"/>
  <c r="BH368" i="32"/>
  <c r="BI368" i="32"/>
  <c r="BJ368" i="32"/>
  <c r="N368" i="32"/>
  <c r="AO365" i="32"/>
  <c r="AH365" i="32"/>
  <c r="AA365" i="32"/>
  <c r="AO364" i="32"/>
  <c r="AH364" i="32"/>
  <c r="AA364" i="32"/>
  <c r="AO363" i="32"/>
  <c r="AH363" i="32"/>
  <c r="AA363" i="32"/>
  <c r="O362" i="32"/>
  <c r="P362" i="32"/>
  <c r="Q362" i="32"/>
  <c r="R362" i="32"/>
  <c r="S362" i="32"/>
  <c r="T362" i="32"/>
  <c r="U362" i="32"/>
  <c r="K253" i="1" s="1"/>
  <c r="V362" i="32"/>
  <c r="L253" i="1" s="1"/>
  <c r="W362" i="32"/>
  <c r="M253" i="1" s="1"/>
  <c r="X362" i="32"/>
  <c r="N253" i="1" s="1"/>
  <c r="Y362" i="32"/>
  <c r="O253" i="1" s="1"/>
  <c r="Z362" i="32"/>
  <c r="P253" i="1" s="1"/>
  <c r="AV362" i="32"/>
  <c r="BC362" i="32"/>
  <c r="BD362" i="32"/>
  <c r="BE362" i="32"/>
  <c r="BF362" i="32"/>
  <c r="BG362" i="32"/>
  <c r="BH362" i="32"/>
  <c r="BI362" i="32"/>
  <c r="BJ362" i="32"/>
  <c r="N362" i="32"/>
  <c r="AO359" i="32"/>
  <c r="AH359" i="32"/>
  <c r="AA359" i="32"/>
  <c r="AO358" i="32"/>
  <c r="AH358" i="32"/>
  <c r="AA358" i="32"/>
  <c r="AO357" i="32"/>
  <c r="AH357" i="32"/>
  <c r="AA357" i="32"/>
  <c r="O356" i="32"/>
  <c r="P356" i="32"/>
  <c r="Q356" i="32"/>
  <c r="R356" i="32"/>
  <c r="S356" i="32"/>
  <c r="T356" i="32"/>
  <c r="U356" i="32"/>
  <c r="V356" i="32"/>
  <c r="W356" i="32"/>
  <c r="X356" i="32"/>
  <c r="Y356" i="32"/>
  <c r="Z356" i="32"/>
  <c r="AV356" i="32"/>
  <c r="BC356" i="32"/>
  <c r="BD356" i="32"/>
  <c r="BE356" i="32"/>
  <c r="BF356" i="32"/>
  <c r="BG356" i="32"/>
  <c r="BH356" i="32"/>
  <c r="BI356" i="32"/>
  <c r="BJ356" i="32"/>
  <c r="N356" i="32"/>
  <c r="AO355" i="32"/>
  <c r="AH355" i="32"/>
  <c r="AA355" i="32"/>
  <c r="O354" i="32"/>
  <c r="P354" i="32"/>
  <c r="Q354" i="32"/>
  <c r="R354" i="32"/>
  <c r="S354" i="32"/>
  <c r="T354" i="32"/>
  <c r="U354" i="32"/>
  <c r="K240" i="1" s="1"/>
  <c r="V354" i="32"/>
  <c r="L240" i="1" s="1"/>
  <c r="W354" i="32"/>
  <c r="M240" i="1" s="1"/>
  <c r="X354" i="32"/>
  <c r="N240" i="1" s="1"/>
  <c r="Y354" i="32"/>
  <c r="O240" i="1" s="1"/>
  <c r="Z354" i="32"/>
  <c r="P240" i="1" s="1"/>
  <c r="AV354" i="32"/>
  <c r="BC354" i="32"/>
  <c r="BD354" i="32"/>
  <c r="BE354" i="32"/>
  <c r="BF354" i="32"/>
  <c r="BG354" i="32"/>
  <c r="BH354" i="32"/>
  <c r="BI354" i="32"/>
  <c r="BJ354" i="32"/>
  <c r="N354" i="32"/>
  <c r="AO353" i="32"/>
  <c r="AH353" i="32"/>
  <c r="AA353" i="32"/>
  <c r="O352" i="32"/>
  <c r="P352" i="32"/>
  <c r="Q352" i="32"/>
  <c r="R352" i="32"/>
  <c r="S352" i="32"/>
  <c r="T352" i="32"/>
  <c r="U352" i="32"/>
  <c r="V352" i="32"/>
  <c r="W352" i="32"/>
  <c r="X352" i="32"/>
  <c r="Y352" i="32"/>
  <c r="Z352" i="32"/>
  <c r="AV352" i="32"/>
  <c r="BC352" i="32"/>
  <c r="BD352" i="32"/>
  <c r="BE352" i="32"/>
  <c r="BF352" i="32"/>
  <c r="BG352" i="32"/>
  <c r="BH352" i="32"/>
  <c r="BI352" i="32"/>
  <c r="BJ352" i="32"/>
  <c r="N352" i="32"/>
  <c r="AO351" i="32"/>
  <c r="AH351" i="32"/>
  <c r="AA351" i="32"/>
  <c r="AO350" i="32"/>
  <c r="AH350" i="32"/>
  <c r="AA350" i="32"/>
  <c r="AO349" i="32"/>
  <c r="AH349" i="32"/>
  <c r="AA349" i="32"/>
  <c r="AO348" i="32"/>
  <c r="AH348" i="32"/>
  <c r="AA348" i="32"/>
  <c r="AO347" i="32"/>
  <c r="AH347" i="32"/>
  <c r="AA347" i="32"/>
  <c r="AO346" i="32"/>
  <c r="AH346" i="32"/>
  <c r="AA346" i="32"/>
  <c r="AO345" i="32"/>
  <c r="AH345" i="32"/>
  <c r="AA345" i="32"/>
  <c r="AO344" i="32"/>
  <c r="AH344" i="32"/>
  <c r="AA344" i="32"/>
  <c r="AO343" i="32"/>
  <c r="AH343" i="32"/>
  <c r="AA343" i="32"/>
  <c r="AO342" i="32"/>
  <c r="AH342" i="32"/>
  <c r="AA342" i="32"/>
  <c r="AO341" i="32"/>
  <c r="AH341" i="32"/>
  <c r="AA341" i="32"/>
  <c r="AO340" i="32"/>
  <c r="AH340" i="32"/>
  <c r="AA340" i="32"/>
  <c r="AO339" i="32"/>
  <c r="AH339" i="32"/>
  <c r="AA339" i="32"/>
  <c r="AO338" i="32"/>
  <c r="AH338" i="32"/>
  <c r="AA338" i="32"/>
  <c r="AO337" i="32"/>
  <c r="AH337" i="32"/>
  <c r="AA337" i="32"/>
  <c r="O336" i="32"/>
  <c r="P336" i="32"/>
  <c r="Q336" i="32"/>
  <c r="R336" i="32"/>
  <c r="S336" i="32"/>
  <c r="T336" i="32"/>
  <c r="U336" i="32"/>
  <c r="V336" i="32"/>
  <c r="W336" i="32"/>
  <c r="X336" i="32"/>
  <c r="Y336" i="32"/>
  <c r="Z336" i="32"/>
  <c r="AV336" i="32"/>
  <c r="BC336" i="32"/>
  <c r="BD336" i="32"/>
  <c r="BE336" i="32"/>
  <c r="BF336" i="32"/>
  <c r="BG336" i="32"/>
  <c r="BH336" i="32"/>
  <c r="BI336" i="32"/>
  <c r="BJ336" i="32"/>
  <c r="N336" i="32"/>
  <c r="AO335" i="32"/>
  <c r="AH335" i="32"/>
  <c r="AA335" i="32"/>
  <c r="AO334" i="32"/>
  <c r="AH334" i="32"/>
  <c r="AA334" i="32"/>
  <c r="AO333" i="32"/>
  <c r="AH333" i="32"/>
  <c r="AA333" i="32"/>
  <c r="AO332" i="32"/>
  <c r="AH332" i="32"/>
  <c r="AA332" i="32"/>
  <c r="AO331" i="32"/>
  <c r="AH331" i="32"/>
  <c r="AA331" i="32"/>
  <c r="AO330" i="32"/>
  <c r="AH330" i="32"/>
  <c r="AA330" i="32"/>
  <c r="AO329" i="32"/>
  <c r="AH329" i="32"/>
  <c r="AA329" i="32"/>
  <c r="AO328" i="32"/>
  <c r="AH328" i="32"/>
  <c r="AA328" i="32"/>
  <c r="AO327" i="32"/>
  <c r="AH327" i="32"/>
  <c r="AA327" i="32"/>
  <c r="AO326" i="32"/>
  <c r="AH326" i="32"/>
  <c r="AA326" i="32"/>
  <c r="O325" i="32"/>
  <c r="P325" i="32"/>
  <c r="Q325" i="32"/>
  <c r="R325" i="32"/>
  <c r="S325" i="32"/>
  <c r="T325" i="32"/>
  <c r="U325" i="32"/>
  <c r="V325" i="32"/>
  <c r="W325" i="32"/>
  <c r="X325" i="32"/>
  <c r="Y325" i="32"/>
  <c r="Z325" i="32"/>
  <c r="AV325" i="32"/>
  <c r="BC325" i="32"/>
  <c r="BD325" i="32"/>
  <c r="BE325" i="32"/>
  <c r="BF325" i="32"/>
  <c r="BG325" i="32"/>
  <c r="BH325" i="32"/>
  <c r="BI325" i="32"/>
  <c r="BJ325" i="32"/>
  <c r="N325" i="32"/>
  <c r="AO324" i="32"/>
  <c r="AH324" i="32"/>
  <c r="AO323" i="32"/>
  <c r="AH323" i="32"/>
  <c r="AA323" i="32"/>
  <c r="AO322" i="32"/>
  <c r="AH322" i="32"/>
  <c r="AA322" i="32"/>
  <c r="AO321" i="32"/>
  <c r="AH321" i="32"/>
  <c r="AA321" i="32"/>
  <c r="AO320" i="32"/>
  <c r="AH320" i="32"/>
  <c r="AA320" i="32"/>
  <c r="AO319" i="32"/>
  <c r="AH319" i="32"/>
  <c r="AA319" i="32"/>
  <c r="AO318" i="32"/>
  <c r="AH318" i="32"/>
  <c r="AA318" i="32"/>
  <c r="AO317" i="32"/>
  <c r="AH317" i="32"/>
  <c r="AA317" i="32"/>
  <c r="O316" i="32"/>
  <c r="P316" i="32"/>
  <c r="Q316" i="32"/>
  <c r="R316" i="32"/>
  <c r="S316" i="32"/>
  <c r="T316" i="32"/>
  <c r="U316" i="32"/>
  <c r="V316" i="32"/>
  <c r="W316" i="32"/>
  <c r="X316" i="32"/>
  <c r="Y316" i="32"/>
  <c r="Z316" i="32"/>
  <c r="AV316" i="32"/>
  <c r="BC316" i="32"/>
  <c r="BD316" i="32"/>
  <c r="BE316" i="32"/>
  <c r="BF316" i="32"/>
  <c r="BG316" i="32"/>
  <c r="BH316" i="32"/>
  <c r="BI316" i="32"/>
  <c r="BJ316" i="32"/>
  <c r="N316" i="32"/>
  <c r="AO315" i="32"/>
  <c r="AH315" i="32"/>
  <c r="AA315" i="32"/>
  <c r="AO314" i="32"/>
  <c r="AH314" i="32"/>
  <c r="AA314" i="32"/>
  <c r="AO313" i="32"/>
  <c r="AH313" i="32"/>
  <c r="AA313" i="32"/>
  <c r="AO312" i="32"/>
  <c r="AH312" i="32"/>
  <c r="AA312" i="32"/>
  <c r="AO311" i="32"/>
  <c r="AH311" i="32"/>
  <c r="AA311" i="32"/>
  <c r="AO310" i="32"/>
  <c r="AH310" i="32"/>
  <c r="AA310" i="32"/>
  <c r="AO309" i="32"/>
  <c r="AH309" i="32"/>
  <c r="AA309" i="32"/>
  <c r="AO308" i="32"/>
  <c r="AH308" i="32"/>
  <c r="AA308" i="32"/>
  <c r="AO307" i="32"/>
  <c r="AH307" i="32"/>
  <c r="AA307" i="32"/>
  <c r="AO306" i="32"/>
  <c r="AH306" i="32"/>
  <c r="AA306" i="32"/>
  <c r="AO305" i="32"/>
  <c r="AH305" i="32"/>
  <c r="AA305" i="32"/>
  <c r="O304" i="32"/>
  <c r="P304" i="32"/>
  <c r="Q304" i="32"/>
  <c r="R304" i="32"/>
  <c r="S304" i="32"/>
  <c r="T304" i="32"/>
  <c r="U304" i="32"/>
  <c r="V304" i="32"/>
  <c r="W304" i="32"/>
  <c r="X304" i="32"/>
  <c r="Y304" i="32"/>
  <c r="Z304" i="32"/>
  <c r="AV304" i="32"/>
  <c r="BC304" i="32"/>
  <c r="BD304" i="32"/>
  <c r="BE304" i="32"/>
  <c r="BF304" i="32"/>
  <c r="BG304" i="32"/>
  <c r="BH304" i="32"/>
  <c r="BI304" i="32"/>
  <c r="BJ304" i="32"/>
  <c r="K102" i="2" s="1"/>
  <c r="N304" i="32"/>
  <c r="AO303" i="32"/>
  <c r="AH303" i="32"/>
  <c r="AA303" i="32"/>
  <c r="AO302" i="32"/>
  <c r="AH302" i="32"/>
  <c r="AA302" i="32"/>
  <c r="AO301" i="32"/>
  <c r="AH301" i="32"/>
  <c r="AA301" i="32"/>
  <c r="AO300" i="32"/>
  <c r="AH300" i="32"/>
  <c r="AA300" i="32"/>
  <c r="AO299" i="32"/>
  <c r="AH299" i="32"/>
  <c r="AA299" i="32"/>
  <c r="AO298" i="32"/>
  <c r="AH298" i="32"/>
  <c r="AA298" i="32"/>
  <c r="AO297" i="32"/>
  <c r="AA297" i="32"/>
  <c r="K172" i="1"/>
  <c r="AO295" i="32"/>
  <c r="AH295" i="32"/>
  <c r="AA295" i="32"/>
  <c r="O294" i="32"/>
  <c r="P294" i="32"/>
  <c r="Q294" i="32"/>
  <c r="R294" i="32"/>
  <c r="S294" i="32"/>
  <c r="T294" i="32"/>
  <c r="U294" i="32"/>
  <c r="V294" i="32"/>
  <c r="W294" i="32"/>
  <c r="X294" i="32"/>
  <c r="Y294" i="32"/>
  <c r="Z294" i="32"/>
  <c r="AV294" i="32"/>
  <c r="BC294" i="32"/>
  <c r="BD294" i="32"/>
  <c r="BE294" i="32"/>
  <c r="BF294" i="32"/>
  <c r="BG294" i="32"/>
  <c r="BH294" i="32"/>
  <c r="BI294" i="32"/>
  <c r="BJ294" i="32"/>
  <c r="N294" i="32"/>
  <c r="AO293" i="32"/>
  <c r="AH293" i="32"/>
  <c r="AA293" i="32"/>
  <c r="AO292" i="32"/>
  <c r="AH292" i="32"/>
  <c r="AA292" i="32"/>
  <c r="AO291" i="32"/>
  <c r="AH291" i="32"/>
  <c r="AA291" i="32"/>
  <c r="AO290" i="32"/>
  <c r="AH290" i="32"/>
  <c r="AA290" i="32"/>
  <c r="X289" i="32"/>
  <c r="Y289" i="32"/>
  <c r="AV289" i="32"/>
  <c r="BC289" i="32"/>
  <c r="BD289" i="32"/>
  <c r="BE289" i="32"/>
  <c r="BF289" i="32"/>
  <c r="BG289" i="32"/>
  <c r="BH289" i="32"/>
  <c r="BI289" i="32"/>
  <c r="BJ289" i="32"/>
  <c r="O278" i="32"/>
  <c r="P278" i="32"/>
  <c r="Q278" i="32"/>
  <c r="R278" i="32"/>
  <c r="S278" i="32"/>
  <c r="T278" i="32"/>
  <c r="U278" i="32"/>
  <c r="V278" i="32"/>
  <c r="W278" i="32"/>
  <c r="X278" i="32"/>
  <c r="Y278" i="32"/>
  <c r="Z278" i="32"/>
  <c r="AV278" i="32"/>
  <c r="BC278" i="32"/>
  <c r="BD278" i="32"/>
  <c r="BE278" i="32"/>
  <c r="BF278" i="32"/>
  <c r="BG278" i="32"/>
  <c r="BH278" i="32"/>
  <c r="BI278" i="32"/>
  <c r="BJ278" i="32"/>
  <c r="N278" i="32"/>
  <c r="AO277" i="32"/>
  <c r="AH277" i="32"/>
  <c r="AA277" i="32"/>
  <c r="AO276" i="32"/>
  <c r="AH276" i="32"/>
  <c r="AO275" i="32"/>
  <c r="AH275" i="32"/>
  <c r="AA275" i="32"/>
  <c r="AO274" i="32"/>
  <c r="AH274" i="32"/>
  <c r="AA274" i="32"/>
  <c r="AO273" i="32"/>
  <c r="AH273" i="32"/>
  <c r="AA273" i="32"/>
  <c r="AO272" i="32"/>
  <c r="AH272" i="32"/>
  <c r="AA272" i="32"/>
  <c r="AO271" i="32"/>
  <c r="AH271" i="32"/>
  <c r="AA271" i="32"/>
  <c r="AO270" i="32"/>
  <c r="AH270" i="32"/>
  <c r="AA270" i="32"/>
  <c r="AO269" i="32"/>
  <c r="AH269" i="32"/>
  <c r="AA269" i="32"/>
  <c r="O268" i="32"/>
  <c r="P268" i="32"/>
  <c r="Q268" i="32"/>
  <c r="R268" i="32"/>
  <c r="S268" i="32"/>
  <c r="T268" i="32"/>
  <c r="U268" i="32"/>
  <c r="V268" i="32"/>
  <c r="W268" i="32"/>
  <c r="X268" i="32"/>
  <c r="Y268" i="32"/>
  <c r="Z268" i="32"/>
  <c r="AV268" i="32"/>
  <c r="BC268" i="32"/>
  <c r="BD268" i="32"/>
  <c r="BE268" i="32"/>
  <c r="BF268" i="32"/>
  <c r="BG268" i="32"/>
  <c r="BH268" i="32"/>
  <c r="BI268" i="32"/>
  <c r="BJ268" i="32"/>
  <c r="N268" i="32"/>
  <c r="AO267" i="32"/>
  <c r="AH267" i="32"/>
  <c r="AA267" i="32"/>
  <c r="AO266" i="32"/>
  <c r="AH266" i="32"/>
  <c r="AA266" i="32"/>
  <c r="AO265" i="32"/>
  <c r="AH265" i="32"/>
  <c r="AA265" i="32"/>
  <c r="AO264" i="32"/>
  <c r="AH264" i="32"/>
  <c r="AA264" i="32"/>
  <c r="AO263" i="32"/>
  <c r="AH263" i="32"/>
  <c r="AA263" i="32"/>
  <c r="AO262" i="32"/>
  <c r="AH262" i="32"/>
  <c r="AA262" i="32"/>
  <c r="AO261" i="32"/>
  <c r="AH261" i="32"/>
  <c r="AA261" i="32"/>
  <c r="AO260" i="32"/>
  <c r="AH260" i="32"/>
  <c r="AA260" i="32"/>
  <c r="AO259" i="32"/>
  <c r="AH259" i="32"/>
  <c r="AO258" i="32"/>
  <c r="AH258" i="32"/>
  <c r="AO257" i="32"/>
  <c r="AH257" i="32"/>
  <c r="AO256" i="32"/>
  <c r="AH256" i="32"/>
  <c r="AO255" i="32"/>
  <c r="AH255" i="32"/>
  <c r="AA255" i="32"/>
  <c r="AO254" i="32"/>
  <c r="AH254" i="32"/>
  <c r="AA254" i="32"/>
  <c r="AO253" i="32"/>
  <c r="AH253" i="32"/>
  <c r="AA253" i="32"/>
  <c r="AO252" i="32"/>
  <c r="AH252" i="32"/>
  <c r="AA252" i="32"/>
  <c r="AO251" i="32"/>
  <c r="AH251" i="32"/>
  <c r="AA251" i="32"/>
  <c r="AO250" i="32"/>
  <c r="AH250" i="32"/>
  <c r="AA250" i="32"/>
  <c r="AO249" i="32"/>
  <c r="AH249" i="32"/>
  <c r="AA249" i="32"/>
  <c r="AO248" i="32"/>
  <c r="AH248" i="32"/>
  <c r="AA248" i="32"/>
  <c r="AO247" i="32"/>
  <c r="AH247" i="32"/>
  <c r="AA247" i="32"/>
  <c r="AO246" i="32"/>
  <c r="AH246" i="32"/>
  <c r="AA246" i="32"/>
  <c r="AO245" i="32"/>
  <c r="AH245" i="32"/>
  <c r="AA245" i="32"/>
  <c r="AO244" i="32"/>
  <c r="AH244" i="32"/>
  <c r="AO243" i="32"/>
  <c r="AH243" i="32"/>
  <c r="AA243" i="32"/>
  <c r="AO242" i="32"/>
  <c r="AH242" i="32"/>
  <c r="AA242" i="32"/>
  <c r="AO240" i="32"/>
  <c r="AH240" i="32"/>
  <c r="AA240" i="32"/>
  <c r="AO239" i="32"/>
  <c r="AH239" i="32"/>
  <c r="AA239" i="32"/>
  <c r="AO237" i="32"/>
  <c r="AH237" i="32"/>
  <c r="AA237" i="32"/>
  <c r="AO236" i="32"/>
  <c r="AH236" i="32"/>
  <c r="AO235" i="32"/>
  <c r="AH235" i="32"/>
  <c r="AA235" i="32"/>
  <c r="AO234" i="32"/>
  <c r="AH234" i="32"/>
  <c r="AA234" i="32"/>
  <c r="AO233" i="32"/>
  <c r="AH233" i="32"/>
  <c r="AA233" i="32"/>
  <c r="AO232" i="32"/>
  <c r="AH232" i="32"/>
  <c r="AA232" i="32"/>
  <c r="AO231" i="32"/>
  <c r="AH231" i="32"/>
  <c r="AA231" i="32"/>
  <c r="AO230" i="32"/>
  <c r="AH230" i="32"/>
  <c r="AA230" i="32"/>
  <c r="AO229" i="32"/>
  <c r="AH229" i="32"/>
  <c r="AA229" i="32"/>
  <c r="AO228" i="32"/>
  <c r="AH228" i="32"/>
  <c r="AA228" i="32"/>
  <c r="AO226" i="32"/>
  <c r="AH226" i="32"/>
  <c r="AA226" i="32"/>
  <c r="AO225" i="32"/>
  <c r="AH225" i="32"/>
  <c r="AA225" i="32"/>
  <c r="AO224" i="32"/>
  <c r="AH224" i="32"/>
  <c r="AA224" i="32"/>
  <c r="AO223" i="32"/>
  <c r="AH223" i="32"/>
  <c r="AA223" i="32"/>
  <c r="AO222" i="32"/>
  <c r="AH222" i="32"/>
  <c r="AA222" i="32"/>
  <c r="AO221" i="32"/>
  <c r="AH221" i="32"/>
  <c r="AO220" i="32"/>
  <c r="AH220" i="32"/>
  <c r="AA220" i="32"/>
  <c r="AO218" i="32"/>
  <c r="AH218" i="32"/>
  <c r="AA218" i="32"/>
  <c r="AO217" i="32"/>
  <c r="AH217" i="32"/>
  <c r="AA217" i="32"/>
  <c r="AO216" i="32"/>
  <c r="AH216" i="32"/>
  <c r="AA216" i="32"/>
  <c r="AO215" i="32"/>
  <c r="AH215" i="32"/>
  <c r="AA215" i="32"/>
  <c r="AO214" i="32"/>
  <c r="AH214" i="32"/>
  <c r="AO213" i="32"/>
  <c r="AH213" i="32"/>
  <c r="AO211" i="32"/>
  <c r="AH211" i="32"/>
  <c r="AA211" i="32"/>
  <c r="AO210" i="32"/>
  <c r="AH210" i="32"/>
  <c r="AA210" i="32"/>
  <c r="AO208" i="32"/>
  <c r="AH208" i="32"/>
  <c r="AA208" i="32"/>
  <c r="AO207" i="32"/>
  <c r="AH207" i="32"/>
  <c r="AA207" i="32"/>
  <c r="AO206" i="32"/>
  <c r="AH206" i="32"/>
  <c r="AA206" i="32"/>
  <c r="AO205" i="32"/>
  <c r="AH205" i="32"/>
  <c r="AA205" i="32"/>
  <c r="AO204" i="32"/>
  <c r="AH204" i="32"/>
  <c r="AA204" i="32"/>
  <c r="AO203" i="32"/>
  <c r="AH203" i="32"/>
  <c r="AA203" i="32"/>
  <c r="AO202" i="32"/>
  <c r="AH202" i="32"/>
  <c r="AO201" i="32"/>
  <c r="AH201" i="32"/>
  <c r="AO200" i="32"/>
  <c r="AH200" i="32"/>
  <c r="AO199" i="32"/>
  <c r="AH199" i="32"/>
  <c r="AO198" i="32"/>
  <c r="AH198" i="32"/>
  <c r="AO197" i="32"/>
  <c r="AH197" i="32"/>
  <c r="AO196" i="32"/>
  <c r="AH196" i="32"/>
  <c r="AA196" i="32"/>
  <c r="AO195" i="32"/>
  <c r="AH195" i="32"/>
  <c r="AA195" i="32"/>
  <c r="AO194" i="32"/>
  <c r="AH194" i="32"/>
  <c r="AA194" i="32"/>
  <c r="AO193" i="32"/>
  <c r="AH193" i="32"/>
  <c r="AA193" i="32"/>
  <c r="AO192" i="32"/>
  <c r="AH192" i="32"/>
  <c r="AA192" i="32"/>
  <c r="AO191" i="32"/>
  <c r="AH191" i="32"/>
  <c r="AA191" i="32"/>
  <c r="AO190" i="32"/>
  <c r="AH190" i="32"/>
  <c r="AA190" i="32"/>
  <c r="AO189" i="32"/>
  <c r="AH189" i="32"/>
  <c r="AA189" i="32"/>
  <c r="AO188" i="32"/>
  <c r="AH188" i="32"/>
  <c r="AA188" i="32"/>
  <c r="AO186" i="32"/>
  <c r="AH186" i="32"/>
  <c r="AA186" i="32"/>
  <c r="AO185" i="32"/>
  <c r="AH185" i="32"/>
  <c r="AA185" i="32"/>
  <c r="AO184" i="32"/>
  <c r="AH184" i="32"/>
  <c r="AO183" i="32"/>
  <c r="AH183" i="32"/>
  <c r="AA183" i="32"/>
  <c r="AO182" i="32"/>
  <c r="AH182" i="32"/>
  <c r="AA182" i="32"/>
  <c r="AO181" i="32"/>
  <c r="AH181" i="32"/>
  <c r="AA181" i="32"/>
  <c r="AO180" i="32"/>
  <c r="AH180" i="32"/>
  <c r="AO179" i="32"/>
  <c r="AH179" i="32"/>
  <c r="AO178" i="32"/>
  <c r="AH178" i="32"/>
  <c r="AA178" i="32"/>
  <c r="AO177" i="32"/>
  <c r="AH177" i="32"/>
  <c r="AA177" i="32"/>
  <c r="AO176" i="32"/>
  <c r="AH176" i="32"/>
  <c r="AA176" i="32"/>
  <c r="AO175" i="32"/>
  <c r="AH175" i="32"/>
  <c r="AO174" i="32"/>
  <c r="AH174" i="32"/>
  <c r="AO173" i="32"/>
  <c r="AH173" i="32"/>
  <c r="AO172" i="32"/>
  <c r="AH172" i="32"/>
  <c r="AA172" i="32"/>
  <c r="AO171" i="32"/>
  <c r="AH171" i="32"/>
  <c r="AA171" i="32"/>
  <c r="O170" i="32"/>
  <c r="P170" i="32"/>
  <c r="Q170" i="32"/>
  <c r="R170" i="32"/>
  <c r="S170" i="32"/>
  <c r="T170" i="32"/>
  <c r="U170" i="32"/>
  <c r="V170" i="32"/>
  <c r="W170" i="32"/>
  <c r="X170" i="32"/>
  <c r="Y170" i="32"/>
  <c r="Z170" i="32"/>
  <c r="AV170" i="32"/>
  <c r="BC170" i="32"/>
  <c r="BD170" i="32"/>
  <c r="BE170" i="32"/>
  <c r="BF170" i="32"/>
  <c r="BG170" i="32"/>
  <c r="BH170" i="32"/>
  <c r="BI170" i="32"/>
  <c r="BJ170" i="32"/>
  <c r="N170" i="32"/>
  <c r="AO169" i="32"/>
  <c r="AH169" i="32"/>
  <c r="AA169" i="32"/>
  <c r="AO168" i="32"/>
  <c r="AH168" i="32"/>
  <c r="AA168" i="32"/>
  <c r="O167" i="32"/>
  <c r="P167" i="32"/>
  <c r="Q167" i="32"/>
  <c r="R167" i="32"/>
  <c r="S167" i="32"/>
  <c r="T167" i="32"/>
  <c r="U167" i="32"/>
  <c r="V167" i="32"/>
  <c r="W167" i="32"/>
  <c r="X167" i="32"/>
  <c r="Y167" i="32"/>
  <c r="Z167" i="32"/>
  <c r="AV167" i="32"/>
  <c r="BC167" i="32"/>
  <c r="BD167" i="32"/>
  <c r="BE167" i="32"/>
  <c r="BF167" i="32"/>
  <c r="BG167" i="32"/>
  <c r="BH167" i="32"/>
  <c r="BI167" i="32"/>
  <c r="BJ167" i="32"/>
  <c r="K68" i="2" s="1"/>
  <c r="N167" i="32"/>
  <c r="AO166" i="32"/>
  <c r="AH166" i="32"/>
  <c r="AA166" i="32"/>
  <c r="AO165" i="32"/>
  <c r="AA165" i="32"/>
  <c r="AO164" i="32"/>
  <c r="AH164" i="32"/>
  <c r="AA164" i="32"/>
  <c r="AO163" i="32"/>
  <c r="AH163" i="32"/>
  <c r="AA163" i="32"/>
  <c r="O162" i="32"/>
  <c r="P162" i="32"/>
  <c r="Q162" i="32"/>
  <c r="R162" i="32"/>
  <c r="S162" i="32"/>
  <c r="T162" i="32"/>
  <c r="U162" i="32"/>
  <c r="K43" i="1" s="1"/>
  <c r="V162" i="32"/>
  <c r="W162" i="32"/>
  <c r="X162" i="32"/>
  <c r="Y162" i="32"/>
  <c r="Z162" i="32"/>
  <c r="AV162" i="32"/>
  <c r="K41" i="1" s="1"/>
  <c r="BC162" i="32"/>
  <c r="BD162" i="32"/>
  <c r="BE162" i="32"/>
  <c r="BF162" i="32"/>
  <c r="BG162" i="32"/>
  <c r="BH162" i="32"/>
  <c r="BI162" i="32"/>
  <c r="BJ162" i="32"/>
  <c r="N162" i="32"/>
  <c r="AO161" i="32"/>
  <c r="AH161" i="32"/>
  <c r="AA161" i="32"/>
  <c r="AO160" i="32"/>
  <c r="AH160" i="32"/>
  <c r="AA160" i="32"/>
  <c r="AO159" i="32"/>
  <c r="AH159" i="32"/>
  <c r="AA159" i="32"/>
  <c r="AO158" i="32"/>
  <c r="AH158" i="32"/>
  <c r="AA158" i="32"/>
  <c r="AO157" i="32"/>
  <c r="AH157" i="32"/>
  <c r="AA157" i="32"/>
  <c r="AO156" i="32"/>
  <c r="AH156" i="32"/>
  <c r="AA156" i="32"/>
  <c r="AO155" i="32"/>
  <c r="AH155" i="32"/>
  <c r="AA155" i="32"/>
  <c r="AO154" i="32"/>
  <c r="AH154" i="32"/>
  <c r="AA154" i="32"/>
  <c r="AO153" i="32"/>
  <c r="AH153" i="32"/>
  <c r="AA153" i="32"/>
  <c r="AO152" i="32"/>
  <c r="AH152" i="32"/>
  <c r="AA152" i="32"/>
  <c r="AO151" i="32"/>
  <c r="AH151" i="32"/>
  <c r="AA151" i="32"/>
  <c r="AO149" i="32"/>
  <c r="AH149" i="32"/>
  <c r="AA149" i="32"/>
  <c r="AO148" i="32"/>
  <c r="AH148" i="32"/>
  <c r="AA148" i="32"/>
  <c r="AO147" i="32"/>
  <c r="AH147" i="32"/>
  <c r="AA147" i="32"/>
  <c r="AO146" i="32"/>
  <c r="AA146" i="32"/>
  <c r="AO145" i="32"/>
  <c r="AH145" i="32"/>
  <c r="AA145" i="32"/>
  <c r="AO144" i="32"/>
  <c r="AH144" i="32"/>
  <c r="AA144" i="32"/>
  <c r="AO143" i="32"/>
  <c r="AH143" i="32"/>
  <c r="AA143" i="32"/>
  <c r="AO142" i="32"/>
  <c r="AH142" i="32"/>
  <c r="AA142" i="32"/>
  <c r="AO141" i="32"/>
  <c r="AH141" i="32"/>
  <c r="AA141" i="32"/>
  <c r="AO140" i="32"/>
  <c r="AH140" i="32"/>
  <c r="AA140" i="32"/>
  <c r="AO139" i="32"/>
  <c r="AH139" i="32"/>
  <c r="AA139" i="32"/>
  <c r="AO138" i="32"/>
  <c r="AA138" i="32"/>
  <c r="AO136" i="32"/>
  <c r="AH136" i="32"/>
  <c r="AA136" i="32"/>
  <c r="AO134" i="32"/>
  <c r="AH134" i="32"/>
  <c r="AA134" i="32"/>
  <c r="AO133" i="32"/>
  <c r="AH133" i="32"/>
  <c r="AA133" i="32"/>
  <c r="AO132" i="32"/>
  <c r="AH132" i="32"/>
  <c r="AA132" i="32"/>
  <c r="AO130" i="32"/>
  <c r="AH130" i="32"/>
  <c r="AA130" i="32"/>
  <c r="AO129" i="32"/>
  <c r="AH129" i="32"/>
  <c r="AA129" i="32"/>
  <c r="AO128" i="32"/>
  <c r="AA128" i="32"/>
  <c r="AO127" i="32"/>
  <c r="AH127" i="32"/>
  <c r="AA127" i="32"/>
  <c r="AO125" i="32"/>
  <c r="AH125" i="32"/>
  <c r="AA125" i="32"/>
  <c r="AO124" i="32"/>
  <c r="AH124" i="32"/>
  <c r="AA124" i="32"/>
  <c r="AO123" i="32"/>
  <c r="AH123" i="32"/>
  <c r="AA123" i="32"/>
  <c r="AO122" i="32"/>
  <c r="AH122" i="32"/>
  <c r="AA122" i="32"/>
  <c r="AO121" i="32"/>
  <c r="AA121" i="32"/>
  <c r="AO120" i="32"/>
  <c r="AH120" i="32"/>
  <c r="AA120" i="32"/>
  <c r="AO118" i="32"/>
  <c r="AH118" i="32"/>
  <c r="AA118" i="32"/>
  <c r="AO117" i="32"/>
  <c r="AH117" i="32"/>
  <c r="AA117" i="32"/>
  <c r="AO115" i="32"/>
  <c r="AH115" i="32"/>
  <c r="AA115" i="32"/>
  <c r="AO114" i="32"/>
  <c r="AH114" i="32"/>
  <c r="AA114" i="32"/>
  <c r="AO113" i="32"/>
  <c r="AH113" i="32"/>
  <c r="AA113" i="32"/>
  <c r="AO112" i="32"/>
  <c r="AH112" i="32"/>
  <c r="AA112" i="32"/>
  <c r="AO111" i="32"/>
  <c r="AH111" i="32"/>
  <c r="AA111" i="32"/>
  <c r="AO110" i="32"/>
  <c r="AH110" i="32"/>
  <c r="AA110" i="32"/>
  <c r="AO109" i="32"/>
  <c r="AA109" i="32"/>
  <c r="AO108" i="32"/>
  <c r="AA108" i="32"/>
  <c r="AO107" i="32"/>
  <c r="AH107" i="32"/>
  <c r="AA107" i="32"/>
  <c r="AO106" i="32"/>
  <c r="AA106" i="32"/>
  <c r="AO105" i="32"/>
  <c r="AA105" i="32"/>
  <c r="AO104" i="32"/>
  <c r="AA104" i="32"/>
  <c r="AO102" i="32"/>
  <c r="AH102" i="32"/>
  <c r="AA102" i="32"/>
  <c r="AO101" i="32"/>
  <c r="AH101" i="32"/>
  <c r="AA101" i="32"/>
  <c r="AO100" i="32"/>
  <c r="AH100" i="32"/>
  <c r="AA100" i="32"/>
  <c r="AO99" i="32"/>
  <c r="AH99" i="32"/>
  <c r="AA99" i="32"/>
  <c r="AO98" i="32"/>
  <c r="AH98" i="32"/>
  <c r="AA98" i="32"/>
  <c r="AO97" i="32"/>
  <c r="AH97" i="32"/>
  <c r="AA97" i="32"/>
  <c r="AO96" i="32"/>
  <c r="AH96" i="32"/>
  <c r="AA96" i="32"/>
  <c r="AO95" i="32"/>
  <c r="AH95" i="32"/>
  <c r="AA95" i="32"/>
  <c r="AO94" i="32"/>
  <c r="AA94" i="32"/>
  <c r="AO92" i="32"/>
  <c r="AH92" i="32"/>
  <c r="AA92" i="32"/>
  <c r="AO91" i="32"/>
  <c r="AH91" i="32"/>
  <c r="AA91" i="32"/>
  <c r="AO90" i="32"/>
  <c r="AA90" i="32"/>
  <c r="AO89" i="32"/>
  <c r="AH89" i="32"/>
  <c r="AA89" i="32"/>
  <c r="AO88" i="32"/>
  <c r="AH88" i="32"/>
  <c r="AA88" i="32"/>
  <c r="AO87" i="32"/>
  <c r="AH87" i="32"/>
  <c r="AA87" i="32"/>
  <c r="AO86" i="32"/>
  <c r="AA86" i="32"/>
  <c r="AO85" i="32"/>
  <c r="AA85" i="32"/>
  <c r="AO84" i="32"/>
  <c r="AH84" i="32"/>
  <c r="AA84" i="32"/>
  <c r="AO82" i="32"/>
  <c r="AH82" i="32"/>
  <c r="AA82" i="32"/>
  <c r="AO81" i="32"/>
  <c r="AH81" i="32"/>
  <c r="AA81" i="32"/>
  <c r="AO80" i="32"/>
  <c r="AH80" i="32"/>
  <c r="AA80" i="32"/>
  <c r="AO79" i="32"/>
  <c r="AH79" i="32"/>
  <c r="AA79" i="32"/>
  <c r="AO78" i="32"/>
  <c r="AH78" i="32"/>
  <c r="AA78" i="32"/>
  <c r="AO76" i="32"/>
  <c r="AH76" i="32"/>
  <c r="AA76" i="32"/>
  <c r="AO75" i="32"/>
  <c r="AH75" i="32"/>
  <c r="AA75" i="32"/>
  <c r="AO74" i="32"/>
  <c r="AH74" i="32"/>
  <c r="AA74" i="32"/>
  <c r="AO72" i="32"/>
  <c r="AH72" i="32"/>
  <c r="AA72" i="32"/>
  <c r="AO71" i="32"/>
  <c r="AH71" i="32"/>
  <c r="AA71" i="32"/>
  <c r="AO70" i="32"/>
  <c r="AH70" i="32"/>
  <c r="AA70" i="32"/>
  <c r="AO69" i="32"/>
  <c r="AH69" i="32"/>
  <c r="AA69" i="32"/>
  <c r="AO68" i="32"/>
  <c r="AH68" i="32"/>
  <c r="AA68" i="32"/>
  <c r="AO67" i="32"/>
  <c r="AH67" i="32"/>
  <c r="AA67" i="32"/>
  <c r="AO66" i="32"/>
  <c r="AH66" i="32"/>
  <c r="AA66" i="32"/>
  <c r="AO65" i="32"/>
  <c r="AH65" i="32"/>
  <c r="AA65" i="32"/>
  <c r="AO64" i="32"/>
  <c r="AH64" i="32"/>
  <c r="AA64" i="32"/>
  <c r="AO63" i="32"/>
  <c r="AH63" i="32"/>
  <c r="AA63" i="32"/>
  <c r="AO62" i="32"/>
  <c r="AH62" i="32"/>
  <c r="AA62" i="32"/>
  <c r="AO61" i="32"/>
  <c r="AH61" i="32"/>
  <c r="AA61" i="32"/>
  <c r="AO60" i="32"/>
  <c r="AA60" i="32"/>
  <c r="AO59" i="32"/>
  <c r="AA59" i="32"/>
  <c r="AO58" i="32"/>
  <c r="AA58" i="32"/>
  <c r="AO57" i="32"/>
  <c r="AH57" i="32"/>
  <c r="AA57" i="32"/>
  <c r="AO56" i="32"/>
  <c r="AH56" i="32"/>
  <c r="AA56" i="32"/>
  <c r="O55" i="32"/>
  <c r="P55" i="32"/>
  <c r="Q55" i="32"/>
  <c r="R55" i="32"/>
  <c r="S55" i="32"/>
  <c r="T55" i="32"/>
  <c r="U55" i="32"/>
  <c r="V55" i="32"/>
  <c r="W55" i="32"/>
  <c r="X55" i="32"/>
  <c r="Y55" i="32"/>
  <c r="Z55" i="32"/>
  <c r="AV55" i="32"/>
  <c r="BC55" i="32"/>
  <c r="BD55" i="32"/>
  <c r="BE55" i="32"/>
  <c r="BF55" i="32"/>
  <c r="BG55" i="32"/>
  <c r="BH55" i="32"/>
  <c r="BI55" i="32"/>
  <c r="BJ55" i="32"/>
  <c r="N55" i="32"/>
  <c r="AO54" i="32"/>
  <c r="AH54" i="32"/>
  <c r="AA54" i="32"/>
  <c r="AO53" i="32"/>
  <c r="AH53" i="32"/>
  <c r="AA53" i="32"/>
  <c r="AO52" i="32"/>
  <c r="AH52" i="32"/>
  <c r="AA52" i="32"/>
  <c r="AO51" i="32"/>
  <c r="AH51" i="32"/>
  <c r="AA51" i="32"/>
  <c r="AO50" i="32"/>
  <c r="AH50" i="32"/>
  <c r="AA50" i="32"/>
  <c r="AO49" i="32"/>
  <c r="AH49" i="32"/>
  <c r="AA49" i="32"/>
  <c r="AO48" i="32"/>
  <c r="AH48" i="32"/>
  <c r="AA48" i="32"/>
  <c r="AO47" i="32"/>
  <c r="AH47" i="32"/>
  <c r="AA47" i="32"/>
  <c r="AO46" i="32"/>
  <c r="AH46" i="32"/>
  <c r="AA46" i="32"/>
  <c r="AO45" i="32"/>
  <c r="AH45" i="32"/>
  <c r="AA45" i="32"/>
  <c r="O44" i="32"/>
  <c r="P44" i="32"/>
  <c r="Q44" i="32"/>
  <c r="R44" i="32"/>
  <c r="S44" i="32"/>
  <c r="T44" i="32"/>
  <c r="U44" i="32"/>
  <c r="V44" i="32"/>
  <c r="W44" i="32"/>
  <c r="X44" i="32"/>
  <c r="Y44" i="32"/>
  <c r="Z44" i="32"/>
  <c r="AV44" i="32"/>
  <c r="BC44" i="32"/>
  <c r="BD44" i="32"/>
  <c r="BE44" i="32"/>
  <c r="BF44" i="32"/>
  <c r="BG44" i="32"/>
  <c r="BH44" i="32"/>
  <c r="BI44" i="32"/>
  <c r="BJ44" i="32"/>
  <c r="N44" i="32"/>
  <c r="AO43" i="32"/>
  <c r="AH43" i="32"/>
  <c r="AA43" i="32"/>
  <c r="AO42" i="32"/>
  <c r="AH42" i="32"/>
  <c r="AA42" i="32"/>
  <c r="AO41" i="32"/>
  <c r="AH41" i="32"/>
  <c r="AA41" i="32"/>
  <c r="AO40" i="32"/>
  <c r="AH40" i="32"/>
  <c r="AA40" i="32"/>
  <c r="AO39" i="32"/>
  <c r="AH39" i="32"/>
  <c r="AA39" i="32"/>
  <c r="AO38" i="32"/>
  <c r="AH38" i="32"/>
  <c r="AA38" i="32"/>
  <c r="AO37" i="32"/>
  <c r="AH37" i="32"/>
  <c r="AA37" i="32"/>
  <c r="O36" i="32"/>
  <c r="P36" i="32"/>
  <c r="Q36" i="32"/>
  <c r="R36" i="32"/>
  <c r="S36" i="32"/>
  <c r="T36" i="32"/>
  <c r="U36" i="32"/>
  <c r="V36" i="32"/>
  <c r="W36" i="32"/>
  <c r="X36" i="32"/>
  <c r="Y36" i="32"/>
  <c r="Z36" i="32"/>
  <c r="AV36" i="32"/>
  <c r="BC36" i="32"/>
  <c r="BD36" i="32"/>
  <c r="BE36" i="32"/>
  <c r="BF36" i="32"/>
  <c r="BG36" i="32"/>
  <c r="BH36" i="32"/>
  <c r="BI36" i="32"/>
  <c r="BJ36" i="32"/>
  <c r="N36" i="32"/>
  <c r="AO35" i="32"/>
  <c r="AA35" i="32"/>
  <c r="AO34" i="32"/>
  <c r="AA34" i="32"/>
  <c r="AO33" i="32"/>
  <c r="AA33" i="32"/>
  <c r="AO32" i="32"/>
  <c r="AA32" i="32"/>
  <c r="AO31" i="32"/>
  <c r="AA31" i="32"/>
  <c r="AO30" i="32"/>
  <c r="AA30" i="32"/>
  <c r="AO29" i="32"/>
  <c r="AA29" i="32"/>
  <c r="AO28" i="32"/>
  <c r="AA28" i="32"/>
  <c r="AO27" i="32"/>
  <c r="AA27" i="32"/>
  <c r="AO26" i="32"/>
  <c r="AA26" i="32"/>
  <c r="AO25" i="32"/>
  <c r="AA25" i="32"/>
  <c r="AO24" i="32"/>
  <c r="AA24" i="32"/>
  <c r="AO23" i="32"/>
  <c r="AA23" i="32"/>
  <c r="AO22" i="32"/>
  <c r="AA22" i="32"/>
  <c r="AO21" i="32"/>
  <c r="AA21" i="32"/>
  <c r="AO20" i="32"/>
  <c r="AA20" i="32"/>
  <c r="AO19" i="32"/>
  <c r="AA19" i="32"/>
  <c r="AO18" i="32"/>
  <c r="AA18" i="32"/>
  <c r="AO17" i="32"/>
  <c r="AA17" i="32"/>
  <c r="AO16" i="32"/>
  <c r="AA16" i="32"/>
  <c r="AO15" i="32"/>
  <c r="AA15" i="32"/>
  <c r="O14" i="32"/>
  <c r="P14" i="32"/>
  <c r="Q14" i="32"/>
  <c r="R14" i="32"/>
  <c r="S14" i="32"/>
  <c r="T14" i="32"/>
  <c r="U14" i="32"/>
  <c r="V14" i="32"/>
  <c r="W14" i="32"/>
  <c r="X14" i="32"/>
  <c r="Y14" i="32"/>
  <c r="Z14" i="32"/>
  <c r="AV14" i="32"/>
  <c r="BC14" i="32"/>
  <c r="BD14" i="32"/>
  <c r="BE14" i="32"/>
  <c r="BF14" i="32"/>
  <c r="BG14" i="32"/>
  <c r="BH14" i="32"/>
  <c r="BI14" i="32"/>
  <c r="BJ14" i="32"/>
  <c r="N14" i="32"/>
  <c r="AO13" i="32"/>
  <c r="AH13" i="32"/>
  <c r="AA13" i="32"/>
  <c r="AO12" i="32"/>
  <c r="AH12" i="32"/>
  <c r="AA12" i="32"/>
  <c r="AO11" i="32"/>
  <c r="AH11" i="32"/>
  <c r="AA11" i="32"/>
  <c r="AO10" i="32"/>
  <c r="AH10" i="32"/>
  <c r="AA10" i="32"/>
  <c r="AO9" i="32"/>
  <c r="AH9" i="32"/>
  <c r="AA9" i="32"/>
  <c r="AO8" i="32"/>
  <c r="AH8" i="32"/>
  <c r="AA8" i="32"/>
  <c r="AO7" i="32"/>
  <c r="AH7" i="32"/>
  <c r="AA7" i="32"/>
  <c r="O6" i="32"/>
  <c r="P6" i="32"/>
  <c r="Q6" i="32"/>
  <c r="R6" i="32"/>
  <c r="S6" i="32"/>
  <c r="T6" i="32"/>
  <c r="U6" i="32"/>
  <c r="V6" i="32"/>
  <c r="W6" i="32"/>
  <c r="X6" i="32"/>
  <c r="Y6" i="32"/>
  <c r="Z6" i="32"/>
  <c r="AV6" i="32"/>
  <c r="BC6" i="32"/>
  <c r="BD6" i="32"/>
  <c r="BE6" i="32"/>
  <c r="BF6" i="32"/>
  <c r="BG6" i="32"/>
  <c r="BH6" i="32"/>
  <c r="BI6" i="32"/>
  <c r="BJ6" i="32"/>
  <c r="N6" i="32"/>
  <c r="AO5" i="32"/>
  <c r="AA5" i="32"/>
  <c r="AO4" i="32"/>
  <c r="AA4" i="32"/>
  <c r="K174" i="1" l="1"/>
  <c r="P679" i="1"/>
  <c r="L679" i="1"/>
  <c r="AH934" i="32"/>
  <c r="L484" i="1"/>
  <c r="O679" i="1"/>
  <c r="K679" i="1"/>
  <c r="N679" i="1"/>
  <c r="K374" i="1"/>
  <c r="K484" i="1"/>
  <c r="K319" i="1"/>
  <c r="K277" i="1"/>
  <c r="AA162" i="32"/>
  <c r="K32" i="1" s="1"/>
  <c r="AH794" i="32"/>
  <c r="AA794" i="32"/>
  <c r="K583" i="1" s="1"/>
  <c r="AA853" i="32"/>
  <c r="AA855" i="32"/>
  <c r="AO794" i="32"/>
  <c r="K588" i="1" s="1"/>
  <c r="AH883" i="32"/>
  <c r="AO889" i="32"/>
  <c r="AO913" i="32"/>
  <c r="K702" i="1" s="1"/>
  <c r="AO805" i="32"/>
  <c r="K590" i="1" s="1"/>
  <c r="AO577" i="32"/>
  <c r="AO801" i="32"/>
  <c r="K640" i="1" s="1"/>
  <c r="AO604" i="32"/>
  <c r="K393" i="1" s="1"/>
  <c r="AH704" i="32"/>
  <c r="K511" i="1" s="1"/>
  <c r="AH721" i="32"/>
  <c r="K565" i="1" s="1"/>
  <c r="AA520" i="32"/>
  <c r="AO730" i="32"/>
  <c r="K578" i="1" s="1"/>
  <c r="AA604" i="32"/>
  <c r="K390" i="1" s="1"/>
  <c r="AO738" i="32"/>
  <c r="AH707" i="32"/>
  <c r="K512" i="1" s="1"/>
  <c r="AA801" i="32"/>
  <c r="K584" i="1" s="1"/>
  <c r="AA870" i="32"/>
  <c r="AO883" i="32"/>
  <c r="K690" i="1" s="1"/>
  <c r="AH889" i="32"/>
  <c r="K676" i="1" s="1"/>
  <c r="AA916" i="32"/>
  <c r="K700" i="1" s="1"/>
  <c r="AO584" i="32"/>
  <c r="K371" i="1" s="1"/>
  <c r="AO684" i="32"/>
  <c r="AO704" i="32"/>
  <c r="AO170" i="32"/>
  <c r="AA289" i="32"/>
  <c r="AA304" i="32"/>
  <c r="AO6" i="32"/>
  <c r="AO289" i="32"/>
  <c r="AA316" i="32"/>
  <c r="AO36" i="32"/>
  <c r="AA379" i="32"/>
  <c r="AO404" i="32"/>
  <c r="AO597" i="32"/>
  <c r="AO611" i="32"/>
  <c r="AO616" i="32"/>
  <c r="K411" i="1" s="1"/>
  <c r="AA619" i="32"/>
  <c r="AO630" i="32"/>
  <c r="K438" i="1" s="1"/>
  <c r="AO336" i="32"/>
  <c r="AA354" i="32"/>
  <c r="K237" i="1" s="1"/>
  <c r="K264" i="1"/>
  <c r="K266" i="1"/>
  <c r="AO465" i="32"/>
  <c r="K317" i="1" s="1"/>
  <c r="AO593" i="32"/>
  <c r="AA597" i="32"/>
  <c r="AO646" i="32"/>
  <c r="AH646" i="32"/>
  <c r="AA648" i="32"/>
  <c r="AH657" i="32"/>
  <c r="K456" i="1" s="1"/>
  <c r="AH692" i="32"/>
  <c r="AH699" i="32"/>
  <c r="AH738" i="32"/>
  <c r="K577" i="1" s="1"/>
  <c r="AH805" i="32"/>
  <c r="AH859" i="32"/>
  <c r="K587" i="1" s="1"/>
  <c r="AH861" i="32"/>
  <c r="AA6" i="32"/>
  <c r="AO14" i="32"/>
  <c r="K27" i="1" s="1"/>
  <c r="AH14" i="32"/>
  <c r="AO44" i="32"/>
  <c r="AH55" i="32"/>
  <c r="AH268" i="32"/>
  <c r="K36" i="1" s="1"/>
  <c r="AA368" i="32"/>
  <c r="K273" i="1"/>
  <c r="AO397" i="32"/>
  <c r="AA404" i="32"/>
  <c r="AO621" i="32"/>
  <c r="AH621" i="32"/>
  <c r="AA630" i="32"/>
  <c r="K436" i="1" s="1"/>
  <c r="AO648" i="32"/>
  <c r="AH648" i="32"/>
  <c r="AO853" i="32"/>
  <c r="AO873" i="32"/>
  <c r="K641" i="1" s="1"/>
  <c r="AO879" i="32"/>
  <c r="AO885" i="32"/>
  <c r="AA893" i="32"/>
  <c r="K680" i="1" s="1"/>
  <c r="AO294" i="32"/>
  <c r="AO325" i="32"/>
  <c r="AO356" i="32"/>
  <c r="AH356" i="32"/>
  <c r="K238" i="1" s="1"/>
  <c r="AA465" i="32"/>
  <c r="K310" i="1" s="1"/>
  <c r="AO553" i="32"/>
  <c r="AO559" i="32"/>
  <c r="AH559" i="32"/>
  <c r="K313" i="1" s="1"/>
  <c r="AA584" i="32"/>
  <c r="K366" i="1" s="1"/>
  <c r="AA646" i="32"/>
  <c r="K453" i="1" s="1"/>
  <c r="AO681" i="32"/>
  <c r="AA684" i="32"/>
  <c r="AA699" i="32"/>
  <c r="K510" i="1" s="1"/>
  <c r="AO870" i="32"/>
  <c r="AH893" i="32"/>
  <c r="AO934" i="32"/>
  <c r="AO167" i="32"/>
  <c r="K86" i="1" s="1"/>
  <c r="AO268" i="32"/>
  <c r="AH278" i="32"/>
  <c r="K37" i="1" s="1"/>
  <c r="K270" i="1"/>
  <c r="AH387" i="32"/>
  <c r="K268" i="1" s="1"/>
  <c r="AA440" i="32"/>
  <c r="K308" i="1" s="1"/>
  <c r="AO447" i="32"/>
  <c r="K362" i="1" s="1"/>
  <c r="AA613" i="32"/>
  <c r="AO623" i="32"/>
  <c r="AO667" i="32"/>
  <c r="K482" i="1" s="1"/>
  <c r="AO692" i="32"/>
  <c r="K540" i="1" s="1"/>
  <c r="AO721" i="32"/>
  <c r="AO876" i="32"/>
  <c r="AO893" i="32"/>
  <c r="AA14" i="32"/>
  <c r="K24" i="1" s="1"/>
  <c r="AH289" i="32"/>
  <c r="AA294" i="32"/>
  <c r="AO304" i="32"/>
  <c r="K206" i="1" s="1"/>
  <c r="AO354" i="32"/>
  <c r="K239" i="1" s="1"/>
  <c r="AH354" i="32"/>
  <c r="AO368" i="32"/>
  <c r="AH368" i="32"/>
  <c r="K250" i="1" s="1"/>
  <c r="AO379" i="32"/>
  <c r="AH379" i="32"/>
  <c r="AA559" i="32"/>
  <c r="AA616" i="32"/>
  <c r="K409" i="1" s="1"/>
  <c r="AO619" i="32"/>
  <c r="AH619" i="32"/>
  <c r="K410" i="1" s="1"/>
  <c r="AO657" i="32"/>
  <c r="AH681" i="32"/>
  <c r="K480" i="1" s="1"/>
  <c r="AH684" i="32"/>
  <c r="K481" i="1" s="1"/>
  <c r="AA704" i="32"/>
  <c r="AO707" i="32"/>
  <c r="AO714" i="32"/>
  <c r="K566" i="1" s="1"/>
  <c r="AA730" i="32"/>
  <c r="K576" i="1" s="1"/>
  <c r="AA805" i="32"/>
  <c r="K585" i="1" s="1"/>
  <c r="AH853" i="32"/>
  <c r="K586" i="1" s="1"/>
  <c r="AO861" i="32"/>
  <c r="AH876" i="32"/>
  <c r="K632" i="1" s="1"/>
  <c r="AA883" i="32"/>
  <c r="K674" i="1" s="1"/>
  <c r="AA889" i="32"/>
  <c r="AA913" i="32"/>
  <c r="K699" i="1" s="1"/>
  <c r="AO916" i="32"/>
  <c r="K703" i="1" s="1"/>
  <c r="AH916" i="32"/>
  <c r="K701" i="1"/>
  <c r="AA170" i="32"/>
  <c r="K34" i="1" s="1"/>
  <c r="AA336" i="32"/>
  <c r="AO352" i="32"/>
  <c r="AO586" i="32"/>
  <c r="K389" i="1" s="1"/>
  <c r="AA595" i="32"/>
  <c r="AH636" i="32"/>
  <c r="K437" i="1" s="1"/>
  <c r="AA873" i="32"/>
  <c r="K630" i="1" s="1"/>
  <c r="AA879" i="32"/>
  <c r="K673" i="1" s="1"/>
  <c r="AA885" i="32"/>
  <c r="AA44" i="32"/>
  <c r="AO55" i="32"/>
  <c r="AA36" i="32"/>
  <c r="AA55" i="32"/>
  <c r="K28" i="1" s="1"/>
  <c r="AO162" i="32"/>
  <c r="K38" i="1" s="1"/>
  <c r="AA167" i="32"/>
  <c r="K33" i="1" s="1"/>
  <c r="AH170" i="32"/>
  <c r="AO278" i="32"/>
  <c r="AA352" i="32"/>
  <c r="AA356" i="32"/>
  <c r="AA362" i="32"/>
  <c r="K249" i="1" s="1"/>
  <c r="K263" i="1"/>
  <c r="K307" i="1"/>
  <c r="AO387" i="32"/>
  <c r="AO440" i="32"/>
  <c r="K315" i="1" s="1"/>
  <c r="AA447" i="32"/>
  <c r="K309" i="1" s="1"/>
  <c r="AA586" i="32"/>
  <c r="K367" i="1" s="1"/>
  <c r="AH593" i="32"/>
  <c r="K369" i="1" s="1"/>
  <c r="AO595" i="32"/>
  <c r="AH611" i="32"/>
  <c r="K392" i="1" s="1"/>
  <c r="AO613" i="32"/>
  <c r="AA621" i="32"/>
  <c r="AA623" i="32"/>
  <c r="AO636" i="32"/>
  <c r="AA657" i="32"/>
  <c r="AA667" i="32"/>
  <c r="K478" i="1" s="1"/>
  <c r="AA671" i="32"/>
  <c r="K479" i="1" s="1"/>
  <c r="AA692" i="32"/>
  <c r="K509" i="1" s="1"/>
  <c r="AO699" i="32"/>
  <c r="K515" i="1" s="1"/>
  <c r="AA707" i="32"/>
  <c r="AO859" i="32"/>
  <c r="AA861" i="32"/>
  <c r="AH873" i="32"/>
  <c r="AH879" i="32"/>
  <c r="AH885" i="32"/>
  <c r="K675" i="1" s="1"/>
  <c r="AH44" i="32"/>
  <c r="K26" i="1" s="1"/>
  <c r="AH352" i="32"/>
  <c r="AH447" i="32"/>
  <c r="AH586" i="32"/>
  <c r="AH595" i="32"/>
  <c r="K370" i="1" s="1"/>
  <c r="AH623" i="32"/>
  <c r="AH294" i="32"/>
  <c r="AO316" i="32"/>
  <c r="K171" i="1" s="1"/>
  <c r="AH336" i="32"/>
  <c r="AO362" i="32"/>
  <c r="K251" i="1" s="1"/>
  <c r="AH397" i="32"/>
  <c r="K269" i="1" s="1"/>
  <c r="AO520" i="32"/>
  <c r="AO671" i="32"/>
  <c r="K504" i="1" s="1"/>
  <c r="AO689" i="32"/>
  <c r="K513" i="1" s="1"/>
  <c r="AH689" i="32"/>
  <c r="AA689" i="32"/>
  <c r="K508" i="1" s="1"/>
  <c r="AH316" i="32"/>
  <c r="AH325" i="32"/>
  <c r="AH362" i="32"/>
  <c r="AH520" i="32"/>
  <c r="AH553" i="32"/>
  <c r="K312" i="1" s="1"/>
  <c r="AH577" i="32"/>
  <c r="K314" i="1" s="1"/>
  <c r="AH671" i="32"/>
  <c r="AA876" i="32"/>
  <c r="K165" i="1" l="1"/>
  <c r="K164" i="1"/>
  <c r="K167" i="1"/>
  <c r="K168" i="1"/>
  <c r="K458" i="1"/>
  <c r="K166" i="1"/>
  <c r="K169" i="1"/>
  <c r="K175" i="1"/>
  <c r="K677" i="1"/>
  <c r="K40" i="1"/>
  <c r="BB426" i="32" l="1"/>
  <c r="K158" i="1" l="1"/>
  <c r="M452" i="1" l="1"/>
  <c r="N452" i="1" s="1"/>
  <c r="O452" i="1" s="1"/>
  <c r="P452" i="1" s="1"/>
  <c r="K344" i="1"/>
  <c r="L563" i="1" l="1"/>
  <c r="M563" i="1"/>
  <c r="N563" i="1"/>
  <c r="O563" i="1"/>
  <c r="P563" i="1"/>
  <c r="K563" i="1"/>
  <c r="K62" i="1"/>
  <c r="L62" i="1"/>
  <c r="M62" i="1"/>
  <c r="N62" i="1"/>
  <c r="O62" i="1"/>
  <c r="P62" i="1"/>
  <c r="L63" i="1"/>
  <c r="M63" i="1"/>
  <c r="N63" i="1"/>
  <c r="O63" i="1"/>
  <c r="P63" i="1"/>
  <c r="K63" i="1"/>
  <c r="L344" i="1" l="1"/>
  <c r="M344" i="1" l="1"/>
  <c r="N344" i="1" l="1"/>
  <c r="O344" i="1" l="1"/>
  <c r="P344" i="1" l="1"/>
  <c r="N71" i="3" l="1"/>
  <c r="M71" i="3"/>
  <c r="AS871" i="32" s="1"/>
  <c r="L71" i="3"/>
  <c r="K71" i="3"/>
  <c r="J71" i="3"/>
  <c r="I71" i="3"/>
  <c r="AD77" i="32" l="1"/>
  <c r="AE77" i="32" s="1"/>
  <c r="AF77" i="32" s="1"/>
  <c r="AG77" i="32" s="1"/>
  <c r="AD921" i="32"/>
  <c r="AE921" i="32" s="1"/>
  <c r="AF921" i="32" s="1"/>
  <c r="AG921" i="32" s="1"/>
  <c r="AK920" i="32"/>
  <c r="AL920" i="32" s="1"/>
  <c r="AM920" i="32" s="1"/>
  <c r="AN920" i="32" s="1"/>
  <c r="AK921" i="32"/>
  <c r="AL921" i="32" s="1"/>
  <c r="AM921" i="32" s="1"/>
  <c r="AN921" i="32" s="1"/>
  <c r="AD920" i="32"/>
  <c r="AE920" i="32" s="1"/>
  <c r="AF920" i="32" s="1"/>
  <c r="AG920" i="32" s="1"/>
  <c r="AK838" i="32"/>
  <c r="AL838" i="32" s="1"/>
  <c r="AM838" i="32" s="1"/>
  <c r="AN838" i="32" s="1"/>
  <c r="AK732" i="32"/>
  <c r="AL732" i="32" s="1"/>
  <c r="AM732" i="32" s="1"/>
  <c r="AN732" i="32" s="1"/>
  <c r="AY625" i="32"/>
  <c r="AZ625" i="32" s="1"/>
  <c r="BA625" i="32" s="1"/>
  <c r="AK845" i="32"/>
  <c r="AL845" i="32" s="1"/>
  <c r="AM845" i="32" s="1"/>
  <c r="AN845" i="32" s="1"/>
  <c r="AY624" i="32"/>
  <c r="AD438" i="32"/>
  <c r="AE438" i="32" s="1"/>
  <c r="AF438" i="32" s="1"/>
  <c r="AR625" i="32"/>
  <c r="AS625" i="32" s="1"/>
  <c r="AT625" i="32" s="1"/>
  <c r="AD908" i="32"/>
  <c r="AE908" i="32" s="1"/>
  <c r="AF908" i="32" s="1"/>
  <c r="AG908" i="32" s="1"/>
  <c r="AK632" i="32"/>
  <c r="AL632" i="32" s="1"/>
  <c r="AM632" i="32" s="1"/>
  <c r="AK631" i="32"/>
  <c r="AR438" i="32"/>
  <c r="AS438" i="32" s="1"/>
  <c r="AT438" i="32" s="1"/>
  <c r="AK736" i="32"/>
  <c r="AL736" i="32" s="1"/>
  <c r="AM736" i="32" s="1"/>
  <c r="AN736" i="32" s="1"/>
  <c r="AD625" i="32"/>
  <c r="AK634" i="32"/>
  <c r="AL634" i="32" s="1"/>
  <c r="AM634" i="32" s="1"/>
  <c r="AN634" i="32" s="1"/>
  <c r="AK551" i="32"/>
  <c r="AL551" i="32" s="1"/>
  <c r="AM551" i="32" s="1"/>
  <c r="AR624" i="32"/>
  <c r="AT871" i="32"/>
  <c r="AW799" i="32"/>
  <c r="AX799" i="32" s="1"/>
  <c r="AY799" i="32" s="1"/>
  <c r="AZ799" i="32" s="1"/>
  <c r="BA799" i="32" s="1"/>
  <c r="BB799" i="32" s="1"/>
  <c r="BK752" i="32"/>
  <c r="BL752" i="32" s="1"/>
  <c r="BM752" i="32" s="1"/>
  <c r="BN752" i="32" s="1"/>
  <c r="BO752" i="32" s="1"/>
  <c r="BP752" i="32" s="1"/>
  <c r="BK654" i="32"/>
  <c r="BK639" i="32"/>
  <c r="BL639" i="32" s="1"/>
  <c r="BM639" i="32" s="1"/>
  <c r="BN639" i="32" s="1"/>
  <c r="BO639" i="32" s="1"/>
  <c r="BP639" i="32" s="1"/>
  <c r="AW409" i="32"/>
  <c r="BK409" i="32"/>
  <c r="BL409" i="32" s="1"/>
  <c r="BM409" i="32" s="1"/>
  <c r="BN409" i="32" s="1"/>
  <c r="BO409" i="32" s="1"/>
  <c r="BP409" i="32" s="1"/>
  <c r="AW752" i="32"/>
  <c r="AX752" i="32" s="1"/>
  <c r="AY752" i="32" s="1"/>
  <c r="BK643" i="32"/>
  <c r="BL643" i="32" s="1"/>
  <c r="BM643" i="32" s="1"/>
  <c r="BN643" i="32" s="1"/>
  <c r="BO643" i="32" s="1"/>
  <c r="BP643" i="32" s="1"/>
  <c r="AW643" i="32"/>
  <c r="AX643" i="32" s="1"/>
  <c r="AY643" i="32" s="1"/>
  <c r="AZ643" i="32" s="1"/>
  <c r="BA643" i="32" s="1"/>
  <c r="BB643" i="32" s="1"/>
  <c r="AI409" i="32"/>
  <c r="AJ409" i="32" s="1"/>
  <c r="AK409" i="32" s="1"/>
  <c r="AL409" i="32" s="1"/>
  <c r="AM409" i="32" s="1"/>
  <c r="AN409" i="32" s="1"/>
  <c r="AB409" i="32"/>
  <c r="AC409" i="32" s="1"/>
  <c r="AD409" i="32" s="1"/>
  <c r="AE409" i="32" s="1"/>
  <c r="AF409" i="32" s="1"/>
  <c r="AG409" i="32" s="1"/>
  <c r="BK367" i="32"/>
  <c r="BL367" i="32" s="1"/>
  <c r="BM367" i="32" s="1"/>
  <c r="BN367" i="32" s="1"/>
  <c r="BO367" i="32" s="1"/>
  <c r="BP367" i="32" s="1"/>
  <c r="AW366" i="32"/>
  <c r="AX366" i="32" s="1"/>
  <c r="AY366" i="32" s="1"/>
  <c r="AZ366" i="32" s="1"/>
  <c r="BA366" i="32" s="1"/>
  <c r="BB366" i="32" s="1"/>
  <c r="BK361" i="32"/>
  <c r="BL361" i="32" s="1"/>
  <c r="BM361" i="32" s="1"/>
  <c r="BN361" i="32" s="1"/>
  <c r="BO361" i="32" s="1"/>
  <c r="BP361" i="32" s="1"/>
  <c r="AW360" i="32"/>
  <c r="AX360" i="32" s="1"/>
  <c r="AY360" i="32" s="1"/>
  <c r="AZ360" i="32" s="1"/>
  <c r="BA360" i="32" s="1"/>
  <c r="BB360" i="32" s="1"/>
  <c r="AW241" i="32"/>
  <c r="AX241" i="32" s="1"/>
  <c r="AY241" i="32" s="1"/>
  <c r="AZ241" i="32" s="1"/>
  <c r="BA241" i="32" s="1"/>
  <c r="BB241" i="32" s="1"/>
  <c r="BK227" i="32"/>
  <c r="BL227" i="32" s="1"/>
  <c r="BM227" i="32" s="1"/>
  <c r="BN227" i="32" s="1"/>
  <c r="BO227" i="32" s="1"/>
  <c r="BP227" i="32" s="1"/>
  <c r="BK366" i="32"/>
  <c r="BL366" i="32" s="1"/>
  <c r="BM366" i="32" s="1"/>
  <c r="BN366" i="32" s="1"/>
  <c r="BO366" i="32" s="1"/>
  <c r="BP366" i="32" s="1"/>
  <c r="BK360" i="32"/>
  <c r="BL360" i="32" s="1"/>
  <c r="BM360" i="32" s="1"/>
  <c r="BN360" i="32" s="1"/>
  <c r="BO360" i="32" s="1"/>
  <c r="BP360" i="32" s="1"/>
  <c r="BK137" i="32"/>
  <c r="BL137" i="32" s="1"/>
  <c r="BM137" i="32" s="1"/>
  <c r="BN137" i="32" s="1"/>
  <c r="BO137" i="32" s="1"/>
  <c r="BP137" i="32" s="1"/>
  <c r="AP409" i="32"/>
  <c r="AQ409" i="32" s="1"/>
  <c r="AR409" i="32" s="1"/>
  <c r="AS409" i="32" s="1"/>
  <c r="AT409" i="32" s="1"/>
  <c r="AU409" i="32" s="1"/>
  <c r="AW367" i="32"/>
  <c r="AX367" i="32" s="1"/>
  <c r="AY367" i="32" s="1"/>
  <c r="AZ367" i="32" s="1"/>
  <c r="BA367" i="32" s="1"/>
  <c r="BB367" i="32" s="1"/>
  <c r="AW361" i="32"/>
  <c r="AX361" i="32" s="1"/>
  <c r="AY361" i="32" s="1"/>
  <c r="AZ361" i="32" s="1"/>
  <c r="BA361" i="32" s="1"/>
  <c r="BB361" i="32" s="1"/>
  <c r="AW227" i="32"/>
  <c r="AX227" i="32" s="1"/>
  <c r="AY227" i="32" s="1"/>
  <c r="AZ227" i="32" s="1"/>
  <c r="BA227" i="32" s="1"/>
  <c r="BK135" i="32"/>
  <c r="BL135" i="32" s="1"/>
  <c r="BM135" i="32" s="1"/>
  <c r="BN135" i="32" s="1"/>
  <c r="BO135" i="32" s="1"/>
  <c r="BP135" i="32" s="1"/>
  <c r="BK241" i="32"/>
  <c r="BL241" i="32" s="1"/>
  <c r="BM241" i="32" s="1"/>
  <c r="BN241" i="32" s="1"/>
  <c r="BO241" i="32" s="1"/>
  <c r="BP241" i="32" s="1"/>
  <c r="AI752" i="32"/>
  <c r="AJ752" i="32" s="1"/>
  <c r="AK752" i="32" s="1"/>
  <c r="AL752" i="32" s="1"/>
  <c r="AM752" i="32" s="1"/>
  <c r="AN752" i="32" s="1"/>
  <c r="AB367" i="32"/>
  <c r="AC367" i="32" s="1"/>
  <c r="AD367" i="32" s="1"/>
  <c r="AE367" i="32" s="1"/>
  <c r="AF367" i="32" s="1"/>
  <c r="AG367" i="32" s="1"/>
  <c r="AB227" i="32"/>
  <c r="AC227" i="32" s="1"/>
  <c r="AD227" i="32" s="1"/>
  <c r="AE227" i="32" s="1"/>
  <c r="AF227" i="32" s="1"/>
  <c r="AG227" i="32" s="1"/>
  <c r="AW126" i="32"/>
  <c r="AX126" i="32" s="1"/>
  <c r="AY126" i="32" s="1"/>
  <c r="AZ126" i="32" s="1"/>
  <c r="BK212" i="32"/>
  <c r="BL212" i="32" s="1"/>
  <c r="BM212" i="32" s="1"/>
  <c r="BN212" i="32" s="1"/>
  <c r="BO212" i="32" s="1"/>
  <c r="BP212" i="32" s="1"/>
  <c r="BK119" i="32"/>
  <c r="BL119" i="32" s="1"/>
  <c r="BM119" i="32" s="1"/>
  <c r="BN119" i="32" s="1"/>
  <c r="BO119" i="32" s="1"/>
  <c r="BP119" i="32" s="1"/>
  <c r="BK209" i="32"/>
  <c r="BL209" i="32" s="1"/>
  <c r="BM209" i="32" s="1"/>
  <c r="BN209" i="32" s="1"/>
  <c r="BO209" i="32" s="1"/>
  <c r="BP209" i="32" s="1"/>
  <c r="BK116" i="32"/>
  <c r="BL116" i="32" s="1"/>
  <c r="BM116" i="32" s="1"/>
  <c r="BN116" i="32" s="1"/>
  <c r="BO116" i="32" s="1"/>
  <c r="BP116" i="32" s="1"/>
  <c r="BK187" i="32"/>
  <c r="BL187" i="32" s="1"/>
  <c r="BM187" i="32" s="1"/>
  <c r="BN187" i="32" s="1"/>
  <c r="BO187" i="32" s="1"/>
  <c r="BP187" i="32" s="1"/>
  <c r="BK93" i="32"/>
  <c r="BL93" i="32" s="1"/>
  <c r="BM93" i="32" s="1"/>
  <c r="BN93" i="32" s="1"/>
  <c r="BO93" i="32" s="1"/>
  <c r="BP93" i="32" s="1"/>
  <c r="BK77" i="32"/>
  <c r="BL77" i="32" s="1"/>
  <c r="BM77" i="32" s="1"/>
  <c r="BN77" i="32" s="1"/>
  <c r="BO77" i="32" s="1"/>
  <c r="BP77" i="32" s="1"/>
  <c r="BK921" i="32"/>
  <c r="BL921" i="32" s="1"/>
  <c r="BM921" i="32" s="1"/>
  <c r="BN921" i="32" s="1"/>
  <c r="BO921" i="32" s="1"/>
  <c r="BP921" i="32" s="1"/>
  <c r="AW920" i="32"/>
  <c r="AX920" i="32" s="1"/>
  <c r="AY920" i="32" s="1"/>
  <c r="AZ920" i="32" s="1"/>
  <c r="BA920" i="32" s="1"/>
  <c r="BB920" i="32" s="1"/>
  <c r="AI366" i="32"/>
  <c r="AJ366" i="32" s="1"/>
  <c r="AK366" i="32" s="1"/>
  <c r="AL366" i="32" s="1"/>
  <c r="AM366" i="32" s="1"/>
  <c r="AN366" i="32" s="1"/>
  <c r="AP83" i="32"/>
  <c r="AQ83" i="32" s="1"/>
  <c r="AR83" i="32" s="1"/>
  <c r="AS83" i="32" s="1"/>
  <c r="AT83" i="32" s="1"/>
  <c r="AU83" i="32" s="1"/>
  <c r="BK920" i="32"/>
  <c r="BL920" i="32" s="1"/>
  <c r="BM920" i="32" s="1"/>
  <c r="BN920" i="32" s="1"/>
  <c r="BO920" i="32" s="1"/>
  <c r="BP920" i="32" s="1"/>
  <c r="AB241" i="32"/>
  <c r="AC241" i="32" s="1"/>
  <c r="AD241" i="32" s="1"/>
  <c r="AE241" i="32" s="1"/>
  <c r="AF241" i="32" s="1"/>
  <c r="AG241" i="32" s="1"/>
  <c r="AB360" i="32"/>
  <c r="AC360" i="32" s="1"/>
  <c r="AD360" i="32" s="1"/>
  <c r="AE360" i="32" s="1"/>
  <c r="AF360" i="32" s="1"/>
  <c r="AP360" i="32"/>
  <c r="AQ360" i="32" s="1"/>
  <c r="AR360" i="32" s="1"/>
  <c r="AS360" i="32" s="1"/>
  <c r="AT360" i="32" s="1"/>
  <c r="AB366" i="32"/>
  <c r="AC366" i="32" s="1"/>
  <c r="AD366" i="32" s="1"/>
  <c r="AE366" i="32" s="1"/>
  <c r="AF366" i="32" s="1"/>
  <c r="AG366" i="32" s="1"/>
  <c r="BK219" i="32"/>
  <c r="BL219" i="32" s="1"/>
  <c r="BM219" i="32" s="1"/>
  <c r="BN219" i="32" s="1"/>
  <c r="BO219" i="32" s="1"/>
  <c r="BP219" i="32" s="1"/>
  <c r="AW212" i="32"/>
  <c r="AX212" i="32" s="1"/>
  <c r="AY212" i="32" s="1"/>
  <c r="AZ212" i="32" s="1"/>
  <c r="BA212" i="32" s="1"/>
  <c r="AW119" i="32"/>
  <c r="AX119" i="32" s="1"/>
  <c r="AY119" i="32" s="1"/>
  <c r="AZ119" i="32" s="1"/>
  <c r="BA119" i="32" s="1"/>
  <c r="BB119" i="32" s="1"/>
  <c r="AW209" i="32"/>
  <c r="AX209" i="32" s="1"/>
  <c r="AY209" i="32" s="1"/>
  <c r="AZ209" i="32" s="1"/>
  <c r="BA209" i="32" s="1"/>
  <c r="BB209" i="32" s="1"/>
  <c r="AW187" i="32"/>
  <c r="AX187" i="32" s="1"/>
  <c r="AY187" i="32" s="1"/>
  <c r="AZ187" i="32" s="1"/>
  <c r="BA187" i="32" s="1"/>
  <c r="BB187" i="32" s="1"/>
  <c r="BK73" i="32"/>
  <c r="BL73" i="32" s="1"/>
  <c r="BM73" i="32" s="1"/>
  <c r="BN73" i="32" s="1"/>
  <c r="BO73" i="32" s="1"/>
  <c r="BP73" i="32" s="1"/>
  <c r="BK83" i="32"/>
  <c r="BL83" i="32" s="1"/>
  <c r="BM83" i="32" s="1"/>
  <c r="BN83" i="32" s="1"/>
  <c r="BO83" i="32" s="1"/>
  <c r="BP83" i="32" s="1"/>
  <c r="AW77" i="32"/>
  <c r="AX77" i="32" s="1"/>
  <c r="AY77" i="32" s="1"/>
  <c r="AZ77" i="32" s="1"/>
  <c r="BA77" i="32" s="1"/>
  <c r="BB77" i="32" s="1"/>
  <c r="AW921" i="32"/>
  <c r="AX921" i="32" s="1"/>
  <c r="AY921" i="32" s="1"/>
  <c r="AZ921" i="32" s="1"/>
  <c r="BA921" i="32" s="1"/>
  <c r="BB921" i="32" s="1"/>
  <c r="AP241" i="32"/>
  <c r="AQ241" i="32" s="1"/>
  <c r="AR241" i="32" s="1"/>
  <c r="AS241" i="32" s="1"/>
  <c r="AT241" i="32" s="1"/>
  <c r="AU241" i="32" s="1"/>
  <c r="AI137" i="32"/>
  <c r="AJ137" i="32" s="1"/>
  <c r="AK137" i="32" s="1"/>
  <c r="AL137" i="32" s="1"/>
  <c r="AM137" i="32" s="1"/>
  <c r="AN137" i="32" s="1"/>
  <c r="AI360" i="32"/>
  <c r="AJ360" i="32" s="1"/>
  <c r="AK360" i="32" s="1"/>
  <c r="AL360" i="32" s="1"/>
  <c r="AM360" i="32" s="1"/>
  <c r="AN360" i="32" s="1"/>
  <c r="AP227" i="32"/>
  <c r="AQ227" i="32" s="1"/>
  <c r="AR227" i="32" s="1"/>
  <c r="AS227" i="32" s="1"/>
  <c r="AT227" i="32" s="1"/>
  <c r="AP366" i="32"/>
  <c r="AQ366" i="32" s="1"/>
  <c r="AR366" i="32" s="1"/>
  <c r="AS366" i="32" s="1"/>
  <c r="AT366" i="32" s="1"/>
  <c r="AU366" i="32" s="1"/>
  <c r="AW219" i="32"/>
  <c r="AX219" i="32" s="1"/>
  <c r="AY219" i="32" s="1"/>
  <c r="AZ219" i="32" s="1"/>
  <c r="BA219" i="32" s="1"/>
  <c r="BB219" i="32" s="1"/>
  <c r="BK126" i="32"/>
  <c r="BL126" i="32" s="1"/>
  <c r="BM126" i="32" s="1"/>
  <c r="BN126" i="32" s="1"/>
  <c r="BO126" i="32" s="1"/>
  <c r="BP126" i="32" s="1"/>
  <c r="AW73" i="32"/>
  <c r="AX73" i="32" s="1"/>
  <c r="AY73" i="32" s="1"/>
  <c r="AZ73" i="32" s="1"/>
  <c r="BA73" i="32" s="1"/>
  <c r="AW83" i="32"/>
  <c r="AX83" i="32" s="1"/>
  <c r="AY83" i="32" s="1"/>
  <c r="AZ83" i="32" s="1"/>
  <c r="BA83" i="32" s="1"/>
  <c r="BB83" i="32" s="1"/>
  <c r="AI77" i="32"/>
  <c r="AJ77" i="32" s="1"/>
  <c r="AK77" i="32" s="1"/>
  <c r="AL77" i="32" s="1"/>
  <c r="AM77" i="32" s="1"/>
  <c r="AN77" i="32" s="1"/>
  <c r="AI116" i="32"/>
  <c r="AJ116" i="32" s="1"/>
  <c r="AK116" i="32" s="1"/>
  <c r="AL116" i="32" s="1"/>
  <c r="AM116" i="32" s="1"/>
  <c r="AN116" i="32" s="1"/>
  <c r="AI126" i="32"/>
  <c r="AJ126" i="32" s="1"/>
  <c r="AK126" i="32" s="1"/>
  <c r="AL126" i="32" s="1"/>
  <c r="AM126" i="32" s="1"/>
  <c r="AN126" i="32" s="1"/>
  <c r="AP920" i="32"/>
  <c r="AQ920" i="32" s="1"/>
  <c r="AR920" i="32" s="1"/>
  <c r="AS920" i="32" s="1"/>
  <c r="AT920" i="32" s="1"/>
  <c r="AU920" i="32" s="1"/>
  <c r="AP219" i="32"/>
  <c r="AQ219" i="32" s="1"/>
  <c r="AR219" i="32" s="1"/>
  <c r="AS219" i="32" s="1"/>
  <c r="AT219" i="32" s="1"/>
  <c r="AU219" i="32" s="1"/>
  <c r="AP209" i="32"/>
  <c r="AQ209" i="32" s="1"/>
  <c r="AR209" i="32" s="1"/>
  <c r="AS209" i="32" s="1"/>
  <c r="AT209" i="32" s="1"/>
  <c r="AU209" i="32" s="1"/>
  <c r="AB219" i="32"/>
  <c r="AC219" i="32" s="1"/>
  <c r="AD219" i="32" s="1"/>
  <c r="AE219" i="32" s="1"/>
  <c r="AF219" i="32" s="1"/>
  <c r="AG219" i="32" s="1"/>
  <c r="AB209" i="32"/>
  <c r="AC209" i="32" s="1"/>
  <c r="AD209" i="32" s="1"/>
  <c r="AE209" i="32" s="1"/>
  <c r="AF209" i="32" s="1"/>
  <c r="AG209" i="32" s="1"/>
  <c r="AP187" i="32"/>
  <c r="AQ187" i="32" s="1"/>
  <c r="AR187" i="32" s="1"/>
  <c r="AS187" i="32" s="1"/>
  <c r="AT187" i="32" s="1"/>
  <c r="AU187" i="32" s="1"/>
  <c r="AI93" i="32"/>
  <c r="AJ93" i="32" s="1"/>
  <c r="AK93" i="32" s="1"/>
  <c r="AL93" i="32" s="1"/>
  <c r="AM93" i="32" s="1"/>
  <c r="AN93" i="32" s="1"/>
  <c r="AI73" i="32"/>
  <c r="AJ73" i="32" s="1"/>
  <c r="AK73" i="32" s="1"/>
  <c r="AL73" i="32" s="1"/>
  <c r="AM73" i="32" s="1"/>
  <c r="AP921" i="32"/>
  <c r="AQ921" i="32" s="1"/>
  <c r="AR921" i="32" s="1"/>
  <c r="AS921" i="32" s="1"/>
  <c r="AT921" i="32" s="1"/>
  <c r="AU921" i="32" s="1"/>
  <c r="AB187" i="32"/>
  <c r="AC187" i="32" s="1"/>
  <c r="AD187" i="32" s="1"/>
  <c r="AE187" i="32" s="1"/>
  <c r="AF187" i="32" s="1"/>
  <c r="AG187" i="32" s="1"/>
  <c r="AI119" i="32"/>
  <c r="AJ119" i="32" s="1"/>
  <c r="AK119" i="32" s="1"/>
  <c r="AL119" i="32" s="1"/>
  <c r="AM119" i="32" s="1"/>
  <c r="AP212" i="32"/>
  <c r="AQ212" i="32" s="1"/>
  <c r="AR212" i="32" s="1"/>
  <c r="AS212" i="32" s="1"/>
  <c r="AT212" i="32" s="1"/>
  <c r="AB212" i="32"/>
  <c r="AC212" i="32" s="1"/>
  <c r="AD212" i="32" s="1"/>
  <c r="AE212" i="32" s="1"/>
  <c r="AF212" i="32" s="1"/>
  <c r="AG212" i="32" s="1"/>
  <c r="AW838" i="32"/>
  <c r="AX838" i="32" s="1"/>
  <c r="AY838" i="32" s="1"/>
  <c r="AZ838" i="32" s="1"/>
  <c r="BA838" i="32" s="1"/>
  <c r="BB838" i="32" s="1"/>
  <c r="BK839" i="32"/>
  <c r="BL839" i="32" s="1"/>
  <c r="BM839" i="32" s="1"/>
  <c r="BN839" i="32" s="1"/>
  <c r="BO839" i="32" s="1"/>
  <c r="BP839" i="32" s="1"/>
  <c r="BK732" i="32"/>
  <c r="BL732" i="32" s="1"/>
  <c r="BM732" i="32" s="1"/>
  <c r="BN732" i="32" s="1"/>
  <c r="BO732" i="32" s="1"/>
  <c r="BP732" i="32" s="1"/>
  <c r="BK840" i="32"/>
  <c r="BL840" i="32" s="1"/>
  <c r="BM840" i="32" s="1"/>
  <c r="BN840" i="32" s="1"/>
  <c r="BO840" i="32" s="1"/>
  <c r="BP840" i="32" s="1"/>
  <c r="AW837" i="32"/>
  <c r="AX837" i="32" s="1"/>
  <c r="AY837" i="32" s="1"/>
  <c r="AZ837" i="32" s="1"/>
  <c r="BA837" i="32" s="1"/>
  <c r="BB837" i="32" s="1"/>
  <c r="BK838" i="32"/>
  <c r="BL838" i="32" s="1"/>
  <c r="BM838" i="32" s="1"/>
  <c r="BN838" i="32" s="1"/>
  <c r="BO838" i="32" s="1"/>
  <c r="BP838" i="32" s="1"/>
  <c r="AI839" i="32"/>
  <c r="AK839" i="32" s="1"/>
  <c r="AL839" i="32" s="1"/>
  <c r="AM839" i="32" s="1"/>
  <c r="AN839" i="32" s="1"/>
  <c r="AW732" i="32"/>
  <c r="AX732" i="32" s="1"/>
  <c r="AY732" i="32" s="1"/>
  <c r="AZ732" i="32" s="1"/>
  <c r="BA732" i="32" s="1"/>
  <c r="BB732" i="32" s="1"/>
  <c r="BK717" i="32"/>
  <c r="BL717" i="32" s="1"/>
  <c r="BM717" i="32" s="1"/>
  <c r="BN717" i="32" s="1"/>
  <c r="BO717" i="32" s="1"/>
  <c r="BP717" i="32" s="1"/>
  <c r="AW839" i="32"/>
  <c r="AX839" i="32" s="1"/>
  <c r="AY839" i="32" s="1"/>
  <c r="AZ839" i="32" s="1"/>
  <c r="BA839" i="32" s="1"/>
  <c r="BB839" i="32" s="1"/>
  <c r="BK837" i="32"/>
  <c r="BL837" i="32" s="1"/>
  <c r="BM837" i="32" s="1"/>
  <c r="BN837" i="32" s="1"/>
  <c r="BO837" i="32" s="1"/>
  <c r="BP837" i="32" s="1"/>
  <c r="AW840" i="32"/>
  <c r="AX840" i="32" s="1"/>
  <c r="AY840" i="32" s="1"/>
  <c r="AZ840" i="32" s="1"/>
  <c r="BA840" i="32" s="1"/>
  <c r="BB840" i="32" s="1"/>
  <c r="AI840" i="32"/>
  <c r="AK840" i="32" s="1"/>
  <c r="AL840" i="32" s="1"/>
  <c r="AM840" i="32" s="1"/>
  <c r="AN840" i="32" s="1"/>
  <c r="AW717" i="32"/>
  <c r="AX717" i="32" s="1"/>
  <c r="AY717" i="32" s="1"/>
  <c r="AZ717" i="32" s="1"/>
  <c r="BA717" i="32" s="1"/>
  <c r="BB717" i="32" s="1"/>
  <c r="AB837" i="32"/>
  <c r="AC837" i="32" s="1"/>
  <c r="AD837" i="32" s="1"/>
  <c r="AE837" i="32" s="1"/>
  <c r="AF837" i="32" s="1"/>
  <c r="AG837" i="32" s="1"/>
  <c r="AP717" i="32"/>
  <c r="AQ717" i="32" s="1"/>
  <c r="AR717" i="32" s="1"/>
  <c r="AS717" i="32" s="1"/>
  <c r="AT717" i="32" s="1"/>
  <c r="AU717" i="32" s="1"/>
  <c r="AP732" i="32"/>
  <c r="AQ732" i="32" s="1"/>
  <c r="AR732" i="32" s="1"/>
  <c r="AS732" i="32" s="1"/>
  <c r="AT732" i="32" s="1"/>
  <c r="AU732" i="32" s="1"/>
  <c r="AP838" i="32"/>
  <c r="AQ838" i="32" s="1"/>
  <c r="AR838" i="32" s="1"/>
  <c r="AS838" i="32" s="1"/>
  <c r="AT838" i="32" s="1"/>
  <c r="AU838" i="32" s="1"/>
  <c r="AB840" i="32"/>
  <c r="AC840" i="32" s="1"/>
  <c r="AD840" i="32" s="1"/>
  <c r="AE840" i="32" s="1"/>
  <c r="AF840" i="32" s="1"/>
  <c r="AG840" i="32" s="1"/>
  <c r="AB839" i="32"/>
  <c r="AC839" i="32" s="1"/>
  <c r="AD839" i="32" s="1"/>
  <c r="AE839" i="32" s="1"/>
  <c r="AF839" i="32" s="1"/>
  <c r="AG839" i="32" s="1"/>
  <c r="AB838" i="32"/>
  <c r="AC838" i="32" s="1"/>
  <c r="AD838" i="32" s="1"/>
  <c r="AE838" i="32" s="1"/>
  <c r="AF838" i="32" s="1"/>
  <c r="AG838" i="32" s="1"/>
  <c r="AP837" i="32"/>
  <c r="AQ837" i="32" s="1"/>
  <c r="AR837" i="32" s="1"/>
  <c r="AS837" i="32" s="1"/>
  <c r="AT837" i="32" s="1"/>
  <c r="AU837" i="32" s="1"/>
  <c r="AP839" i="32"/>
  <c r="AQ839" i="32" s="1"/>
  <c r="AR839" i="32" s="1"/>
  <c r="AS839" i="32" s="1"/>
  <c r="AT839" i="32" s="1"/>
  <c r="AU839" i="32" s="1"/>
  <c r="AP840" i="32"/>
  <c r="AQ840" i="32" s="1"/>
  <c r="AR840" i="32" s="1"/>
  <c r="AS840" i="32" s="1"/>
  <c r="AT840" i="32" s="1"/>
  <c r="AU840" i="32" s="1"/>
  <c r="AW281" i="32"/>
  <c r="AX281" i="32" s="1"/>
  <c r="AY281" i="32" s="1"/>
  <c r="AZ281" i="32" s="1"/>
  <c r="BA281" i="32" s="1"/>
  <c r="BB281" i="32" s="1"/>
  <c r="AW285" i="32"/>
  <c r="AX285" i="32" s="1"/>
  <c r="AY285" i="32" s="1"/>
  <c r="AZ285" i="32" s="1"/>
  <c r="BA285" i="32" s="1"/>
  <c r="BB285" i="32" s="1"/>
  <c r="AW288" i="32"/>
  <c r="AX288" i="32" s="1"/>
  <c r="AY288" i="32" s="1"/>
  <c r="AZ288" i="32" s="1"/>
  <c r="BA288" i="32" s="1"/>
  <c r="BB288" i="32" s="1"/>
  <c r="BK540" i="32"/>
  <c r="BL540" i="32" s="1"/>
  <c r="BM540" i="32" s="1"/>
  <c r="BN540" i="32" s="1"/>
  <c r="BO540" i="32" s="1"/>
  <c r="BP540" i="32" s="1"/>
  <c r="BK296" i="32"/>
  <c r="BL296" i="32" s="1"/>
  <c r="BM296" i="32" s="1"/>
  <c r="BN296" i="32" s="1"/>
  <c r="BO296" i="32" s="1"/>
  <c r="BP296" i="32" s="1"/>
  <c r="AW282" i="32"/>
  <c r="AX282" i="32" s="1"/>
  <c r="AY282" i="32" s="1"/>
  <c r="AZ282" i="32" s="1"/>
  <c r="BA282" i="32" s="1"/>
  <c r="BB282" i="32" s="1"/>
  <c r="AW286" i="32"/>
  <c r="AX286" i="32" s="1"/>
  <c r="AY286" i="32" s="1"/>
  <c r="AZ286" i="32" s="1"/>
  <c r="BA286" i="32" s="1"/>
  <c r="BB286" i="32" s="1"/>
  <c r="AW279" i="32"/>
  <c r="AX279" i="32" s="1"/>
  <c r="AY279" i="32" s="1"/>
  <c r="AZ279" i="32" s="1"/>
  <c r="BA279" i="32" s="1"/>
  <c r="BB279" i="32" s="1"/>
  <c r="AW283" i="32"/>
  <c r="AX283" i="32" s="1"/>
  <c r="AY283" i="32" s="1"/>
  <c r="AZ283" i="32" s="1"/>
  <c r="BA283" i="32" s="1"/>
  <c r="BB283" i="32" s="1"/>
  <c r="AW287" i="32"/>
  <c r="AX287" i="32" s="1"/>
  <c r="AY287" i="32" s="1"/>
  <c r="AZ287" i="32" s="1"/>
  <c r="BA287" i="32" s="1"/>
  <c r="BB287" i="32" s="1"/>
  <c r="AW296" i="32"/>
  <c r="AX296" i="32" s="1"/>
  <c r="AY296" i="32" s="1"/>
  <c r="AZ296" i="32" s="1"/>
  <c r="BA296" i="32" s="1"/>
  <c r="BB296" i="32" s="1"/>
  <c r="AW280" i="32"/>
  <c r="AX280" i="32" s="1"/>
  <c r="AY280" i="32" s="1"/>
  <c r="AZ280" i="32" s="1"/>
  <c r="BA280" i="32" s="1"/>
  <c r="BB280" i="32" s="1"/>
  <c r="AW284" i="32"/>
  <c r="AX284" i="32" s="1"/>
  <c r="AY284" i="32" s="1"/>
  <c r="AZ284" i="32" s="1"/>
  <c r="BA284" i="32" s="1"/>
  <c r="BB284" i="32" s="1"/>
  <c r="AW426" i="32"/>
  <c r="AI150" i="32"/>
  <c r="AJ150" i="32" s="1"/>
  <c r="AK150" i="32" s="1"/>
  <c r="AL150" i="32" s="1"/>
  <c r="AM150" i="32" s="1"/>
  <c r="AN150" i="32" s="1"/>
  <c r="BK131" i="32"/>
  <c r="BL131" i="32" s="1"/>
  <c r="BM131" i="32" s="1"/>
  <c r="BN131" i="32" s="1"/>
  <c r="BO131" i="32" s="1"/>
  <c r="BP131" i="32" s="1"/>
  <c r="AW150" i="32"/>
  <c r="AX150" i="32" s="1"/>
  <c r="AY150" i="32" s="1"/>
  <c r="AZ150" i="32" s="1"/>
  <c r="BA150" i="32" s="1"/>
  <c r="BB150" i="32" s="1"/>
  <c r="BK150" i="32"/>
  <c r="BL150" i="32" s="1"/>
  <c r="BM150" i="32" s="1"/>
  <c r="BN150" i="32" s="1"/>
  <c r="BO150" i="32" s="1"/>
  <c r="BP150" i="32" s="1"/>
  <c r="AW131" i="32"/>
  <c r="AX131" i="32" s="1"/>
  <c r="AY131" i="32" s="1"/>
  <c r="AZ131" i="32" s="1"/>
  <c r="BA131" i="32" s="1"/>
  <c r="AB282" i="32"/>
  <c r="AC282" i="32" s="1"/>
  <c r="AD282" i="32" s="1"/>
  <c r="AE282" i="32" s="1"/>
  <c r="AF282" i="32" s="1"/>
  <c r="AG282" i="32" s="1"/>
  <c r="AI287" i="32"/>
  <c r="AJ287" i="32" s="1"/>
  <c r="AK287" i="32" s="1"/>
  <c r="AL287" i="32" s="1"/>
  <c r="AM287" i="32" s="1"/>
  <c r="AN287" i="32" s="1"/>
  <c r="AP296" i="32"/>
  <c r="AQ296" i="32" s="1"/>
  <c r="AR296" i="32" s="1"/>
  <c r="AS296" i="32" s="1"/>
  <c r="AT296" i="32" s="1"/>
  <c r="AU296" i="32" s="1"/>
  <c r="AP285" i="32"/>
  <c r="AQ285" i="32" s="1"/>
  <c r="AR285" i="32" s="1"/>
  <c r="AS285" i="32" s="1"/>
  <c r="AT285" i="32" s="1"/>
  <c r="AU285" i="32" s="1"/>
  <c r="AI282" i="32"/>
  <c r="AJ282" i="32" s="1"/>
  <c r="AK282" i="32" s="1"/>
  <c r="AL282" i="32" s="1"/>
  <c r="AM282" i="32" s="1"/>
  <c r="AN282" i="32" s="1"/>
  <c r="AP287" i="32"/>
  <c r="AQ287" i="32" s="1"/>
  <c r="AR287" i="32" s="1"/>
  <c r="AS287" i="32" s="1"/>
  <c r="AT287" i="32" s="1"/>
  <c r="AU287" i="32" s="1"/>
  <c r="AP281" i="32"/>
  <c r="AQ281" i="32" s="1"/>
  <c r="AR281" i="32" s="1"/>
  <c r="AS281" i="32" s="1"/>
  <c r="AT281" i="32" s="1"/>
  <c r="AU281" i="32" s="1"/>
  <c r="AI296" i="32"/>
  <c r="AJ296" i="32" s="1"/>
  <c r="AK296" i="32" s="1"/>
  <c r="AL296" i="32" s="1"/>
  <c r="AM296" i="32" s="1"/>
  <c r="AN296" i="32" s="1"/>
  <c r="AI281" i="32"/>
  <c r="AJ281" i="32" s="1"/>
  <c r="AK281" i="32" s="1"/>
  <c r="AL281" i="32" s="1"/>
  <c r="AM281" i="32" s="1"/>
  <c r="AN281" i="32" s="1"/>
  <c r="AP286" i="32"/>
  <c r="AQ286" i="32" s="1"/>
  <c r="AR286" i="32" s="1"/>
  <c r="AS286" i="32" s="1"/>
  <c r="AT286" i="32" s="1"/>
  <c r="AU286" i="32" s="1"/>
  <c r="AP280" i="32"/>
  <c r="AQ280" i="32" s="1"/>
  <c r="AR280" i="32" s="1"/>
  <c r="AS280" i="32" s="1"/>
  <c r="AT280" i="32" s="1"/>
  <c r="AU280" i="32" s="1"/>
  <c r="AB283" i="32"/>
  <c r="AC283" i="32" s="1"/>
  <c r="AD283" i="32" s="1"/>
  <c r="AE283" i="32" s="1"/>
  <c r="AF283" i="32" s="1"/>
  <c r="AG283" i="32" s="1"/>
  <c r="AB281" i="32"/>
  <c r="AC281" i="32" s="1"/>
  <c r="AD281" i="32" s="1"/>
  <c r="AE281" i="32" s="1"/>
  <c r="AF281" i="32" s="1"/>
  <c r="AG281" i="32" s="1"/>
  <c r="AB280" i="32"/>
  <c r="AC280" i="32" s="1"/>
  <c r="AD280" i="32" s="1"/>
  <c r="AE280" i="32" s="1"/>
  <c r="AF280" i="32" s="1"/>
  <c r="AG280" i="32" s="1"/>
  <c r="AI280" i="32"/>
  <c r="AJ280" i="32" s="1"/>
  <c r="AK280" i="32" s="1"/>
  <c r="AL280" i="32" s="1"/>
  <c r="AM280" i="32" s="1"/>
  <c r="AN280" i="32" s="1"/>
  <c r="AI283" i="32"/>
  <c r="AJ283" i="32" s="1"/>
  <c r="AK283" i="32" s="1"/>
  <c r="AL283" i="32" s="1"/>
  <c r="AM283" i="32" s="1"/>
  <c r="AN283" i="32" s="1"/>
  <c r="AP288" i="32"/>
  <c r="AQ288" i="32" s="1"/>
  <c r="AR288" i="32" s="1"/>
  <c r="AS288" i="32" s="1"/>
  <c r="AT288" i="32" s="1"/>
  <c r="AU288" i="32" s="1"/>
  <c r="AI288" i="32"/>
  <c r="AJ288" i="32" s="1"/>
  <c r="AK288" i="32" s="1"/>
  <c r="AL288" i="32" s="1"/>
  <c r="AM288" i="32" s="1"/>
  <c r="AN288" i="32" s="1"/>
  <c r="AP283" i="32"/>
  <c r="AQ283" i="32" s="1"/>
  <c r="AR283" i="32" s="1"/>
  <c r="AS283" i="32" s="1"/>
  <c r="AT283" i="32" s="1"/>
  <c r="AU283" i="32" s="1"/>
  <c r="AI284" i="32"/>
  <c r="AJ284" i="32" s="1"/>
  <c r="AK284" i="32" s="1"/>
  <c r="AL284" i="32" s="1"/>
  <c r="AM284" i="32" s="1"/>
  <c r="AN284" i="32" s="1"/>
  <c r="AP282" i="32"/>
  <c r="AQ282" i="32" s="1"/>
  <c r="AR282" i="32" s="1"/>
  <c r="AS282" i="32" s="1"/>
  <c r="AT282" i="32" s="1"/>
  <c r="AU282" i="32" s="1"/>
  <c r="AB288" i="32"/>
  <c r="AC288" i="32" s="1"/>
  <c r="AD288" i="32" s="1"/>
  <c r="AE288" i="32" s="1"/>
  <c r="AF288" i="32" s="1"/>
  <c r="AG288" i="32" s="1"/>
  <c r="AB286" i="32"/>
  <c r="AC286" i="32" s="1"/>
  <c r="AD286" i="32" s="1"/>
  <c r="AE286" i="32" s="1"/>
  <c r="AF286" i="32" s="1"/>
  <c r="AG286" i="32" s="1"/>
  <c r="AI285" i="32"/>
  <c r="AJ285" i="32" s="1"/>
  <c r="AK285" i="32" s="1"/>
  <c r="AL285" i="32" s="1"/>
  <c r="AM285" i="32" s="1"/>
  <c r="AN285" i="32" s="1"/>
  <c r="AI279" i="32"/>
  <c r="AJ279" i="32" s="1"/>
  <c r="AK279" i="32" s="1"/>
  <c r="AL279" i="32" s="1"/>
  <c r="AM279" i="32" s="1"/>
  <c r="AN279" i="32" s="1"/>
  <c r="AP284" i="32"/>
  <c r="AQ284" i="32" s="1"/>
  <c r="AR284" i="32" s="1"/>
  <c r="AS284" i="32" s="1"/>
  <c r="AT284" i="32" s="1"/>
  <c r="AU284" i="32" s="1"/>
  <c r="AP131" i="32"/>
  <c r="AQ131" i="32" s="1"/>
  <c r="AR131" i="32" s="1"/>
  <c r="AS131" i="32" s="1"/>
  <c r="AT131" i="32" s="1"/>
  <c r="AB279" i="32"/>
  <c r="AC279" i="32" s="1"/>
  <c r="AD279" i="32" s="1"/>
  <c r="AE279" i="32" s="1"/>
  <c r="AF279" i="32" s="1"/>
  <c r="AG279" i="32" s="1"/>
  <c r="AP279" i="32"/>
  <c r="AQ279" i="32" s="1"/>
  <c r="AR279" i="32" s="1"/>
  <c r="AS279" i="32" s="1"/>
  <c r="AT279" i="32" s="1"/>
  <c r="AU279" i="32" s="1"/>
  <c r="AB285" i="32"/>
  <c r="AC285" i="32" s="1"/>
  <c r="AD285" i="32" s="1"/>
  <c r="AE285" i="32" s="1"/>
  <c r="AF285" i="32" s="1"/>
  <c r="AG285" i="32" s="1"/>
  <c r="AB287" i="32"/>
  <c r="AC287" i="32" s="1"/>
  <c r="AD287" i="32" s="1"/>
  <c r="AE287" i="32" s="1"/>
  <c r="AF287" i="32" s="1"/>
  <c r="AG287" i="32" s="1"/>
  <c r="AB284" i="32"/>
  <c r="AC284" i="32" s="1"/>
  <c r="AD284" i="32" s="1"/>
  <c r="AE284" i="32" s="1"/>
  <c r="AF284" i="32" s="1"/>
  <c r="AG284" i="32" s="1"/>
  <c r="AI286" i="32"/>
  <c r="AJ286" i="32" s="1"/>
  <c r="AK286" i="32" s="1"/>
  <c r="AL286" i="32" s="1"/>
  <c r="AM286" i="32" s="1"/>
  <c r="AN286" i="32" s="1"/>
  <c r="AB296" i="32"/>
  <c r="AC296" i="32" s="1"/>
  <c r="AD296" i="32" s="1"/>
  <c r="AE296" i="32" s="1"/>
  <c r="AF296" i="32" s="1"/>
  <c r="AG296" i="32" s="1"/>
  <c r="BK718" i="32"/>
  <c r="BL718" i="32" s="1"/>
  <c r="BM718" i="32" s="1"/>
  <c r="BN718" i="32" s="1"/>
  <c r="BO718" i="32" s="1"/>
  <c r="BP718" i="32" s="1"/>
  <c r="BK711" i="32"/>
  <c r="BL711" i="32" s="1"/>
  <c r="BM711" i="32" s="1"/>
  <c r="BN711" i="32" s="1"/>
  <c r="BO711" i="32" s="1"/>
  <c r="BP711" i="32" s="1"/>
  <c r="BK709" i="32"/>
  <c r="BL709" i="32" s="1"/>
  <c r="BM709" i="32" s="1"/>
  <c r="BN709" i="32" s="1"/>
  <c r="BO709" i="32" s="1"/>
  <c r="BP709" i="32" s="1"/>
  <c r="AW716" i="32"/>
  <c r="AX716" i="32" s="1"/>
  <c r="AY716" i="32" s="1"/>
  <c r="AZ716" i="32" s="1"/>
  <c r="BA716" i="32" s="1"/>
  <c r="BB716" i="32" s="1"/>
  <c r="AW712" i="32"/>
  <c r="AX712" i="32" s="1"/>
  <c r="AY712" i="32" s="1"/>
  <c r="AZ712" i="32" s="1"/>
  <c r="BA712" i="32" s="1"/>
  <c r="BB712" i="32" s="1"/>
  <c r="AI709" i="32"/>
  <c r="AJ709" i="32" s="1"/>
  <c r="AK709" i="32" s="1"/>
  <c r="AL709" i="32" s="1"/>
  <c r="AM709" i="32" s="1"/>
  <c r="AN709" i="32" s="1"/>
  <c r="AW493" i="32"/>
  <c r="AX493" i="32" s="1"/>
  <c r="AY493" i="32" s="1"/>
  <c r="AZ493" i="32" s="1"/>
  <c r="BA493" i="32" s="1"/>
  <c r="BB493" i="32" s="1"/>
  <c r="BK923" i="32"/>
  <c r="BL923" i="32" s="1"/>
  <c r="BM923" i="32" s="1"/>
  <c r="BN923" i="32" s="1"/>
  <c r="BO923" i="32" s="1"/>
  <c r="BP923" i="32" s="1"/>
  <c r="BK927" i="32"/>
  <c r="BL927" i="32" s="1"/>
  <c r="BM927" i="32" s="1"/>
  <c r="BN927" i="32" s="1"/>
  <c r="BO927" i="32" s="1"/>
  <c r="BP927" i="32" s="1"/>
  <c r="BK931" i="32"/>
  <c r="BL931" i="32" s="1"/>
  <c r="BM931" i="32" s="1"/>
  <c r="BN931" i="32" s="1"/>
  <c r="BO931" i="32" s="1"/>
  <c r="BP931" i="32" s="1"/>
  <c r="AW918" i="32"/>
  <c r="AX918" i="32" s="1"/>
  <c r="AY918" i="32" s="1"/>
  <c r="AZ918" i="32" s="1"/>
  <c r="BA918" i="32" s="1"/>
  <c r="BB918" i="32" s="1"/>
  <c r="AW924" i="32"/>
  <c r="AX924" i="32" s="1"/>
  <c r="AY924" i="32" s="1"/>
  <c r="AZ924" i="32" s="1"/>
  <c r="BA924" i="32" s="1"/>
  <c r="BB924" i="32" s="1"/>
  <c r="AW928" i="32"/>
  <c r="AX928" i="32" s="1"/>
  <c r="AY928" i="32" s="1"/>
  <c r="AZ928" i="32" s="1"/>
  <c r="BA928" i="32" s="1"/>
  <c r="BB928" i="32" s="1"/>
  <c r="AW932" i="32"/>
  <c r="AX932" i="32" s="1"/>
  <c r="AY932" i="32" s="1"/>
  <c r="AZ932" i="32" s="1"/>
  <c r="BA932" i="32" s="1"/>
  <c r="BB932" i="32" s="1"/>
  <c r="AB919" i="32"/>
  <c r="AC919" i="32" s="1"/>
  <c r="AD919" i="32" s="1"/>
  <c r="AE919" i="32" s="1"/>
  <c r="AF919" i="32" s="1"/>
  <c r="AG919" i="32" s="1"/>
  <c r="BK915" i="32"/>
  <c r="BL915" i="32" s="1"/>
  <c r="BM915" i="32" s="1"/>
  <c r="BN915" i="32" s="1"/>
  <c r="BO915" i="32" s="1"/>
  <c r="BP915" i="32" s="1"/>
  <c r="BK895" i="32"/>
  <c r="BL895" i="32" s="1"/>
  <c r="BM895" i="32" s="1"/>
  <c r="BN895" i="32" s="1"/>
  <c r="BO895" i="32" s="1"/>
  <c r="BP895" i="32" s="1"/>
  <c r="BK899" i="32"/>
  <c r="BL899" i="32" s="1"/>
  <c r="BM899" i="32" s="1"/>
  <c r="BN899" i="32" s="1"/>
  <c r="BO899" i="32" s="1"/>
  <c r="BP899" i="32" s="1"/>
  <c r="BK903" i="32"/>
  <c r="BL903" i="32" s="1"/>
  <c r="BM903" i="32" s="1"/>
  <c r="BN903" i="32" s="1"/>
  <c r="BO903" i="32" s="1"/>
  <c r="BP903" i="32" s="1"/>
  <c r="BK907" i="32"/>
  <c r="BL907" i="32" s="1"/>
  <c r="BM907" i="32" s="1"/>
  <c r="BN907" i="32" s="1"/>
  <c r="BO907" i="32" s="1"/>
  <c r="BP907" i="32" s="1"/>
  <c r="BK911" i="32"/>
  <c r="BL911" i="32" s="1"/>
  <c r="BM911" i="32" s="1"/>
  <c r="BN911" i="32" s="1"/>
  <c r="BO911" i="32" s="1"/>
  <c r="BP911" i="32" s="1"/>
  <c r="AW896" i="32"/>
  <c r="AX896" i="32" s="1"/>
  <c r="AY896" i="32" s="1"/>
  <c r="AZ896" i="32" s="1"/>
  <c r="BA896" i="32" s="1"/>
  <c r="BB896" i="32" s="1"/>
  <c r="AW900" i="32"/>
  <c r="AX900" i="32" s="1"/>
  <c r="AY900" i="32" s="1"/>
  <c r="AZ900" i="32" s="1"/>
  <c r="BA900" i="32" s="1"/>
  <c r="BB900" i="32" s="1"/>
  <c r="AW904" i="32"/>
  <c r="AX904" i="32" s="1"/>
  <c r="AY904" i="32" s="1"/>
  <c r="AZ904" i="32" s="1"/>
  <c r="BA904" i="32" s="1"/>
  <c r="BB904" i="32" s="1"/>
  <c r="AW908" i="32"/>
  <c r="AX908" i="32" s="1"/>
  <c r="AY908" i="32" s="1"/>
  <c r="AZ908" i="32" s="1"/>
  <c r="BA908" i="32" s="1"/>
  <c r="BB908" i="32" s="1"/>
  <c r="AW912" i="32"/>
  <c r="AX912" i="32" s="1"/>
  <c r="AY912" i="32" s="1"/>
  <c r="AZ912" i="32" s="1"/>
  <c r="BA912" i="32" s="1"/>
  <c r="BB912" i="32" s="1"/>
  <c r="AI897" i="32"/>
  <c r="AJ897" i="32" s="1"/>
  <c r="AK897" i="32" s="1"/>
  <c r="AL897" i="32" s="1"/>
  <c r="AM897" i="32" s="1"/>
  <c r="AN897" i="32" s="1"/>
  <c r="BK892" i="32"/>
  <c r="BL892" i="32" s="1"/>
  <c r="BM892" i="32" s="1"/>
  <c r="BN892" i="32" s="1"/>
  <c r="BO892" i="32" s="1"/>
  <c r="BP892" i="32" s="1"/>
  <c r="AW890" i="32"/>
  <c r="AW887" i="32"/>
  <c r="AX887" i="32" s="1"/>
  <c r="AY887" i="32" s="1"/>
  <c r="AZ887" i="32" s="1"/>
  <c r="BA887" i="32" s="1"/>
  <c r="BB887" i="32" s="1"/>
  <c r="AW884" i="32"/>
  <c r="AW878" i="32"/>
  <c r="AX878" i="32" s="1"/>
  <c r="AY878" i="32" s="1"/>
  <c r="AZ878" i="32" s="1"/>
  <c r="BA878" i="32" s="1"/>
  <c r="BB878" i="32" s="1"/>
  <c r="AW875" i="32"/>
  <c r="AX875" i="32" s="1"/>
  <c r="AY875" i="32" s="1"/>
  <c r="AZ875" i="32" s="1"/>
  <c r="BA875" i="32" s="1"/>
  <c r="BB875" i="32" s="1"/>
  <c r="AW872" i="32"/>
  <c r="AX872" i="32" s="1"/>
  <c r="AY872" i="32" s="1"/>
  <c r="AZ872" i="32" s="1"/>
  <c r="BA872" i="32" s="1"/>
  <c r="BB872" i="32" s="1"/>
  <c r="BK863" i="32"/>
  <c r="BL863" i="32" s="1"/>
  <c r="BM863" i="32" s="1"/>
  <c r="BN863" i="32" s="1"/>
  <c r="BO863" i="32" s="1"/>
  <c r="BP863" i="32" s="1"/>
  <c r="BK868" i="32"/>
  <c r="BL868" i="32" s="1"/>
  <c r="BM868" i="32" s="1"/>
  <c r="BN868" i="32" s="1"/>
  <c r="BO868" i="32" s="1"/>
  <c r="BP868" i="32" s="1"/>
  <c r="AW864" i="32"/>
  <c r="AX864" i="32" s="1"/>
  <c r="AY864" i="32" s="1"/>
  <c r="AZ864" i="32" s="1"/>
  <c r="BA864" i="32" s="1"/>
  <c r="BB864" i="32" s="1"/>
  <c r="AW869" i="32"/>
  <c r="AX869" i="32" s="1"/>
  <c r="AY869" i="32" s="1"/>
  <c r="AZ869" i="32" s="1"/>
  <c r="BA869" i="32" s="1"/>
  <c r="BB869" i="32" s="1"/>
  <c r="BK750" i="32"/>
  <c r="BL750" i="32" s="1"/>
  <c r="BM750" i="32" s="1"/>
  <c r="BN750" i="32" s="1"/>
  <c r="BO750" i="32" s="1"/>
  <c r="BP750" i="32" s="1"/>
  <c r="AW781" i="32"/>
  <c r="AX781" i="32" s="1"/>
  <c r="AY781" i="32" s="1"/>
  <c r="AZ781" i="32" s="1"/>
  <c r="BA781" i="32" s="1"/>
  <c r="BB781" i="32" s="1"/>
  <c r="BK855" i="32"/>
  <c r="BL855" i="32" s="1"/>
  <c r="BM855" i="32" s="1"/>
  <c r="BN855" i="32" s="1"/>
  <c r="BO855" i="32" s="1"/>
  <c r="BP855" i="32" s="1"/>
  <c r="BK854" i="32"/>
  <c r="AW858" i="32"/>
  <c r="AX858" i="32" s="1"/>
  <c r="AY858" i="32" s="1"/>
  <c r="AZ858" i="32" s="1"/>
  <c r="BA858" i="32" s="1"/>
  <c r="BB858" i="32" s="1"/>
  <c r="AW718" i="32"/>
  <c r="AX718" i="32" s="1"/>
  <c r="AY718" i="32" s="1"/>
  <c r="AZ718" i="32" s="1"/>
  <c r="BA718" i="32" s="1"/>
  <c r="BB718" i="32" s="1"/>
  <c r="AW711" i="32"/>
  <c r="AX711" i="32" s="1"/>
  <c r="AY711" i="32" s="1"/>
  <c r="AZ711" i="32" s="1"/>
  <c r="BA711" i="32" s="1"/>
  <c r="BB711" i="32" s="1"/>
  <c r="AI711" i="32"/>
  <c r="AJ711" i="32" s="1"/>
  <c r="AK711" i="32" s="1"/>
  <c r="AL711" i="32" s="1"/>
  <c r="AM711" i="32" s="1"/>
  <c r="AN711" i="32" s="1"/>
  <c r="AW515" i="32"/>
  <c r="AX515" i="32" s="1"/>
  <c r="AY515" i="32" s="1"/>
  <c r="AZ515" i="32" s="1"/>
  <c r="BA515" i="32" s="1"/>
  <c r="BB515" i="32" s="1"/>
  <c r="BK922" i="32"/>
  <c r="BL922" i="32" s="1"/>
  <c r="BM922" i="32" s="1"/>
  <c r="BN922" i="32" s="1"/>
  <c r="BO922" i="32" s="1"/>
  <c r="BP922" i="32" s="1"/>
  <c r="BK917" i="32"/>
  <c r="AW927" i="32"/>
  <c r="AX927" i="32" s="1"/>
  <c r="AY927" i="32" s="1"/>
  <c r="AZ927" i="32" s="1"/>
  <c r="BA927" i="32" s="1"/>
  <c r="BB927" i="32" s="1"/>
  <c r="AB917" i="32"/>
  <c r="BK902" i="32"/>
  <c r="BL902" i="32" s="1"/>
  <c r="BM902" i="32" s="1"/>
  <c r="BN902" i="32" s="1"/>
  <c r="BO902" i="32" s="1"/>
  <c r="BP902" i="32" s="1"/>
  <c r="AW895" i="32"/>
  <c r="AX895" i="32" s="1"/>
  <c r="AY895" i="32" s="1"/>
  <c r="AZ895" i="32" s="1"/>
  <c r="BA895" i="32" s="1"/>
  <c r="BB895" i="32" s="1"/>
  <c r="AW907" i="32"/>
  <c r="AX907" i="32" s="1"/>
  <c r="AY907" i="32" s="1"/>
  <c r="AZ907" i="32" s="1"/>
  <c r="BA907" i="32" s="1"/>
  <c r="BB907" i="32" s="1"/>
  <c r="AW892" i="32"/>
  <c r="AX892" i="32" s="1"/>
  <c r="AY892" i="32" s="1"/>
  <c r="AZ892" i="32" s="1"/>
  <c r="BA892" i="32" s="1"/>
  <c r="BB892" i="32" s="1"/>
  <c r="BK880" i="32"/>
  <c r="BK871" i="32"/>
  <c r="AW868" i="32"/>
  <c r="AX868" i="32" s="1"/>
  <c r="AY868" i="32" s="1"/>
  <c r="AZ868" i="32" s="1"/>
  <c r="BA868" i="32" s="1"/>
  <c r="BB868" i="32" s="1"/>
  <c r="AI750" i="32"/>
  <c r="AJ750" i="32" s="1"/>
  <c r="AK750" i="32" s="1"/>
  <c r="AL750" i="32" s="1"/>
  <c r="AM750" i="32" s="1"/>
  <c r="AN750" i="32" s="1"/>
  <c r="AB852" i="32"/>
  <c r="AC852" i="32" s="1"/>
  <c r="AD852" i="32" s="1"/>
  <c r="AE852" i="32" s="1"/>
  <c r="AF852" i="32" s="1"/>
  <c r="AG852" i="32" s="1"/>
  <c r="BK719" i="32"/>
  <c r="BL719" i="32" s="1"/>
  <c r="BM719" i="32" s="1"/>
  <c r="BN719" i="32" s="1"/>
  <c r="BO719" i="32" s="1"/>
  <c r="BP719" i="32" s="1"/>
  <c r="BK712" i="32"/>
  <c r="BL712" i="32" s="1"/>
  <c r="BM712" i="32" s="1"/>
  <c r="BN712" i="32" s="1"/>
  <c r="BO712" i="32" s="1"/>
  <c r="BP712" i="32" s="1"/>
  <c r="AW720" i="32"/>
  <c r="AX720" i="32" s="1"/>
  <c r="AY720" i="32" s="1"/>
  <c r="AZ720" i="32" s="1"/>
  <c r="BA720" i="32" s="1"/>
  <c r="BB720" i="32" s="1"/>
  <c r="AB716" i="32"/>
  <c r="AC716" i="32" s="1"/>
  <c r="AD716" i="32" s="1"/>
  <c r="AE716" i="32" s="1"/>
  <c r="AF716" i="32" s="1"/>
  <c r="AG716" i="32" s="1"/>
  <c r="AW713" i="32"/>
  <c r="AX713" i="32" s="1"/>
  <c r="AY713" i="32" s="1"/>
  <c r="AZ713" i="32" s="1"/>
  <c r="BA713" i="32" s="1"/>
  <c r="BB713" i="32" s="1"/>
  <c r="BK515" i="32"/>
  <c r="BL515" i="32" s="1"/>
  <c r="BM515" i="32" s="1"/>
  <c r="BN515" i="32" s="1"/>
  <c r="BO515" i="32" s="1"/>
  <c r="BP515" i="32" s="1"/>
  <c r="BK918" i="32"/>
  <c r="BL918" i="32" s="1"/>
  <c r="BM918" i="32" s="1"/>
  <c r="BN918" i="32" s="1"/>
  <c r="BO918" i="32" s="1"/>
  <c r="BP918" i="32" s="1"/>
  <c r="BK924" i="32"/>
  <c r="BL924" i="32" s="1"/>
  <c r="BM924" i="32" s="1"/>
  <c r="BN924" i="32" s="1"/>
  <c r="BO924" i="32" s="1"/>
  <c r="BP924" i="32" s="1"/>
  <c r="BK928" i="32"/>
  <c r="BL928" i="32" s="1"/>
  <c r="BM928" i="32" s="1"/>
  <c r="BN928" i="32" s="1"/>
  <c r="BO928" i="32" s="1"/>
  <c r="BP928" i="32" s="1"/>
  <c r="BK932" i="32"/>
  <c r="BL932" i="32" s="1"/>
  <c r="BM932" i="32" s="1"/>
  <c r="BN932" i="32" s="1"/>
  <c r="BO932" i="32" s="1"/>
  <c r="BP932" i="32" s="1"/>
  <c r="AW919" i="32"/>
  <c r="AX919" i="32" s="1"/>
  <c r="AY919" i="32" s="1"/>
  <c r="AZ919" i="32" s="1"/>
  <c r="BA919" i="32" s="1"/>
  <c r="BB919" i="32" s="1"/>
  <c r="AW925" i="32"/>
  <c r="AX925" i="32" s="1"/>
  <c r="AY925" i="32" s="1"/>
  <c r="AZ925" i="32" s="1"/>
  <c r="BA925" i="32" s="1"/>
  <c r="BB925" i="32" s="1"/>
  <c r="AW929" i="32"/>
  <c r="AX929" i="32" s="1"/>
  <c r="AY929" i="32" s="1"/>
  <c r="AZ929" i="32" s="1"/>
  <c r="BA929" i="32" s="1"/>
  <c r="BB929" i="32" s="1"/>
  <c r="AW933" i="32"/>
  <c r="AX933" i="32" s="1"/>
  <c r="AY933" i="32" s="1"/>
  <c r="AZ933" i="32" s="1"/>
  <c r="BA933" i="32" s="1"/>
  <c r="BB933" i="32" s="1"/>
  <c r="AB928" i="32"/>
  <c r="AC928" i="32" s="1"/>
  <c r="AD928" i="32" s="1"/>
  <c r="AE928" i="32" s="1"/>
  <c r="AF928" i="32" s="1"/>
  <c r="AG928" i="32" s="1"/>
  <c r="BK914" i="32"/>
  <c r="BK896" i="32"/>
  <c r="BL896" i="32" s="1"/>
  <c r="BM896" i="32" s="1"/>
  <c r="BN896" i="32" s="1"/>
  <c r="BO896" i="32" s="1"/>
  <c r="BP896" i="32" s="1"/>
  <c r="BK900" i="32"/>
  <c r="BL900" i="32" s="1"/>
  <c r="BM900" i="32" s="1"/>
  <c r="BN900" i="32" s="1"/>
  <c r="BO900" i="32" s="1"/>
  <c r="BP900" i="32" s="1"/>
  <c r="BK904" i="32"/>
  <c r="BL904" i="32" s="1"/>
  <c r="BM904" i="32" s="1"/>
  <c r="BN904" i="32" s="1"/>
  <c r="BO904" i="32" s="1"/>
  <c r="BP904" i="32" s="1"/>
  <c r="BK908" i="32"/>
  <c r="BL908" i="32" s="1"/>
  <c r="BM908" i="32" s="1"/>
  <c r="BN908" i="32" s="1"/>
  <c r="BO908" i="32" s="1"/>
  <c r="BP908" i="32" s="1"/>
  <c r="BK912" i="32"/>
  <c r="BL912" i="32" s="1"/>
  <c r="BM912" i="32" s="1"/>
  <c r="BN912" i="32" s="1"/>
  <c r="BO912" i="32" s="1"/>
  <c r="BP912" i="32" s="1"/>
  <c r="AW897" i="32"/>
  <c r="AX897" i="32" s="1"/>
  <c r="AY897" i="32" s="1"/>
  <c r="AZ897" i="32" s="1"/>
  <c r="BA897" i="32" s="1"/>
  <c r="BB897" i="32" s="1"/>
  <c r="AW901" i="32"/>
  <c r="AX901" i="32" s="1"/>
  <c r="AY901" i="32" s="1"/>
  <c r="AZ901" i="32" s="1"/>
  <c r="BA901" i="32" s="1"/>
  <c r="BB901" i="32" s="1"/>
  <c r="AW905" i="32"/>
  <c r="AX905" i="32" s="1"/>
  <c r="AY905" i="32" s="1"/>
  <c r="AZ905" i="32" s="1"/>
  <c r="BA905" i="32" s="1"/>
  <c r="BB905" i="32" s="1"/>
  <c r="AW909" i="32"/>
  <c r="AX909" i="32" s="1"/>
  <c r="AY909" i="32" s="1"/>
  <c r="AZ909" i="32" s="1"/>
  <c r="BA909" i="32" s="1"/>
  <c r="BB909" i="32" s="1"/>
  <c r="AW894" i="32"/>
  <c r="AI906" i="32"/>
  <c r="AJ906" i="32" s="1"/>
  <c r="AK906" i="32" s="1"/>
  <c r="AL906" i="32" s="1"/>
  <c r="AM906" i="32" s="1"/>
  <c r="AN906" i="32" s="1"/>
  <c r="BK890" i="32"/>
  <c r="BK887" i="32"/>
  <c r="BL887" i="32" s="1"/>
  <c r="BM887" i="32" s="1"/>
  <c r="BN887" i="32" s="1"/>
  <c r="BO887" i="32" s="1"/>
  <c r="BP887" i="32" s="1"/>
  <c r="AW888" i="32"/>
  <c r="AX888" i="32" s="1"/>
  <c r="AY888" i="32" s="1"/>
  <c r="AZ888" i="32" s="1"/>
  <c r="BA888" i="32" s="1"/>
  <c r="BB888" i="32" s="1"/>
  <c r="BK881" i="32"/>
  <c r="BL881" i="32" s="1"/>
  <c r="BM881" i="32" s="1"/>
  <c r="BN881" i="32" s="1"/>
  <c r="BO881" i="32" s="1"/>
  <c r="BP881" i="32" s="1"/>
  <c r="AW877" i="32"/>
  <c r="AW874" i="32"/>
  <c r="AW871" i="32"/>
  <c r="BK864" i="32"/>
  <c r="BL864" i="32" s="1"/>
  <c r="BM864" i="32" s="1"/>
  <c r="BN864" i="32" s="1"/>
  <c r="BO864" i="32" s="1"/>
  <c r="BP864" i="32" s="1"/>
  <c r="BK869" i="32"/>
  <c r="BL869" i="32" s="1"/>
  <c r="BM869" i="32" s="1"/>
  <c r="BN869" i="32" s="1"/>
  <c r="BO869" i="32" s="1"/>
  <c r="BP869" i="32" s="1"/>
  <c r="AW865" i="32"/>
  <c r="AX865" i="32" s="1"/>
  <c r="AY865" i="32" s="1"/>
  <c r="AZ865" i="32" s="1"/>
  <c r="BA865" i="32" s="1"/>
  <c r="BB865" i="32" s="1"/>
  <c r="AW862" i="32"/>
  <c r="BK781" i="32"/>
  <c r="BL781" i="32" s="1"/>
  <c r="BM781" i="32" s="1"/>
  <c r="BN781" i="32" s="1"/>
  <c r="BO781" i="32" s="1"/>
  <c r="BP781" i="32" s="1"/>
  <c r="AW740" i="32"/>
  <c r="AX740" i="32" s="1"/>
  <c r="AY740" i="32" s="1"/>
  <c r="AZ740" i="32" s="1"/>
  <c r="BA740" i="32" s="1"/>
  <c r="BB740" i="32" s="1"/>
  <c r="BK856" i="32"/>
  <c r="BL856" i="32" s="1"/>
  <c r="BM856" i="32" s="1"/>
  <c r="BN856" i="32" s="1"/>
  <c r="BO856" i="32" s="1"/>
  <c r="BP856" i="32" s="1"/>
  <c r="AW855" i="32"/>
  <c r="AX855" i="32" s="1"/>
  <c r="AY855" i="32" s="1"/>
  <c r="AZ855" i="32" s="1"/>
  <c r="BA855" i="32" s="1"/>
  <c r="BB855" i="32" s="1"/>
  <c r="AW854" i="32"/>
  <c r="BK716" i="32"/>
  <c r="BL716" i="32" s="1"/>
  <c r="BM716" i="32" s="1"/>
  <c r="BN716" i="32" s="1"/>
  <c r="BO716" i="32" s="1"/>
  <c r="BP716" i="32" s="1"/>
  <c r="BK926" i="32"/>
  <c r="BL926" i="32" s="1"/>
  <c r="BM926" i="32" s="1"/>
  <c r="BN926" i="32" s="1"/>
  <c r="BO926" i="32" s="1"/>
  <c r="BP926" i="32" s="1"/>
  <c r="AW923" i="32"/>
  <c r="AX923" i="32" s="1"/>
  <c r="AY923" i="32" s="1"/>
  <c r="AZ923" i="32" s="1"/>
  <c r="BA923" i="32" s="1"/>
  <c r="BB923" i="32" s="1"/>
  <c r="AB918" i="32"/>
  <c r="AC918" i="32" s="1"/>
  <c r="AD918" i="32" s="1"/>
  <c r="AE918" i="32" s="1"/>
  <c r="AF918" i="32" s="1"/>
  <c r="AG918" i="32" s="1"/>
  <c r="BK898" i="32"/>
  <c r="BL898" i="32" s="1"/>
  <c r="BM898" i="32" s="1"/>
  <c r="BN898" i="32" s="1"/>
  <c r="BO898" i="32" s="1"/>
  <c r="BP898" i="32" s="1"/>
  <c r="BK910" i="32"/>
  <c r="BL910" i="32" s="1"/>
  <c r="BM910" i="32" s="1"/>
  <c r="BN910" i="32" s="1"/>
  <c r="BO910" i="32" s="1"/>
  <c r="BP910" i="32" s="1"/>
  <c r="AW903" i="32"/>
  <c r="AX903" i="32" s="1"/>
  <c r="AY903" i="32" s="1"/>
  <c r="AZ903" i="32" s="1"/>
  <c r="BA903" i="32" s="1"/>
  <c r="BB903" i="32" s="1"/>
  <c r="AI896" i="32"/>
  <c r="AJ896" i="32" s="1"/>
  <c r="AK896" i="32" s="1"/>
  <c r="AL896" i="32" s="1"/>
  <c r="AM896" i="32" s="1"/>
  <c r="AN896" i="32" s="1"/>
  <c r="BK886" i="32"/>
  <c r="BK874" i="32"/>
  <c r="AW863" i="32"/>
  <c r="AX863" i="32" s="1"/>
  <c r="AY863" i="32" s="1"/>
  <c r="AZ863" i="32" s="1"/>
  <c r="BA863" i="32" s="1"/>
  <c r="BB863" i="32" s="1"/>
  <c r="AW750" i="32"/>
  <c r="AX750" i="32" s="1"/>
  <c r="AY750" i="32" s="1"/>
  <c r="AZ750" i="32" s="1"/>
  <c r="BA750" i="32" s="1"/>
  <c r="BB750" i="32" s="1"/>
  <c r="AW857" i="32"/>
  <c r="AX857" i="32" s="1"/>
  <c r="AY857" i="32" s="1"/>
  <c r="AZ857" i="32" s="1"/>
  <c r="BA857" i="32" s="1"/>
  <c r="BB857" i="32" s="1"/>
  <c r="BK720" i="32"/>
  <c r="BL720" i="32" s="1"/>
  <c r="BM720" i="32" s="1"/>
  <c r="BN720" i="32" s="1"/>
  <c r="BO720" i="32" s="1"/>
  <c r="BP720" i="32" s="1"/>
  <c r="BK713" i="32"/>
  <c r="BL713" i="32" s="1"/>
  <c r="BM713" i="32" s="1"/>
  <c r="BN713" i="32" s="1"/>
  <c r="BO713" i="32" s="1"/>
  <c r="BP713" i="32" s="1"/>
  <c r="AW719" i="32"/>
  <c r="AX719" i="32" s="1"/>
  <c r="AY719" i="32" s="1"/>
  <c r="AZ719" i="32" s="1"/>
  <c r="BA719" i="32" s="1"/>
  <c r="BB719" i="32" s="1"/>
  <c r="AW710" i="32"/>
  <c r="AX710" i="32" s="1"/>
  <c r="AY710" i="32" s="1"/>
  <c r="AZ710" i="32" s="1"/>
  <c r="BA710" i="32" s="1"/>
  <c r="BB710" i="32" s="1"/>
  <c r="AW709" i="32"/>
  <c r="AX709" i="32" s="1"/>
  <c r="AY709" i="32" s="1"/>
  <c r="AZ709" i="32" s="1"/>
  <c r="BA709" i="32" s="1"/>
  <c r="BB709" i="32" s="1"/>
  <c r="BK493" i="32"/>
  <c r="BL493" i="32" s="1"/>
  <c r="BM493" i="32" s="1"/>
  <c r="BN493" i="32" s="1"/>
  <c r="BO493" i="32" s="1"/>
  <c r="BP493" i="32" s="1"/>
  <c r="BK919" i="32"/>
  <c r="BL919" i="32" s="1"/>
  <c r="BM919" i="32" s="1"/>
  <c r="BN919" i="32" s="1"/>
  <c r="BO919" i="32" s="1"/>
  <c r="BP919" i="32" s="1"/>
  <c r="BK925" i="32"/>
  <c r="BL925" i="32" s="1"/>
  <c r="BM925" i="32" s="1"/>
  <c r="BN925" i="32" s="1"/>
  <c r="BO925" i="32" s="1"/>
  <c r="BP925" i="32" s="1"/>
  <c r="BK929" i="32"/>
  <c r="BL929" i="32" s="1"/>
  <c r="BM929" i="32" s="1"/>
  <c r="BN929" i="32" s="1"/>
  <c r="BO929" i="32" s="1"/>
  <c r="BP929" i="32" s="1"/>
  <c r="BK933" i="32"/>
  <c r="BL933" i="32" s="1"/>
  <c r="BM933" i="32" s="1"/>
  <c r="BN933" i="32" s="1"/>
  <c r="BO933" i="32" s="1"/>
  <c r="BP933" i="32" s="1"/>
  <c r="AW922" i="32"/>
  <c r="AX922" i="32" s="1"/>
  <c r="AY922" i="32" s="1"/>
  <c r="AZ922" i="32" s="1"/>
  <c r="BA922" i="32" s="1"/>
  <c r="BB922" i="32" s="1"/>
  <c r="AW926" i="32"/>
  <c r="AX926" i="32" s="1"/>
  <c r="AY926" i="32" s="1"/>
  <c r="AZ926" i="32" s="1"/>
  <c r="BA926" i="32" s="1"/>
  <c r="BB926" i="32" s="1"/>
  <c r="AW930" i="32"/>
  <c r="AX930" i="32" s="1"/>
  <c r="AY930" i="32" s="1"/>
  <c r="AZ930" i="32" s="1"/>
  <c r="BA930" i="32" s="1"/>
  <c r="BB930" i="32" s="1"/>
  <c r="AW917" i="32"/>
  <c r="AB929" i="32"/>
  <c r="AC929" i="32" s="1"/>
  <c r="AD929" i="32" s="1"/>
  <c r="AE929" i="32" s="1"/>
  <c r="AF929" i="32" s="1"/>
  <c r="AG929" i="32" s="1"/>
  <c r="AW915" i="32"/>
  <c r="AX915" i="32" s="1"/>
  <c r="AY915" i="32" s="1"/>
  <c r="AZ915" i="32" s="1"/>
  <c r="BA915" i="32" s="1"/>
  <c r="BB915" i="32" s="1"/>
  <c r="BK897" i="32"/>
  <c r="BL897" i="32" s="1"/>
  <c r="BM897" i="32" s="1"/>
  <c r="BN897" i="32" s="1"/>
  <c r="BO897" i="32" s="1"/>
  <c r="BP897" i="32" s="1"/>
  <c r="BK901" i="32"/>
  <c r="BL901" i="32" s="1"/>
  <c r="BM901" i="32" s="1"/>
  <c r="BN901" i="32" s="1"/>
  <c r="BO901" i="32" s="1"/>
  <c r="BP901" i="32" s="1"/>
  <c r="BK905" i="32"/>
  <c r="BL905" i="32" s="1"/>
  <c r="BM905" i="32" s="1"/>
  <c r="BN905" i="32" s="1"/>
  <c r="BO905" i="32" s="1"/>
  <c r="BP905" i="32" s="1"/>
  <c r="BK909" i="32"/>
  <c r="BL909" i="32" s="1"/>
  <c r="BM909" i="32" s="1"/>
  <c r="BN909" i="32" s="1"/>
  <c r="BO909" i="32" s="1"/>
  <c r="BP909" i="32" s="1"/>
  <c r="BK894" i="32"/>
  <c r="AW898" i="32"/>
  <c r="AX898" i="32" s="1"/>
  <c r="AY898" i="32" s="1"/>
  <c r="AZ898" i="32" s="1"/>
  <c r="BA898" i="32" s="1"/>
  <c r="BB898" i="32" s="1"/>
  <c r="AW902" i="32"/>
  <c r="AX902" i="32" s="1"/>
  <c r="AY902" i="32" s="1"/>
  <c r="AZ902" i="32" s="1"/>
  <c r="BA902" i="32" s="1"/>
  <c r="BB902" i="32" s="1"/>
  <c r="AW906" i="32"/>
  <c r="AX906" i="32" s="1"/>
  <c r="AY906" i="32" s="1"/>
  <c r="AZ906" i="32" s="1"/>
  <c r="BA906" i="32" s="1"/>
  <c r="BB906" i="32" s="1"/>
  <c r="AW910" i="32"/>
  <c r="AX910" i="32" s="1"/>
  <c r="AY910" i="32" s="1"/>
  <c r="AZ910" i="32" s="1"/>
  <c r="BA910" i="32" s="1"/>
  <c r="BB910" i="32" s="1"/>
  <c r="AI895" i="32"/>
  <c r="AJ895" i="32" s="1"/>
  <c r="AK895" i="32" s="1"/>
  <c r="AL895" i="32" s="1"/>
  <c r="AM895" i="32" s="1"/>
  <c r="AN895" i="32" s="1"/>
  <c r="AI908" i="32"/>
  <c r="AJ908" i="32" s="1"/>
  <c r="AK908" i="32" s="1"/>
  <c r="AL908" i="32" s="1"/>
  <c r="AM908" i="32" s="1"/>
  <c r="AN908" i="32" s="1"/>
  <c r="AW891" i="32"/>
  <c r="AX891" i="32" s="1"/>
  <c r="AY891" i="32" s="1"/>
  <c r="AZ891" i="32" s="1"/>
  <c r="BA891" i="32" s="1"/>
  <c r="BB891" i="32" s="1"/>
  <c r="BK888" i="32"/>
  <c r="BL888" i="32" s="1"/>
  <c r="BM888" i="32" s="1"/>
  <c r="BN888" i="32" s="1"/>
  <c r="BO888" i="32" s="1"/>
  <c r="BP888" i="32" s="1"/>
  <c r="AW886" i="32"/>
  <c r="BK882" i="32"/>
  <c r="BL882" i="32" s="1"/>
  <c r="BM882" i="32" s="1"/>
  <c r="BN882" i="32" s="1"/>
  <c r="BO882" i="32" s="1"/>
  <c r="BP882" i="32" s="1"/>
  <c r="BK878" i="32"/>
  <c r="BL878" i="32" s="1"/>
  <c r="BM878" i="32" s="1"/>
  <c r="BN878" i="32" s="1"/>
  <c r="BO878" i="32" s="1"/>
  <c r="BP878" i="32" s="1"/>
  <c r="BK875" i="32"/>
  <c r="BL875" i="32" s="1"/>
  <c r="BM875" i="32" s="1"/>
  <c r="BN875" i="32" s="1"/>
  <c r="BO875" i="32" s="1"/>
  <c r="BP875" i="32" s="1"/>
  <c r="BK872" i="32"/>
  <c r="BL872" i="32" s="1"/>
  <c r="BK865" i="32"/>
  <c r="BL865" i="32" s="1"/>
  <c r="BM865" i="32" s="1"/>
  <c r="BN865" i="32" s="1"/>
  <c r="BO865" i="32" s="1"/>
  <c r="BP865" i="32" s="1"/>
  <c r="BK862" i="32"/>
  <c r="AW867" i="32"/>
  <c r="AX867" i="32" s="1"/>
  <c r="AY867" i="32" s="1"/>
  <c r="AZ867" i="32" s="1"/>
  <c r="BA867" i="32" s="1"/>
  <c r="BB867" i="32" s="1"/>
  <c r="BK860" i="32"/>
  <c r="BK740" i="32"/>
  <c r="BL740" i="32" s="1"/>
  <c r="BM740" i="32" s="1"/>
  <c r="BN740" i="32" s="1"/>
  <c r="BO740" i="32" s="1"/>
  <c r="BP740" i="32" s="1"/>
  <c r="AI781" i="32"/>
  <c r="AJ781" i="32" s="1"/>
  <c r="AK781" i="32" s="1"/>
  <c r="AL781" i="32" s="1"/>
  <c r="AM781" i="32" s="1"/>
  <c r="AN781" i="32" s="1"/>
  <c r="BK857" i="32"/>
  <c r="BL857" i="32" s="1"/>
  <c r="BM857" i="32" s="1"/>
  <c r="BN857" i="32" s="1"/>
  <c r="BO857" i="32" s="1"/>
  <c r="BP857" i="32" s="1"/>
  <c r="AW856" i="32"/>
  <c r="AX856" i="32" s="1"/>
  <c r="AY856" i="32" s="1"/>
  <c r="AZ856" i="32" s="1"/>
  <c r="BA856" i="32" s="1"/>
  <c r="BB856" i="32" s="1"/>
  <c r="AB858" i="32"/>
  <c r="AC858" i="32" s="1"/>
  <c r="AD858" i="32" s="1"/>
  <c r="AE858" i="32" s="1"/>
  <c r="AF858" i="32" s="1"/>
  <c r="AG858" i="32" s="1"/>
  <c r="BK710" i="32"/>
  <c r="BL710" i="32" s="1"/>
  <c r="BM710" i="32" s="1"/>
  <c r="BN710" i="32" s="1"/>
  <c r="BO710" i="32" s="1"/>
  <c r="BP710" i="32" s="1"/>
  <c r="BK930" i="32"/>
  <c r="BL930" i="32" s="1"/>
  <c r="BM930" i="32" s="1"/>
  <c r="BN930" i="32" s="1"/>
  <c r="BO930" i="32" s="1"/>
  <c r="BP930" i="32" s="1"/>
  <c r="AW931" i="32"/>
  <c r="AX931" i="32" s="1"/>
  <c r="AY931" i="32" s="1"/>
  <c r="AZ931" i="32" s="1"/>
  <c r="BA931" i="32" s="1"/>
  <c r="BB931" i="32" s="1"/>
  <c r="AW914" i="32"/>
  <c r="BK906" i="32"/>
  <c r="BL906" i="32" s="1"/>
  <c r="BM906" i="32" s="1"/>
  <c r="BN906" i="32" s="1"/>
  <c r="BO906" i="32" s="1"/>
  <c r="BP906" i="32" s="1"/>
  <c r="AW899" i="32"/>
  <c r="AX899" i="32" s="1"/>
  <c r="AY899" i="32" s="1"/>
  <c r="AZ899" i="32" s="1"/>
  <c r="BA899" i="32" s="1"/>
  <c r="BB899" i="32" s="1"/>
  <c r="AW911" i="32"/>
  <c r="AX911" i="32" s="1"/>
  <c r="AY911" i="32" s="1"/>
  <c r="AZ911" i="32" s="1"/>
  <c r="BA911" i="32" s="1"/>
  <c r="BB911" i="32" s="1"/>
  <c r="BK891" i="32"/>
  <c r="BL891" i="32" s="1"/>
  <c r="BM891" i="32" s="1"/>
  <c r="BN891" i="32" s="1"/>
  <c r="BO891" i="32" s="1"/>
  <c r="BP891" i="32" s="1"/>
  <c r="BK884" i="32"/>
  <c r="BK877" i="32"/>
  <c r="BK867" i="32"/>
  <c r="BL867" i="32" s="1"/>
  <c r="BM867" i="32" s="1"/>
  <c r="BN867" i="32" s="1"/>
  <c r="BO867" i="32" s="1"/>
  <c r="BP867" i="32" s="1"/>
  <c r="AW860" i="32"/>
  <c r="BK858" i="32"/>
  <c r="BL858" i="32" s="1"/>
  <c r="BM858" i="32" s="1"/>
  <c r="BN858" i="32" s="1"/>
  <c r="BO858" i="32" s="1"/>
  <c r="BP858" i="32" s="1"/>
  <c r="BK807" i="32"/>
  <c r="BL807" i="32" s="1"/>
  <c r="BM807" i="32" s="1"/>
  <c r="BN807" i="32" s="1"/>
  <c r="BO807" i="32" s="1"/>
  <c r="BP807" i="32" s="1"/>
  <c r="BK811" i="32"/>
  <c r="BL811" i="32" s="1"/>
  <c r="BM811" i="32" s="1"/>
  <c r="BN811" i="32" s="1"/>
  <c r="BO811" i="32" s="1"/>
  <c r="BP811" i="32" s="1"/>
  <c r="BK815" i="32"/>
  <c r="BL815" i="32" s="1"/>
  <c r="BM815" i="32" s="1"/>
  <c r="BN815" i="32" s="1"/>
  <c r="BO815" i="32" s="1"/>
  <c r="BP815" i="32" s="1"/>
  <c r="BK819" i="32"/>
  <c r="BL819" i="32" s="1"/>
  <c r="BM819" i="32" s="1"/>
  <c r="BN819" i="32" s="1"/>
  <c r="BO819" i="32" s="1"/>
  <c r="BP819" i="32" s="1"/>
  <c r="BK823" i="32"/>
  <c r="BL823" i="32" s="1"/>
  <c r="BM823" i="32" s="1"/>
  <c r="BN823" i="32" s="1"/>
  <c r="BO823" i="32" s="1"/>
  <c r="BP823" i="32" s="1"/>
  <c r="BK827" i="32"/>
  <c r="BL827" i="32" s="1"/>
  <c r="BM827" i="32" s="1"/>
  <c r="BN827" i="32" s="1"/>
  <c r="BO827" i="32" s="1"/>
  <c r="BP827" i="32" s="1"/>
  <c r="BK831" i="32"/>
  <c r="BL831" i="32" s="1"/>
  <c r="BM831" i="32" s="1"/>
  <c r="BN831" i="32" s="1"/>
  <c r="BO831" i="32" s="1"/>
  <c r="BP831" i="32" s="1"/>
  <c r="BK835" i="32"/>
  <c r="BL835" i="32" s="1"/>
  <c r="BM835" i="32" s="1"/>
  <c r="BN835" i="32" s="1"/>
  <c r="BO835" i="32" s="1"/>
  <c r="BP835" i="32" s="1"/>
  <c r="BK843" i="32"/>
  <c r="BL843" i="32" s="1"/>
  <c r="BM843" i="32" s="1"/>
  <c r="BN843" i="32" s="1"/>
  <c r="BO843" i="32" s="1"/>
  <c r="BP843" i="32" s="1"/>
  <c r="BK847" i="32"/>
  <c r="BL847" i="32" s="1"/>
  <c r="BM847" i="32" s="1"/>
  <c r="BN847" i="32" s="1"/>
  <c r="BO847" i="32" s="1"/>
  <c r="BP847" i="32" s="1"/>
  <c r="BK851" i="32"/>
  <c r="BL851" i="32" s="1"/>
  <c r="BM851" i="32" s="1"/>
  <c r="BN851" i="32" s="1"/>
  <c r="BO851" i="32" s="1"/>
  <c r="BP851" i="32" s="1"/>
  <c r="AW808" i="32"/>
  <c r="AX808" i="32" s="1"/>
  <c r="AY808" i="32" s="1"/>
  <c r="AZ808" i="32" s="1"/>
  <c r="BA808" i="32" s="1"/>
  <c r="BB808" i="32" s="1"/>
  <c r="AW812" i="32"/>
  <c r="AX812" i="32" s="1"/>
  <c r="AY812" i="32" s="1"/>
  <c r="AZ812" i="32" s="1"/>
  <c r="BA812" i="32" s="1"/>
  <c r="BB812" i="32" s="1"/>
  <c r="AW816" i="32"/>
  <c r="AX816" i="32" s="1"/>
  <c r="AY816" i="32" s="1"/>
  <c r="AZ816" i="32" s="1"/>
  <c r="BA816" i="32" s="1"/>
  <c r="BB816" i="32" s="1"/>
  <c r="AW820" i="32"/>
  <c r="AX820" i="32" s="1"/>
  <c r="AY820" i="32" s="1"/>
  <c r="AZ820" i="32" s="1"/>
  <c r="BA820" i="32" s="1"/>
  <c r="BB820" i="32" s="1"/>
  <c r="AW824" i="32"/>
  <c r="AX824" i="32" s="1"/>
  <c r="AY824" i="32" s="1"/>
  <c r="AZ824" i="32" s="1"/>
  <c r="BA824" i="32" s="1"/>
  <c r="BB824" i="32" s="1"/>
  <c r="AW828" i="32"/>
  <c r="AX828" i="32" s="1"/>
  <c r="AY828" i="32" s="1"/>
  <c r="AZ828" i="32" s="1"/>
  <c r="BA828" i="32" s="1"/>
  <c r="BB828" i="32" s="1"/>
  <c r="AW832" i="32"/>
  <c r="AX832" i="32" s="1"/>
  <c r="AY832" i="32" s="1"/>
  <c r="AZ832" i="32" s="1"/>
  <c r="BA832" i="32" s="1"/>
  <c r="AW836" i="32"/>
  <c r="AX836" i="32" s="1"/>
  <c r="AY836" i="32" s="1"/>
  <c r="AZ836" i="32" s="1"/>
  <c r="BA836" i="32" s="1"/>
  <c r="BB836" i="32" s="1"/>
  <c r="AW844" i="32"/>
  <c r="AX844" i="32" s="1"/>
  <c r="AY844" i="32" s="1"/>
  <c r="AZ844" i="32" s="1"/>
  <c r="BA844" i="32" s="1"/>
  <c r="BB844" i="32" s="1"/>
  <c r="AW848" i="32"/>
  <c r="AX848" i="32" s="1"/>
  <c r="AY848" i="32" s="1"/>
  <c r="AZ848" i="32" s="1"/>
  <c r="BA848" i="32" s="1"/>
  <c r="BB848" i="32" s="1"/>
  <c r="AW852" i="32"/>
  <c r="AX852" i="32" s="1"/>
  <c r="AY852" i="32" s="1"/>
  <c r="AZ852" i="32" s="1"/>
  <c r="BA852" i="32" s="1"/>
  <c r="BB852" i="32" s="1"/>
  <c r="AP843" i="32"/>
  <c r="AQ843" i="32" s="1"/>
  <c r="AR843" i="32" s="1"/>
  <c r="AS843" i="32" s="1"/>
  <c r="AT843" i="32" s="1"/>
  <c r="AU843" i="32" s="1"/>
  <c r="AP847" i="32"/>
  <c r="AQ847" i="32" s="1"/>
  <c r="AR847" i="32" s="1"/>
  <c r="AS847" i="32" s="1"/>
  <c r="AT847" i="32" s="1"/>
  <c r="AU847" i="32" s="1"/>
  <c r="AP851" i="32"/>
  <c r="AQ851" i="32" s="1"/>
  <c r="AR851" i="32" s="1"/>
  <c r="AS851" i="32" s="1"/>
  <c r="AT851" i="32" s="1"/>
  <c r="AU851" i="32" s="1"/>
  <c r="AI843" i="32"/>
  <c r="AK843" i="32" s="1"/>
  <c r="AL843" i="32" s="1"/>
  <c r="AM843" i="32" s="1"/>
  <c r="AN843" i="32" s="1"/>
  <c r="AI846" i="32"/>
  <c r="AK846" i="32" s="1"/>
  <c r="AL846" i="32" s="1"/>
  <c r="AM846" i="32" s="1"/>
  <c r="AN846" i="32" s="1"/>
  <c r="AI850" i="32"/>
  <c r="AK850" i="32" s="1"/>
  <c r="AL850" i="32" s="1"/>
  <c r="AM850" i="32" s="1"/>
  <c r="AN850" i="32" s="1"/>
  <c r="AB821" i="32"/>
  <c r="AC821" i="32" s="1"/>
  <c r="AD821" i="32" s="1"/>
  <c r="AE821" i="32" s="1"/>
  <c r="AF821" i="32" s="1"/>
  <c r="AG821" i="32" s="1"/>
  <c r="AB843" i="32"/>
  <c r="AC843" i="32" s="1"/>
  <c r="AD843" i="32" s="1"/>
  <c r="AE843" i="32" s="1"/>
  <c r="AF843" i="32" s="1"/>
  <c r="AG843" i="32" s="1"/>
  <c r="AB847" i="32"/>
  <c r="AC847" i="32" s="1"/>
  <c r="AD847" i="32" s="1"/>
  <c r="AE847" i="32" s="1"/>
  <c r="AF847" i="32" s="1"/>
  <c r="AG847" i="32" s="1"/>
  <c r="AB851" i="32"/>
  <c r="AC851" i="32" s="1"/>
  <c r="AD851" i="32" s="1"/>
  <c r="AE851" i="32" s="1"/>
  <c r="AF851" i="32" s="1"/>
  <c r="AG851" i="32" s="1"/>
  <c r="BK802" i="32"/>
  <c r="BK796" i="32"/>
  <c r="BL796" i="32" s="1"/>
  <c r="BM796" i="32" s="1"/>
  <c r="BN796" i="32" s="1"/>
  <c r="BO796" i="32" s="1"/>
  <c r="BP796" i="32" s="1"/>
  <c r="BK795" i="32"/>
  <c r="AW800" i="32"/>
  <c r="AX800" i="32" s="1"/>
  <c r="AY800" i="32" s="1"/>
  <c r="AZ800" i="32" s="1"/>
  <c r="BA800" i="32" s="1"/>
  <c r="BB800" i="32" s="1"/>
  <c r="BK742" i="32"/>
  <c r="BL742" i="32" s="1"/>
  <c r="BM742" i="32" s="1"/>
  <c r="BN742" i="32" s="1"/>
  <c r="BO742" i="32" s="1"/>
  <c r="BP742" i="32" s="1"/>
  <c r="BK746" i="32"/>
  <c r="BL746" i="32" s="1"/>
  <c r="BM746" i="32" s="1"/>
  <c r="BN746" i="32" s="1"/>
  <c r="BO746" i="32" s="1"/>
  <c r="BP746" i="32" s="1"/>
  <c r="BK751" i="32"/>
  <c r="BL751" i="32" s="1"/>
  <c r="BM751" i="32" s="1"/>
  <c r="BN751" i="32" s="1"/>
  <c r="BO751" i="32" s="1"/>
  <c r="BP751" i="32" s="1"/>
  <c r="BK756" i="32"/>
  <c r="BL756" i="32" s="1"/>
  <c r="BM756" i="32" s="1"/>
  <c r="BN756" i="32" s="1"/>
  <c r="BO756" i="32" s="1"/>
  <c r="BP756" i="32" s="1"/>
  <c r="BK760" i="32"/>
  <c r="BL760" i="32" s="1"/>
  <c r="BM760" i="32" s="1"/>
  <c r="BN760" i="32" s="1"/>
  <c r="BO760" i="32" s="1"/>
  <c r="BP760" i="32" s="1"/>
  <c r="BK764" i="32"/>
  <c r="BL764" i="32" s="1"/>
  <c r="BM764" i="32" s="1"/>
  <c r="BN764" i="32" s="1"/>
  <c r="BO764" i="32" s="1"/>
  <c r="BP764" i="32" s="1"/>
  <c r="BK768" i="32"/>
  <c r="BL768" i="32" s="1"/>
  <c r="BM768" i="32" s="1"/>
  <c r="BN768" i="32" s="1"/>
  <c r="BO768" i="32" s="1"/>
  <c r="BP768" i="32" s="1"/>
  <c r="BK772" i="32"/>
  <c r="BL772" i="32" s="1"/>
  <c r="BM772" i="32" s="1"/>
  <c r="BN772" i="32" s="1"/>
  <c r="BO772" i="32" s="1"/>
  <c r="BP772" i="32" s="1"/>
  <c r="BK776" i="32"/>
  <c r="BL776" i="32" s="1"/>
  <c r="BM776" i="32" s="1"/>
  <c r="BN776" i="32" s="1"/>
  <c r="BO776" i="32" s="1"/>
  <c r="BP776" i="32" s="1"/>
  <c r="BK780" i="32"/>
  <c r="BL780" i="32" s="1"/>
  <c r="BM780" i="32" s="1"/>
  <c r="BN780" i="32" s="1"/>
  <c r="BO780" i="32" s="1"/>
  <c r="BP780" i="32" s="1"/>
  <c r="BK785" i="32"/>
  <c r="BL785" i="32" s="1"/>
  <c r="BM785" i="32" s="1"/>
  <c r="BN785" i="32" s="1"/>
  <c r="BO785" i="32" s="1"/>
  <c r="BP785" i="32" s="1"/>
  <c r="BK789" i="32"/>
  <c r="BL789" i="32" s="1"/>
  <c r="BM789" i="32" s="1"/>
  <c r="BN789" i="32" s="1"/>
  <c r="BO789" i="32" s="1"/>
  <c r="BP789" i="32" s="1"/>
  <c r="BK793" i="32"/>
  <c r="BL793" i="32" s="1"/>
  <c r="BM793" i="32" s="1"/>
  <c r="BN793" i="32" s="1"/>
  <c r="BO793" i="32" s="1"/>
  <c r="BP793" i="32" s="1"/>
  <c r="AW743" i="32"/>
  <c r="AX743" i="32" s="1"/>
  <c r="AY743" i="32" s="1"/>
  <c r="AZ743" i="32" s="1"/>
  <c r="BA743" i="32" s="1"/>
  <c r="BB743" i="32" s="1"/>
  <c r="AW747" i="32"/>
  <c r="AX747" i="32" s="1"/>
  <c r="AY747" i="32" s="1"/>
  <c r="AZ747" i="32" s="1"/>
  <c r="BA747" i="32" s="1"/>
  <c r="BB747" i="32" s="1"/>
  <c r="AW753" i="32"/>
  <c r="AX753" i="32" s="1"/>
  <c r="AY753" i="32" s="1"/>
  <c r="AZ753" i="32" s="1"/>
  <c r="BA753" i="32" s="1"/>
  <c r="BB753" i="32" s="1"/>
  <c r="AW757" i="32"/>
  <c r="AX757" i="32" s="1"/>
  <c r="AY757" i="32" s="1"/>
  <c r="AZ757" i="32" s="1"/>
  <c r="BA757" i="32" s="1"/>
  <c r="BB757" i="32" s="1"/>
  <c r="AW761" i="32"/>
  <c r="AX761" i="32" s="1"/>
  <c r="AY761" i="32" s="1"/>
  <c r="AZ761" i="32" s="1"/>
  <c r="BA761" i="32" s="1"/>
  <c r="BB761" i="32" s="1"/>
  <c r="AW765" i="32"/>
  <c r="AX765" i="32" s="1"/>
  <c r="AY765" i="32" s="1"/>
  <c r="AZ765" i="32" s="1"/>
  <c r="BA765" i="32" s="1"/>
  <c r="BB765" i="32" s="1"/>
  <c r="AW769" i="32"/>
  <c r="AX769" i="32" s="1"/>
  <c r="AY769" i="32" s="1"/>
  <c r="AZ769" i="32" s="1"/>
  <c r="BA769" i="32" s="1"/>
  <c r="BB769" i="32" s="1"/>
  <c r="AW773" i="32"/>
  <c r="AY773" i="32" s="1"/>
  <c r="AZ773" i="32" s="1"/>
  <c r="BA773" i="32" s="1"/>
  <c r="AW777" i="32"/>
  <c r="AX777" i="32" s="1"/>
  <c r="AY777" i="32" s="1"/>
  <c r="AZ777" i="32" s="1"/>
  <c r="BA777" i="32" s="1"/>
  <c r="BB777" i="32" s="1"/>
  <c r="AW782" i="32"/>
  <c r="AX782" i="32" s="1"/>
  <c r="AY782" i="32" s="1"/>
  <c r="AZ782" i="32" s="1"/>
  <c r="BA782" i="32" s="1"/>
  <c r="BB782" i="32" s="1"/>
  <c r="AW786" i="32"/>
  <c r="AX786" i="32" s="1"/>
  <c r="AY786" i="32" s="1"/>
  <c r="AZ786" i="32" s="1"/>
  <c r="BA786" i="32" s="1"/>
  <c r="BB786" i="32" s="1"/>
  <c r="AW790" i="32"/>
  <c r="AX790" i="32" s="1"/>
  <c r="AY790" i="32" s="1"/>
  <c r="AZ790" i="32" s="1"/>
  <c r="BA790" i="32" s="1"/>
  <c r="BB790" i="32" s="1"/>
  <c r="AW739" i="32"/>
  <c r="AI786" i="32"/>
  <c r="AJ786" i="32" s="1"/>
  <c r="AK786" i="32" s="1"/>
  <c r="AL786" i="32" s="1"/>
  <c r="AM786" i="32" s="1"/>
  <c r="AN786" i="32" s="1"/>
  <c r="AI790" i="32"/>
  <c r="AJ790" i="32" s="1"/>
  <c r="AK790" i="32" s="1"/>
  <c r="AL790" i="32" s="1"/>
  <c r="AM790" i="32" s="1"/>
  <c r="AN790" i="32" s="1"/>
  <c r="AI739" i="32"/>
  <c r="BK736" i="32"/>
  <c r="BL736" i="32" s="1"/>
  <c r="BM736" i="32" s="1"/>
  <c r="BN736" i="32" s="1"/>
  <c r="BO736" i="32" s="1"/>
  <c r="BP736" i="32" s="1"/>
  <c r="AW734" i="32"/>
  <c r="AX734" i="32" s="1"/>
  <c r="AY734" i="32" s="1"/>
  <c r="AZ734" i="32" s="1"/>
  <c r="BA734" i="32" s="1"/>
  <c r="BB734" i="32" s="1"/>
  <c r="AW731" i="32"/>
  <c r="BK724" i="32"/>
  <c r="BL724" i="32" s="1"/>
  <c r="BM724" i="32" s="1"/>
  <c r="BN724" i="32" s="1"/>
  <c r="BO724" i="32" s="1"/>
  <c r="BP724" i="32" s="1"/>
  <c r="BK728" i="32"/>
  <c r="BL728" i="32" s="1"/>
  <c r="BM728" i="32" s="1"/>
  <c r="BN728" i="32" s="1"/>
  <c r="BO728" i="32" s="1"/>
  <c r="BP728" i="32" s="1"/>
  <c r="AW724" i="32"/>
  <c r="AX724" i="32" s="1"/>
  <c r="AY724" i="32" s="1"/>
  <c r="AZ724" i="32" s="1"/>
  <c r="BA724" i="32" s="1"/>
  <c r="BB724" i="32" s="1"/>
  <c r="AW728" i="32"/>
  <c r="AX728" i="32" s="1"/>
  <c r="AY728" i="32" s="1"/>
  <c r="AZ728" i="32" s="1"/>
  <c r="BA728" i="32" s="1"/>
  <c r="BB728" i="32" s="1"/>
  <c r="AI728" i="32"/>
  <c r="AJ728" i="32" s="1"/>
  <c r="AK728" i="32" s="1"/>
  <c r="AL728" i="32" s="1"/>
  <c r="AM728" i="32" s="1"/>
  <c r="AN728" i="32" s="1"/>
  <c r="AW708" i="32"/>
  <c r="AW705" i="32"/>
  <c r="BK700" i="32"/>
  <c r="AW700" i="32"/>
  <c r="BK697" i="32"/>
  <c r="BL697" i="32" s="1"/>
  <c r="BM697" i="32" s="1"/>
  <c r="BN697" i="32" s="1"/>
  <c r="BO697" i="32" s="1"/>
  <c r="BP697" i="32" s="1"/>
  <c r="BK808" i="32"/>
  <c r="BL808" i="32" s="1"/>
  <c r="BM808" i="32" s="1"/>
  <c r="BN808" i="32" s="1"/>
  <c r="BO808" i="32" s="1"/>
  <c r="BP808" i="32" s="1"/>
  <c r="BK812" i="32"/>
  <c r="BL812" i="32" s="1"/>
  <c r="BM812" i="32" s="1"/>
  <c r="BN812" i="32" s="1"/>
  <c r="BO812" i="32" s="1"/>
  <c r="BP812" i="32" s="1"/>
  <c r="BK816" i="32"/>
  <c r="BL816" i="32" s="1"/>
  <c r="BM816" i="32" s="1"/>
  <c r="BN816" i="32" s="1"/>
  <c r="BO816" i="32" s="1"/>
  <c r="BP816" i="32" s="1"/>
  <c r="BK820" i="32"/>
  <c r="BL820" i="32" s="1"/>
  <c r="BM820" i="32" s="1"/>
  <c r="BN820" i="32" s="1"/>
  <c r="BO820" i="32" s="1"/>
  <c r="BP820" i="32" s="1"/>
  <c r="BK824" i="32"/>
  <c r="BL824" i="32" s="1"/>
  <c r="BM824" i="32" s="1"/>
  <c r="BN824" i="32" s="1"/>
  <c r="BO824" i="32" s="1"/>
  <c r="BP824" i="32" s="1"/>
  <c r="BK828" i="32"/>
  <c r="BL828" i="32" s="1"/>
  <c r="BM828" i="32" s="1"/>
  <c r="BN828" i="32" s="1"/>
  <c r="BO828" i="32" s="1"/>
  <c r="BP828" i="32" s="1"/>
  <c r="BK832" i="32"/>
  <c r="BL832" i="32" s="1"/>
  <c r="BM832" i="32" s="1"/>
  <c r="BN832" i="32" s="1"/>
  <c r="BO832" i="32" s="1"/>
  <c r="BP832" i="32" s="1"/>
  <c r="BK836" i="32"/>
  <c r="BL836" i="32" s="1"/>
  <c r="BM836" i="32" s="1"/>
  <c r="BN836" i="32" s="1"/>
  <c r="BO836" i="32" s="1"/>
  <c r="BP836" i="32" s="1"/>
  <c r="BK844" i="32"/>
  <c r="BL844" i="32" s="1"/>
  <c r="BM844" i="32" s="1"/>
  <c r="BN844" i="32" s="1"/>
  <c r="BO844" i="32" s="1"/>
  <c r="BP844" i="32" s="1"/>
  <c r="BK848" i="32"/>
  <c r="BL848" i="32" s="1"/>
  <c r="BM848" i="32" s="1"/>
  <c r="BN848" i="32" s="1"/>
  <c r="BO848" i="32" s="1"/>
  <c r="BP848" i="32" s="1"/>
  <c r="BK852" i="32"/>
  <c r="BL852" i="32" s="1"/>
  <c r="BM852" i="32" s="1"/>
  <c r="BN852" i="32" s="1"/>
  <c r="BO852" i="32" s="1"/>
  <c r="BP852" i="32" s="1"/>
  <c r="AW809" i="32"/>
  <c r="AX809" i="32" s="1"/>
  <c r="AY809" i="32" s="1"/>
  <c r="AZ809" i="32" s="1"/>
  <c r="BA809" i="32" s="1"/>
  <c r="BB809" i="32" s="1"/>
  <c r="AW813" i="32"/>
  <c r="AX813" i="32" s="1"/>
  <c r="AY813" i="32" s="1"/>
  <c r="AZ813" i="32" s="1"/>
  <c r="BA813" i="32" s="1"/>
  <c r="BB813" i="32" s="1"/>
  <c r="AW817" i="32"/>
  <c r="AX817" i="32" s="1"/>
  <c r="AY817" i="32" s="1"/>
  <c r="AZ817" i="32" s="1"/>
  <c r="BA817" i="32" s="1"/>
  <c r="BB817" i="32" s="1"/>
  <c r="AW821" i="32"/>
  <c r="AX821" i="32" s="1"/>
  <c r="AY821" i="32" s="1"/>
  <c r="AZ821" i="32" s="1"/>
  <c r="BA821" i="32" s="1"/>
  <c r="BB821" i="32" s="1"/>
  <c r="AW825" i="32"/>
  <c r="AX825" i="32" s="1"/>
  <c r="AY825" i="32" s="1"/>
  <c r="AZ825" i="32" s="1"/>
  <c r="BA825" i="32" s="1"/>
  <c r="BB825" i="32" s="1"/>
  <c r="AW829" i="32"/>
  <c r="AX829" i="32" s="1"/>
  <c r="AY829" i="32" s="1"/>
  <c r="AZ829" i="32" s="1"/>
  <c r="BA829" i="32" s="1"/>
  <c r="BB829" i="32" s="1"/>
  <c r="AW833" i="32"/>
  <c r="AX833" i="32" s="1"/>
  <c r="AY833" i="32" s="1"/>
  <c r="AZ833" i="32" s="1"/>
  <c r="BA833" i="32" s="1"/>
  <c r="BB833" i="32" s="1"/>
  <c r="AW841" i="32"/>
  <c r="AX841" i="32" s="1"/>
  <c r="AY841" i="32" s="1"/>
  <c r="AZ841" i="32" s="1"/>
  <c r="BA841" i="32" s="1"/>
  <c r="BB841" i="32" s="1"/>
  <c r="AW845" i="32"/>
  <c r="AX845" i="32" s="1"/>
  <c r="AY845" i="32" s="1"/>
  <c r="AZ845" i="32" s="1"/>
  <c r="BA845" i="32" s="1"/>
  <c r="BB845" i="32" s="1"/>
  <c r="AW849" i="32"/>
  <c r="AX849" i="32" s="1"/>
  <c r="AY849" i="32" s="1"/>
  <c r="AZ849" i="32" s="1"/>
  <c r="BA849" i="32" s="1"/>
  <c r="BB849" i="32" s="1"/>
  <c r="AW806" i="32"/>
  <c r="AP844" i="32"/>
  <c r="AQ844" i="32" s="1"/>
  <c r="AR844" i="32" s="1"/>
  <c r="AS844" i="32" s="1"/>
  <c r="AT844" i="32" s="1"/>
  <c r="AU844" i="32" s="1"/>
  <c r="AP848" i="32"/>
  <c r="AQ848" i="32" s="1"/>
  <c r="AR848" i="32" s="1"/>
  <c r="AS848" i="32" s="1"/>
  <c r="AT848" i="32" s="1"/>
  <c r="AU848" i="32" s="1"/>
  <c r="AP852" i="32"/>
  <c r="AQ852" i="32" s="1"/>
  <c r="AR852" i="32" s="1"/>
  <c r="AS852" i="32" s="1"/>
  <c r="AT852" i="32" s="1"/>
  <c r="AU852" i="32" s="1"/>
  <c r="AI844" i="32"/>
  <c r="AK844" i="32" s="1"/>
  <c r="AL844" i="32" s="1"/>
  <c r="AM844" i="32" s="1"/>
  <c r="AN844" i="32" s="1"/>
  <c r="AI847" i="32"/>
  <c r="AK847" i="32" s="1"/>
  <c r="AL847" i="32" s="1"/>
  <c r="AM847" i="32" s="1"/>
  <c r="AN847" i="32" s="1"/>
  <c r="AI851" i="32"/>
  <c r="AK851" i="32" s="1"/>
  <c r="AL851" i="32" s="1"/>
  <c r="AM851" i="32" s="1"/>
  <c r="AN851" i="32" s="1"/>
  <c r="AB829" i="32"/>
  <c r="AC829" i="32" s="1"/>
  <c r="AD829" i="32" s="1"/>
  <c r="AE829" i="32" s="1"/>
  <c r="AF829" i="32" s="1"/>
  <c r="AG829" i="32" s="1"/>
  <c r="AB844" i="32"/>
  <c r="AC844" i="32" s="1"/>
  <c r="AD844" i="32" s="1"/>
  <c r="AE844" i="32" s="1"/>
  <c r="AF844" i="32" s="1"/>
  <c r="AG844" i="32" s="1"/>
  <c r="AB848" i="32"/>
  <c r="AC848" i="32" s="1"/>
  <c r="AD848" i="32" s="1"/>
  <c r="AE848" i="32" s="1"/>
  <c r="AF848" i="32" s="1"/>
  <c r="AG848" i="32" s="1"/>
  <c r="AW803" i="32"/>
  <c r="AX803" i="32" s="1"/>
  <c r="AY803" i="32" s="1"/>
  <c r="AZ803" i="32" s="1"/>
  <c r="BA803" i="32" s="1"/>
  <c r="BB803" i="32" s="1"/>
  <c r="BK797" i="32"/>
  <c r="BN797" i="32" s="1"/>
  <c r="BO797" i="32" s="1"/>
  <c r="AW796" i="32"/>
  <c r="AX796" i="32" s="1"/>
  <c r="AY796" i="32" s="1"/>
  <c r="AZ796" i="32" s="1"/>
  <c r="BA796" i="32" s="1"/>
  <c r="BB796" i="32" s="1"/>
  <c r="AW795" i="32"/>
  <c r="BK743" i="32"/>
  <c r="BL743" i="32" s="1"/>
  <c r="BM743" i="32" s="1"/>
  <c r="BN743" i="32" s="1"/>
  <c r="BO743" i="32" s="1"/>
  <c r="BP743" i="32" s="1"/>
  <c r="BK747" i="32"/>
  <c r="BL747" i="32" s="1"/>
  <c r="BM747" i="32" s="1"/>
  <c r="BN747" i="32" s="1"/>
  <c r="BO747" i="32" s="1"/>
  <c r="BP747" i="32" s="1"/>
  <c r="BK753" i="32"/>
  <c r="BL753" i="32" s="1"/>
  <c r="BM753" i="32" s="1"/>
  <c r="BN753" i="32" s="1"/>
  <c r="BO753" i="32" s="1"/>
  <c r="BP753" i="32" s="1"/>
  <c r="BK757" i="32"/>
  <c r="BL757" i="32" s="1"/>
  <c r="BM757" i="32" s="1"/>
  <c r="BN757" i="32" s="1"/>
  <c r="BO757" i="32" s="1"/>
  <c r="BP757" i="32" s="1"/>
  <c r="BK761" i="32"/>
  <c r="BL761" i="32" s="1"/>
  <c r="BM761" i="32" s="1"/>
  <c r="BN761" i="32" s="1"/>
  <c r="BO761" i="32" s="1"/>
  <c r="BP761" i="32" s="1"/>
  <c r="BK765" i="32"/>
  <c r="BL765" i="32" s="1"/>
  <c r="BM765" i="32" s="1"/>
  <c r="BN765" i="32" s="1"/>
  <c r="BO765" i="32" s="1"/>
  <c r="BP765" i="32" s="1"/>
  <c r="BK769" i="32"/>
  <c r="BL769" i="32" s="1"/>
  <c r="BM769" i="32" s="1"/>
  <c r="BN769" i="32" s="1"/>
  <c r="BO769" i="32" s="1"/>
  <c r="BP769" i="32" s="1"/>
  <c r="BK773" i="32"/>
  <c r="BL773" i="32" s="1"/>
  <c r="BM773" i="32" s="1"/>
  <c r="BN773" i="32" s="1"/>
  <c r="BO773" i="32" s="1"/>
  <c r="BP773" i="32" s="1"/>
  <c r="BK777" i="32"/>
  <c r="BL777" i="32" s="1"/>
  <c r="BM777" i="32" s="1"/>
  <c r="BN777" i="32" s="1"/>
  <c r="BO777" i="32" s="1"/>
  <c r="BP777" i="32" s="1"/>
  <c r="BK782" i="32"/>
  <c r="BL782" i="32" s="1"/>
  <c r="BM782" i="32" s="1"/>
  <c r="BN782" i="32" s="1"/>
  <c r="BO782" i="32" s="1"/>
  <c r="BP782" i="32" s="1"/>
  <c r="BK786" i="32"/>
  <c r="BL786" i="32" s="1"/>
  <c r="BM786" i="32" s="1"/>
  <c r="BN786" i="32" s="1"/>
  <c r="BO786" i="32" s="1"/>
  <c r="BP786" i="32" s="1"/>
  <c r="BK790" i="32"/>
  <c r="BL790" i="32" s="1"/>
  <c r="BM790" i="32" s="1"/>
  <c r="BN790" i="32" s="1"/>
  <c r="BO790" i="32" s="1"/>
  <c r="BP790" i="32" s="1"/>
  <c r="BK739" i="32"/>
  <c r="AW744" i="32"/>
  <c r="AX744" i="32" s="1"/>
  <c r="AY744" i="32" s="1"/>
  <c r="AZ744" i="32" s="1"/>
  <c r="BA744" i="32" s="1"/>
  <c r="BB744" i="32" s="1"/>
  <c r="AW748" i="32"/>
  <c r="AX748" i="32" s="1"/>
  <c r="AY748" i="32" s="1"/>
  <c r="BA748" i="32" s="1"/>
  <c r="BB748" i="32" s="1"/>
  <c r="AW754" i="32"/>
  <c r="AX754" i="32" s="1"/>
  <c r="AY754" i="32" s="1"/>
  <c r="AZ754" i="32" s="1"/>
  <c r="BA754" i="32" s="1"/>
  <c r="BB754" i="32" s="1"/>
  <c r="AW758" i="32"/>
  <c r="AX758" i="32" s="1"/>
  <c r="AY758" i="32" s="1"/>
  <c r="AZ758" i="32" s="1"/>
  <c r="BA758" i="32" s="1"/>
  <c r="BB758" i="32" s="1"/>
  <c r="AW762" i="32"/>
  <c r="AX762" i="32" s="1"/>
  <c r="AY762" i="32" s="1"/>
  <c r="AZ762" i="32" s="1"/>
  <c r="BA762" i="32" s="1"/>
  <c r="BB762" i="32" s="1"/>
  <c r="AW766" i="32"/>
  <c r="AX766" i="32" s="1"/>
  <c r="AY766" i="32" s="1"/>
  <c r="AZ766" i="32" s="1"/>
  <c r="BA766" i="32" s="1"/>
  <c r="BB766" i="32" s="1"/>
  <c r="AW770" i="32"/>
  <c r="AX770" i="32" s="1"/>
  <c r="AY770" i="32" s="1"/>
  <c r="AZ770" i="32" s="1"/>
  <c r="BA770" i="32" s="1"/>
  <c r="BB770" i="32" s="1"/>
  <c r="AW774" i="32"/>
  <c r="AX774" i="32" s="1"/>
  <c r="AY774" i="32" s="1"/>
  <c r="AZ774" i="32" s="1"/>
  <c r="BA774" i="32" s="1"/>
  <c r="BB774" i="32" s="1"/>
  <c r="AW778" i="32"/>
  <c r="AX778" i="32" s="1"/>
  <c r="AY778" i="32" s="1"/>
  <c r="AZ778" i="32" s="1"/>
  <c r="BA778" i="32" s="1"/>
  <c r="BB778" i="32" s="1"/>
  <c r="AW783" i="32"/>
  <c r="AX783" i="32" s="1"/>
  <c r="AY783" i="32" s="1"/>
  <c r="AZ783" i="32" s="1"/>
  <c r="BA783" i="32" s="1"/>
  <c r="BB783" i="32" s="1"/>
  <c r="AW787" i="32"/>
  <c r="AX787" i="32" s="1"/>
  <c r="AY787" i="32" s="1"/>
  <c r="AZ787" i="32" s="1"/>
  <c r="BA787" i="32" s="1"/>
  <c r="BB787" i="32" s="1"/>
  <c r="AW791" i="32"/>
  <c r="AX791" i="32" s="1"/>
  <c r="AY791" i="32" s="1"/>
  <c r="AZ791" i="32" s="1"/>
  <c r="BA791" i="32" s="1"/>
  <c r="BB791" i="32" s="1"/>
  <c r="AI754" i="32"/>
  <c r="AJ754" i="32" s="1"/>
  <c r="AK754" i="32" s="1"/>
  <c r="AL754" i="32" s="1"/>
  <c r="AM754" i="32" s="1"/>
  <c r="AN754" i="32" s="1"/>
  <c r="AI783" i="32"/>
  <c r="AJ783" i="32" s="1"/>
  <c r="AK783" i="32" s="1"/>
  <c r="AL783" i="32" s="1"/>
  <c r="AM783" i="32" s="1"/>
  <c r="AN783" i="32" s="1"/>
  <c r="AI787" i="32"/>
  <c r="AJ787" i="32" s="1"/>
  <c r="AK787" i="32" s="1"/>
  <c r="AL787" i="32" s="1"/>
  <c r="AM787" i="32" s="1"/>
  <c r="AN787" i="32" s="1"/>
  <c r="AI791" i="32"/>
  <c r="AJ791" i="32" s="1"/>
  <c r="AK791" i="32" s="1"/>
  <c r="AL791" i="32" s="1"/>
  <c r="AM791" i="32" s="1"/>
  <c r="AN791" i="32" s="1"/>
  <c r="BK733" i="32"/>
  <c r="BL733" i="32" s="1"/>
  <c r="BM733" i="32" s="1"/>
  <c r="BN733" i="32" s="1"/>
  <c r="BO733" i="32" s="1"/>
  <c r="BP733" i="32" s="1"/>
  <c r="BK737" i="32"/>
  <c r="BL737" i="32" s="1"/>
  <c r="BM737" i="32" s="1"/>
  <c r="BN737" i="32" s="1"/>
  <c r="BO737" i="32" s="1"/>
  <c r="BP737" i="32" s="1"/>
  <c r="AW735" i="32"/>
  <c r="AX735" i="32" s="1"/>
  <c r="AY735" i="32" s="1"/>
  <c r="AZ735" i="32" s="1"/>
  <c r="BA735" i="32" s="1"/>
  <c r="BB735" i="32" s="1"/>
  <c r="AB734" i="32"/>
  <c r="AC734" i="32" s="1"/>
  <c r="AD734" i="32" s="1"/>
  <c r="AE734" i="32" s="1"/>
  <c r="AF734" i="32" s="1"/>
  <c r="AG734" i="32" s="1"/>
  <c r="BK725" i="32"/>
  <c r="BL725" i="32" s="1"/>
  <c r="BM725" i="32" s="1"/>
  <c r="BN725" i="32" s="1"/>
  <c r="BO725" i="32" s="1"/>
  <c r="BP725" i="32" s="1"/>
  <c r="BK729" i="32"/>
  <c r="BL729" i="32" s="1"/>
  <c r="BM729" i="32" s="1"/>
  <c r="BN729" i="32" s="1"/>
  <c r="BO729" i="32" s="1"/>
  <c r="BP729" i="32" s="1"/>
  <c r="AW725" i="32"/>
  <c r="AX725" i="32" s="1"/>
  <c r="AY725" i="32" s="1"/>
  <c r="AZ725" i="32" s="1"/>
  <c r="BA725" i="32" s="1"/>
  <c r="BB725" i="32" s="1"/>
  <c r="AW729" i="32"/>
  <c r="AX729" i="32" s="1"/>
  <c r="AY729" i="32" s="1"/>
  <c r="AZ729" i="32" s="1"/>
  <c r="BA729" i="32" s="1"/>
  <c r="BB729" i="32" s="1"/>
  <c r="AW715" i="32"/>
  <c r="BK706" i="32"/>
  <c r="BL706" i="32" s="1"/>
  <c r="BM706" i="32" s="1"/>
  <c r="BN706" i="32" s="1"/>
  <c r="BO706" i="32" s="1"/>
  <c r="BP706" i="32" s="1"/>
  <c r="BK701" i="32"/>
  <c r="BL701" i="32" s="1"/>
  <c r="BM701" i="32" s="1"/>
  <c r="BN701" i="32" s="1"/>
  <c r="BO701" i="32" s="1"/>
  <c r="BP701" i="32" s="1"/>
  <c r="AW701" i="32"/>
  <c r="AX701" i="32" s="1"/>
  <c r="AY701" i="32" s="1"/>
  <c r="AZ701" i="32" s="1"/>
  <c r="BA701" i="32" s="1"/>
  <c r="BB701" i="32" s="1"/>
  <c r="BK694" i="32"/>
  <c r="BL694" i="32" s="1"/>
  <c r="BM694" i="32" s="1"/>
  <c r="BN694" i="32" s="1"/>
  <c r="BO694" i="32" s="1"/>
  <c r="BP694" i="32" s="1"/>
  <c r="BK698" i="32"/>
  <c r="BL698" i="32" s="1"/>
  <c r="BM698" i="32" s="1"/>
  <c r="BN698" i="32" s="1"/>
  <c r="BO698" i="32" s="1"/>
  <c r="BP698" i="32" s="1"/>
  <c r="BK809" i="32"/>
  <c r="BL809" i="32" s="1"/>
  <c r="BM809" i="32" s="1"/>
  <c r="BN809" i="32" s="1"/>
  <c r="BO809" i="32" s="1"/>
  <c r="BP809" i="32" s="1"/>
  <c r="BK813" i="32"/>
  <c r="BL813" i="32" s="1"/>
  <c r="BM813" i="32" s="1"/>
  <c r="BN813" i="32" s="1"/>
  <c r="BO813" i="32" s="1"/>
  <c r="BP813" i="32" s="1"/>
  <c r="BK817" i="32"/>
  <c r="BL817" i="32" s="1"/>
  <c r="BM817" i="32" s="1"/>
  <c r="BN817" i="32" s="1"/>
  <c r="BO817" i="32" s="1"/>
  <c r="BP817" i="32" s="1"/>
  <c r="BK821" i="32"/>
  <c r="BL821" i="32" s="1"/>
  <c r="BM821" i="32" s="1"/>
  <c r="BN821" i="32" s="1"/>
  <c r="BO821" i="32" s="1"/>
  <c r="BP821" i="32" s="1"/>
  <c r="BK825" i="32"/>
  <c r="BL825" i="32" s="1"/>
  <c r="BM825" i="32" s="1"/>
  <c r="BN825" i="32" s="1"/>
  <c r="BO825" i="32" s="1"/>
  <c r="BP825" i="32" s="1"/>
  <c r="BK829" i="32"/>
  <c r="BL829" i="32" s="1"/>
  <c r="BM829" i="32" s="1"/>
  <c r="BN829" i="32" s="1"/>
  <c r="BO829" i="32" s="1"/>
  <c r="BP829" i="32" s="1"/>
  <c r="BK833" i="32"/>
  <c r="BL833" i="32" s="1"/>
  <c r="BM833" i="32" s="1"/>
  <c r="BN833" i="32" s="1"/>
  <c r="BO833" i="32" s="1"/>
  <c r="BP833" i="32" s="1"/>
  <c r="BK841" i="32"/>
  <c r="BL841" i="32" s="1"/>
  <c r="BM841" i="32" s="1"/>
  <c r="BN841" i="32" s="1"/>
  <c r="BO841" i="32" s="1"/>
  <c r="BP841" i="32" s="1"/>
  <c r="BK845" i="32"/>
  <c r="BL845" i="32" s="1"/>
  <c r="BM845" i="32" s="1"/>
  <c r="BN845" i="32" s="1"/>
  <c r="BO845" i="32" s="1"/>
  <c r="BP845" i="32" s="1"/>
  <c r="BK849" i="32"/>
  <c r="BL849" i="32" s="1"/>
  <c r="BM849" i="32" s="1"/>
  <c r="BN849" i="32" s="1"/>
  <c r="BO849" i="32" s="1"/>
  <c r="BP849" i="32" s="1"/>
  <c r="BK806" i="32"/>
  <c r="AW810" i="32"/>
  <c r="AX810" i="32" s="1"/>
  <c r="AY810" i="32" s="1"/>
  <c r="AZ810" i="32" s="1"/>
  <c r="BA810" i="32" s="1"/>
  <c r="BB810" i="32" s="1"/>
  <c r="AW814" i="32"/>
  <c r="AX814" i="32" s="1"/>
  <c r="AY814" i="32" s="1"/>
  <c r="AZ814" i="32" s="1"/>
  <c r="BA814" i="32" s="1"/>
  <c r="BB814" i="32" s="1"/>
  <c r="AW818" i="32"/>
  <c r="AX818" i="32" s="1"/>
  <c r="AY818" i="32" s="1"/>
  <c r="AZ818" i="32" s="1"/>
  <c r="BA818" i="32" s="1"/>
  <c r="BB818" i="32" s="1"/>
  <c r="AW822" i="32"/>
  <c r="AX822" i="32" s="1"/>
  <c r="AY822" i="32" s="1"/>
  <c r="AZ822" i="32" s="1"/>
  <c r="BA822" i="32" s="1"/>
  <c r="BB822" i="32" s="1"/>
  <c r="AW826" i="32"/>
  <c r="AX826" i="32" s="1"/>
  <c r="AY826" i="32" s="1"/>
  <c r="AZ826" i="32" s="1"/>
  <c r="BA826" i="32" s="1"/>
  <c r="BB826" i="32" s="1"/>
  <c r="AW830" i="32"/>
  <c r="AX830" i="32" s="1"/>
  <c r="AY830" i="32" s="1"/>
  <c r="AZ830" i="32" s="1"/>
  <c r="BA830" i="32" s="1"/>
  <c r="BB830" i="32" s="1"/>
  <c r="AW834" i="32"/>
  <c r="AX834" i="32" s="1"/>
  <c r="AY834" i="32" s="1"/>
  <c r="AZ834" i="32" s="1"/>
  <c r="BA834" i="32" s="1"/>
  <c r="BB834" i="32" s="1"/>
  <c r="AW842" i="32"/>
  <c r="AX842" i="32" s="1"/>
  <c r="AY842" i="32" s="1"/>
  <c r="AZ842" i="32" s="1"/>
  <c r="BA842" i="32" s="1"/>
  <c r="BB842" i="32" s="1"/>
  <c r="AW846" i="32"/>
  <c r="AX846" i="32" s="1"/>
  <c r="AY846" i="32" s="1"/>
  <c r="AZ846" i="32" s="1"/>
  <c r="BA846" i="32" s="1"/>
  <c r="BB846" i="32" s="1"/>
  <c r="AW850" i="32"/>
  <c r="AX850" i="32" s="1"/>
  <c r="AY850" i="32" s="1"/>
  <c r="AZ850" i="32" s="1"/>
  <c r="BA850" i="32" s="1"/>
  <c r="BB850" i="32" s="1"/>
  <c r="AP841" i="32"/>
  <c r="AQ841" i="32" s="1"/>
  <c r="AR841" i="32" s="1"/>
  <c r="AS841" i="32" s="1"/>
  <c r="AT841" i="32" s="1"/>
  <c r="AU841" i="32" s="1"/>
  <c r="AP845" i="32"/>
  <c r="AQ845" i="32" s="1"/>
  <c r="AR845" i="32" s="1"/>
  <c r="AS845" i="32" s="1"/>
  <c r="AT845" i="32" s="1"/>
  <c r="AU845" i="32" s="1"/>
  <c r="AP849" i="32"/>
  <c r="AQ849" i="32" s="1"/>
  <c r="AR849" i="32" s="1"/>
  <c r="AS849" i="32" s="1"/>
  <c r="AT849" i="32" s="1"/>
  <c r="AU849" i="32" s="1"/>
  <c r="AI841" i="32"/>
  <c r="AK841" i="32" s="1"/>
  <c r="AL841" i="32" s="1"/>
  <c r="AM841" i="32" s="1"/>
  <c r="AN841" i="32" s="1"/>
  <c r="AI845" i="32"/>
  <c r="AI848" i="32"/>
  <c r="AK848" i="32" s="1"/>
  <c r="AL848" i="32" s="1"/>
  <c r="AM848" i="32" s="1"/>
  <c r="AN848" i="32" s="1"/>
  <c r="AI852" i="32"/>
  <c r="AK852" i="32" s="1"/>
  <c r="AL852" i="32" s="1"/>
  <c r="AM852" i="32" s="1"/>
  <c r="AN852" i="32" s="1"/>
  <c r="AB841" i="32"/>
  <c r="AC841" i="32" s="1"/>
  <c r="AD841" i="32" s="1"/>
  <c r="AE841" i="32" s="1"/>
  <c r="AF841" i="32" s="1"/>
  <c r="AG841" i="32" s="1"/>
  <c r="AB845" i="32"/>
  <c r="AC845" i="32" s="1"/>
  <c r="AD845" i="32" s="1"/>
  <c r="AE845" i="32" s="1"/>
  <c r="AF845" i="32" s="1"/>
  <c r="AG845" i="32" s="1"/>
  <c r="AB849" i="32"/>
  <c r="AC849" i="32" s="1"/>
  <c r="AD849" i="32" s="1"/>
  <c r="AE849" i="32" s="1"/>
  <c r="AF849" i="32" s="1"/>
  <c r="AG849" i="32" s="1"/>
  <c r="BK803" i="32"/>
  <c r="BL803" i="32" s="1"/>
  <c r="BM803" i="32" s="1"/>
  <c r="BN803" i="32" s="1"/>
  <c r="BO803" i="32" s="1"/>
  <c r="BP803" i="32" s="1"/>
  <c r="AW804" i="32"/>
  <c r="AX804" i="32" s="1"/>
  <c r="AY804" i="32" s="1"/>
  <c r="AZ804" i="32" s="1"/>
  <c r="BA804" i="32" s="1"/>
  <c r="BB804" i="32" s="1"/>
  <c r="BK798" i="32"/>
  <c r="BL798" i="32" s="1"/>
  <c r="BM798" i="32" s="1"/>
  <c r="BN798" i="32" s="1"/>
  <c r="BO798" i="32" s="1"/>
  <c r="BP798" i="32" s="1"/>
  <c r="AW797" i="32"/>
  <c r="AX797" i="32" s="1"/>
  <c r="AY797" i="32" s="1"/>
  <c r="AZ797" i="32" s="1"/>
  <c r="BA797" i="32" s="1"/>
  <c r="BB797" i="32" s="1"/>
  <c r="AI800" i="32"/>
  <c r="AJ800" i="32" s="1"/>
  <c r="AK800" i="32" s="1"/>
  <c r="AL800" i="32" s="1"/>
  <c r="AM800" i="32" s="1"/>
  <c r="AN800" i="32" s="1"/>
  <c r="BK744" i="32"/>
  <c r="BL744" i="32" s="1"/>
  <c r="BM744" i="32" s="1"/>
  <c r="BN744" i="32" s="1"/>
  <c r="BO744" i="32" s="1"/>
  <c r="BP744" i="32" s="1"/>
  <c r="BK748" i="32"/>
  <c r="BL748" i="32" s="1"/>
  <c r="BM748" i="32" s="1"/>
  <c r="BN748" i="32" s="1"/>
  <c r="BO748" i="32" s="1"/>
  <c r="BP748" i="32" s="1"/>
  <c r="BK754" i="32"/>
  <c r="BL754" i="32" s="1"/>
  <c r="BM754" i="32" s="1"/>
  <c r="BN754" i="32" s="1"/>
  <c r="BO754" i="32" s="1"/>
  <c r="BP754" i="32" s="1"/>
  <c r="BK758" i="32"/>
  <c r="BL758" i="32" s="1"/>
  <c r="BM758" i="32" s="1"/>
  <c r="BN758" i="32" s="1"/>
  <c r="BO758" i="32" s="1"/>
  <c r="BP758" i="32" s="1"/>
  <c r="BK762" i="32"/>
  <c r="BL762" i="32" s="1"/>
  <c r="BM762" i="32" s="1"/>
  <c r="BN762" i="32" s="1"/>
  <c r="BO762" i="32" s="1"/>
  <c r="BP762" i="32" s="1"/>
  <c r="BK766" i="32"/>
  <c r="BL766" i="32" s="1"/>
  <c r="BM766" i="32" s="1"/>
  <c r="BN766" i="32" s="1"/>
  <c r="BO766" i="32" s="1"/>
  <c r="BP766" i="32" s="1"/>
  <c r="BK770" i="32"/>
  <c r="BL770" i="32" s="1"/>
  <c r="BM770" i="32" s="1"/>
  <c r="BN770" i="32" s="1"/>
  <c r="BO770" i="32" s="1"/>
  <c r="BP770" i="32" s="1"/>
  <c r="BK774" i="32"/>
  <c r="BL774" i="32" s="1"/>
  <c r="BM774" i="32" s="1"/>
  <c r="BN774" i="32" s="1"/>
  <c r="BO774" i="32" s="1"/>
  <c r="BP774" i="32" s="1"/>
  <c r="BK778" i="32"/>
  <c r="BL778" i="32" s="1"/>
  <c r="BM778" i="32" s="1"/>
  <c r="BN778" i="32" s="1"/>
  <c r="BO778" i="32" s="1"/>
  <c r="BP778" i="32" s="1"/>
  <c r="BK783" i="32"/>
  <c r="BL783" i="32" s="1"/>
  <c r="BM783" i="32" s="1"/>
  <c r="BN783" i="32" s="1"/>
  <c r="BO783" i="32" s="1"/>
  <c r="BP783" i="32" s="1"/>
  <c r="BK787" i="32"/>
  <c r="BL787" i="32" s="1"/>
  <c r="BM787" i="32" s="1"/>
  <c r="BN787" i="32" s="1"/>
  <c r="BO787" i="32" s="1"/>
  <c r="BP787" i="32" s="1"/>
  <c r="BK791" i="32"/>
  <c r="BL791" i="32" s="1"/>
  <c r="BM791" i="32" s="1"/>
  <c r="BN791" i="32" s="1"/>
  <c r="BO791" i="32" s="1"/>
  <c r="BP791" i="32" s="1"/>
  <c r="AW741" i="32"/>
  <c r="AX741" i="32" s="1"/>
  <c r="AY741" i="32" s="1"/>
  <c r="AZ741" i="32" s="1"/>
  <c r="BA741" i="32" s="1"/>
  <c r="BB741" i="32" s="1"/>
  <c r="AW745" i="32"/>
  <c r="AX745" i="32" s="1"/>
  <c r="AY745" i="32" s="1"/>
  <c r="AZ745" i="32" s="1"/>
  <c r="BA745" i="32" s="1"/>
  <c r="BB745" i="32" s="1"/>
  <c r="AW749" i="32"/>
  <c r="AX749" i="32" s="1"/>
  <c r="AY749" i="32" s="1"/>
  <c r="AZ749" i="32" s="1"/>
  <c r="BA749" i="32" s="1"/>
  <c r="BB749" i="32" s="1"/>
  <c r="AW755" i="32"/>
  <c r="AX755" i="32" s="1"/>
  <c r="AY755" i="32" s="1"/>
  <c r="AZ755" i="32" s="1"/>
  <c r="BA755" i="32" s="1"/>
  <c r="BB755" i="32" s="1"/>
  <c r="AW759" i="32"/>
  <c r="AX759" i="32" s="1"/>
  <c r="AY759" i="32" s="1"/>
  <c r="AZ759" i="32" s="1"/>
  <c r="BA759" i="32" s="1"/>
  <c r="BB759" i="32" s="1"/>
  <c r="AW763" i="32"/>
  <c r="AX763" i="32" s="1"/>
  <c r="AY763" i="32" s="1"/>
  <c r="AZ763" i="32" s="1"/>
  <c r="BA763" i="32" s="1"/>
  <c r="BB763" i="32" s="1"/>
  <c r="AW767" i="32"/>
  <c r="AX767" i="32" s="1"/>
  <c r="AY767" i="32" s="1"/>
  <c r="AZ767" i="32" s="1"/>
  <c r="BA767" i="32" s="1"/>
  <c r="BB767" i="32" s="1"/>
  <c r="AW771" i="32"/>
  <c r="AX771" i="32" s="1"/>
  <c r="AY771" i="32" s="1"/>
  <c r="AZ771" i="32" s="1"/>
  <c r="BA771" i="32" s="1"/>
  <c r="BB771" i="32" s="1"/>
  <c r="AW775" i="32"/>
  <c r="AX775" i="32" s="1"/>
  <c r="AY775" i="32" s="1"/>
  <c r="AZ775" i="32" s="1"/>
  <c r="BA775" i="32" s="1"/>
  <c r="BB775" i="32" s="1"/>
  <c r="AW779" i="32"/>
  <c r="AX779" i="32" s="1"/>
  <c r="AY779" i="32" s="1"/>
  <c r="AZ779" i="32" s="1"/>
  <c r="BA779" i="32" s="1"/>
  <c r="BB779" i="32" s="1"/>
  <c r="AW784" i="32"/>
  <c r="AX784" i="32" s="1"/>
  <c r="AY784" i="32" s="1"/>
  <c r="AZ784" i="32" s="1"/>
  <c r="BA784" i="32" s="1"/>
  <c r="BB784" i="32" s="1"/>
  <c r="AW788" i="32"/>
  <c r="AX788" i="32" s="1"/>
  <c r="AY788" i="32" s="1"/>
  <c r="AZ788" i="32" s="1"/>
  <c r="BA788" i="32" s="1"/>
  <c r="BB788" i="32" s="1"/>
  <c r="AW792" i="32"/>
  <c r="AX792" i="32" s="1"/>
  <c r="AY792" i="32" s="1"/>
  <c r="AZ792" i="32" s="1"/>
  <c r="BA792" i="32" s="1"/>
  <c r="BB792" i="32" s="1"/>
  <c r="AI764" i="32"/>
  <c r="AJ764" i="32" s="1"/>
  <c r="AK764" i="32" s="1"/>
  <c r="AL764" i="32" s="1"/>
  <c r="AM764" i="32" s="1"/>
  <c r="AN764" i="32" s="1"/>
  <c r="AI784" i="32"/>
  <c r="AJ784" i="32" s="1"/>
  <c r="AK784" i="32" s="1"/>
  <c r="AL784" i="32" s="1"/>
  <c r="AM784" i="32" s="1"/>
  <c r="AN784" i="32" s="1"/>
  <c r="AI788" i="32"/>
  <c r="AJ788" i="32" s="1"/>
  <c r="AK788" i="32" s="1"/>
  <c r="AL788" i="32" s="1"/>
  <c r="AM788" i="32" s="1"/>
  <c r="AN788" i="32" s="1"/>
  <c r="AI792" i="32"/>
  <c r="AJ792" i="32" s="1"/>
  <c r="AK792" i="32" s="1"/>
  <c r="AL792" i="32" s="1"/>
  <c r="AM792" i="32" s="1"/>
  <c r="AN792" i="32" s="1"/>
  <c r="BK734" i="32"/>
  <c r="BL734" i="32" s="1"/>
  <c r="BM734" i="32" s="1"/>
  <c r="BN734" i="32" s="1"/>
  <c r="BO734" i="32" s="1"/>
  <c r="BP734" i="32" s="1"/>
  <c r="BK731" i="32"/>
  <c r="AW736" i="32"/>
  <c r="AX736" i="32" s="1"/>
  <c r="AY736" i="32" s="1"/>
  <c r="AZ736" i="32" s="1"/>
  <c r="BA736" i="32" s="1"/>
  <c r="BB736" i="32" s="1"/>
  <c r="AB736" i="32"/>
  <c r="AC736" i="32" s="1"/>
  <c r="AD736" i="32" s="1"/>
  <c r="AE736" i="32" s="1"/>
  <c r="AF736" i="32" s="1"/>
  <c r="AG736" i="32" s="1"/>
  <c r="BK726" i="32"/>
  <c r="BL726" i="32" s="1"/>
  <c r="BM726" i="32" s="1"/>
  <c r="BN726" i="32" s="1"/>
  <c r="BO726" i="32" s="1"/>
  <c r="BP726" i="32" s="1"/>
  <c r="BK722" i="32"/>
  <c r="AW726" i="32"/>
  <c r="AX726" i="32" s="1"/>
  <c r="AY726" i="32" s="1"/>
  <c r="AZ726" i="32" s="1"/>
  <c r="BA726" i="32" s="1"/>
  <c r="BB726" i="32" s="1"/>
  <c r="AW722" i="32"/>
  <c r="BK708" i="32"/>
  <c r="BK705" i="32"/>
  <c r="BK702" i="32"/>
  <c r="BL702" i="32" s="1"/>
  <c r="BM702" i="32" s="1"/>
  <c r="BN702" i="32" s="1"/>
  <c r="BO702" i="32" s="1"/>
  <c r="BP702" i="32" s="1"/>
  <c r="AW702" i="32"/>
  <c r="AX702" i="32" s="1"/>
  <c r="AY702" i="32" s="1"/>
  <c r="AZ702" i="32" s="1"/>
  <c r="BA702" i="32" s="1"/>
  <c r="BB702" i="32" s="1"/>
  <c r="BK695" i="32"/>
  <c r="BL695" i="32" s="1"/>
  <c r="BM695" i="32" s="1"/>
  <c r="BN695" i="32" s="1"/>
  <c r="BO695" i="32" s="1"/>
  <c r="BP695" i="32" s="1"/>
  <c r="BK693" i="32"/>
  <c r="BK810" i="32"/>
  <c r="BL810" i="32" s="1"/>
  <c r="BM810" i="32" s="1"/>
  <c r="BN810" i="32" s="1"/>
  <c r="BO810" i="32" s="1"/>
  <c r="BP810" i="32" s="1"/>
  <c r="BK826" i="32"/>
  <c r="BL826" i="32" s="1"/>
  <c r="BM826" i="32" s="1"/>
  <c r="BN826" i="32" s="1"/>
  <c r="BO826" i="32" s="1"/>
  <c r="BP826" i="32" s="1"/>
  <c r="BK846" i="32"/>
  <c r="BL846" i="32" s="1"/>
  <c r="BM846" i="32" s="1"/>
  <c r="BN846" i="32" s="1"/>
  <c r="BO846" i="32" s="1"/>
  <c r="BP846" i="32" s="1"/>
  <c r="AW815" i="32"/>
  <c r="AX815" i="32" s="1"/>
  <c r="AY815" i="32" s="1"/>
  <c r="AZ815" i="32" s="1"/>
  <c r="BA815" i="32" s="1"/>
  <c r="BB815" i="32" s="1"/>
  <c r="AW831" i="32"/>
  <c r="AX831" i="32" s="1"/>
  <c r="AY831" i="32" s="1"/>
  <c r="AZ831" i="32" s="1"/>
  <c r="BA831" i="32" s="1"/>
  <c r="BB831" i="32" s="1"/>
  <c r="AW851" i="32"/>
  <c r="AX851" i="32" s="1"/>
  <c r="AY851" i="32" s="1"/>
  <c r="AZ851" i="32" s="1"/>
  <c r="BA851" i="32" s="1"/>
  <c r="BB851" i="32" s="1"/>
  <c r="AI842" i="32"/>
  <c r="AK842" i="32" s="1"/>
  <c r="AL842" i="32" s="1"/>
  <c r="AM842" i="32" s="1"/>
  <c r="AN842" i="32" s="1"/>
  <c r="AB842" i="32"/>
  <c r="AC842" i="32" s="1"/>
  <c r="AD842" i="32" s="1"/>
  <c r="AE842" i="32" s="1"/>
  <c r="AF842" i="32" s="1"/>
  <c r="AG842" i="32" s="1"/>
  <c r="AW802" i="32"/>
  <c r="BK745" i="32"/>
  <c r="BL745" i="32" s="1"/>
  <c r="BM745" i="32" s="1"/>
  <c r="BN745" i="32" s="1"/>
  <c r="BO745" i="32" s="1"/>
  <c r="BP745" i="32" s="1"/>
  <c r="BK763" i="32"/>
  <c r="BL763" i="32" s="1"/>
  <c r="BM763" i="32" s="1"/>
  <c r="BN763" i="32" s="1"/>
  <c r="BO763" i="32" s="1"/>
  <c r="BP763" i="32" s="1"/>
  <c r="BK779" i="32"/>
  <c r="BL779" i="32" s="1"/>
  <c r="BM779" i="32" s="1"/>
  <c r="BN779" i="32" s="1"/>
  <c r="BO779" i="32" s="1"/>
  <c r="BP779" i="32" s="1"/>
  <c r="AW742" i="32"/>
  <c r="AX742" i="32" s="1"/>
  <c r="AY742" i="32" s="1"/>
  <c r="AZ742" i="32" s="1"/>
  <c r="BA742" i="32" s="1"/>
  <c r="BB742" i="32" s="1"/>
  <c r="AW760" i="32"/>
  <c r="AX760" i="32" s="1"/>
  <c r="AY760" i="32" s="1"/>
  <c r="AZ760" i="32" s="1"/>
  <c r="BA760" i="32" s="1"/>
  <c r="BB760" i="32" s="1"/>
  <c r="AW776" i="32"/>
  <c r="AX776" i="32" s="1"/>
  <c r="AY776" i="32" s="1"/>
  <c r="AZ776" i="32" s="1"/>
  <c r="BA776" i="32" s="1"/>
  <c r="AW793" i="32"/>
  <c r="AX793" i="32" s="1"/>
  <c r="AY793" i="32" s="1"/>
  <c r="AZ793" i="32" s="1"/>
  <c r="BA793" i="32" s="1"/>
  <c r="BB793" i="32" s="1"/>
  <c r="AI772" i="32"/>
  <c r="AJ772" i="32" s="1"/>
  <c r="AK772" i="32" s="1"/>
  <c r="AL772" i="32" s="1"/>
  <c r="AM772" i="32" s="1"/>
  <c r="AN772" i="32" s="1"/>
  <c r="AW733" i="32"/>
  <c r="AX733" i="32" s="1"/>
  <c r="AY733" i="32" s="1"/>
  <c r="AZ733" i="32" s="1"/>
  <c r="BA733" i="32" s="1"/>
  <c r="BB733" i="32" s="1"/>
  <c r="AW723" i="32"/>
  <c r="AX723" i="32" s="1"/>
  <c r="AY723" i="32" s="1"/>
  <c r="AZ723" i="32" s="1"/>
  <c r="BA723" i="32" s="1"/>
  <c r="BB723" i="32" s="1"/>
  <c r="AW706" i="32"/>
  <c r="AX706" i="32" s="1"/>
  <c r="AY706" i="32" s="1"/>
  <c r="AZ706" i="32" s="1"/>
  <c r="BA706" i="32" s="1"/>
  <c r="BB706" i="32" s="1"/>
  <c r="AW694" i="32"/>
  <c r="AX694" i="32" s="1"/>
  <c r="AY694" i="32" s="1"/>
  <c r="AZ694" i="32" s="1"/>
  <c r="BA694" i="32" s="1"/>
  <c r="BB694" i="32" s="1"/>
  <c r="AW698" i="32"/>
  <c r="AX698" i="32" s="1"/>
  <c r="AY698" i="32" s="1"/>
  <c r="AZ698" i="32" s="1"/>
  <c r="BA698" i="32" s="1"/>
  <c r="BB698" i="32" s="1"/>
  <c r="AW686" i="32"/>
  <c r="AX686" i="32" s="1"/>
  <c r="AY686" i="32" s="1"/>
  <c r="AZ686" i="32" s="1"/>
  <c r="BA686" i="32" s="1"/>
  <c r="BB686" i="32" s="1"/>
  <c r="BK686" i="32"/>
  <c r="BL686" i="32" s="1"/>
  <c r="BM686" i="32" s="1"/>
  <c r="BN686" i="32" s="1"/>
  <c r="BO686" i="32" s="1"/>
  <c r="BP686" i="32" s="1"/>
  <c r="BD686" i="32"/>
  <c r="BE686" i="32" s="1"/>
  <c r="BF686" i="32" s="1"/>
  <c r="BG686" i="32" s="1"/>
  <c r="BH686" i="32" s="1"/>
  <c r="BI686" i="32" s="1"/>
  <c r="AW683" i="32"/>
  <c r="AX683" i="32" s="1"/>
  <c r="AY683" i="32" s="1"/>
  <c r="AZ683" i="32" s="1"/>
  <c r="BA683" i="32" s="1"/>
  <c r="BB683" i="32" s="1"/>
  <c r="AW675" i="32"/>
  <c r="AX675" i="32" s="1"/>
  <c r="AY675" i="32" s="1"/>
  <c r="AZ675" i="32" s="1"/>
  <c r="BA675" i="32" s="1"/>
  <c r="BB675" i="32" s="1"/>
  <c r="AW679" i="32"/>
  <c r="AX679" i="32" s="1"/>
  <c r="AY679" i="32" s="1"/>
  <c r="AZ679" i="32" s="1"/>
  <c r="BA679" i="32" s="1"/>
  <c r="BB679" i="32" s="1"/>
  <c r="AB674" i="32"/>
  <c r="AC674" i="32" s="1"/>
  <c r="AD674" i="32" s="1"/>
  <c r="AE674" i="32" s="1"/>
  <c r="AF674" i="32" s="1"/>
  <c r="AG674" i="32" s="1"/>
  <c r="BK669" i="32"/>
  <c r="BL669" i="32" s="1"/>
  <c r="BM669" i="32" s="1"/>
  <c r="BN669" i="32" s="1"/>
  <c r="BO669" i="32" s="1"/>
  <c r="BP669" i="32" s="1"/>
  <c r="AW670" i="32"/>
  <c r="AX670" i="32" s="1"/>
  <c r="AY670" i="32" s="1"/>
  <c r="AZ670" i="32" s="1"/>
  <c r="BA670" i="32" s="1"/>
  <c r="BB670" i="32" s="1"/>
  <c r="BK661" i="32"/>
  <c r="BL661" i="32" s="1"/>
  <c r="BM661" i="32" s="1"/>
  <c r="BN661" i="32" s="1"/>
  <c r="BO661" i="32" s="1"/>
  <c r="BP661" i="32" s="1"/>
  <c r="BK665" i="32"/>
  <c r="BL665" i="32" s="1"/>
  <c r="BM665" i="32" s="1"/>
  <c r="BN665" i="32" s="1"/>
  <c r="BO665" i="32" s="1"/>
  <c r="BP665" i="32" s="1"/>
  <c r="AW660" i="32"/>
  <c r="AX660" i="32" s="1"/>
  <c r="AY660" i="32" s="1"/>
  <c r="AZ660" i="32" s="1"/>
  <c r="BA660" i="32" s="1"/>
  <c r="BB660" i="32" s="1"/>
  <c r="AW664" i="32"/>
  <c r="AX664" i="32" s="1"/>
  <c r="AY664" i="32" s="1"/>
  <c r="AZ664" i="32" s="1"/>
  <c r="BA664" i="32" s="1"/>
  <c r="BB664" i="32" s="1"/>
  <c r="AI659" i="32"/>
  <c r="AJ659" i="32" s="1"/>
  <c r="AK659" i="32" s="1"/>
  <c r="AL659" i="32" s="1"/>
  <c r="AM659" i="32" s="1"/>
  <c r="AN659" i="32" s="1"/>
  <c r="AI663" i="32"/>
  <c r="AJ663" i="32" s="1"/>
  <c r="AK663" i="32" s="1"/>
  <c r="AL663" i="32" s="1"/>
  <c r="AM663" i="32" s="1"/>
  <c r="AN663" i="32" s="1"/>
  <c r="BK653" i="32"/>
  <c r="BL652" i="32" s="1"/>
  <c r="BM651" i="32" s="1"/>
  <c r="BN650" i="32" s="1"/>
  <c r="BO649" i="32" s="1"/>
  <c r="AW651" i="32"/>
  <c r="AX651" i="32" s="1"/>
  <c r="AY651" i="32" s="1"/>
  <c r="AZ651" i="32" s="1"/>
  <c r="BA651" i="32" s="1"/>
  <c r="BB651" i="32" s="1"/>
  <c r="AW656" i="32"/>
  <c r="AX656" i="32" s="1"/>
  <c r="AY656" i="32" s="1"/>
  <c r="AZ656" i="32" s="1"/>
  <c r="BA656" i="32" s="1"/>
  <c r="BB656" i="32" s="1"/>
  <c r="BK638" i="32"/>
  <c r="BL638" i="32" s="1"/>
  <c r="BM638" i="32" s="1"/>
  <c r="BN638" i="32" s="1"/>
  <c r="BO638" i="32" s="1"/>
  <c r="BP638" i="32" s="1"/>
  <c r="BK644" i="32"/>
  <c r="BL644" i="32" s="1"/>
  <c r="BM644" i="32" s="1"/>
  <c r="BN644" i="32" s="1"/>
  <c r="BO644" i="32" s="1"/>
  <c r="BP644" i="32" s="1"/>
  <c r="AW640" i="32"/>
  <c r="AX640" i="32" s="1"/>
  <c r="AY640" i="32" s="1"/>
  <c r="AZ640" i="32" s="1"/>
  <c r="BA640" i="32" s="1"/>
  <c r="BB640" i="32" s="1"/>
  <c r="AW645" i="32"/>
  <c r="AX645" i="32" s="1"/>
  <c r="AY645" i="32" s="1"/>
  <c r="AZ645" i="32" s="1"/>
  <c r="BA645" i="32" s="1"/>
  <c r="BB645" i="32" s="1"/>
  <c r="BK634" i="32"/>
  <c r="BL634" i="32" s="1"/>
  <c r="BM634" i="32" s="1"/>
  <c r="BN634" i="32" s="1"/>
  <c r="BO634" i="32" s="1"/>
  <c r="BP634" i="32" s="1"/>
  <c r="AW633" i="32"/>
  <c r="AX633" i="32" s="1"/>
  <c r="AY633" i="32" s="1"/>
  <c r="AZ633" i="32" s="1"/>
  <c r="BA633" i="32" s="1"/>
  <c r="BB633" i="32" s="1"/>
  <c r="BB636" i="32" s="1"/>
  <c r="AB634" i="32"/>
  <c r="AC634" i="32" s="1"/>
  <c r="AD634" i="32" s="1"/>
  <c r="AE634" i="32" s="1"/>
  <c r="AF634" i="32" s="1"/>
  <c r="AG634" i="32" s="1"/>
  <c r="BK627" i="32"/>
  <c r="BL627" i="32" s="1"/>
  <c r="BM627" i="32" s="1"/>
  <c r="BN627" i="32" s="1"/>
  <c r="BO627" i="32" s="1"/>
  <c r="BP627" i="32" s="1"/>
  <c r="AW629" i="32"/>
  <c r="AX629" i="32" s="1"/>
  <c r="AY629" i="32" s="1"/>
  <c r="AZ629" i="32" s="1"/>
  <c r="BA629" i="32" s="1"/>
  <c r="BB629" i="32" s="1"/>
  <c r="BK622" i="32"/>
  <c r="BK618" i="32"/>
  <c r="BL618" i="32" s="1"/>
  <c r="BM618" i="32" s="1"/>
  <c r="BN618" i="32" s="1"/>
  <c r="BO618" i="32" s="1"/>
  <c r="BP618" i="32" s="1"/>
  <c r="BK615" i="32"/>
  <c r="BL615" i="32" s="1"/>
  <c r="BM615" i="32" s="1"/>
  <c r="BN615" i="32" s="1"/>
  <c r="BO615" i="32" s="1"/>
  <c r="BP615" i="32" s="1"/>
  <c r="AI615" i="32"/>
  <c r="AJ615" i="32" s="1"/>
  <c r="AK615" i="32" s="1"/>
  <c r="AL615" i="32" s="1"/>
  <c r="AM615" i="32" s="1"/>
  <c r="AN615" i="32" s="1"/>
  <c r="BK607" i="32"/>
  <c r="BL607" i="32" s="1"/>
  <c r="BM607" i="32" s="1"/>
  <c r="BN607" i="32" s="1"/>
  <c r="BO607" i="32" s="1"/>
  <c r="BP607" i="32" s="1"/>
  <c r="BK605" i="32"/>
  <c r="AW609" i="32"/>
  <c r="AX609" i="32" s="1"/>
  <c r="AY609" i="32" s="1"/>
  <c r="AZ609" i="32" s="1"/>
  <c r="BA609" i="32" s="1"/>
  <c r="BB609" i="32" s="1"/>
  <c r="AB608" i="32"/>
  <c r="AC608" i="32" s="1"/>
  <c r="AD608" i="32" s="1"/>
  <c r="AE608" i="32" s="1"/>
  <c r="AF608" i="32" s="1"/>
  <c r="AG608" i="32" s="1"/>
  <c r="BK600" i="32"/>
  <c r="BL600" i="32" s="1"/>
  <c r="BM600" i="32" s="1"/>
  <c r="BN600" i="32" s="1"/>
  <c r="BO600" i="32" s="1"/>
  <c r="BP600" i="32" s="1"/>
  <c r="BK598" i="32"/>
  <c r="AW602" i="32"/>
  <c r="AX602" i="32" s="1"/>
  <c r="AY602" i="32" s="1"/>
  <c r="AZ602" i="32" s="1"/>
  <c r="BA602" i="32" s="1"/>
  <c r="BB602" i="32" s="1"/>
  <c r="AI601" i="32"/>
  <c r="AJ601" i="32" s="1"/>
  <c r="AK601" i="32" s="1"/>
  <c r="AL601" i="32" s="1"/>
  <c r="AM601" i="32" s="1"/>
  <c r="AN601" i="32" s="1"/>
  <c r="BK594" i="32"/>
  <c r="BK591" i="32"/>
  <c r="BL591" i="32" s="1"/>
  <c r="BM591" i="32" s="1"/>
  <c r="BN591" i="32" s="1"/>
  <c r="BO591" i="32" s="1"/>
  <c r="BP591" i="32" s="1"/>
  <c r="BK580" i="32"/>
  <c r="BL580" i="32" s="1"/>
  <c r="BM580" i="32" s="1"/>
  <c r="BN580" i="32" s="1"/>
  <c r="BO580" i="32" s="1"/>
  <c r="BP580" i="32" s="1"/>
  <c r="BK578" i="32"/>
  <c r="BK562" i="32"/>
  <c r="BL562" i="32" s="1"/>
  <c r="BM562" i="32" s="1"/>
  <c r="BN562" i="32" s="1"/>
  <c r="BO562" i="32" s="1"/>
  <c r="BP562" i="32" s="1"/>
  <c r="BK566" i="32"/>
  <c r="BL566" i="32" s="1"/>
  <c r="BM566" i="32" s="1"/>
  <c r="BN566" i="32" s="1"/>
  <c r="BO566" i="32" s="1"/>
  <c r="BP566" i="32" s="1"/>
  <c r="BK570" i="32"/>
  <c r="BL570" i="32" s="1"/>
  <c r="BM570" i="32" s="1"/>
  <c r="BN570" i="32" s="1"/>
  <c r="BO570" i="32" s="1"/>
  <c r="BP570" i="32" s="1"/>
  <c r="BK574" i="32"/>
  <c r="BL574" i="32" s="1"/>
  <c r="BM574" i="32" s="1"/>
  <c r="BN574" i="32" s="1"/>
  <c r="BO574" i="32" s="1"/>
  <c r="BP574" i="32" s="1"/>
  <c r="AW596" i="32"/>
  <c r="AW590" i="32"/>
  <c r="AX590" i="32" s="1"/>
  <c r="AY590" i="32" s="1"/>
  <c r="AZ590" i="32" s="1"/>
  <c r="BA590" i="32" s="1"/>
  <c r="BB590" i="32" s="1"/>
  <c r="AW585" i="32"/>
  <c r="AW582" i="32"/>
  <c r="AX582" i="32" s="1"/>
  <c r="AY582" i="32" s="1"/>
  <c r="AZ582" i="32" s="1"/>
  <c r="BA582" i="32" s="1"/>
  <c r="BB582" i="32" s="1"/>
  <c r="AW410" i="32"/>
  <c r="AX409" i="32" s="1"/>
  <c r="AW564" i="32"/>
  <c r="AX564" i="32" s="1"/>
  <c r="AY564" i="32" s="1"/>
  <c r="AZ564" i="32" s="1"/>
  <c r="BA564" i="32" s="1"/>
  <c r="BB564" i="32" s="1"/>
  <c r="AW568" i="32"/>
  <c r="AX568" i="32" s="1"/>
  <c r="AY568" i="32" s="1"/>
  <c r="AZ568" i="32" s="1"/>
  <c r="BA568" i="32" s="1"/>
  <c r="BB568" i="32" s="1"/>
  <c r="AW572" i="32"/>
  <c r="AX572" i="32" s="1"/>
  <c r="AY572" i="32" s="1"/>
  <c r="AZ572" i="32" s="1"/>
  <c r="BA572" i="32" s="1"/>
  <c r="BB572" i="32" s="1"/>
  <c r="AW576" i="32"/>
  <c r="AX576" i="32" s="1"/>
  <c r="AY576" i="32" s="1"/>
  <c r="AZ576" i="32" s="1"/>
  <c r="BA576" i="32" s="1"/>
  <c r="BB576" i="32" s="1"/>
  <c r="AI581" i="32"/>
  <c r="AJ581" i="32" s="1"/>
  <c r="AK581" i="32" s="1"/>
  <c r="AL581" i="32" s="1"/>
  <c r="AM581" i="32" s="1"/>
  <c r="AN581" i="32" s="1"/>
  <c r="AB590" i="32"/>
  <c r="AC590" i="32" s="1"/>
  <c r="AD590" i="32" s="1"/>
  <c r="AE590" i="32" s="1"/>
  <c r="AF590" i="32" s="1"/>
  <c r="AG590" i="32" s="1"/>
  <c r="AB562" i="32"/>
  <c r="AC562" i="32" s="1"/>
  <c r="AD562" i="32" s="1"/>
  <c r="AE562" i="32" s="1"/>
  <c r="AF562" i="32" s="1"/>
  <c r="AG562" i="32" s="1"/>
  <c r="AB566" i="32"/>
  <c r="AC566" i="32" s="1"/>
  <c r="AD566" i="32" s="1"/>
  <c r="AE566" i="32" s="1"/>
  <c r="AF566" i="32" s="1"/>
  <c r="AG566" i="32" s="1"/>
  <c r="AB570" i="32"/>
  <c r="AC570" i="32" s="1"/>
  <c r="AD570" i="32" s="1"/>
  <c r="AE570" i="32" s="1"/>
  <c r="AF570" i="32" s="1"/>
  <c r="AG570" i="32" s="1"/>
  <c r="AB574" i="32"/>
  <c r="AC574" i="32" s="1"/>
  <c r="AD574" i="32" s="1"/>
  <c r="AE574" i="32" s="1"/>
  <c r="AF574" i="32" s="1"/>
  <c r="AG574" i="32" s="1"/>
  <c r="BK555" i="32"/>
  <c r="BL555" i="32" s="1"/>
  <c r="BM555" i="32" s="1"/>
  <c r="BN555" i="32" s="1"/>
  <c r="BO555" i="32" s="1"/>
  <c r="BP555" i="32" s="1"/>
  <c r="BK554" i="32"/>
  <c r="AW558" i="32"/>
  <c r="AX558" i="32" s="1"/>
  <c r="AY558" i="32" s="1"/>
  <c r="AZ558" i="32" s="1"/>
  <c r="BA558" i="32" s="1"/>
  <c r="BB558" i="32" s="1"/>
  <c r="BK549" i="32"/>
  <c r="BL549" i="32" s="1"/>
  <c r="BM549" i="32" s="1"/>
  <c r="BN549" i="32" s="1"/>
  <c r="BO549" i="32" s="1"/>
  <c r="BP549" i="32" s="1"/>
  <c r="BK522" i="32"/>
  <c r="BL522" i="32" s="1"/>
  <c r="BM522" i="32" s="1"/>
  <c r="BN522" i="32" s="1"/>
  <c r="BO522" i="32" s="1"/>
  <c r="BP522" i="32" s="1"/>
  <c r="BK526" i="32"/>
  <c r="BL526" i="32" s="1"/>
  <c r="BM526" i="32" s="1"/>
  <c r="BN526" i="32" s="1"/>
  <c r="BO526" i="32" s="1"/>
  <c r="BP526" i="32" s="1"/>
  <c r="BK530" i="32"/>
  <c r="BL530" i="32" s="1"/>
  <c r="BM530" i="32" s="1"/>
  <c r="BN530" i="32" s="1"/>
  <c r="BO530" i="32" s="1"/>
  <c r="BP530" i="32" s="1"/>
  <c r="BK534" i="32"/>
  <c r="BL534" i="32" s="1"/>
  <c r="BM534" i="32" s="1"/>
  <c r="BN534" i="32" s="1"/>
  <c r="BO534" i="32" s="1"/>
  <c r="BP534" i="32" s="1"/>
  <c r="BK538" i="32"/>
  <c r="BL538" i="32" s="1"/>
  <c r="BM538" i="32" s="1"/>
  <c r="BN538" i="32" s="1"/>
  <c r="BO538" i="32" s="1"/>
  <c r="BP538" i="32" s="1"/>
  <c r="BK543" i="32"/>
  <c r="BL543" i="32" s="1"/>
  <c r="BM543" i="32" s="1"/>
  <c r="BN543" i="32" s="1"/>
  <c r="BO543" i="32" s="1"/>
  <c r="BP543" i="32" s="1"/>
  <c r="BK521" i="32"/>
  <c r="AW525" i="32"/>
  <c r="AX525" i="32" s="1"/>
  <c r="AY525" i="32" s="1"/>
  <c r="AZ525" i="32" s="1"/>
  <c r="BA525" i="32" s="1"/>
  <c r="BB525" i="32" s="1"/>
  <c r="AW529" i="32"/>
  <c r="AX529" i="32" s="1"/>
  <c r="AY529" i="32" s="1"/>
  <c r="AZ529" i="32" s="1"/>
  <c r="BA529" i="32" s="1"/>
  <c r="BB529" i="32" s="1"/>
  <c r="AW533" i="32"/>
  <c r="AX533" i="32" s="1"/>
  <c r="AY533" i="32" s="1"/>
  <c r="AZ533" i="32" s="1"/>
  <c r="BA533" i="32" s="1"/>
  <c r="BB533" i="32" s="1"/>
  <c r="AW537" i="32"/>
  <c r="AX537" i="32" s="1"/>
  <c r="AY537" i="32" s="1"/>
  <c r="AZ537" i="32" s="1"/>
  <c r="BA537" i="32" s="1"/>
  <c r="BB537" i="32" s="1"/>
  <c r="AW542" i="32"/>
  <c r="AX542" i="32" s="1"/>
  <c r="AY542" i="32" s="1"/>
  <c r="AZ542" i="32" s="1"/>
  <c r="BA542" i="32" s="1"/>
  <c r="BB542" i="32" s="1"/>
  <c r="AW546" i="32"/>
  <c r="AX546" i="32" s="1"/>
  <c r="AY546" i="32" s="1"/>
  <c r="AW550" i="32"/>
  <c r="AX550" i="32" s="1"/>
  <c r="AY550" i="32" s="1"/>
  <c r="AZ550" i="32" s="1"/>
  <c r="BA550" i="32" s="1"/>
  <c r="BB550" i="32" s="1"/>
  <c r="AB522" i="32"/>
  <c r="AC522" i="32" s="1"/>
  <c r="AD522" i="32" s="1"/>
  <c r="AE522" i="32" s="1"/>
  <c r="AF522" i="32" s="1"/>
  <c r="AG522" i="32" s="1"/>
  <c r="AB531" i="32"/>
  <c r="AC531" i="32" s="1"/>
  <c r="AD531" i="32" s="1"/>
  <c r="AE531" i="32" s="1"/>
  <c r="AF531" i="32" s="1"/>
  <c r="AG531" i="32" s="1"/>
  <c r="AB538" i="32"/>
  <c r="AC538" i="32" s="1"/>
  <c r="AD538" i="32" s="1"/>
  <c r="AE538" i="32" s="1"/>
  <c r="AF538" i="32" s="1"/>
  <c r="AG538" i="32" s="1"/>
  <c r="BK467" i="32"/>
  <c r="BL467" i="32" s="1"/>
  <c r="BM467" i="32" s="1"/>
  <c r="BN467" i="32" s="1"/>
  <c r="BO467" i="32" s="1"/>
  <c r="BP467" i="32" s="1"/>
  <c r="BK471" i="32"/>
  <c r="BL471" i="32" s="1"/>
  <c r="BM471" i="32" s="1"/>
  <c r="BN471" i="32" s="1"/>
  <c r="BO471" i="32" s="1"/>
  <c r="BP471" i="32" s="1"/>
  <c r="BK475" i="32"/>
  <c r="BL475" i="32" s="1"/>
  <c r="BM475" i="32" s="1"/>
  <c r="BN475" i="32" s="1"/>
  <c r="BO475" i="32" s="1"/>
  <c r="BP475" i="32" s="1"/>
  <c r="BK479" i="32"/>
  <c r="BL479" i="32" s="1"/>
  <c r="BM479" i="32" s="1"/>
  <c r="BN479" i="32" s="1"/>
  <c r="BO479" i="32" s="1"/>
  <c r="BP479" i="32" s="1"/>
  <c r="BK483" i="32"/>
  <c r="BL483" i="32" s="1"/>
  <c r="BM483" i="32" s="1"/>
  <c r="BN483" i="32" s="1"/>
  <c r="BO483" i="32" s="1"/>
  <c r="BP483" i="32" s="1"/>
  <c r="BK487" i="32"/>
  <c r="BL487" i="32" s="1"/>
  <c r="BM487" i="32" s="1"/>
  <c r="BN487" i="32" s="1"/>
  <c r="BO487" i="32" s="1"/>
  <c r="BP487" i="32" s="1"/>
  <c r="BK491" i="32"/>
  <c r="BL491" i="32" s="1"/>
  <c r="BM491" i="32" s="1"/>
  <c r="BN491" i="32" s="1"/>
  <c r="BO491" i="32" s="1"/>
  <c r="BP491" i="32" s="1"/>
  <c r="BK496" i="32"/>
  <c r="BL496" i="32" s="1"/>
  <c r="BM496" i="32" s="1"/>
  <c r="BN496" i="32" s="1"/>
  <c r="BO496" i="32" s="1"/>
  <c r="BP496" i="32" s="1"/>
  <c r="BK500" i="32"/>
  <c r="BL500" i="32" s="1"/>
  <c r="BM500" i="32" s="1"/>
  <c r="BN500" i="32" s="1"/>
  <c r="BO500" i="32" s="1"/>
  <c r="BP500" i="32" s="1"/>
  <c r="BK504" i="32"/>
  <c r="BL504" i="32" s="1"/>
  <c r="BM504" i="32" s="1"/>
  <c r="BN504" i="32" s="1"/>
  <c r="BO504" i="32" s="1"/>
  <c r="BP504" i="32" s="1"/>
  <c r="BK508" i="32"/>
  <c r="BL508" i="32" s="1"/>
  <c r="BM508" i="32" s="1"/>
  <c r="BN508" i="32" s="1"/>
  <c r="BO508" i="32" s="1"/>
  <c r="BP508" i="32" s="1"/>
  <c r="BK512" i="32"/>
  <c r="BL512" i="32" s="1"/>
  <c r="BM512" i="32" s="1"/>
  <c r="BN512" i="32" s="1"/>
  <c r="BO512" i="32" s="1"/>
  <c r="BP512" i="32" s="1"/>
  <c r="BK517" i="32"/>
  <c r="BL517" i="32" s="1"/>
  <c r="BM517" i="32" s="1"/>
  <c r="BN517" i="32" s="1"/>
  <c r="BO517" i="32" s="1"/>
  <c r="BP517" i="32" s="1"/>
  <c r="AW467" i="32"/>
  <c r="AX467" i="32" s="1"/>
  <c r="AY467" i="32" s="1"/>
  <c r="AZ467" i="32" s="1"/>
  <c r="BA467" i="32" s="1"/>
  <c r="BB467" i="32" s="1"/>
  <c r="AW471" i="32"/>
  <c r="AX471" i="32" s="1"/>
  <c r="AY471" i="32" s="1"/>
  <c r="AZ471" i="32" s="1"/>
  <c r="BA471" i="32" s="1"/>
  <c r="BB471" i="32" s="1"/>
  <c r="AW475" i="32"/>
  <c r="AX475" i="32" s="1"/>
  <c r="AY475" i="32" s="1"/>
  <c r="AZ475" i="32" s="1"/>
  <c r="BA475" i="32" s="1"/>
  <c r="BB475" i="32" s="1"/>
  <c r="AW479" i="32"/>
  <c r="AX479" i="32" s="1"/>
  <c r="AY479" i="32" s="1"/>
  <c r="AZ479" i="32" s="1"/>
  <c r="BA479" i="32" s="1"/>
  <c r="BB479" i="32" s="1"/>
  <c r="AW483" i="32"/>
  <c r="AX483" i="32" s="1"/>
  <c r="AY483" i="32" s="1"/>
  <c r="AZ483" i="32" s="1"/>
  <c r="BA483" i="32" s="1"/>
  <c r="BB483" i="32" s="1"/>
  <c r="AW487" i="32"/>
  <c r="AX487" i="32" s="1"/>
  <c r="AY487" i="32" s="1"/>
  <c r="AZ487" i="32" s="1"/>
  <c r="BA487" i="32" s="1"/>
  <c r="BB487" i="32" s="1"/>
  <c r="AW491" i="32"/>
  <c r="AX491" i="32" s="1"/>
  <c r="AY491" i="32" s="1"/>
  <c r="AZ491" i="32" s="1"/>
  <c r="BA491" i="32" s="1"/>
  <c r="BB491" i="32" s="1"/>
  <c r="AW496" i="32"/>
  <c r="AX496" i="32" s="1"/>
  <c r="AY496" i="32" s="1"/>
  <c r="AZ496" i="32" s="1"/>
  <c r="BA496" i="32" s="1"/>
  <c r="BB496" i="32" s="1"/>
  <c r="AW500" i="32"/>
  <c r="AX500" i="32" s="1"/>
  <c r="AY500" i="32" s="1"/>
  <c r="AZ500" i="32" s="1"/>
  <c r="BA500" i="32" s="1"/>
  <c r="BB500" i="32" s="1"/>
  <c r="AW504" i="32"/>
  <c r="AX504" i="32" s="1"/>
  <c r="AY504" i="32" s="1"/>
  <c r="AZ504" i="32" s="1"/>
  <c r="BA504" i="32" s="1"/>
  <c r="BB504" i="32" s="1"/>
  <c r="AW508" i="32"/>
  <c r="AX508" i="32" s="1"/>
  <c r="AY508" i="32" s="1"/>
  <c r="AZ508" i="32" s="1"/>
  <c r="BA508" i="32" s="1"/>
  <c r="BB508" i="32" s="1"/>
  <c r="AW512" i="32"/>
  <c r="AX512" i="32" s="1"/>
  <c r="AY512" i="32" s="1"/>
  <c r="AZ512" i="32" s="1"/>
  <c r="BA512" i="32" s="1"/>
  <c r="BB512" i="32" s="1"/>
  <c r="AW517" i="32"/>
  <c r="AX517" i="32" s="1"/>
  <c r="AY517" i="32" s="1"/>
  <c r="AZ517" i="32" s="1"/>
  <c r="BA517" i="32" s="1"/>
  <c r="BB517" i="32" s="1"/>
  <c r="BK450" i="32"/>
  <c r="BL450" i="32" s="1"/>
  <c r="BM450" i="32" s="1"/>
  <c r="BN450" i="32" s="1"/>
  <c r="BO450" i="32" s="1"/>
  <c r="BP450" i="32" s="1"/>
  <c r="BK454" i="32"/>
  <c r="BL454" i="32" s="1"/>
  <c r="BM454" i="32" s="1"/>
  <c r="BN454" i="32" s="1"/>
  <c r="BO454" i="32" s="1"/>
  <c r="BP454" i="32" s="1"/>
  <c r="BK458" i="32"/>
  <c r="BL458" i="32" s="1"/>
  <c r="BM458" i="32" s="1"/>
  <c r="BN458" i="32" s="1"/>
  <c r="BO458" i="32" s="1"/>
  <c r="BP458" i="32" s="1"/>
  <c r="BK462" i="32"/>
  <c r="BL462" i="32" s="1"/>
  <c r="BM462" i="32" s="1"/>
  <c r="BN462" i="32" s="1"/>
  <c r="BO462" i="32" s="1"/>
  <c r="BP462" i="32" s="1"/>
  <c r="AW449" i="32"/>
  <c r="AX450" i="32" s="1"/>
  <c r="AY451" i="32" s="1"/>
  <c r="AZ452" i="32" s="1"/>
  <c r="BA453" i="32" s="1"/>
  <c r="BB454" i="32" s="1"/>
  <c r="AW453" i="32"/>
  <c r="AX454" i="32" s="1"/>
  <c r="AY455" i="32" s="1"/>
  <c r="AZ456" i="32" s="1"/>
  <c r="BA457" i="32" s="1"/>
  <c r="BB458" i="32" s="1"/>
  <c r="AW457" i="32"/>
  <c r="AX458" i="32" s="1"/>
  <c r="AY459" i="32" s="1"/>
  <c r="AZ460" i="32" s="1"/>
  <c r="BA461" i="32" s="1"/>
  <c r="BB462" i="32" s="1"/>
  <c r="AW461" i="32"/>
  <c r="AX462" i="32" s="1"/>
  <c r="AY463" i="32" s="1"/>
  <c r="AZ464" i="32" s="1"/>
  <c r="BK814" i="32"/>
  <c r="BL814" i="32" s="1"/>
  <c r="BM814" i="32" s="1"/>
  <c r="BN814" i="32" s="1"/>
  <c r="BO814" i="32" s="1"/>
  <c r="BP814" i="32" s="1"/>
  <c r="BK830" i="32"/>
  <c r="BL830" i="32" s="1"/>
  <c r="BM830" i="32" s="1"/>
  <c r="BN830" i="32" s="1"/>
  <c r="BO830" i="32" s="1"/>
  <c r="BP830" i="32" s="1"/>
  <c r="BK850" i="32"/>
  <c r="BL850" i="32" s="1"/>
  <c r="BM850" i="32" s="1"/>
  <c r="BN850" i="32" s="1"/>
  <c r="BO850" i="32" s="1"/>
  <c r="BP850" i="32" s="1"/>
  <c r="AW819" i="32"/>
  <c r="AX819" i="32" s="1"/>
  <c r="AY819" i="32" s="1"/>
  <c r="AZ819" i="32" s="1"/>
  <c r="BA819" i="32" s="1"/>
  <c r="BB819" i="32" s="1"/>
  <c r="AW835" i="32"/>
  <c r="AX835" i="32" s="1"/>
  <c r="AY835" i="32" s="1"/>
  <c r="AZ835" i="32" s="1"/>
  <c r="BA835" i="32" s="1"/>
  <c r="BB835" i="32" s="1"/>
  <c r="AP842" i="32"/>
  <c r="AQ842" i="32" s="1"/>
  <c r="AR842" i="32" s="1"/>
  <c r="AS842" i="32" s="1"/>
  <c r="AT842" i="32" s="1"/>
  <c r="AU842" i="32" s="1"/>
  <c r="AB846" i="32"/>
  <c r="AC846" i="32" s="1"/>
  <c r="AD846" i="32" s="1"/>
  <c r="AE846" i="32" s="1"/>
  <c r="AF846" i="32" s="1"/>
  <c r="AG846" i="32" s="1"/>
  <c r="BK749" i="32"/>
  <c r="BL749" i="32" s="1"/>
  <c r="BM749" i="32" s="1"/>
  <c r="BN749" i="32" s="1"/>
  <c r="BO749" i="32" s="1"/>
  <c r="BP749" i="32" s="1"/>
  <c r="BK767" i="32"/>
  <c r="BL767" i="32" s="1"/>
  <c r="BM767" i="32" s="1"/>
  <c r="BN767" i="32" s="1"/>
  <c r="BO767" i="32" s="1"/>
  <c r="BP767" i="32" s="1"/>
  <c r="BK784" i="32"/>
  <c r="BL784" i="32" s="1"/>
  <c r="BM784" i="32" s="1"/>
  <c r="BN784" i="32" s="1"/>
  <c r="BO784" i="32" s="1"/>
  <c r="BP784" i="32" s="1"/>
  <c r="AW746" i="32"/>
  <c r="AX746" i="32" s="1"/>
  <c r="AY746" i="32" s="1"/>
  <c r="AZ746" i="32" s="1"/>
  <c r="BA746" i="32" s="1"/>
  <c r="BB746" i="32" s="1"/>
  <c r="AW764" i="32"/>
  <c r="AX764" i="32" s="1"/>
  <c r="AY764" i="32" s="1"/>
  <c r="AZ764" i="32" s="1"/>
  <c r="BA764" i="32" s="1"/>
  <c r="BB764" i="32" s="1"/>
  <c r="AW780" i="32"/>
  <c r="AX780" i="32" s="1"/>
  <c r="AY780" i="32" s="1"/>
  <c r="AZ780" i="32" s="1"/>
  <c r="BA780" i="32" s="1"/>
  <c r="BB780" i="32" s="1"/>
  <c r="AI785" i="32"/>
  <c r="AJ785" i="32" s="1"/>
  <c r="AK785" i="32" s="1"/>
  <c r="AL785" i="32" s="1"/>
  <c r="AM785" i="32" s="1"/>
  <c r="AN785" i="32" s="1"/>
  <c r="AW737" i="32"/>
  <c r="AX737" i="32" s="1"/>
  <c r="AY737" i="32" s="1"/>
  <c r="AZ737" i="32" s="1"/>
  <c r="BA737" i="32" s="1"/>
  <c r="BB737" i="32" s="1"/>
  <c r="AW727" i="32"/>
  <c r="AX727" i="32" s="1"/>
  <c r="AY727" i="32" s="1"/>
  <c r="AZ727" i="32" s="1"/>
  <c r="BA727" i="32" s="1"/>
  <c r="BB727" i="32" s="1"/>
  <c r="BK703" i="32"/>
  <c r="BL703" i="32" s="1"/>
  <c r="BM703" i="32" s="1"/>
  <c r="BN703" i="32" s="1"/>
  <c r="BO703" i="32" s="1"/>
  <c r="BP703" i="32" s="1"/>
  <c r="AW695" i="32"/>
  <c r="AX695" i="32" s="1"/>
  <c r="AY695" i="32" s="1"/>
  <c r="AZ695" i="32" s="1"/>
  <c r="BA695" i="32" s="1"/>
  <c r="BB695" i="32" s="1"/>
  <c r="AW693" i="32"/>
  <c r="AW687" i="32"/>
  <c r="AX687" i="32" s="1"/>
  <c r="AY687" i="32" s="1"/>
  <c r="AZ687" i="32" s="1"/>
  <c r="BA687" i="32" s="1"/>
  <c r="BB687" i="32" s="1"/>
  <c r="BK687" i="32"/>
  <c r="BL687" i="32" s="1"/>
  <c r="BM687" i="32" s="1"/>
  <c r="BN687" i="32" s="1"/>
  <c r="BO687" i="32" s="1"/>
  <c r="BP687" i="32" s="1"/>
  <c r="BD687" i="32"/>
  <c r="BE687" i="32" s="1"/>
  <c r="BF687" i="32" s="1"/>
  <c r="BG687" i="32" s="1"/>
  <c r="BH687" i="32" s="1"/>
  <c r="BI687" i="32" s="1"/>
  <c r="AW682" i="32"/>
  <c r="AW676" i="32"/>
  <c r="AX676" i="32" s="1"/>
  <c r="AY676" i="32" s="1"/>
  <c r="AZ676" i="32" s="1"/>
  <c r="BA676" i="32" s="1"/>
  <c r="BB676" i="32" s="1"/>
  <c r="AW680" i="32"/>
  <c r="AX680" i="32" s="1"/>
  <c r="AY680" i="32" s="1"/>
  <c r="AZ680" i="32" s="1"/>
  <c r="BA680" i="32" s="1"/>
  <c r="BB680" i="32" s="1"/>
  <c r="AB675" i="32"/>
  <c r="AC675" i="32" s="1"/>
  <c r="AD675" i="32" s="1"/>
  <c r="AE675" i="32" s="1"/>
  <c r="AF675" i="32" s="1"/>
  <c r="AG675" i="32" s="1"/>
  <c r="BK670" i="32"/>
  <c r="BL670" i="32" s="1"/>
  <c r="BM670" i="32" s="1"/>
  <c r="BN670" i="32" s="1"/>
  <c r="BO670" i="32" s="1"/>
  <c r="BP670" i="32" s="1"/>
  <c r="AW668" i="32"/>
  <c r="BK662" i="32"/>
  <c r="BL662" i="32" s="1"/>
  <c r="BM662" i="32" s="1"/>
  <c r="BN662" i="32" s="1"/>
  <c r="BO662" i="32" s="1"/>
  <c r="BP662" i="32" s="1"/>
  <c r="BK666" i="32"/>
  <c r="BL666" i="32" s="1"/>
  <c r="BM666" i="32" s="1"/>
  <c r="BN666" i="32" s="1"/>
  <c r="BO666" i="32" s="1"/>
  <c r="BP666" i="32" s="1"/>
  <c r="AW661" i="32"/>
  <c r="AX661" i="32" s="1"/>
  <c r="AY661" i="32" s="1"/>
  <c r="AZ661" i="32" s="1"/>
  <c r="BA661" i="32" s="1"/>
  <c r="BB661" i="32" s="1"/>
  <c r="AW665" i="32"/>
  <c r="AX665" i="32" s="1"/>
  <c r="AY665" i="32" s="1"/>
  <c r="AZ665" i="32" s="1"/>
  <c r="BA665" i="32" s="1"/>
  <c r="BB665" i="32" s="1"/>
  <c r="AI660" i="32"/>
  <c r="AJ660" i="32" s="1"/>
  <c r="AK660" i="32" s="1"/>
  <c r="AL660" i="32" s="1"/>
  <c r="AM660" i="32" s="1"/>
  <c r="AN660" i="32" s="1"/>
  <c r="BK650" i="32"/>
  <c r="BL649" i="32" s="1"/>
  <c r="BK655" i="32"/>
  <c r="BL653" i="32" s="1"/>
  <c r="BM652" i="32" s="1"/>
  <c r="BN651" i="32" s="1"/>
  <c r="BO650" i="32" s="1"/>
  <c r="BP649" i="32" s="1"/>
  <c r="BP657" i="32" s="1"/>
  <c r="AW652" i="32"/>
  <c r="AX652" i="32" s="1"/>
  <c r="AY652" i="32" s="1"/>
  <c r="AZ652" i="32" s="1"/>
  <c r="BA652" i="32" s="1"/>
  <c r="BB652" i="32" s="1"/>
  <c r="AW649" i="32"/>
  <c r="BK640" i="32"/>
  <c r="BL640" i="32" s="1"/>
  <c r="BM640" i="32" s="1"/>
  <c r="BN640" i="32" s="1"/>
  <c r="BO640" i="32" s="1"/>
  <c r="BP640" i="32" s="1"/>
  <c r="BK645" i="32"/>
  <c r="BL645" i="32" s="1"/>
  <c r="BM645" i="32" s="1"/>
  <c r="BN645" i="32" s="1"/>
  <c r="BO645" i="32" s="1"/>
  <c r="BP645" i="32" s="1"/>
  <c r="AW641" i="32"/>
  <c r="AX641" i="32" s="1"/>
  <c r="AY641" i="32" s="1"/>
  <c r="AZ641" i="32" s="1"/>
  <c r="BA641" i="32" s="1"/>
  <c r="BB641" i="32" s="1"/>
  <c r="AW637" i="32"/>
  <c r="BK635" i="32"/>
  <c r="BL635" i="32" s="1"/>
  <c r="BM635" i="32" s="1"/>
  <c r="BN635" i="32" s="1"/>
  <c r="BO635" i="32" s="1"/>
  <c r="BP635" i="32" s="1"/>
  <c r="AW634" i="32"/>
  <c r="AX634" i="32" s="1"/>
  <c r="AY634" i="32" s="1"/>
  <c r="AZ634" i="32" s="1"/>
  <c r="BA634" i="32" s="1"/>
  <c r="BB634" i="32" s="1"/>
  <c r="AB635" i="32"/>
  <c r="AC635" i="32" s="1"/>
  <c r="AD635" i="32" s="1"/>
  <c r="AE635" i="32" s="1"/>
  <c r="AF635" i="32" s="1"/>
  <c r="AG635" i="32" s="1"/>
  <c r="BK628" i="32"/>
  <c r="BL628" i="32" s="1"/>
  <c r="BM628" i="32" s="1"/>
  <c r="BN628" i="32" s="1"/>
  <c r="BO628" i="32" s="1"/>
  <c r="BP628" i="32" s="1"/>
  <c r="AW626" i="32"/>
  <c r="AW622" i="32"/>
  <c r="BK617" i="32"/>
  <c r="BK614" i="32"/>
  <c r="BK612" i="32"/>
  <c r="BK608" i="32"/>
  <c r="BL608" i="32" s="1"/>
  <c r="BM608" i="32" s="1"/>
  <c r="BN608" i="32" s="1"/>
  <c r="BO608" i="32" s="1"/>
  <c r="BP608" i="32" s="1"/>
  <c r="AW606" i="32"/>
  <c r="AX606" i="32" s="1"/>
  <c r="AY606" i="32" s="1"/>
  <c r="AZ606" i="32" s="1"/>
  <c r="BA606" i="32" s="1"/>
  <c r="BB606" i="32" s="1"/>
  <c r="AW610" i="32"/>
  <c r="AX610" i="32" s="1"/>
  <c r="AY610" i="32" s="1"/>
  <c r="AZ610" i="32" s="1"/>
  <c r="BA610" i="32" s="1"/>
  <c r="BB610" i="32" s="1"/>
  <c r="AB609" i="32"/>
  <c r="AC609" i="32" s="1"/>
  <c r="AD609" i="32" s="1"/>
  <c r="AE609" i="32" s="1"/>
  <c r="AF609" i="32" s="1"/>
  <c r="AG609" i="32" s="1"/>
  <c r="BK601" i="32"/>
  <c r="BL601" i="32" s="1"/>
  <c r="BM601" i="32" s="1"/>
  <c r="BN601" i="32" s="1"/>
  <c r="BO601" i="32" s="1"/>
  <c r="BP601" i="32" s="1"/>
  <c r="AW599" i="32"/>
  <c r="AX599" i="32" s="1"/>
  <c r="AY599" i="32" s="1"/>
  <c r="AZ599" i="32" s="1"/>
  <c r="BA599" i="32" s="1"/>
  <c r="BB599" i="32" s="1"/>
  <c r="AW603" i="32"/>
  <c r="AX603" i="32" s="1"/>
  <c r="AY603" i="32" s="1"/>
  <c r="AZ603" i="32" s="1"/>
  <c r="BA603" i="32" s="1"/>
  <c r="BB603" i="32" s="1"/>
  <c r="AI602" i="32"/>
  <c r="AJ602" i="32" s="1"/>
  <c r="AK602" i="32" s="1"/>
  <c r="AL602" i="32" s="1"/>
  <c r="AM602" i="32" s="1"/>
  <c r="AN602" i="32" s="1"/>
  <c r="BK588" i="32"/>
  <c r="BL588" i="32" s="1"/>
  <c r="BM588" i="32" s="1"/>
  <c r="BN588" i="32" s="1"/>
  <c r="BO588" i="32" s="1"/>
  <c r="BP588" i="32" s="1"/>
  <c r="BK592" i="32"/>
  <c r="BL592" i="32" s="1"/>
  <c r="BM592" i="32" s="1"/>
  <c r="BN592" i="32" s="1"/>
  <c r="BO592" i="32" s="1"/>
  <c r="BP592" i="32" s="1"/>
  <c r="BK581" i="32"/>
  <c r="BL581" i="32" s="1"/>
  <c r="BM581" i="32" s="1"/>
  <c r="BN581" i="32" s="1"/>
  <c r="BO581" i="32" s="1"/>
  <c r="BP581" i="32" s="1"/>
  <c r="BK410" i="32"/>
  <c r="BL410" i="32" s="1"/>
  <c r="BM410" i="32" s="1"/>
  <c r="BN410" i="32" s="1"/>
  <c r="BO410" i="32" s="1"/>
  <c r="BP410" i="32" s="1"/>
  <c r="BK563" i="32"/>
  <c r="BL563" i="32" s="1"/>
  <c r="BM563" i="32" s="1"/>
  <c r="BN563" i="32" s="1"/>
  <c r="BO563" i="32" s="1"/>
  <c r="BP563" i="32" s="1"/>
  <c r="BK567" i="32"/>
  <c r="BL567" i="32" s="1"/>
  <c r="BM567" i="32" s="1"/>
  <c r="BN567" i="32" s="1"/>
  <c r="BO567" i="32" s="1"/>
  <c r="BP567" i="32" s="1"/>
  <c r="BK571" i="32"/>
  <c r="BL571" i="32" s="1"/>
  <c r="BM571" i="32" s="1"/>
  <c r="BN571" i="32" s="1"/>
  <c r="BO571" i="32" s="1"/>
  <c r="BP571" i="32" s="1"/>
  <c r="BK575" i="32"/>
  <c r="BL575" i="32" s="1"/>
  <c r="BM575" i="32" s="1"/>
  <c r="BN575" i="32" s="1"/>
  <c r="BO575" i="32" s="1"/>
  <c r="BP575" i="32" s="1"/>
  <c r="AW594" i="32"/>
  <c r="AW591" i="32"/>
  <c r="AX591" i="32" s="1"/>
  <c r="AY591" i="32" s="1"/>
  <c r="AZ591" i="32" s="1"/>
  <c r="BA591" i="32" s="1"/>
  <c r="BB591" i="32" s="1"/>
  <c r="AW579" i="32"/>
  <c r="AX579" i="32" s="1"/>
  <c r="AY579" i="32" s="1"/>
  <c r="AZ579" i="32" s="1"/>
  <c r="BA579" i="32" s="1"/>
  <c r="BB579" i="32" s="1"/>
  <c r="AW583" i="32"/>
  <c r="AX583" i="32" s="1"/>
  <c r="AY583" i="32" s="1"/>
  <c r="AZ583" i="32" s="1"/>
  <c r="BA583" i="32" s="1"/>
  <c r="BB583" i="32" s="1"/>
  <c r="AW561" i="32"/>
  <c r="AX561" i="32" s="1"/>
  <c r="AY561" i="32" s="1"/>
  <c r="AZ561" i="32" s="1"/>
  <c r="BA561" i="32" s="1"/>
  <c r="BB561" i="32" s="1"/>
  <c r="AW565" i="32"/>
  <c r="AX565" i="32" s="1"/>
  <c r="AY565" i="32" s="1"/>
  <c r="AZ565" i="32" s="1"/>
  <c r="BA565" i="32" s="1"/>
  <c r="BB565" i="32" s="1"/>
  <c r="AW569" i="32"/>
  <c r="AX569" i="32" s="1"/>
  <c r="AY569" i="32" s="1"/>
  <c r="AZ569" i="32" s="1"/>
  <c r="BA569" i="32" s="1"/>
  <c r="BB569" i="32" s="1"/>
  <c r="AW573" i="32"/>
  <c r="AX573" i="32" s="1"/>
  <c r="AY573" i="32" s="1"/>
  <c r="AZ573" i="32" s="1"/>
  <c r="BA573" i="32" s="1"/>
  <c r="BB573" i="32" s="1"/>
  <c r="AW560" i="32"/>
  <c r="AI578" i="32"/>
  <c r="AB587" i="32"/>
  <c r="AB563" i="32"/>
  <c r="AC563" i="32" s="1"/>
  <c r="AD563" i="32" s="1"/>
  <c r="AE563" i="32" s="1"/>
  <c r="AF563" i="32" s="1"/>
  <c r="AG563" i="32" s="1"/>
  <c r="AB567" i="32"/>
  <c r="AC567" i="32" s="1"/>
  <c r="AD567" i="32" s="1"/>
  <c r="AE567" i="32" s="1"/>
  <c r="AF567" i="32" s="1"/>
  <c r="AG567" i="32" s="1"/>
  <c r="AB571" i="32"/>
  <c r="AC571" i="32" s="1"/>
  <c r="AD571" i="32" s="1"/>
  <c r="AE571" i="32" s="1"/>
  <c r="AF571" i="32" s="1"/>
  <c r="AG571" i="32" s="1"/>
  <c r="BK818" i="32"/>
  <c r="BL818" i="32" s="1"/>
  <c r="BM818" i="32" s="1"/>
  <c r="BN818" i="32" s="1"/>
  <c r="BO818" i="32" s="1"/>
  <c r="BP818" i="32" s="1"/>
  <c r="BK834" i="32"/>
  <c r="BL834" i="32" s="1"/>
  <c r="BM834" i="32" s="1"/>
  <c r="BN834" i="32" s="1"/>
  <c r="BO834" i="32" s="1"/>
  <c r="BP834" i="32" s="1"/>
  <c r="AW807" i="32"/>
  <c r="AX807" i="32" s="1"/>
  <c r="AY807" i="32" s="1"/>
  <c r="AZ807" i="32" s="1"/>
  <c r="BA807" i="32" s="1"/>
  <c r="BB807" i="32" s="1"/>
  <c r="AW823" i="32"/>
  <c r="AX823" i="32" s="1"/>
  <c r="AY823" i="32" s="1"/>
  <c r="AZ823" i="32" s="1"/>
  <c r="BA823" i="32" s="1"/>
  <c r="BB823" i="32" s="1"/>
  <c r="AW843" i="32"/>
  <c r="AX843" i="32" s="1"/>
  <c r="AY843" i="32" s="1"/>
  <c r="AZ843" i="32" s="1"/>
  <c r="BA843" i="32" s="1"/>
  <c r="BB843" i="32" s="1"/>
  <c r="AP846" i="32"/>
  <c r="AQ846" i="32" s="1"/>
  <c r="AR846" i="32" s="1"/>
  <c r="AS846" i="32" s="1"/>
  <c r="AT846" i="32" s="1"/>
  <c r="AU846" i="32" s="1"/>
  <c r="AI849" i="32"/>
  <c r="AK849" i="32" s="1"/>
  <c r="AL849" i="32" s="1"/>
  <c r="AM849" i="32" s="1"/>
  <c r="AN849" i="32" s="1"/>
  <c r="AB850" i="32"/>
  <c r="AC850" i="32" s="1"/>
  <c r="AD850" i="32" s="1"/>
  <c r="AE850" i="32" s="1"/>
  <c r="AF850" i="32" s="1"/>
  <c r="AG850" i="32" s="1"/>
  <c r="AW798" i="32"/>
  <c r="AX798" i="32" s="1"/>
  <c r="AY798" i="32" s="1"/>
  <c r="AZ798" i="32" s="1"/>
  <c r="BA798" i="32" s="1"/>
  <c r="BB798" i="32" s="1"/>
  <c r="BK755" i="32"/>
  <c r="BL755" i="32" s="1"/>
  <c r="BM755" i="32" s="1"/>
  <c r="BN755" i="32" s="1"/>
  <c r="BO755" i="32" s="1"/>
  <c r="BP755" i="32" s="1"/>
  <c r="BK771" i="32"/>
  <c r="BL771" i="32" s="1"/>
  <c r="BM771" i="32" s="1"/>
  <c r="BN771" i="32" s="1"/>
  <c r="BO771" i="32" s="1"/>
  <c r="BP771" i="32" s="1"/>
  <c r="BK788" i="32"/>
  <c r="BL788" i="32" s="1"/>
  <c r="BM788" i="32" s="1"/>
  <c r="BN788" i="32" s="1"/>
  <c r="BO788" i="32" s="1"/>
  <c r="BP788" i="32" s="1"/>
  <c r="AW751" i="32"/>
  <c r="AX751" i="32" s="1"/>
  <c r="AY751" i="32" s="1"/>
  <c r="AZ751" i="32" s="1"/>
  <c r="BA751" i="32" s="1"/>
  <c r="AW768" i="32"/>
  <c r="AX768" i="32" s="1"/>
  <c r="AY768" i="32" s="1"/>
  <c r="AZ768" i="32" s="1"/>
  <c r="BA768" i="32" s="1"/>
  <c r="BB768" i="32" s="1"/>
  <c r="AW785" i="32"/>
  <c r="AX785" i="32" s="1"/>
  <c r="AY785" i="32" s="1"/>
  <c r="AZ785" i="32" s="1"/>
  <c r="BA785" i="32" s="1"/>
  <c r="BB785" i="32" s="1"/>
  <c r="AI789" i="32"/>
  <c r="AJ789" i="32" s="1"/>
  <c r="AK789" i="32" s="1"/>
  <c r="AL789" i="32" s="1"/>
  <c r="AM789" i="32" s="1"/>
  <c r="AN789" i="32" s="1"/>
  <c r="BK723" i="32"/>
  <c r="BL723" i="32" s="1"/>
  <c r="BM723" i="32" s="1"/>
  <c r="BN723" i="32" s="1"/>
  <c r="BO723" i="32" s="1"/>
  <c r="BP723" i="32" s="1"/>
  <c r="AI725" i="32"/>
  <c r="AJ725" i="32" s="1"/>
  <c r="AK725" i="32" s="1"/>
  <c r="AL725" i="32" s="1"/>
  <c r="AM725" i="32" s="1"/>
  <c r="AN725" i="32" s="1"/>
  <c r="AW703" i="32"/>
  <c r="AX703" i="32" s="1"/>
  <c r="AY703" i="32" s="1"/>
  <c r="AZ703" i="32" s="1"/>
  <c r="BA703" i="32" s="1"/>
  <c r="BB703" i="32" s="1"/>
  <c r="AW696" i="32"/>
  <c r="AX696" i="32" s="1"/>
  <c r="AY696" i="32" s="1"/>
  <c r="AZ696" i="32" s="1"/>
  <c r="BA696" i="32" s="1"/>
  <c r="BB696" i="32" s="1"/>
  <c r="BK691" i="32"/>
  <c r="BL691" i="32" s="1"/>
  <c r="BM691" i="32" s="1"/>
  <c r="BN691" i="32" s="1"/>
  <c r="BO691" i="32" s="1"/>
  <c r="BP691" i="32" s="1"/>
  <c r="AW688" i="32"/>
  <c r="AX688" i="32" s="1"/>
  <c r="AY688" i="32" s="1"/>
  <c r="AZ688" i="32" s="1"/>
  <c r="BA688" i="32" s="1"/>
  <c r="BB688" i="32" s="1"/>
  <c r="BK688" i="32"/>
  <c r="BL688" i="32" s="1"/>
  <c r="BM688" i="32" s="1"/>
  <c r="BN688" i="32" s="1"/>
  <c r="BO688" i="32" s="1"/>
  <c r="BP688" i="32" s="1"/>
  <c r="BD688" i="32"/>
  <c r="BE688" i="32" s="1"/>
  <c r="BF688" i="32" s="1"/>
  <c r="BG688" i="32" s="1"/>
  <c r="BH688" i="32" s="1"/>
  <c r="BI688" i="32" s="1"/>
  <c r="AW673" i="32"/>
  <c r="AX673" i="32" s="1"/>
  <c r="AY673" i="32" s="1"/>
  <c r="AZ673" i="32" s="1"/>
  <c r="BA673" i="32" s="1"/>
  <c r="BB673" i="32" s="1"/>
  <c r="AW677" i="32"/>
  <c r="AX677" i="32" s="1"/>
  <c r="AY677" i="32" s="1"/>
  <c r="AZ677" i="32" s="1"/>
  <c r="BA677" i="32" s="1"/>
  <c r="BB677" i="32" s="1"/>
  <c r="AW672" i="32"/>
  <c r="AB676" i="32"/>
  <c r="AC676" i="32" s="1"/>
  <c r="AD676" i="32" s="1"/>
  <c r="AE676" i="32" s="1"/>
  <c r="AF676" i="32" s="1"/>
  <c r="AG676" i="32" s="1"/>
  <c r="BK668" i="32"/>
  <c r="BK659" i="32"/>
  <c r="BL659" i="32" s="1"/>
  <c r="BM659" i="32" s="1"/>
  <c r="BN659" i="32" s="1"/>
  <c r="BO659" i="32" s="1"/>
  <c r="BP659" i="32" s="1"/>
  <c r="BK663" i="32"/>
  <c r="BL663" i="32" s="1"/>
  <c r="BM663" i="32" s="1"/>
  <c r="BN663" i="32" s="1"/>
  <c r="BO663" i="32" s="1"/>
  <c r="BP663" i="32" s="1"/>
  <c r="BK658" i="32"/>
  <c r="AW662" i="32"/>
  <c r="AX662" i="32" s="1"/>
  <c r="AY662" i="32" s="1"/>
  <c r="AZ662" i="32" s="1"/>
  <c r="BA662" i="32" s="1"/>
  <c r="BB662" i="32" s="1"/>
  <c r="AW666" i="32"/>
  <c r="AX666" i="32" s="1"/>
  <c r="AY666" i="32" s="1"/>
  <c r="AZ666" i="32" s="1"/>
  <c r="BA666" i="32" s="1"/>
  <c r="BB666" i="32" s="1"/>
  <c r="AI661" i="32"/>
  <c r="AJ661" i="32" s="1"/>
  <c r="AK661" i="32" s="1"/>
  <c r="AL661" i="32" s="1"/>
  <c r="AM661" i="32" s="1"/>
  <c r="AN661" i="32" s="1"/>
  <c r="BK651" i="32"/>
  <c r="BL650" i="32" s="1"/>
  <c r="BM649" i="32" s="1"/>
  <c r="BK649" i="32"/>
  <c r="AW653" i="32"/>
  <c r="AX653" i="32" s="1"/>
  <c r="AY653" i="32" s="1"/>
  <c r="AZ653" i="32" s="1"/>
  <c r="BA653" i="32" s="1"/>
  <c r="AW647" i="32"/>
  <c r="BK641" i="32"/>
  <c r="BL641" i="32" s="1"/>
  <c r="BM641" i="32" s="1"/>
  <c r="BN641" i="32" s="1"/>
  <c r="BO641" i="32" s="1"/>
  <c r="BP641" i="32" s="1"/>
  <c r="BK637" i="32"/>
  <c r="AW642" i="32"/>
  <c r="AX642" i="32" s="1"/>
  <c r="AY642" i="32" s="1"/>
  <c r="AZ642" i="32" s="1"/>
  <c r="BK632" i="32"/>
  <c r="BL632" i="32" s="1"/>
  <c r="BM632" i="32" s="1"/>
  <c r="BN632" i="32" s="1"/>
  <c r="BO632" i="32" s="1"/>
  <c r="BP632" i="32" s="1"/>
  <c r="BK631" i="32"/>
  <c r="AW635" i="32"/>
  <c r="AX635" i="32" s="1"/>
  <c r="AY635" i="32" s="1"/>
  <c r="AZ635" i="32" s="1"/>
  <c r="BA635" i="32" s="1"/>
  <c r="BB635" i="32" s="1"/>
  <c r="BK625" i="32"/>
  <c r="BL625" i="32" s="1"/>
  <c r="BM625" i="32" s="1"/>
  <c r="BN625" i="32" s="1"/>
  <c r="BO625" i="32" s="1"/>
  <c r="BP625" i="32" s="1"/>
  <c r="BK629" i="32"/>
  <c r="BL629" i="32" s="1"/>
  <c r="BM629" i="32" s="1"/>
  <c r="BN629" i="32" s="1"/>
  <c r="BO629" i="32" s="1"/>
  <c r="BP629" i="32" s="1"/>
  <c r="AW627" i="32"/>
  <c r="AX627" i="32" s="1"/>
  <c r="AY627" i="32" s="1"/>
  <c r="AZ627" i="32" s="1"/>
  <c r="BA627" i="32" s="1"/>
  <c r="BB627" i="32" s="1"/>
  <c r="AI628" i="32"/>
  <c r="AJ628" i="32" s="1"/>
  <c r="AK628" i="32" s="1"/>
  <c r="AL628" i="32" s="1"/>
  <c r="AM628" i="32" s="1"/>
  <c r="AN628" i="32" s="1"/>
  <c r="BK620" i="32"/>
  <c r="AW618" i="32"/>
  <c r="AX618" i="32" s="1"/>
  <c r="AY618" i="32" s="1"/>
  <c r="AZ618" i="32" s="1"/>
  <c r="BA618" i="32" s="1"/>
  <c r="BB618" i="32" s="1"/>
  <c r="AW615" i="32"/>
  <c r="AX615" i="32" s="1"/>
  <c r="AY615" i="32" s="1"/>
  <c r="AZ615" i="32" s="1"/>
  <c r="BA615" i="32" s="1"/>
  <c r="BB615" i="32" s="1"/>
  <c r="AW612" i="32"/>
  <c r="BK609" i="32"/>
  <c r="BL609" i="32" s="1"/>
  <c r="BM609" i="32" s="1"/>
  <c r="BN609" i="32" s="1"/>
  <c r="BO609" i="32" s="1"/>
  <c r="BP609" i="32" s="1"/>
  <c r="AW607" i="32"/>
  <c r="AX607" i="32" s="1"/>
  <c r="AY607" i="32" s="1"/>
  <c r="AZ607" i="32" s="1"/>
  <c r="BA607" i="32" s="1"/>
  <c r="BB607" i="32" s="1"/>
  <c r="AW605" i="32"/>
  <c r="AB605" i="32"/>
  <c r="BK602" i="32"/>
  <c r="BL602" i="32" s="1"/>
  <c r="BM602" i="32" s="1"/>
  <c r="BN602" i="32" s="1"/>
  <c r="BO602" i="32" s="1"/>
  <c r="BP602" i="32" s="1"/>
  <c r="AW600" i="32"/>
  <c r="AX600" i="32" s="1"/>
  <c r="AY600" i="32" s="1"/>
  <c r="AZ600" i="32" s="1"/>
  <c r="BA600" i="32" s="1"/>
  <c r="BB600" i="32" s="1"/>
  <c r="AW598" i="32"/>
  <c r="AI598" i="32"/>
  <c r="BK589" i="32"/>
  <c r="BL589" i="32" s="1"/>
  <c r="BM589" i="32" s="1"/>
  <c r="BN589" i="32" s="1"/>
  <c r="BO589" i="32" s="1"/>
  <c r="BP589" i="32" s="1"/>
  <c r="BK587" i="32"/>
  <c r="BK582" i="32"/>
  <c r="BL582" i="32" s="1"/>
  <c r="BM582" i="32" s="1"/>
  <c r="BN582" i="32" s="1"/>
  <c r="BO582" i="32" s="1"/>
  <c r="BP582" i="32" s="1"/>
  <c r="BK426" i="32"/>
  <c r="BL426" i="32" s="1"/>
  <c r="BM426" i="32" s="1"/>
  <c r="BN426" i="32" s="1"/>
  <c r="BO426" i="32" s="1"/>
  <c r="BP426" i="32" s="1"/>
  <c r="BK564" i="32"/>
  <c r="BL564" i="32" s="1"/>
  <c r="BM564" i="32" s="1"/>
  <c r="BN564" i="32" s="1"/>
  <c r="BO564" i="32" s="1"/>
  <c r="BP564" i="32" s="1"/>
  <c r="BK568" i="32"/>
  <c r="BL568" i="32" s="1"/>
  <c r="BM568" i="32" s="1"/>
  <c r="BN568" i="32" s="1"/>
  <c r="BO568" i="32" s="1"/>
  <c r="BP568" i="32" s="1"/>
  <c r="BK572" i="32"/>
  <c r="BL572" i="32" s="1"/>
  <c r="BM572" i="32" s="1"/>
  <c r="BN572" i="32" s="1"/>
  <c r="BO572" i="32" s="1"/>
  <c r="BP572" i="32" s="1"/>
  <c r="BK576" i="32"/>
  <c r="BL576" i="32" s="1"/>
  <c r="BM576" i="32" s="1"/>
  <c r="BN576" i="32" s="1"/>
  <c r="BO576" i="32" s="1"/>
  <c r="BP576" i="32" s="1"/>
  <c r="AW588" i="32"/>
  <c r="AX588" i="32" s="1"/>
  <c r="AY588" i="32" s="1"/>
  <c r="AZ588" i="32" s="1"/>
  <c r="BA588" i="32" s="1"/>
  <c r="BB588" i="32" s="1"/>
  <c r="AW592" i="32"/>
  <c r="AX592" i="32" s="1"/>
  <c r="AY592" i="32" s="1"/>
  <c r="AZ592" i="32" s="1"/>
  <c r="BA592" i="32" s="1"/>
  <c r="BB592" i="32" s="1"/>
  <c r="AW580" i="32"/>
  <c r="AX580" i="32" s="1"/>
  <c r="AY580" i="32" s="1"/>
  <c r="AZ580" i="32" s="1"/>
  <c r="BA580" i="32" s="1"/>
  <c r="BB580" i="32" s="1"/>
  <c r="AW578" i="32"/>
  <c r="AW562" i="32"/>
  <c r="AX562" i="32" s="1"/>
  <c r="AY562" i="32" s="1"/>
  <c r="AZ562" i="32" s="1"/>
  <c r="BA562" i="32" s="1"/>
  <c r="BB562" i="32" s="1"/>
  <c r="AW566" i="32"/>
  <c r="AX566" i="32" s="1"/>
  <c r="AY566" i="32" s="1"/>
  <c r="AZ566" i="32" s="1"/>
  <c r="BA566" i="32" s="1"/>
  <c r="BB566" i="32" s="1"/>
  <c r="AW570" i="32"/>
  <c r="AX570" i="32" s="1"/>
  <c r="AY570" i="32" s="1"/>
  <c r="AZ570" i="32" s="1"/>
  <c r="BA570" i="32" s="1"/>
  <c r="BB570" i="32" s="1"/>
  <c r="AW574" i="32"/>
  <c r="AX574" i="32" s="1"/>
  <c r="AY574" i="32" s="1"/>
  <c r="AZ574" i="32" s="1"/>
  <c r="BA574" i="32" s="1"/>
  <c r="BB574" i="32" s="1"/>
  <c r="AI579" i="32"/>
  <c r="AJ579" i="32" s="1"/>
  <c r="AK579" i="32" s="1"/>
  <c r="AL579" i="32" s="1"/>
  <c r="AM579" i="32" s="1"/>
  <c r="AN579" i="32" s="1"/>
  <c r="AB588" i="32"/>
  <c r="AC588" i="32" s="1"/>
  <c r="AD588" i="32" s="1"/>
  <c r="AE588" i="32" s="1"/>
  <c r="AF588" i="32" s="1"/>
  <c r="AG588" i="32" s="1"/>
  <c r="AB540" i="32"/>
  <c r="AC540" i="32" s="1"/>
  <c r="AD540" i="32" s="1"/>
  <c r="AE540" i="32" s="1"/>
  <c r="AF540" i="32" s="1"/>
  <c r="AG540" i="32" s="1"/>
  <c r="AB564" i="32"/>
  <c r="AC564" i="32" s="1"/>
  <c r="AD564" i="32" s="1"/>
  <c r="AE564" i="32" s="1"/>
  <c r="AF564" i="32" s="1"/>
  <c r="AG564" i="32" s="1"/>
  <c r="AB568" i="32"/>
  <c r="AC568" i="32" s="1"/>
  <c r="AD568" i="32" s="1"/>
  <c r="AE568" i="32" s="1"/>
  <c r="AF568" i="32" s="1"/>
  <c r="AG568" i="32" s="1"/>
  <c r="AB572" i="32"/>
  <c r="AC572" i="32" s="1"/>
  <c r="AD572" i="32" s="1"/>
  <c r="AE572" i="32" s="1"/>
  <c r="AF572" i="32" s="1"/>
  <c r="AG572" i="32" s="1"/>
  <c r="AB576" i="32"/>
  <c r="AC576" i="32" s="1"/>
  <c r="AD576" i="32" s="1"/>
  <c r="AE576" i="32" s="1"/>
  <c r="AF576" i="32" s="1"/>
  <c r="AG576" i="32" s="1"/>
  <c r="BK557" i="32"/>
  <c r="BL557" i="32" s="1"/>
  <c r="BM557" i="32" s="1"/>
  <c r="BN557" i="32" s="1"/>
  <c r="BO557" i="32" s="1"/>
  <c r="BP557" i="32" s="1"/>
  <c r="AW556" i="32"/>
  <c r="AX556" i="32" s="1"/>
  <c r="AY556" i="32" s="1"/>
  <c r="AZ556" i="32" s="1"/>
  <c r="BA556" i="32" s="1"/>
  <c r="BB556" i="32" s="1"/>
  <c r="BK547" i="32"/>
  <c r="BL547" i="32" s="1"/>
  <c r="BM547" i="32" s="1"/>
  <c r="BN547" i="32" s="1"/>
  <c r="BO547" i="32" s="1"/>
  <c r="BP547" i="32" s="1"/>
  <c r="BK551" i="32"/>
  <c r="BL551" i="32" s="1"/>
  <c r="BM551" i="32" s="1"/>
  <c r="BN551" i="32" s="1"/>
  <c r="BO551" i="32" s="1"/>
  <c r="BP551" i="32" s="1"/>
  <c r="BK524" i="32"/>
  <c r="BL524" i="32" s="1"/>
  <c r="BM524" i="32" s="1"/>
  <c r="BN524" i="32" s="1"/>
  <c r="BO524" i="32" s="1"/>
  <c r="BP524" i="32" s="1"/>
  <c r="BK528" i="32"/>
  <c r="BL528" i="32" s="1"/>
  <c r="BM528" i="32" s="1"/>
  <c r="BN528" i="32" s="1"/>
  <c r="BO528" i="32" s="1"/>
  <c r="BP528" i="32" s="1"/>
  <c r="BK532" i="32"/>
  <c r="BL532" i="32" s="1"/>
  <c r="BM532" i="32" s="1"/>
  <c r="BN532" i="32" s="1"/>
  <c r="BO532" i="32" s="1"/>
  <c r="BP532" i="32" s="1"/>
  <c r="BK536" i="32"/>
  <c r="BL536" i="32" s="1"/>
  <c r="BM536" i="32" s="1"/>
  <c r="BN536" i="32" s="1"/>
  <c r="BO536" i="32" s="1"/>
  <c r="BP536" i="32" s="1"/>
  <c r="BK541" i="32"/>
  <c r="BL541" i="32" s="1"/>
  <c r="BM541" i="32" s="1"/>
  <c r="BN541" i="32" s="1"/>
  <c r="BO541" i="32" s="1"/>
  <c r="BP541" i="32" s="1"/>
  <c r="BK545" i="32"/>
  <c r="BL545" i="32" s="1"/>
  <c r="BM545" i="32" s="1"/>
  <c r="BN545" i="32" s="1"/>
  <c r="BO545" i="32" s="1"/>
  <c r="BP545" i="32" s="1"/>
  <c r="AW523" i="32"/>
  <c r="AX523" i="32" s="1"/>
  <c r="AY523" i="32" s="1"/>
  <c r="AZ523" i="32" s="1"/>
  <c r="BA523" i="32" s="1"/>
  <c r="BB523" i="32" s="1"/>
  <c r="AW527" i="32"/>
  <c r="AX527" i="32" s="1"/>
  <c r="AY527" i="32" s="1"/>
  <c r="AZ527" i="32" s="1"/>
  <c r="BA527" i="32" s="1"/>
  <c r="BB527" i="32" s="1"/>
  <c r="AW531" i="32"/>
  <c r="AX531" i="32" s="1"/>
  <c r="AY531" i="32" s="1"/>
  <c r="AZ531" i="32" s="1"/>
  <c r="BA531" i="32" s="1"/>
  <c r="BB531" i="32" s="1"/>
  <c r="AW535" i="32"/>
  <c r="AX535" i="32" s="1"/>
  <c r="AY535" i="32" s="1"/>
  <c r="AZ535" i="32" s="1"/>
  <c r="BA535" i="32" s="1"/>
  <c r="BB535" i="32" s="1"/>
  <c r="AW539" i="32"/>
  <c r="AX539" i="32" s="1"/>
  <c r="AY539" i="32" s="1"/>
  <c r="AZ539" i="32" s="1"/>
  <c r="BA539" i="32" s="1"/>
  <c r="BB539" i="32" s="1"/>
  <c r="AW544" i="32"/>
  <c r="AX544" i="32" s="1"/>
  <c r="AY544" i="32" s="1"/>
  <c r="AZ544" i="32" s="1"/>
  <c r="BA544" i="32" s="1"/>
  <c r="BB544" i="32" s="1"/>
  <c r="AW548" i="32"/>
  <c r="AX548" i="32" s="1"/>
  <c r="AY548" i="32" s="1"/>
  <c r="AZ548" i="32" s="1"/>
  <c r="BA548" i="32" s="1"/>
  <c r="BB548" i="32" s="1"/>
  <c r="AW552" i="32"/>
  <c r="AX552" i="32" s="1"/>
  <c r="AY552" i="32" s="1"/>
  <c r="AZ552" i="32" s="1"/>
  <c r="BA552" i="32" s="1"/>
  <c r="BB552" i="32" s="1"/>
  <c r="AB526" i="32"/>
  <c r="AC526" i="32" s="1"/>
  <c r="AD526" i="32" s="1"/>
  <c r="AE526" i="32" s="1"/>
  <c r="AF526" i="32" s="1"/>
  <c r="AG526" i="32" s="1"/>
  <c r="AB536" i="32"/>
  <c r="AC536" i="32" s="1"/>
  <c r="AD536" i="32" s="1"/>
  <c r="AE536" i="32" s="1"/>
  <c r="AF536" i="32" s="1"/>
  <c r="AG536" i="32" s="1"/>
  <c r="AB545" i="32"/>
  <c r="AC545" i="32" s="1"/>
  <c r="AD545" i="32" s="1"/>
  <c r="AE545" i="32" s="1"/>
  <c r="AF545" i="32" s="1"/>
  <c r="AG545" i="32" s="1"/>
  <c r="BK469" i="32"/>
  <c r="BL469" i="32" s="1"/>
  <c r="BM469" i="32" s="1"/>
  <c r="BN469" i="32" s="1"/>
  <c r="BO469" i="32" s="1"/>
  <c r="BP469" i="32" s="1"/>
  <c r="BK473" i="32"/>
  <c r="BL473" i="32" s="1"/>
  <c r="BM473" i="32" s="1"/>
  <c r="BN473" i="32" s="1"/>
  <c r="BO473" i="32" s="1"/>
  <c r="BP473" i="32" s="1"/>
  <c r="BK477" i="32"/>
  <c r="BL477" i="32" s="1"/>
  <c r="BM477" i="32" s="1"/>
  <c r="BN477" i="32" s="1"/>
  <c r="BO477" i="32" s="1"/>
  <c r="BP477" i="32" s="1"/>
  <c r="BK481" i="32"/>
  <c r="BL481" i="32" s="1"/>
  <c r="BM481" i="32" s="1"/>
  <c r="BN481" i="32" s="1"/>
  <c r="BO481" i="32" s="1"/>
  <c r="BP481" i="32" s="1"/>
  <c r="BK485" i="32"/>
  <c r="BL485" i="32" s="1"/>
  <c r="BM485" i="32" s="1"/>
  <c r="BN485" i="32" s="1"/>
  <c r="BO485" i="32" s="1"/>
  <c r="BP485" i="32" s="1"/>
  <c r="BK489" i="32"/>
  <c r="BL489" i="32" s="1"/>
  <c r="BM489" i="32" s="1"/>
  <c r="BN489" i="32" s="1"/>
  <c r="BO489" i="32" s="1"/>
  <c r="BP489" i="32" s="1"/>
  <c r="BK494" i="32"/>
  <c r="BL494" i="32" s="1"/>
  <c r="BM494" i="32" s="1"/>
  <c r="BN494" i="32" s="1"/>
  <c r="BO494" i="32" s="1"/>
  <c r="BP494" i="32" s="1"/>
  <c r="BK498" i="32"/>
  <c r="BL498" i="32" s="1"/>
  <c r="BM498" i="32" s="1"/>
  <c r="BN498" i="32" s="1"/>
  <c r="BO498" i="32" s="1"/>
  <c r="BP498" i="32" s="1"/>
  <c r="BK502" i="32"/>
  <c r="BL502" i="32" s="1"/>
  <c r="BM502" i="32" s="1"/>
  <c r="BN502" i="32" s="1"/>
  <c r="BO502" i="32" s="1"/>
  <c r="BP502" i="32" s="1"/>
  <c r="BK506" i="32"/>
  <c r="BL506" i="32" s="1"/>
  <c r="BM506" i="32" s="1"/>
  <c r="BN506" i="32" s="1"/>
  <c r="BO506" i="32" s="1"/>
  <c r="BP506" i="32" s="1"/>
  <c r="BK510" i="32"/>
  <c r="BL510" i="32" s="1"/>
  <c r="BM510" i="32" s="1"/>
  <c r="BN510" i="32" s="1"/>
  <c r="BO510" i="32" s="1"/>
  <c r="BP510" i="32" s="1"/>
  <c r="BK514" i="32"/>
  <c r="BL514" i="32" s="1"/>
  <c r="BM514" i="32" s="1"/>
  <c r="BN514" i="32" s="1"/>
  <c r="BO514" i="32" s="1"/>
  <c r="BP514" i="32" s="1"/>
  <c r="BK519" i="32"/>
  <c r="BL519" i="32" s="1"/>
  <c r="BM519" i="32" s="1"/>
  <c r="BN519" i="32" s="1"/>
  <c r="BO519" i="32" s="1"/>
  <c r="BP519" i="32" s="1"/>
  <c r="AW469" i="32"/>
  <c r="AX469" i="32" s="1"/>
  <c r="AY469" i="32" s="1"/>
  <c r="AZ469" i="32" s="1"/>
  <c r="BA469" i="32" s="1"/>
  <c r="BB469" i="32" s="1"/>
  <c r="AW473" i="32"/>
  <c r="AX473" i="32" s="1"/>
  <c r="AY473" i="32" s="1"/>
  <c r="AZ473" i="32" s="1"/>
  <c r="BA473" i="32" s="1"/>
  <c r="BB473" i="32" s="1"/>
  <c r="AW477" i="32"/>
  <c r="AX477" i="32" s="1"/>
  <c r="AY477" i="32" s="1"/>
  <c r="AZ477" i="32" s="1"/>
  <c r="BA477" i="32" s="1"/>
  <c r="BB477" i="32" s="1"/>
  <c r="AW481" i="32"/>
  <c r="AX481" i="32" s="1"/>
  <c r="AY481" i="32" s="1"/>
  <c r="AZ481" i="32" s="1"/>
  <c r="BA481" i="32" s="1"/>
  <c r="BB481" i="32" s="1"/>
  <c r="AW485" i="32"/>
  <c r="AX485" i="32" s="1"/>
  <c r="AY485" i="32" s="1"/>
  <c r="AZ485" i="32" s="1"/>
  <c r="BA485" i="32" s="1"/>
  <c r="BB485" i="32" s="1"/>
  <c r="AW489" i="32"/>
  <c r="AX489" i="32" s="1"/>
  <c r="AY489" i="32" s="1"/>
  <c r="AZ489" i="32" s="1"/>
  <c r="BA489" i="32" s="1"/>
  <c r="BB489" i="32" s="1"/>
  <c r="AW494" i="32"/>
  <c r="AX494" i="32" s="1"/>
  <c r="AY494" i="32" s="1"/>
  <c r="AZ494" i="32" s="1"/>
  <c r="BA494" i="32" s="1"/>
  <c r="BB494" i="32" s="1"/>
  <c r="AW498" i="32"/>
  <c r="AX498" i="32" s="1"/>
  <c r="AY498" i="32" s="1"/>
  <c r="AZ498" i="32" s="1"/>
  <c r="BA498" i="32" s="1"/>
  <c r="BB498" i="32" s="1"/>
  <c r="AW502" i="32"/>
  <c r="AX502" i="32" s="1"/>
  <c r="AY502" i="32" s="1"/>
  <c r="AZ502" i="32" s="1"/>
  <c r="BA502" i="32" s="1"/>
  <c r="BB502" i="32" s="1"/>
  <c r="AW506" i="32"/>
  <c r="AX506" i="32" s="1"/>
  <c r="AY506" i="32" s="1"/>
  <c r="AZ506" i="32" s="1"/>
  <c r="BA506" i="32" s="1"/>
  <c r="BB506" i="32" s="1"/>
  <c r="AW510" i="32"/>
  <c r="AX510" i="32" s="1"/>
  <c r="AY510" i="32" s="1"/>
  <c r="AZ510" i="32" s="1"/>
  <c r="BA510" i="32" s="1"/>
  <c r="BB510" i="32" s="1"/>
  <c r="AW514" i="32"/>
  <c r="AX514" i="32" s="1"/>
  <c r="AY514" i="32" s="1"/>
  <c r="AZ514" i="32" s="1"/>
  <c r="BA514" i="32" s="1"/>
  <c r="BB514" i="32" s="1"/>
  <c r="AW519" i="32"/>
  <c r="AX519" i="32" s="1"/>
  <c r="AY519" i="32" s="1"/>
  <c r="AZ519" i="32" s="1"/>
  <c r="BA519" i="32" s="1"/>
  <c r="BB519" i="32" s="1"/>
  <c r="BK452" i="32"/>
  <c r="BL452" i="32" s="1"/>
  <c r="BM452" i="32" s="1"/>
  <c r="BN452" i="32" s="1"/>
  <c r="BO452" i="32" s="1"/>
  <c r="BP452" i="32" s="1"/>
  <c r="BK456" i="32"/>
  <c r="BL456" i="32" s="1"/>
  <c r="BM456" i="32" s="1"/>
  <c r="BN456" i="32" s="1"/>
  <c r="BO456" i="32" s="1"/>
  <c r="BP456" i="32" s="1"/>
  <c r="BK460" i="32"/>
  <c r="BL460" i="32" s="1"/>
  <c r="BM460" i="32" s="1"/>
  <c r="BN460" i="32" s="1"/>
  <c r="BO460" i="32" s="1"/>
  <c r="BP460" i="32" s="1"/>
  <c r="BK464" i="32"/>
  <c r="BL464" i="32" s="1"/>
  <c r="BM464" i="32" s="1"/>
  <c r="BN464" i="32" s="1"/>
  <c r="BO464" i="32" s="1"/>
  <c r="BP464" i="32" s="1"/>
  <c r="AW451" i="32"/>
  <c r="AX452" i="32" s="1"/>
  <c r="AY453" i="32" s="1"/>
  <c r="AZ454" i="32" s="1"/>
  <c r="BA455" i="32" s="1"/>
  <c r="BB456" i="32" s="1"/>
  <c r="AW455" i="32"/>
  <c r="AX456" i="32" s="1"/>
  <c r="AY457" i="32" s="1"/>
  <c r="AZ458" i="32" s="1"/>
  <c r="BA459" i="32" s="1"/>
  <c r="BB460" i="32" s="1"/>
  <c r="AW459" i="32"/>
  <c r="AX460" i="32" s="1"/>
  <c r="AY461" i="32" s="1"/>
  <c r="AZ462" i="32" s="1"/>
  <c r="BA463" i="32" s="1"/>
  <c r="BB464" i="32" s="1"/>
  <c r="AW463" i="32"/>
  <c r="AX464" i="32" s="1"/>
  <c r="BK822" i="32"/>
  <c r="BL822" i="32" s="1"/>
  <c r="BM822" i="32" s="1"/>
  <c r="BN822" i="32" s="1"/>
  <c r="BO822" i="32" s="1"/>
  <c r="BP822" i="32" s="1"/>
  <c r="AW847" i="32"/>
  <c r="AX847" i="32" s="1"/>
  <c r="AY847" i="32" s="1"/>
  <c r="AZ847" i="32" s="1"/>
  <c r="BA847" i="32" s="1"/>
  <c r="BB847" i="32" s="1"/>
  <c r="BK741" i="32"/>
  <c r="BL741" i="32" s="1"/>
  <c r="BM741" i="32" s="1"/>
  <c r="BN741" i="32" s="1"/>
  <c r="BO741" i="32" s="1"/>
  <c r="BP741" i="32" s="1"/>
  <c r="AW756" i="32"/>
  <c r="AX756" i="32" s="1"/>
  <c r="AY756" i="32" s="1"/>
  <c r="AZ756" i="32" s="1"/>
  <c r="BA756" i="32" s="1"/>
  <c r="BB756" i="32" s="1"/>
  <c r="AI793" i="32"/>
  <c r="AJ793" i="32" s="1"/>
  <c r="AK793" i="32" s="1"/>
  <c r="AL793" i="32" s="1"/>
  <c r="AM793" i="32" s="1"/>
  <c r="AN793" i="32" s="1"/>
  <c r="BK696" i="32"/>
  <c r="BL696" i="32" s="1"/>
  <c r="BM696" i="32" s="1"/>
  <c r="BN696" i="32" s="1"/>
  <c r="BO696" i="32" s="1"/>
  <c r="BP696" i="32" s="1"/>
  <c r="BK685" i="32"/>
  <c r="AB673" i="32"/>
  <c r="AC673" i="32" s="1"/>
  <c r="AD673" i="32" s="1"/>
  <c r="AE673" i="32" s="1"/>
  <c r="AF673" i="32" s="1"/>
  <c r="AG673" i="32" s="1"/>
  <c r="BK664" i="32"/>
  <c r="BL664" i="32" s="1"/>
  <c r="BM664" i="32" s="1"/>
  <c r="BN664" i="32" s="1"/>
  <c r="BO664" i="32" s="1"/>
  <c r="BP664" i="32" s="1"/>
  <c r="AI662" i="32"/>
  <c r="AJ662" i="32" s="1"/>
  <c r="AK662" i="32" s="1"/>
  <c r="AL662" i="32" s="1"/>
  <c r="AM662" i="32" s="1"/>
  <c r="AN662" i="32" s="1"/>
  <c r="BK647" i="32"/>
  <c r="BK633" i="32"/>
  <c r="BL633" i="32" s="1"/>
  <c r="BM633" i="32" s="1"/>
  <c r="BN633" i="32" s="1"/>
  <c r="BO633" i="32" s="1"/>
  <c r="BP633" i="32" s="1"/>
  <c r="BK624" i="32"/>
  <c r="AW617" i="32"/>
  <c r="AW608" i="32"/>
  <c r="AX608" i="32" s="1"/>
  <c r="AY608" i="32" s="1"/>
  <c r="AZ608" i="32" s="1"/>
  <c r="BA608" i="32" s="1"/>
  <c r="BB608" i="32" s="1"/>
  <c r="AW601" i="32"/>
  <c r="AX601" i="32" s="1"/>
  <c r="AY601" i="32" s="1"/>
  <c r="AZ601" i="32" s="1"/>
  <c r="BA601" i="32" s="1"/>
  <c r="BB601" i="32" s="1"/>
  <c r="BK579" i="32"/>
  <c r="BL579" i="32" s="1"/>
  <c r="BM579" i="32" s="1"/>
  <c r="BN579" i="32" s="1"/>
  <c r="BO579" i="32" s="1"/>
  <c r="BP579" i="32" s="1"/>
  <c r="BK569" i="32"/>
  <c r="BL569" i="32" s="1"/>
  <c r="BM569" i="32" s="1"/>
  <c r="BN569" i="32" s="1"/>
  <c r="BO569" i="32" s="1"/>
  <c r="BP569" i="32" s="1"/>
  <c r="AW587" i="32"/>
  <c r="AW567" i="32"/>
  <c r="AX567" i="32" s="1"/>
  <c r="AY567" i="32" s="1"/>
  <c r="AZ567" i="32" s="1"/>
  <c r="BA567" i="32" s="1"/>
  <c r="BB567" i="32" s="1"/>
  <c r="AB589" i="32"/>
  <c r="AC589" i="32" s="1"/>
  <c r="AD589" i="32" s="1"/>
  <c r="AE589" i="32" s="1"/>
  <c r="AF589" i="32" s="1"/>
  <c r="AG589" i="32" s="1"/>
  <c r="AB573" i="32"/>
  <c r="AC573" i="32" s="1"/>
  <c r="AD573" i="32" s="1"/>
  <c r="AE573" i="32" s="1"/>
  <c r="AF573" i="32" s="1"/>
  <c r="AG573" i="32" s="1"/>
  <c r="BK558" i="32"/>
  <c r="BL558" i="32" s="1"/>
  <c r="BM558" i="32" s="1"/>
  <c r="BN558" i="32" s="1"/>
  <c r="BO558" i="32" s="1"/>
  <c r="BP558" i="32" s="1"/>
  <c r="BK548" i="32"/>
  <c r="BL548" i="32" s="1"/>
  <c r="BM548" i="32" s="1"/>
  <c r="BN548" i="32" s="1"/>
  <c r="BO548" i="32" s="1"/>
  <c r="BP548" i="32" s="1"/>
  <c r="BK525" i="32"/>
  <c r="BL525" i="32" s="1"/>
  <c r="BM525" i="32" s="1"/>
  <c r="BN525" i="32" s="1"/>
  <c r="BO525" i="32" s="1"/>
  <c r="BP525" i="32" s="1"/>
  <c r="BK533" i="32"/>
  <c r="BL533" i="32" s="1"/>
  <c r="BM533" i="32" s="1"/>
  <c r="BN533" i="32" s="1"/>
  <c r="BO533" i="32" s="1"/>
  <c r="BP533" i="32" s="1"/>
  <c r="BK542" i="32"/>
  <c r="BL542" i="32" s="1"/>
  <c r="BM542" i="32" s="1"/>
  <c r="BN542" i="32" s="1"/>
  <c r="BO542" i="32" s="1"/>
  <c r="BP542" i="32" s="1"/>
  <c r="AW524" i="32"/>
  <c r="AX524" i="32" s="1"/>
  <c r="AY524" i="32" s="1"/>
  <c r="AZ524" i="32" s="1"/>
  <c r="BA524" i="32" s="1"/>
  <c r="BB524" i="32" s="1"/>
  <c r="AW532" i="32"/>
  <c r="AX532" i="32" s="1"/>
  <c r="AY532" i="32" s="1"/>
  <c r="AZ532" i="32" s="1"/>
  <c r="BA532" i="32" s="1"/>
  <c r="BB532" i="32" s="1"/>
  <c r="AW541" i="32"/>
  <c r="AX541" i="32" s="1"/>
  <c r="AY541" i="32" s="1"/>
  <c r="AZ541" i="32" s="1"/>
  <c r="BA541" i="32" s="1"/>
  <c r="BB541" i="32" s="1"/>
  <c r="AW549" i="32"/>
  <c r="AX549" i="32" s="1"/>
  <c r="AY549" i="32" s="1"/>
  <c r="AZ549" i="32" s="1"/>
  <c r="BA549" i="32" s="1"/>
  <c r="BB549" i="32" s="1"/>
  <c r="AB527" i="32"/>
  <c r="AC527" i="32" s="1"/>
  <c r="AD527" i="32" s="1"/>
  <c r="AE527" i="32" s="1"/>
  <c r="AF527" i="32" s="1"/>
  <c r="AG527" i="32" s="1"/>
  <c r="AB521" i="32"/>
  <c r="BK474" i="32"/>
  <c r="BL474" i="32" s="1"/>
  <c r="BM474" i="32" s="1"/>
  <c r="BN474" i="32" s="1"/>
  <c r="BO474" i="32" s="1"/>
  <c r="BP474" i="32" s="1"/>
  <c r="BK482" i="32"/>
  <c r="BL482" i="32" s="1"/>
  <c r="BM482" i="32" s="1"/>
  <c r="BN482" i="32" s="1"/>
  <c r="BO482" i="32" s="1"/>
  <c r="BP482" i="32" s="1"/>
  <c r="BK490" i="32"/>
  <c r="BL490" i="32" s="1"/>
  <c r="BM490" i="32" s="1"/>
  <c r="BN490" i="32" s="1"/>
  <c r="BO490" i="32" s="1"/>
  <c r="BP490" i="32" s="1"/>
  <c r="BK499" i="32"/>
  <c r="BL499" i="32" s="1"/>
  <c r="BM499" i="32" s="1"/>
  <c r="BN499" i="32" s="1"/>
  <c r="BO499" i="32" s="1"/>
  <c r="BP499" i="32" s="1"/>
  <c r="BK507" i="32"/>
  <c r="BL507" i="32" s="1"/>
  <c r="BM507" i="32" s="1"/>
  <c r="BN507" i="32" s="1"/>
  <c r="BO507" i="32" s="1"/>
  <c r="BP507" i="32" s="1"/>
  <c r="BK516" i="32"/>
  <c r="BL516" i="32" s="1"/>
  <c r="BM516" i="32" s="1"/>
  <c r="BN516" i="32" s="1"/>
  <c r="BO516" i="32" s="1"/>
  <c r="BP516" i="32" s="1"/>
  <c r="AW470" i="32"/>
  <c r="AX470" i="32" s="1"/>
  <c r="AY470" i="32" s="1"/>
  <c r="AZ470" i="32" s="1"/>
  <c r="BA470" i="32" s="1"/>
  <c r="BB470" i="32" s="1"/>
  <c r="AW478" i="32"/>
  <c r="AX478" i="32" s="1"/>
  <c r="AY478" i="32" s="1"/>
  <c r="AZ478" i="32" s="1"/>
  <c r="BA478" i="32" s="1"/>
  <c r="BB478" i="32" s="1"/>
  <c r="AW486" i="32"/>
  <c r="AX486" i="32" s="1"/>
  <c r="AY486" i="32" s="1"/>
  <c r="AZ486" i="32" s="1"/>
  <c r="BA486" i="32" s="1"/>
  <c r="BB486" i="32" s="1"/>
  <c r="AW495" i="32"/>
  <c r="AX495" i="32" s="1"/>
  <c r="AY495" i="32" s="1"/>
  <c r="AZ495" i="32" s="1"/>
  <c r="BA495" i="32" s="1"/>
  <c r="BB495" i="32" s="1"/>
  <c r="AW503" i="32"/>
  <c r="AX503" i="32" s="1"/>
  <c r="AY503" i="32" s="1"/>
  <c r="AZ503" i="32" s="1"/>
  <c r="BA503" i="32" s="1"/>
  <c r="BB503" i="32" s="1"/>
  <c r="AW511" i="32"/>
  <c r="AX511" i="32" s="1"/>
  <c r="AY511" i="32" s="1"/>
  <c r="AZ511" i="32" s="1"/>
  <c r="BA511" i="32" s="1"/>
  <c r="BB511" i="32" s="1"/>
  <c r="AW466" i="32"/>
  <c r="BK449" i="32"/>
  <c r="BL449" i="32" s="1"/>
  <c r="BM449" i="32" s="1"/>
  <c r="BN449" i="32" s="1"/>
  <c r="BO449" i="32" s="1"/>
  <c r="BP449" i="32" s="1"/>
  <c r="BK457" i="32"/>
  <c r="BL457" i="32" s="1"/>
  <c r="BM457" i="32" s="1"/>
  <c r="BN457" i="32" s="1"/>
  <c r="BO457" i="32" s="1"/>
  <c r="BP457" i="32" s="1"/>
  <c r="BK448" i="32"/>
  <c r="AW456" i="32"/>
  <c r="AX457" i="32" s="1"/>
  <c r="AY458" i="32" s="1"/>
  <c r="AZ459" i="32" s="1"/>
  <c r="BA460" i="32" s="1"/>
  <c r="BB461" i="32" s="1"/>
  <c r="AW464" i="32"/>
  <c r="AI452" i="32"/>
  <c r="AJ452" i="32" s="1"/>
  <c r="AK452" i="32" s="1"/>
  <c r="AL452" i="32" s="1"/>
  <c r="AM452" i="32" s="1"/>
  <c r="AN452" i="32" s="1"/>
  <c r="AI456" i="32"/>
  <c r="AJ456" i="32" s="1"/>
  <c r="AK456" i="32" s="1"/>
  <c r="AL456" i="32" s="1"/>
  <c r="AM456" i="32" s="1"/>
  <c r="AN456" i="32" s="1"/>
  <c r="AI460" i="32"/>
  <c r="AJ460" i="32" s="1"/>
  <c r="AK460" i="32" s="1"/>
  <c r="AL460" i="32" s="1"/>
  <c r="AM460" i="32" s="1"/>
  <c r="AN460" i="32" s="1"/>
  <c r="AI464" i="32"/>
  <c r="AJ464" i="32" s="1"/>
  <c r="AK464" i="32" s="1"/>
  <c r="AL464" i="32" s="1"/>
  <c r="AM464" i="32" s="1"/>
  <c r="AN464" i="32" s="1"/>
  <c r="BK444" i="32"/>
  <c r="BL444" i="32" s="1"/>
  <c r="BM444" i="32" s="1"/>
  <c r="BN444" i="32" s="1"/>
  <c r="BO444" i="32" s="1"/>
  <c r="BP444" i="32" s="1"/>
  <c r="AW442" i="32"/>
  <c r="AX442" i="32" s="1"/>
  <c r="AY442" i="32" s="1"/>
  <c r="AZ442" i="32" s="1"/>
  <c r="BA442" i="32" s="1"/>
  <c r="BB442" i="32" s="1"/>
  <c r="AW446" i="32"/>
  <c r="AX446" i="32" s="1"/>
  <c r="AY446" i="32" s="1"/>
  <c r="AZ446" i="32" s="1"/>
  <c r="BA446" i="32" s="1"/>
  <c r="BB446" i="32" s="1"/>
  <c r="BK408" i="32"/>
  <c r="BL408" i="32" s="1"/>
  <c r="BM408" i="32" s="1"/>
  <c r="BN408" i="32" s="1"/>
  <c r="BO408" i="32" s="1"/>
  <c r="BP408" i="32" s="1"/>
  <c r="BK414" i="32"/>
  <c r="BL414" i="32" s="1"/>
  <c r="BM414" i="32" s="1"/>
  <c r="BN414" i="32" s="1"/>
  <c r="BO414" i="32" s="1"/>
  <c r="BP414" i="32" s="1"/>
  <c r="BK418" i="32"/>
  <c r="BL418" i="32" s="1"/>
  <c r="BM418" i="32" s="1"/>
  <c r="BN418" i="32" s="1"/>
  <c r="BO418" i="32" s="1"/>
  <c r="BP418" i="32" s="1"/>
  <c r="BK422" i="32"/>
  <c r="BL422" i="32" s="1"/>
  <c r="BM422" i="32" s="1"/>
  <c r="BN422" i="32" s="1"/>
  <c r="BO422" i="32" s="1"/>
  <c r="BP422" i="32" s="1"/>
  <c r="BK427" i="32"/>
  <c r="BL427" i="32" s="1"/>
  <c r="BM427" i="32" s="1"/>
  <c r="BN427" i="32" s="1"/>
  <c r="BO427" i="32" s="1"/>
  <c r="BP427" i="32" s="1"/>
  <c r="BK431" i="32"/>
  <c r="BL431" i="32" s="1"/>
  <c r="BM431" i="32" s="1"/>
  <c r="BN431" i="32" s="1"/>
  <c r="BO431" i="32" s="1"/>
  <c r="BP431" i="32" s="1"/>
  <c r="BK435" i="32"/>
  <c r="BL435" i="32" s="1"/>
  <c r="BM435" i="32" s="1"/>
  <c r="BN435" i="32" s="1"/>
  <c r="BO435" i="32" s="1"/>
  <c r="BP435" i="32" s="1"/>
  <c r="BK439" i="32"/>
  <c r="BL439" i="32" s="1"/>
  <c r="BM439" i="32" s="1"/>
  <c r="BN439" i="32" s="1"/>
  <c r="BO439" i="32" s="1"/>
  <c r="BP439" i="32" s="1"/>
  <c r="AW408" i="32"/>
  <c r="AX408" i="32" s="1"/>
  <c r="AY408" i="32" s="1"/>
  <c r="AZ408" i="32" s="1"/>
  <c r="BA408" i="32" s="1"/>
  <c r="BB408" i="32" s="1"/>
  <c r="AW414" i="32"/>
  <c r="AX414" i="32" s="1"/>
  <c r="AY414" i="32" s="1"/>
  <c r="AZ414" i="32" s="1"/>
  <c r="BA414" i="32" s="1"/>
  <c r="BB414" i="32" s="1"/>
  <c r="AW418" i="32"/>
  <c r="AX418" i="32" s="1"/>
  <c r="AY418" i="32" s="1"/>
  <c r="AZ418" i="32" s="1"/>
  <c r="BA418" i="32" s="1"/>
  <c r="BB418" i="32" s="1"/>
  <c r="AW422" i="32"/>
  <c r="AX422" i="32" s="1"/>
  <c r="AY422" i="32" s="1"/>
  <c r="AZ422" i="32" s="1"/>
  <c r="BA422" i="32" s="1"/>
  <c r="BB422" i="32" s="1"/>
  <c r="AW427" i="32"/>
  <c r="AX427" i="32" s="1"/>
  <c r="AY427" i="32" s="1"/>
  <c r="AZ427" i="32" s="1"/>
  <c r="BA427" i="32" s="1"/>
  <c r="BB427" i="32" s="1"/>
  <c r="AW431" i="32"/>
  <c r="AX431" i="32" s="1"/>
  <c r="AY431" i="32" s="1"/>
  <c r="AZ431" i="32" s="1"/>
  <c r="BA431" i="32" s="1"/>
  <c r="BB431" i="32" s="1"/>
  <c r="AW435" i="32"/>
  <c r="AX435" i="32" s="1"/>
  <c r="AY435" i="32" s="1"/>
  <c r="AZ435" i="32" s="1"/>
  <c r="BA435" i="32" s="1"/>
  <c r="BB435" i="32" s="1"/>
  <c r="AW439" i="32"/>
  <c r="AX439" i="32" s="1"/>
  <c r="AY439" i="32" s="1"/>
  <c r="AZ439" i="32" s="1"/>
  <c r="BA439" i="32" s="1"/>
  <c r="BB439" i="32" s="1"/>
  <c r="AI408" i="32"/>
  <c r="AJ408" i="32" s="1"/>
  <c r="AK408" i="32" s="1"/>
  <c r="AL408" i="32" s="1"/>
  <c r="AM408" i="32" s="1"/>
  <c r="AN408" i="32" s="1"/>
  <c r="AI417" i="32"/>
  <c r="AJ417" i="32" s="1"/>
  <c r="AK417" i="32" s="1"/>
  <c r="AL417" i="32" s="1"/>
  <c r="AM417" i="32" s="1"/>
  <c r="AN417" i="32" s="1"/>
  <c r="AI424" i="32"/>
  <c r="AJ424" i="32" s="1"/>
  <c r="AK424" i="32" s="1"/>
  <c r="AL424" i="32" s="1"/>
  <c r="AM424" i="32" s="1"/>
  <c r="AN424" i="32" s="1"/>
  <c r="BK399" i="32"/>
  <c r="BL399" i="32" s="1"/>
  <c r="BM399" i="32" s="1"/>
  <c r="BN399" i="32" s="1"/>
  <c r="BO399" i="32" s="1"/>
  <c r="BP399" i="32" s="1"/>
  <c r="BK403" i="32"/>
  <c r="BL403" i="32" s="1"/>
  <c r="BM403" i="32" s="1"/>
  <c r="BN403" i="32" s="1"/>
  <c r="BO403" i="32" s="1"/>
  <c r="BP403" i="32" s="1"/>
  <c r="AW401" i="32"/>
  <c r="AX401" i="32" s="1"/>
  <c r="AY401" i="32" s="1"/>
  <c r="AZ401" i="32" s="1"/>
  <c r="BA401" i="32" s="1"/>
  <c r="BB401" i="32" s="1"/>
  <c r="BK389" i="32"/>
  <c r="BL389" i="32" s="1"/>
  <c r="BM389" i="32" s="1"/>
  <c r="BN389" i="32" s="1"/>
  <c r="BO389" i="32" s="1"/>
  <c r="BP389" i="32" s="1"/>
  <c r="BK393" i="32"/>
  <c r="BL393" i="32" s="1"/>
  <c r="BM393" i="32" s="1"/>
  <c r="BN393" i="32" s="1"/>
  <c r="BO393" i="32" s="1"/>
  <c r="BP393" i="32" s="1"/>
  <c r="BK388" i="32"/>
  <c r="BK381" i="32"/>
  <c r="BL381" i="32" s="1"/>
  <c r="BM381" i="32" s="1"/>
  <c r="BN381" i="32" s="1"/>
  <c r="BO381" i="32" s="1"/>
  <c r="BP381" i="32" s="1"/>
  <c r="BK385" i="32"/>
  <c r="BL385" i="32" s="1"/>
  <c r="BM385" i="32" s="1"/>
  <c r="BN385" i="32" s="1"/>
  <c r="BO385" i="32" s="1"/>
  <c r="BP385" i="32" s="1"/>
  <c r="AW390" i="32"/>
  <c r="AX390" i="32" s="1"/>
  <c r="AY390" i="32" s="1"/>
  <c r="AZ390" i="32" s="1"/>
  <c r="BA390" i="32" s="1"/>
  <c r="BB390" i="32" s="1"/>
  <c r="AW394" i="32"/>
  <c r="AX394" i="32" s="1"/>
  <c r="AY394" i="32" s="1"/>
  <c r="AZ394" i="32" s="1"/>
  <c r="BA394" i="32" s="1"/>
  <c r="BB394" i="32" s="1"/>
  <c r="AW382" i="32"/>
  <c r="AX382" i="32" s="1"/>
  <c r="AY382" i="32" s="1"/>
  <c r="AZ382" i="32" s="1"/>
  <c r="BA382" i="32" s="1"/>
  <c r="BB382" i="32" s="1"/>
  <c r="AW386" i="32"/>
  <c r="AX386" i="32" s="1"/>
  <c r="AY386" i="32" s="1"/>
  <c r="AZ386" i="32" s="1"/>
  <c r="BA386" i="32" s="1"/>
  <c r="BB386" i="32" s="1"/>
  <c r="AB396" i="32"/>
  <c r="AC395" i="32" s="1"/>
  <c r="AD394" i="32" s="1"/>
  <c r="AE393" i="32" s="1"/>
  <c r="AF392" i="32" s="1"/>
  <c r="AG391" i="32" s="1"/>
  <c r="BK374" i="32"/>
  <c r="BL374" i="32" s="1"/>
  <c r="BM374" i="32" s="1"/>
  <c r="BN374" i="32" s="1"/>
  <c r="BO374" i="32" s="1"/>
  <c r="BP374" i="32" s="1"/>
  <c r="BK378" i="32"/>
  <c r="BL378" i="32" s="1"/>
  <c r="BM378" i="32" s="1"/>
  <c r="BN378" i="32" s="1"/>
  <c r="BO378" i="32" s="1"/>
  <c r="BP378" i="32" s="1"/>
  <c r="AW375" i="32"/>
  <c r="AX375" i="32" s="1"/>
  <c r="AY375" i="32" s="1"/>
  <c r="AZ375" i="32" s="1"/>
  <c r="BA375" i="32" s="1"/>
  <c r="BB375" i="32" s="1"/>
  <c r="BK842" i="32"/>
  <c r="BL842" i="32" s="1"/>
  <c r="BM842" i="32" s="1"/>
  <c r="BN842" i="32" s="1"/>
  <c r="BO842" i="32" s="1"/>
  <c r="BP842" i="32" s="1"/>
  <c r="AP850" i="32"/>
  <c r="AQ850" i="32" s="1"/>
  <c r="AR850" i="32" s="1"/>
  <c r="AS850" i="32" s="1"/>
  <c r="AT850" i="32" s="1"/>
  <c r="AU850" i="32" s="1"/>
  <c r="BK759" i="32"/>
  <c r="BL759" i="32" s="1"/>
  <c r="BM759" i="32" s="1"/>
  <c r="BN759" i="32" s="1"/>
  <c r="BO759" i="32" s="1"/>
  <c r="BP759" i="32" s="1"/>
  <c r="AW772" i="32"/>
  <c r="AX772" i="32" s="1"/>
  <c r="AY772" i="32" s="1"/>
  <c r="AZ772" i="32" s="1"/>
  <c r="BA772" i="32" s="1"/>
  <c r="BB772" i="32" s="1"/>
  <c r="BK735" i="32"/>
  <c r="BL735" i="32" s="1"/>
  <c r="BM735" i="32" s="1"/>
  <c r="BN735" i="32" s="1"/>
  <c r="BO735" i="32" s="1"/>
  <c r="BP735" i="32" s="1"/>
  <c r="AW697" i="32"/>
  <c r="AX697" i="32" s="1"/>
  <c r="AY697" i="32" s="1"/>
  <c r="AZ697" i="32" s="1"/>
  <c r="BA697" i="32" s="1"/>
  <c r="BB697" i="32" s="1"/>
  <c r="BD685" i="32"/>
  <c r="AB677" i="32"/>
  <c r="AC677" i="32" s="1"/>
  <c r="AD677" i="32" s="1"/>
  <c r="AE677" i="32" s="1"/>
  <c r="AF677" i="32" s="1"/>
  <c r="AG677" i="32" s="1"/>
  <c r="AW659" i="32"/>
  <c r="AX659" i="32" s="1"/>
  <c r="AY659" i="32" s="1"/>
  <c r="AZ659" i="32" s="1"/>
  <c r="BA659" i="32" s="1"/>
  <c r="BB659" i="32" s="1"/>
  <c r="BK652" i="32"/>
  <c r="BL651" i="32" s="1"/>
  <c r="BM650" i="32" s="1"/>
  <c r="BN649" i="32" s="1"/>
  <c r="BK642" i="32"/>
  <c r="BL642" i="32" s="1"/>
  <c r="BM642" i="32" s="1"/>
  <c r="BN642" i="32" s="1"/>
  <c r="BO642" i="32" s="1"/>
  <c r="BP642" i="32" s="1"/>
  <c r="AW632" i="32"/>
  <c r="AX632" i="32" s="1"/>
  <c r="AW628" i="32"/>
  <c r="AX628" i="32" s="1"/>
  <c r="AY628" i="32" s="1"/>
  <c r="AZ628" i="32" s="1"/>
  <c r="BA628" i="32" s="1"/>
  <c r="BB628" i="32" s="1"/>
  <c r="AW614" i="32"/>
  <c r="AB607" i="32"/>
  <c r="AC607" i="32" s="1"/>
  <c r="AD607" i="32" s="1"/>
  <c r="AE607" i="32" s="1"/>
  <c r="AF607" i="32" s="1"/>
  <c r="AG607" i="32" s="1"/>
  <c r="AI600" i="32"/>
  <c r="AJ600" i="32" s="1"/>
  <c r="AK600" i="32" s="1"/>
  <c r="AL600" i="32" s="1"/>
  <c r="AM600" i="32" s="1"/>
  <c r="AN600" i="32" s="1"/>
  <c r="BK583" i="32"/>
  <c r="BL583" i="32" s="1"/>
  <c r="BM583" i="32" s="1"/>
  <c r="BN583" i="32" s="1"/>
  <c r="BO583" i="32" s="1"/>
  <c r="BP583" i="32" s="1"/>
  <c r="BK573" i="32"/>
  <c r="BL573" i="32" s="1"/>
  <c r="BM573" i="32" s="1"/>
  <c r="BN573" i="32" s="1"/>
  <c r="BO573" i="32" s="1"/>
  <c r="BP573" i="32" s="1"/>
  <c r="AW581" i="32"/>
  <c r="AX581" i="32" s="1"/>
  <c r="AY581" i="32" s="1"/>
  <c r="AZ581" i="32" s="1"/>
  <c r="BA581" i="32" s="1"/>
  <c r="BB581" i="32" s="1"/>
  <c r="AW571" i="32"/>
  <c r="AX571" i="32" s="1"/>
  <c r="AY571" i="32" s="1"/>
  <c r="AZ571" i="32" s="1"/>
  <c r="BA571" i="32" s="1"/>
  <c r="BB571" i="32" s="1"/>
  <c r="AB561" i="32"/>
  <c r="AC561" i="32" s="1"/>
  <c r="AD561" i="32" s="1"/>
  <c r="AE561" i="32" s="1"/>
  <c r="AF561" i="32" s="1"/>
  <c r="AG561" i="32" s="1"/>
  <c r="AB575" i="32"/>
  <c r="AC575" i="32" s="1"/>
  <c r="AD575" i="32" s="1"/>
  <c r="AE575" i="32" s="1"/>
  <c r="AF575" i="32" s="1"/>
  <c r="AG575" i="32" s="1"/>
  <c r="AW555" i="32"/>
  <c r="AX555" i="32" s="1"/>
  <c r="AY555" i="32" s="1"/>
  <c r="AZ555" i="32" s="1"/>
  <c r="BA555" i="32" s="1"/>
  <c r="BB555" i="32" s="1"/>
  <c r="BK550" i="32"/>
  <c r="BL550" i="32" s="1"/>
  <c r="BM550" i="32" s="1"/>
  <c r="BN550" i="32" s="1"/>
  <c r="BO550" i="32" s="1"/>
  <c r="BP550" i="32" s="1"/>
  <c r="BK527" i="32"/>
  <c r="BL527" i="32" s="1"/>
  <c r="BM527" i="32" s="1"/>
  <c r="BN527" i="32" s="1"/>
  <c r="BO527" i="32" s="1"/>
  <c r="BP527" i="32" s="1"/>
  <c r="BK535" i="32"/>
  <c r="BL535" i="32" s="1"/>
  <c r="BM535" i="32" s="1"/>
  <c r="BN535" i="32" s="1"/>
  <c r="BO535" i="32" s="1"/>
  <c r="BP535" i="32" s="1"/>
  <c r="BK544" i="32"/>
  <c r="BL544" i="32" s="1"/>
  <c r="BM544" i="32" s="1"/>
  <c r="BN544" i="32" s="1"/>
  <c r="BO544" i="32" s="1"/>
  <c r="BP544" i="32" s="1"/>
  <c r="AW526" i="32"/>
  <c r="AX526" i="32" s="1"/>
  <c r="AY526" i="32" s="1"/>
  <c r="AZ526" i="32" s="1"/>
  <c r="BA526" i="32" s="1"/>
  <c r="BB526" i="32" s="1"/>
  <c r="AW534" i="32"/>
  <c r="AX534" i="32" s="1"/>
  <c r="AY534" i="32" s="1"/>
  <c r="AZ534" i="32" s="1"/>
  <c r="BA534" i="32" s="1"/>
  <c r="BB534" i="32" s="1"/>
  <c r="AW543" i="32"/>
  <c r="AX543" i="32" s="1"/>
  <c r="AY543" i="32" s="1"/>
  <c r="AZ543" i="32" s="1"/>
  <c r="BA543" i="32" s="1"/>
  <c r="BB543" i="32" s="1"/>
  <c r="AW551" i="32"/>
  <c r="AX551" i="32" s="1"/>
  <c r="AY551" i="32" s="1"/>
  <c r="AZ551" i="32" s="1"/>
  <c r="BA551" i="32" s="1"/>
  <c r="BB551" i="32" s="1"/>
  <c r="AB532" i="32"/>
  <c r="AC532" i="32" s="1"/>
  <c r="AD532" i="32" s="1"/>
  <c r="AE532" i="32" s="1"/>
  <c r="AF532" i="32" s="1"/>
  <c r="AG532" i="32" s="1"/>
  <c r="BK468" i="32"/>
  <c r="BL468" i="32" s="1"/>
  <c r="BM468" i="32" s="1"/>
  <c r="BN468" i="32" s="1"/>
  <c r="BO468" i="32" s="1"/>
  <c r="BP468" i="32" s="1"/>
  <c r="BK476" i="32"/>
  <c r="BL476" i="32" s="1"/>
  <c r="BM476" i="32" s="1"/>
  <c r="BN476" i="32" s="1"/>
  <c r="BO476" i="32" s="1"/>
  <c r="BP476" i="32" s="1"/>
  <c r="BK484" i="32"/>
  <c r="BL484" i="32" s="1"/>
  <c r="BM484" i="32" s="1"/>
  <c r="BN484" i="32" s="1"/>
  <c r="BO484" i="32" s="1"/>
  <c r="BP484" i="32" s="1"/>
  <c r="BK492" i="32"/>
  <c r="BL492" i="32" s="1"/>
  <c r="BM492" i="32" s="1"/>
  <c r="BN492" i="32" s="1"/>
  <c r="BO492" i="32" s="1"/>
  <c r="BP492" i="32" s="1"/>
  <c r="BK501" i="32"/>
  <c r="BL501" i="32" s="1"/>
  <c r="BM501" i="32" s="1"/>
  <c r="BN501" i="32" s="1"/>
  <c r="BO501" i="32" s="1"/>
  <c r="BP501" i="32" s="1"/>
  <c r="BK509" i="32"/>
  <c r="BL509" i="32" s="1"/>
  <c r="BM509" i="32" s="1"/>
  <c r="BN509" i="32" s="1"/>
  <c r="BO509" i="32" s="1"/>
  <c r="BP509" i="32" s="1"/>
  <c r="BK518" i="32"/>
  <c r="BL518" i="32" s="1"/>
  <c r="BM518" i="32" s="1"/>
  <c r="BN518" i="32" s="1"/>
  <c r="BO518" i="32" s="1"/>
  <c r="BP518" i="32" s="1"/>
  <c r="AW472" i="32"/>
  <c r="AX472" i="32" s="1"/>
  <c r="AY472" i="32" s="1"/>
  <c r="AZ472" i="32" s="1"/>
  <c r="BA472" i="32" s="1"/>
  <c r="BB472" i="32" s="1"/>
  <c r="AW480" i="32"/>
  <c r="AX480" i="32" s="1"/>
  <c r="AY480" i="32" s="1"/>
  <c r="AZ480" i="32" s="1"/>
  <c r="BA480" i="32" s="1"/>
  <c r="BB480" i="32" s="1"/>
  <c r="AW488" i="32"/>
  <c r="AX488" i="32" s="1"/>
  <c r="AY488" i="32" s="1"/>
  <c r="AZ488" i="32" s="1"/>
  <c r="BA488" i="32" s="1"/>
  <c r="BB488" i="32" s="1"/>
  <c r="AW497" i="32"/>
  <c r="AX497" i="32" s="1"/>
  <c r="AY497" i="32" s="1"/>
  <c r="AZ497" i="32" s="1"/>
  <c r="BA497" i="32" s="1"/>
  <c r="BB497" i="32" s="1"/>
  <c r="AW505" i="32"/>
  <c r="AX505" i="32" s="1"/>
  <c r="AY505" i="32" s="1"/>
  <c r="AZ505" i="32" s="1"/>
  <c r="BA505" i="32" s="1"/>
  <c r="BB505" i="32" s="1"/>
  <c r="AW513" i="32"/>
  <c r="AX513" i="32" s="1"/>
  <c r="AY513" i="32" s="1"/>
  <c r="AZ513" i="32" s="1"/>
  <c r="BA513" i="32" s="1"/>
  <c r="BB513" i="32" s="1"/>
  <c r="BK451" i="32"/>
  <c r="BL451" i="32" s="1"/>
  <c r="BM451" i="32" s="1"/>
  <c r="BN451" i="32" s="1"/>
  <c r="BO451" i="32" s="1"/>
  <c r="BP451" i="32" s="1"/>
  <c r="BK459" i="32"/>
  <c r="BL459" i="32" s="1"/>
  <c r="BM459" i="32" s="1"/>
  <c r="BN459" i="32" s="1"/>
  <c r="BO459" i="32" s="1"/>
  <c r="BP459" i="32" s="1"/>
  <c r="AW450" i="32"/>
  <c r="AX451" i="32" s="1"/>
  <c r="AY452" i="32" s="1"/>
  <c r="AZ453" i="32" s="1"/>
  <c r="BA454" i="32" s="1"/>
  <c r="BB455" i="32" s="1"/>
  <c r="AW458" i="32"/>
  <c r="AX459" i="32" s="1"/>
  <c r="AY460" i="32" s="1"/>
  <c r="AZ461" i="32" s="1"/>
  <c r="BA462" i="32" s="1"/>
  <c r="BB463" i="32" s="1"/>
  <c r="AI449" i="32"/>
  <c r="AJ449" i="32" s="1"/>
  <c r="AK449" i="32" s="1"/>
  <c r="AL449" i="32" s="1"/>
  <c r="AM449" i="32" s="1"/>
  <c r="AN449" i="32" s="1"/>
  <c r="AI453" i="32"/>
  <c r="AJ453" i="32" s="1"/>
  <c r="AK453" i="32" s="1"/>
  <c r="AL453" i="32" s="1"/>
  <c r="AM453" i="32" s="1"/>
  <c r="AN453" i="32" s="1"/>
  <c r="AI457" i="32"/>
  <c r="AJ457" i="32" s="1"/>
  <c r="AK457" i="32" s="1"/>
  <c r="AL457" i="32" s="1"/>
  <c r="AM457" i="32" s="1"/>
  <c r="AN457" i="32" s="1"/>
  <c r="AI461" i="32"/>
  <c r="AJ461" i="32" s="1"/>
  <c r="AK461" i="32" s="1"/>
  <c r="AL461" i="32" s="1"/>
  <c r="AM461" i="32" s="1"/>
  <c r="AN461" i="32" s="1"/>
  <c r="AI448" i="32"/>
  <c r="BK445" i="32"/>
  <c r="BL445" i="32" s="1"/>
  <c r="BM445" i="32" s="1"/>
  <c r="BN445" i="32" s="1"/>
  <c r="BO445" i="32" s="1"/>
  <c r="BP445" i="32" s="1"/>
  <c r="AW443" i="32"/>
  <c r="AX443" i="32" s="1"/>
  <c r="AY443" i="32" s="1"/>
  <c r="AZ443" i="32" s="1"/>
  <c r="BA443" i="32" s="1"/>
  <c r="BB443" i="32" s="1"/>
  <c r="AW441" i="32"/>
  <c r="BK411" i="32"/>
  <c r="BL411" i="32" s="1"/>
  <c r="BM411" i="32" s="1"/>
  <c r="BN411" i="32" s="1"/>
  <c r="BO411" i="32" s="1"/>
  <c r="BP411" i="32" s="1"/>
  <c r="BK415" i="32"/>
  <c r="BL415" i="32" s="1"/>
  <c r="BM415" i="32" s="1"/>
  <c r="BN415" i="32" s="1"/>
  <c r="BO415" i="32" s="1"/>
  <c r="BP415" i="32" s="1"/>
  <c r="BK419" i="32"/>
  <c r="BL419" i="32" s="1"/>
  <c r="BM419" i="32" s="1"/>
  <c r="BN419" i="32" s="1"/>
  <c r="BO419" i="32" s="1"/>
  <c r="BP419" i="32" s="1"/>
  <c r="BK423" i="32"/>
  <c r="BL423" i="32" s="1"/>
  <c r="BM423" i="32" s="1"/>
  <c r="BN423" i="32" s="1"/>
  <c r="BO423" i="32" s="1"/>
  <c r="BP423" i="32" s="1"/>
  <c r="BK428" i="32"/>
  <c r="BL428" i="32" s="1"/>
  <c r="BM428" i="32" s="1"/>
  <c r="BN428" i="32" s="1"/>
  <c r="BO428" i="32" s="1"/>
  <c r="BP428" i="32" s="1"/>
  <c r="BK432" i="32"/>
  <c r="BL432" i="32" s="1"/>
  <c r="BM432" i="32" s="1"/>
  <c r="BN432" i="32" s="1"/>
  <c r="BO432" i="32" s="1"/>
  <c r="BP432" i="32" s="1"/>
  <c r="BK436" i="32"/>
  <c r="BL436" i="32" s="1"/>
  <c r="BM436" i="32" s="1"/>
  <c r="BN436" i="32" s="1"/>
  <c r="BO436" i="32" s="1"/>
  <c r="BP436" i="32" s="1"/>
  <c r="BK405" i="32"/>
  <c r="AW411" i="32"/>
  <c r="AX411" i="32" s="1"/>
  <c r="AY411" i="32" s="1"/>
  <c r="AZ411" i="32" s="1"/>
  <c r="BA411" i="32" s="1"/>
  <c r="BB411" i="32" s="1"/>
  <c r="AW415" i="32"/>
  <c r="AX415" i="32" s="1"/>
  <c r="AY415" i="32" s="1"/>
  <c r="AZ415" i="32" s="1"/>
  <c r="BA415" i="32" s="1"/>
  <c r="BB415" i="32" s="1"/>
  <c r="AW419" i="32"/>
  <c r="AX419" i="32" s="1"/>
  <c r="AY419" i="32" s="1"/>
  <c r="AZ419" i="32" s="1"/>
  <c r="BA419" i="32" s="1"/>
  <c r="BB419" i="32" s="1"/>
  <c r="AW423" i="32"/>
  <c r="AX423" i="32" s="1"/>
  <c r="AY423" i="32" s="1"/>
  <c r="AZ423" i="32" s="1"/>
  <c r="BA423" i="32" s="1"/>
  <c r="BB423" i="32" s="1"/>
  <c r="AW428" i="32"/>
  <c r="AX428" i="32" s="1"/>
  <c r="AY428" i="32" s="1"/>
  <c r="AZ428" i="32" s="1"/>
  <c r="BA428" i="32" s="1"/>
  <c r="BB428" i="32" s="1"/>
  <c r="AW432" i="32"/>
  <c r="AX432" i="32" s="1"/>
  <c r="AY432" i="32" s="1"/>
  <c r="AZ432" i="32" s="1"/>
  <c r="BA432" i="32" s="1"/>
  <c r="BB432" i="32" s="1"/>
  <c r="AW436" i="32"/>
  <c r="AX436" i="32" s="1"/>
  <c r="AY436" i="32" s="1"/>
  <c r="AZ436" i="32" s="1"/>
  <c r="BA436" i="32" s="1"/>
  <c r="BB436" i="32" s="1"/>
  <c r="AW405" i="32"/>
  <c r="AI411" i="32"/>
  <c r="AJ411" i="32" s="1"/>
  <c r="AK411" i="32" s="1"/>
  <c r="AL411" i="32" s="1"/>
  <c r="AM411" i="32" s="1"/>
  <c r="AN411" i="32" s="1"/>
  <c r="AI418" i="32"/>
  <c r="AJ418" i="32" s="1"/>
  <c r="AK418" i="32" s="1"/>
  <c r="AL418" i="32" s="1"/>
  <c r="AM418" i="32" s="1"/>
  <c r="AN418" i="32" s="1"/>
  <c r="AI425" i="32"/>
  <c r="AJ425" i="32" s="1"/>
  <c r="AK425" i="32" s="1"/>
  <c r="AL425" i="32" s="1"/>
  <c r="AM425" i="32" s="1"/>
  <c r="AN425" i="32" s="1"/>
  <c r="BK400" i="32"/>
  <c r="BL400" i="32" s="1"/>
  <c r="BM400" i="32" s="1"/>
  <c r="BN400" i="32" s="1"/>
  <c r="BO400" i="32" s="1"/>
  <c r="BP400" i="32" s="1"/>
  <c r="BK398" i="32"/>
  <c r="AW402" i="32"/>
  <c r="AX402" i="32" s="1"/>
  <c r="AY402" i="32" s="1"/>
  <c r="AZ402" i="32" s="1"/>
  <c r="BA402" i="32" s="1"/>
  <c r="BB402" i="32" s="1"/>
  <c r="BK390" i="32"/>
  <c r="BL390" i="32" s="1"/>
  <c r="BM390" i="32" s="1"/>
  <c r="BN390" i="32" s="1"/>
  <c r="BO390" i="32" s="1"/>
  <c r="BP390" i="32" s="1"/>
  <c r="BK394" i="32"/>
  <c r="BL394" i="32" s="1"/>
  <c r="BM394" i="32" s="1"/>
  <c r="BN394" i="32" s="1"/>
  <c r="BO394" i="32" s="1"/>
  <c r="BP394" i="32" s="1"/>
  <c r="BK382" i="32"/>
  <c r="BL382" i="32" s="1"/>
  <c r="BM382" i="32" s="1"/>
  <c r="BN382" i="32" s="1"/>
  <c r="BO382" i="32" s="1"/>
  <c r="BP382" i="32" s="1"/>
  <c r="BK386" i="32"/>
  <c r="BL386" i="32" s="1"/>
  <c r="BM386" i="32" s="1"/>
  <c r="BN386" i="32" s="1"/>
  <c r="BO386" i="32" s="1"/>
  <c r="BP386" i="32" s="1"/>
  <c r="AW391" i="32"/>
  <c r="AX391" i="32" s="1"/>
  <c r="AY391" i="32" s="1"/>
  <c r="AZ391" i="32" s="1"/>
  <c r="BA391" i="32" s="1"/>
  <c r="BB391" i="32" s="1"/>
  <c r="AW395" i="32"/>
  <c r="AX395" i="32" s="1"/>
  <c r="AY395" i="32" s="1"/>
  <c r="AZ395" i="32" s="1"/>
  <c r="BA395" i="32" s="1"/>
  <c r="BB395" i="32" s="1"/>
  <c r="AW383" i="32"/>
  <c r="AX383" i="32" s="1"/>
  <c r="AY383" i="32" s="1"/>
  <c r="AZ383" i="32" s="1"/>
  <c r="BA383" i="32" s="1"/>
  <c r="BB383" i="32" s="1"/>
  <c r="AW380" i="32"/>
  <c r="AB388" i="32"/>
  <c r="BK375" i="32"/>
  <c r="BL375" i="32" s="1"/>
  <c r="BM375" i="32" s="1"/>
  <c r="BN375" i="32" s="1"/>
  <c r="BO375" i="32" s="1"/>
  <c r="BP375" i="32" s="1"/>
  <c r="AW372" i="32"/>
  <c r="AX372" i="32" s="1"/>
  <c r="AY372" i="32" s="1"/>
  <c r="AZ372" i="32" s="1"/>
  <c r="BA372" i="32" s="1"/>
  <c r="BB372" i="32" s="1"/>
  <c r="AW376" i="32"/>
  <c r="AX376" i="32" s="1"/>
  <c r="AY376" i="32" s="1"/>
  <c r="AZ376" i="32" s="1"/>
  <c r="BA376" i="32" s="1"/>
  <c r="BB376" i="32" s="1"/>
  <c r="AW370" i="32"/>
  <c r="AX370" i="32" s="1"/>
  <c r="AY370" i="32" s="1"/>
  <c r="AZ370" i="32" s="1"/>
  <c r="BA370" i="32" s="1"/>
  <c r="BB370" i="32" s="1"/>
  <c r="BK365" i="32"/>
  <c r="BL365" i="32" s="1"/>
  <c r="BM365" i="32" s="1"/>
  <c r="BN365" i="32" s="1"/>
  <c r="BO365" i="32" s="1"/>
  <c r="BP365" i="32" s="1"/>
  <c r="AW363" i="32"/>
  <c r="BK355" i="32"/>
  <c r="AW357" i="32"/>
  <c r="BK341" i="32"/>
  <c r="BL341" i="32" s="1"/>
  <c r="BM341" i="32" s="1"/>
  <c r="BN341" i="32" s="1"/>
  <c r="BO341" i="32" s="1"/>
  <c r="BP341" i="32" s="1"/>
  <c r="BK345" i="32"/>
  <c r="BL345" i="32" s="1"/>
  <c r="BM345" i="32" s="1"/>
  <c r="BN345" i="32" s="1"/>
  <c r="BO345" i="32" s="1"/>
  <c r="BP345" i="32" s="1"/>
  <c r="BK349" i="32"/>
  <c r="BL349" i="32" s="1"/>
  <c r="BM349" i="32" s="1"/>
  <c r="BN349" i="32" s="1"/>
  <c r="BO349" i="32" s="1"/>
  <c r="BP349" i="32" s="1"/>
  <c r="AW338" i="32"/>
  <c r="AX338" i="32" s="1"/>
  <c r="AY338" i="32" s="1"/>
  <c r="AZ338" i="32" s="1"/>
  <c r="BA338" i="32" s="1"/>
  <c r="BB338" i="32" s="1"/>
  <c r="AW342" i="32"/>
  <c r="AX342" i="32" s="1"/>
  <c r="AY342" i="32" s="1"/>
  <c r="AZ342" i="32" s="1"/>
  <c r="BA342" i="32" s="1"/>
  <c r="BB342" i="32" s="1"/>
  <c r="AW346" i="32"/>
  <c r="AX346" i="32" s="1"/>
  <c r="AY346" i="32" s="1"/>
  <c r="AZ346" i="32" s="1"/>
  <c r="BA346" i="32" s="1"/>
  <c r="BB346" i="32" s="1"/>
  <c r="AW350" i="32"/>
  <c r="AX350" i="32" s="1"/>
  <c r="AY350" i="32" s="1"/>
  <c r="AZ350" i="32" s="1"/>
  <c r="BA350" i="32" s="1"/>
  <c r="BK331" i="32"/>
  <c r="BL331" i="32" s="1"/>
  <c r="BM331" i="32" s="1"/>
  <c r="BN331" i="32" s="1"/>
  <c r="BO331" i="32" s="1"/>
  <c r="BP331" i="32" s="1"/>
  <c r="BK335" i="32"/>
  <c r="BL335" i="32" s="1"/>
  <c r="BM335" i="32" s="1"/>
  <c r="BN335" i="32" s="1"/>
  <c r="BO335" i="32" s="1"/>
  <c r="BP335" i="32" s="1"/>
  <c r="AW811" i="32"/>
  <c r="AX811" i="32" s="1"/>
  <c r="AY811" i="32" s="1"/>
  <c r="AZ811" i="32" s="1"/>
  <c r="BA811" i="32" s="1"/>
  <c r="BB811" i="32" s="1"/>
  <c r="BK775" i="32"/>
  <c r="BL775" i="32" s="1"/>
  <c r="BM775" i="32" s="1"/>
  <c r="BN775" i="32" s="1"/>
  <c r="BO775" i="32" s="1"/>
  <c r="BP775" i="32" s="1"/>
  <c r="BK727" i="32"/>
  <c r="BL727" i="32" s="1"/>
  <c r="BM727" i="32" s="1"/>
  <c r="BN727" i="32" s="1"/>
  <c r="BO727" i="32" s="1"/>
  <c r="BP727" i="32" s="1"/>
  <c r="AW674" i="32"/>
  <c r="AX674" i="32" s="1"/>
  <c r="AY674" i="32" s="1"/>
  <c r="AZ674" i="32" s="1"/>
  <c r="BA674" i="32" s="1"/>
  <c r="BB674" i="32" s="1"/>
  <c r="AW663" i="32"/>
  <c r="AX663" i="32" s="1"/>
  <c r="AY663" i="32" s="1"/>
  <c r="AZ663" i="32" s="1"/>
  <c r="BA663" i="32" s="1"/>
  <c r="BB663" i="32" s="1"/>
  <c r="AW638" i="32"/>
  <c r="AX638" i="32" s="1"/>
  <c r="AY638" i="32" s="1"/>
  <c r="AZ638" i="32" s="1"/>
  <c r="BA638" i="32" s="1"/>
  <c r="BB638" i="32" s="1"/>
  <c r="AI629" i="32"/>
  <c r="AJ629" i="32" s="1"/>
  <c r="AK629" i="32" s="1"/>
  <c r="AL629" i="32" s="1"/>
  <c r="AM629" i="32" s="1"/>
  <c r="AN629" i="32" s="1"/>
  <c r="BK599" i="32"/>
  <c r="BL599" i="32" s="1"/>
  <c r="BM599" i="32" s="1"/>
  <c r="BN599" i="32" s="1"/>
  <c r="BO599" i="32" s="1"/>
  <c r="BP599" i="32" s="1"/>
  <c r="BK561" i="32"/>
  <c r="BL561" i="32" s="1"/>
  <c r="BM561" i="32" s="1"/>
  <c r="BN561" i="32" s="1"/>
  <c r="BO561" i="32" s="1"/>
  <c r="BP561" i="32" s="1"/>
  <c r="AW540" i="32"/>
  <c r="AX540" i="32" s="1"/>
  <c r="AY540" i="32" s="1"/>
  <c r="AZ540" i="32" s="1"/>
  <c r="BA540" i="32" s="1"/>
  <c r="BB540" i="32" s="1"/>
  <c r="AB565" i="32"/>
  <c r="AC565" i="32" s="1"/>
  <c r="AD565" i="32" s="1"/>
  <c r="AE565" i="32" s="1"/>
  <c r="AF565" i="32" s="1"/>
  <c r="AG565" i="32" s="1"/>
  <c r="AW557" i="32"/>
  <c r="AX557" i="32" s="1"/>
  <c r="AY557" i="32" s="1"/>
  <c r="AZ557" i="32" s="1"/>
  <c r="BA557" i="32" s="1"/>
  <c r="BB557" i="32" s="1"/>
  <c r="BK529" i="32"/>
  <c r="BL529" i="32" s="1"/>
  <c r="BM529" i="32" s="1"/>
  <c r="BN529" i="32" s="1"/>
  <c r="BO529" i="32" s="1"/>
  <c r="BP529" i="32" s="1"/>
  <c r="BK546" i="32"/>
  <c r="BL546" i="32" s="1"/>
  <c r="BM546" i="32" s="1"/>
  <c r="BO546" i="32" s="1"/>
  <c r="BP546" i="32" s="1"/>
  <c r="AW536" i="32"/>
  <c r="AX536" i="32" s="1"/>
  <c r="AY536" i="32" s="1"/>
  <c r="AZ536" i="32" s="1"/>
  <c r="BA536" i="32" s="1"/>
  <c r="BB536" i="32" s="1"/>
  <c r="AW521" i="32"/>
  <c r="BK470" i="32"/>
  <c r="BL470" i="32" s="1"/>
  <c r="BM470" i="32" s="1"/>
  <c r="BN470" i="32" s="1"/>
  <c r="BO470" i="32" s="1"/>
  <c r="BP470" i="32" s="1"/>
  <c r="BK486" i="32"/>
  <c r="BL486" i="32" s="1"/>
  <c r="BM486" i="32" s="1"/>
  <c r="BN486" i="32" s="1"/>
  <c r="BO486" i="32" s="1"/>
  <c r="BP486" i="32" s="1"/>
  <c r="BK503" i="32"/>
  <c r="BL503" i="32" s="1"/>
  <c r="BM503" i="32" s="1"/>
  <c r="BN503" i="32" s="1"/>
  <c r="BO503" i="32" s="1"/>
  <c r="BP503" i="32" s="1"/>
  <c r="BK466" i="32"/>
  <c r="AW482" i="32"/>
  <c r="AX482" i="32" s="1"/>
  <c r="AY482" i="32" s="1"/>
  <c r="AZ482" i="32" s="1"/>
  <c r="BA482" i="32" s="1"/>
  <c r="BB482" i="32" s="1"/>
  <c r="AW499" i="32"/>
  <c r="AX499" i="32" s="1"/>
  <c r="AY499" i="32" s="1"/>
  <c r="AZ499" i="32" s="1"/>
  <c r="BA499" i="32" s="1"/>
  <c r="BB499" i="32" s="1"/>
  <c r="AW516" i="32"/>
  <c r="AX516" i="32" s="1"/>
  <c r="AY516" i="32" s="1"/>
  <c r="AZ516" i="32" s="1"/>
  <c r="BA516" i="32" s="1"/>
  <c r="BB516" i="32" s="1"/>
  <c r="BK463" i="32"/>
  <c r="BL463" i="32" s="1"/>
  <c r="BM463" i="32" s="1"/>
  <c r="BN463" i="32" s="1"/>
  <c r="BO463" i="32" s="1"/>
  <c r="BP463" i="32" s="1"/>
  <c r="AW462" i="32"/>
  <c r="AX463" i="32" s="1"/>
  <c r="AY464" i="32" s="1"/>
  <c r="AI455" i="32"/>
  <c r="AJ455" i="32" s="1"/>
  <c r="AK455" i="32" s="1"/>
  <c r="AL455" i="32" s="1"/>
  <c r="AM455" i="32" s="1"/>
  <c r="AN455" i="32" s="1"/>
  <c r="AI463" i="32"/>
  <c r="AJ463" i="32" s="1"/>
  <c r="AK463" i="32" s="1"/>
  <c r="AL463" i="32" s="1"/>
  <c r="AM463" i="32" s="1"/>
  <c r="AN463" i="32" s="1"/>
  <c r="BK441" i="32"/>
  <c r="BK407" i="32"/>
  <c r="BL407" i="32" s="1"/>
  <c r="BM407" i="32" s="1"/>
  <c r="BN407" i="32" s="1"/>
  <c r="BO407" i="32" s="1"/>
  <c r="BP407" i="32" s="1"/>
  <c r="BK417" i="32"/>
  <c r="BL417" i="32" s="1"/>
  <c r="BM417" i="32" s="1"/>
  <c r="BN417" i="32" s="1"/>
  <c r="BO417" i="32" s="1"/>
  <c r="BP417" i="32" s="1"/>
  <c r="BK425" i="32"/>
  <c r="BL425" i="32" s="1"/>
  <c r="BM425" i="32" s="1"/>
  <c r="BN425" i="32" s="1"/>
  <c r="BO425" i="32" s="1"/>
  <c r="BP425" i="32" s="1"/>
  <c r="BK434" i="32"/>
  <c r="BL434" i="32" s="1"/>
  <c r="BM434" i="32" s="1"/>
  <c r="BN434" i="32" s="1"/>
  <c r="BO434" i="32" s="1"/>
  <c r="BP434" i="32" s="1"/>
  <c r="AW407" i="32"/>
  <c r="AX407" i="32" s="1"/>
  <c r="AY407" i="32" s="1"/>
  <c r="AZ407" i="32" s="1"/>
  <c r="BA407" i="32" s="1"/>
  <c r="BB407" i="32" s="1"/>
  <c r="AW417" i="32"/>
  <c r="AX417" i="32" s="1"/>
  <c r="AY417" i="32" s="1"/>
  <c r="AZ417" i="32" s="1"/>
  <c r="BA417" i="32" s="1"/>
  <c r="BB417" i="32" s="1"/>
  <c r="AW425" i="32"/>
  <c r="AX425" i="32" s="1"/>
  <c r="AY425" i="32" s="1"/>
  <c r="AZ425" i="32" s="1"/>
  <c r="BA425" i="32" s="1"/>
  <c r="BB425" i="32" s="1"/>
  <c r="AW434" i="32"/>
  <c r="AX434" i="32" s="1"/>
  <c r="AY434" i="32" s="1"/>
  <c r="AZ434" i="32" s="1"/>
  <c r="BA434" i="32" s="1"/>
  <c r="BB434" i="32" s="1"/>
  <c r="AI407" i="32"/>
  <c r="AJ407" i="32" s="1"/>
  <c r="AK407" i="32" s="1"/>
  <c r="AL407" i="32" s="1"/>
  <c r="AM407" i="32" s="1"/>
  <c r="AN407" i="32" s="1"/>
  <c r="AI423" i="32"/>
  <c r="AJ423" i="32" s="1"/>
  <c r="AK423" i="32" s="1"/>
  <c r="AL423" i="32" s="1"/>
  <c r="AM423" i="32" s="1"/>
  <c r="AN423" i="32" s="1"/>
  <c r="AW400" i="32"/>
  <c r="AX400" i="32" s="1"/>
  <c r="AY400" i="32" s="1"/>
  <c r="AZ400" i="32" s="1"/>
  <c r="BA400" i="32" s="1"/>
  <c r="BB400" i="32" s="1"/>
  <c r="BK392" i="32"/>
  <c r="BL392" i="32" s="1"/>
  <c r="BM392" i="32" s="1"/>
  <c r="BN392" i="32" s="1"/>
  <c r="BO392" i="32" s="1"/>
  <c r="BP392" i="32" s="1"/>
  <c r="AW389" i="32"/>
  <c r="AX389" i="32" s="1"/>
  <c r="AY389" i="32" s="1"/>
  <c r="AZ389" i="32" s="1"/>
  <c r="BA389" i="32" s="1"/>
  <c r="BB389" i="32" s="1"/>
  <c r="AW388" i="32"/>
  <c r="AW385" i="32"/>
  <c r="AX385" i="32" s="1"/>
  <c r="AY385" i="32" s="1"/>
  <c r="AZ385" i="32" s="1"/>
  <c r="BA385" i="32" s="1"/>
  <c r="BB385" i="32" s="1"/>
  <c r="BK377" i="32"/>
  <c r="BL377" i="32" s="1"/>
  <c r="BM377" i="32" s="1"/>
  <c r="BN377" i="32" s="1"/>
  <c r="BO377" i="32" s="1"/>
  <c r="BP377" i="32" s="1"/>
  <c r="AW378" i="32"/>
  <c r="AX378" i="32" s="1"/>
  <c r="AY378" i="32" s="1"/>
  <c r="AZ378" i="32" s="1"/>
  <c r="BA378" i="32" s="1"/>
  <c r="BB378" i="32" s="1"/>
  <c r="BK369" i="32"/>
  <c r="BK363" i="32"/>
  <c r="BK359" i="32"/>
  <c r="BL359" i="32" s="1"/>
  <c r="BM359" i="32" s="1"/>
  <c r="BN359" i="32" s="1"/>
  <c r="BO359" i="32" s="1"/>
  <c r="BP359" i="32" s="1"/>
  <c r="AW359" i="32"/>
  <c r="AX359" i="32" s="1"/>
  <c r="AY359" i="32" s="1"/>
  <c r="AZ359" i="32" s="1"/>
  <c r="BA359" i="32" s="1"/>
  <c r="BB359" i="32" s="1"/>
  <c r="BK342" i="32"/>
  <c r="BL342" i="32" s="1"/>
  <c r="BM342" i="32" s="1"/>
  <c r="BN342" i="32" s="1"/>
  <c r="BO342" i="32" s="1"/>
  <c r="BP342" i="32" s="1"/>
  <c r="BK347" i="32"/>
  <c r="BL347" i="32" s="1"/>
  <c r="BM347" i="32" s="1"/>
  <c r="BN347" i="32" s="1"/>
  <c r="BO347" i="32" s="1"/>
  <c r="BP347" i="32" s="1"/>
  <c r="BK337" i="32"/>
  <c r="AW343" i="32"/>
  <c r="AX343" i="32" s="1"/>
  <c r="AY343" i="32" s="1"/>
  <c r="AZ343" i="32" s="1"/>
  <c r="BA343" i="32" s="1"/>
  <c r="BB343" i="32" s="1"/>
  <c r="AW348" i="32"/>
  <c r="AX348" i="32" s="1"/>
  <c r="AY348" i="32" s="1"/>
  <c r="AZ348" i="32" s="1"/>
  <c r="BA348" i="32" s="1"/>
  <c r="BB348" i="32" s="1"/>
  <c r="BK327" i="32"/>
  <c r="BL327" i="32" s="1"/>
  <c r="BM327" i="32" s="1"/>
  <c r="BN327" i="32" s="1"/>
  <c r="BO327" i="32" s="1"/>
  <c r="BP327" i="32" s="1"/>
  <c r="BK328" i="32"/>
  <c r="BL328" i="32" s="1"/>
  <c r="BM328" i="32" s="1"/>
  <c r="BN328" i="32" s="1"/>
  <c r="BO328" i="32" s="1"/>
  <c r="BP328" i="32" s="1"/>
  <c r="BK333" i="32"/>
  <c r="BL333" i="32" s="1"/>
  <c r="BM333" i="32" s="1"/>
  <c r="BN333" i="32" s="1"/>
  <c r="BO333" i="32" s="1"/>
  <c r="BP333" i="32" s="1"/>
  <c r="AW329" i="32"/>
  <c r="AX329" i="32" s="1"/>
  <c r="AY329" i="32" s="1"/>
  <c r="AZ329" i="32" s="1"/>
  <c r="BA329" i="32" s="1"/>
  <c r="BB329" i="32" s="1"/>
  <c r="AW333" i="32"/>
  <c r="AX333" i="32" s="1"/>
  <c r="AY333" i="32" s="1"/>
  <c r="AZ333" i="32" s="1"/>
  <c r="BA333" i="32" s="1"/>
  <c r="BB333" i="32" s="1"/>
  <c r="BK318" i="32"/>
  <c r="BL318" i="32" s="1"/>
  <c r="BM318" i="32" s="1"/>
  <c r="BN318" i="32" s="1"/>
  <c r="BO318" i="32" s="1"/>
  <c r="BP318" i="32" s="1"/>
  <c r="BK319" i="32"/>
  <c r="BL319" i="32" s="1"/>
  <c r="BM319" i="32" s="1"/>
  <c r="BN319" i="32" s="1"/>
  <c r="BO319" i="32" s="1"/>
  <c r="BP319" i="32" s="1"/>
  <c r="BK323" i="32"/>
  <c r="BL323" i="32" s="1"/>
  <c r="BM323" i="32" s="1"/>
  <c r="BN323" i="32" s="1"/>
  <c r="BO323" i="32" s="1"/>
  <c r="BP323" i="32" s="1"/>
  <c r="AW320" i="32"/>
  <c r="AX320" i="32" s="1"/>
  <c r="AY320" i="32" s="1"/>
  <c r="AZ320" i="32" s="1"/>
  <c r="BA320" i="32" s="1"/>
  <c r="BB320" i="32" s="1"/>
  <c r="AW324" i="32"/>
  <c r="AX324" i="32" s="1"/>
  <c r="AY324" i="32" s="1"/>
  <c r="AZ324" i="32" s="1"/>
  <c r="BA324" i="32" s="1"/>
  <c r="BB324" i="32" s="1"/>
  <c r="BK310" i="32"/>
  <c r="BL310" i="32" s="1"/>
  <c r="BM310" i="32" s="1"/>
  <c r="BN310" i="32" s="1"/>
  <c r="BO310" i="32" s="1"/>
  <c r="BP310" i="32" s="1"/>
  <c r="BK314" i="32"/>
  <c r="BL314" i="32" s="1"/>
  <c r="BM314" i="32" s="1"/>
  <c r="BN314" i="32" s="1"/>
  <c r="BO314" i="32" s="1"/>
  <c r="BP314" i="32" s="1"/>
  <c r="AW307" i="32"/>
  <c r="AX307" i="32" s="1"/>
  <c r="AY307" i="32" s="1"/>
  <c r="AZ307" i="32" s="1"/>
  <c r="BA307" i="32" s="1"/>
  <c r="BB307" i="32" s="1"/>
  <c r="AW309" i="32"/>
  <c r="AX309" i="32" s="1"/>
  <c r="AY309" i="32" s="1"/>
  <c r="AZ309" i="32" s="1"/>
  <c r="BA309" i="32" s="1"/>
  <c r="BB309" i="32" s="1"/>
  <c r="AW313" i="32"/>
  <c r="AX313" i="32" s="1"/>
  <c r="AY313" i="32" s="1"/>
  <c r="AZ313" i="32" s="1"/>
  <c r="BA313" i="32" s="1"/>
  <c r="BB313" i="32" s="1"/>
  <c r="BK298" i="32"/>
  <c r="BL298" i="32" s="1"/>
  <c r="BM298" i="32" s="1"/>
  <c r="BN298" i="32" s="1"/>
  <c r="BO298" i="32" s="1"/>
  <c r="BP298" i="32" s="1"/>
  <c r="BK302" i="32"/>
  <c r="BL302" i="32" s="1"/>
  <c r="BM302" i="32" s="1"/>
  <c r="BN302" i="32" s="1"/>
  <c r="BO302" i="32" s="1"/>
  <c r="BP302" i="32" s="1"/>
  <c r="AW299" i="32"/>
  <c r="AX299" i="32" s="1"/>
  <c r="AY299" i="32" s="1"/>
  <c r="AZ299" i="32" s="1"/>
  <c r="BA299" i="32" s="1"/>
  <c r="BB299" i="32" s="1"/>
  <c r="AW303" i="32"/>
  <c r="AX303" i="32" s="1"/>
  <c r="AY303" i="32" s="1"/>
  <c r="AZ303" i="32" s="1"/>
  <c r="BA303" i="32" s="1"/>
  <c r="BB303" i="32" s="1"/>
  <c r="AW827" i="32"/>
  <c r="AX827" i="32" s="1"/>
  <c r="AY827" i="32" s="1"/>
  <c r="AZ827" i="32" s="1"/>
  <c r="BA827" i="32" s="1"/>
  <c r="BB827" i="32" s="1"/>
  <c r="BK792" i="32"/>
  <c r="BL792" i="32" s="1"/>
  <c r="BM792" i="32" s="1"/>
  <c r="BN792" i="32" s="1"/>
  <c r="BO792" i="32" s="1"/>
  <c r="BP792" i="32" s="1"/>
  <c r="BK715" i="32"/>
  <c r="AW678" i="32"/>
  <c r="AX678" i="32" s="1"/>
  <c r="AY678" i="32" s="1"/>
  <c r="AZ678" i="32" s="1"/>
  <c r="BA678" i="32" s="1"/>
  <c r="BB678" i="32" s="1"/>
  <c r="AW658" i="32"/>
  <c r="AW644" i="32"/>
  <c r="AX644" i="32" s="1"/>
  <c r="AY644" i="32" s="1"/>
  <c r="AZ644" i="32" s="1"/>
  <c r="BA644" i="32" s="1"/>
  <c r="BB644" i="32" s="1"/>
  <c r="AW620" i="32"/>
  <c r="BK603" i="32"/>
  <c r="BL603" i="32" s="1"/>
  <c r="BM603" i="32" s="1"/>
  <c r="BN603" i="32" s="1"/>
  <c r="BO603" i="32" s="1"/>
  <c r="BP603" i="32" s="1"/>
  <c r="BK565" i="32"/>
  <c r="BL565" i="32" s="1"/>
  <c r="BM565" i="32" s="1"/>
  <c r="BN565" i="32" s="1"/>
  <c r="BO565" i="32" s="1"/>
  <c r="BP565" i="32" s="1"/>
  <c r="AW563" i="32"/>
  <c r="AX563" i="32" s="1"/>
  <c r="AY563" i="32" s="1"/>
  <c r="AZ563" i="32" s="1"/>
  <c r="BA563" i="32" s="1"/>
  <c r="BB563" i="32" s="1"/>
  <c r="AB569" i="32"/>
  <c r="AC569" i="32" s="1"/>
  <c r="AD569" i="32" s="1"/>
  <c r="AE569" i="32" s="1"/>
  <c r="AF569" i="32" s="1"/>
  <c r="AG569" i="32" s="1"/>
  <c r="AW554" i="32"/>
  <c r="BK531" i="32"/>
  <c r="BL531" i="32" s="1"/>
  <c r="BM531" i="32" s="1"/>
  <c r="BN531" i="32" s="1"/>
  <c r="BO531" i="32" s="1"/>
  <c r="BP531" i="32" s="1"/>
  <c r="AW522" i="32"/>
  <c r="AX522" i="32" s="1"/>
  <c r="AY522" i="32" s="1"/>
  <c r="AZ522" i="32" s="1"/>
  <c r="BA522" i="32" s="1"/>
  <c r="BB522" i="32" s="1"/>
  <c r="AW538" i="32"/>
  <c r="AX538" i="32" s="1"/>
  <c r="AY538" i="32" s="1"/>
  <c r="AZ538" i="32" s="1"/>
  <c r="BA538" i="32" s="1"/>
  <c r="BB538" i="32" s="1"/>
  <c r="AB525" i="32"/>
  <c r="AC525" i="32" s="1"/>
  <c r="AD525" i="32" s="1"/>
  <c r="AE525" i="32" s="1"/>
  <c r="AF525" i="32" s="1"/>
  <c r="AG525" i="32" s="1"/>
  <c r="BK472" i="32"/>
  <c r="BL472" i="32" s="1"/>
  <c r="BM472" i="32" s="1"/>
  <c r="BN472" i="32" s="1"/>
  <c r="BO472" i="32" s="1"/>
  <c r="BP472" i="32" s="1"/>
  <c r="BK488" i="32"/>
  <c r="BL488" i="32" s="1"/>
  <c r="BM488" i="32" s="1"/>
  <c r="BN488" i="32" s="1"/>
  <c r="BO488" i="32" s="1"/>
  <c r="BP488" i="32" s="1"/>
  <c r="BK505" i="32"/>
  <c r="BL505" i="32" s="1"/>
  <c r="BM505" i="32" s="1"/>
  <c r="BN505" i="32" s="1"/>
  <c r="BO505" i="32" s="1"/>
  <c r="BP505" i="32" s="1"/>
  <c r="AW468" i="32"/>
  <c r="AX468" i="32" s="1"/>
  <c r="AY468" i="32" s="1"/>
  <c r="AZ468" i="32" s="1"/>
  <c r="BA468" i="32" s="1"/>
  <c r="BB468" i="32" s="1"/>
  <c r="AW484" i="32"/>
  <c r="AX484" i="32" s="1"/>
  <c r="AY484" i="32" s="1"/>
  <c r="AZ484" i="32" s="1"/>
  <c r="BA484" i="32" s="1"/>
  <c r="BB484" i="32" s="1"/>
  <c r="AW501" i="32"/>
  <c r="AX501" i="32" s="1"/>
  <c r="AY501" i="32" s="1"/>
  <c r="AZ501" i="32" s="1"/>
  <c r="BA501" i="32" s="1"/>
  <c r="BB501" i="32" s="1"/>
  <c r="AW518" i="32"/>
  <c r="AX518" i="32" s="1"/>
  <c r="AY518" i="32" s="1"/>
  <c r="AZ518" i="32" s="1"/>
  <c r="BA518" i="32" s="1"/>
  <c r="BB518" i="32" s="1"/>
  <c r="BK453" i="32"/>
  <c r="BL453" i="32" s="1"/>
  <c r="BM453" i="32" s="1"/>
  <c r="BN453" i="32" s="1"/>
  <c r="BO453" i="32" s="1"/>
  <c r="BP453" i="32" s="1"/>
  <c r="AW452" i="32"/>
  <c r="AX453" i="32" s="1"/>
  <c r="AY454" i="32" s="1"/>
  <c r="AZ455" i="32" s="1"/>
  <c r="BA456" i="32" s="1"/>
  <c r="BB457" i="32" s="1"/>
  <c r="AI450" i="32"/>
  <c r="AJ450" i="32" s="1"/>
  <c r="AK450" i="32" s="1"/>
  <c r="AL450" i="32" s="1"/>
  <c r="AM450" i="32" s="1"/>
  <c r="AN450" i="32" s="1"/>
  <c r="AI458" i="32"/>
  <c r="AJ458" i="32" s="1"/>
  <c r="AK458" i="32" s="1"/>
  <c r="AL458" i="32" s="1"/>
  <c r="AM458" i="32" s="1"/>
  <c r="AN458" i="32" s="1"/>
  <c r="BK442" i="32"/>
  <c r="BL442" i="32" s="1"/>
  <c r="BM442" i="32" s="1"/>
  <c r="BN442" i="32" s="1"/>
  <c r="BO442" i="32" s="1"/>
  <c r="BP442" i="32" s="1"/>
  <c r="AW444" i="32"/>
  <c r="AX444" i="32" s="1"/>
  <c r="AY444" i="32" s="1"/>
  <c r="AZ444" i="32" s="1"/>
  <c r="BA444" i="32" s="1"/>
  <c r="BB444" i="32" s="1"/>
  <c r="BK412" i="32"/>
  <c r="BL412" i="32" s="1"/>
  <c r="BM412" i="32" s="1"/>
  <c r="BN412" i="32" s="1"/>
  <c r="BO412" i="32" s="1"/>
  <c r="BP412" i="32" s="1"/>
  <c r="BK420" i="32"/>
  <c r="BL420" i="32" s="1"/>
  <c r="BM420" i="32" s="1"/>
  <c r="BN420" i="32" s="1"/>
  <c r="BO420" i="32" s="1"/>
  <c r="BP420" i="32" s="1"/>
  <c r="BK429" i="32"/>
  <c r="BL429" i="32" s="1"/>
  <c r="BM429" i="32" s="1"/>
  <c r="BN429" i="32" s="1"/>
  <c r="BO429" i="32" s="1"/>
  <c r="BP429" i="32" s="1"/>
  <c r="BK437" i="32"/>
  <c r="BL437" i="32" s="1"/>
  <c r="BM437" i="32" s="1"/>
  <c r="BN437" i="32" s="1"/>
  <c r="BO437" i="32" s="1"/>
  <c r="BP437" i="32" s="1"/>
  <c r="AW412" i="32"/>
  <c r="AX412" i="32" s="1"/>
  <c r="AY412" i="32" s="1"/>
  <c r="AZ412" i="32" s="1"/>
  <c r="BA412" i="32" s="1"/>
  <c r="BB412" i="32" s="1"/>
  <c r="AW420" i="32"/>
  <c r="AX420" i="32" s="1"/>
  <c r="AY420" i="32" s="1"/>
  <c r="AZ420" i="32" s="1"/>
  <c r="BA420" i="32" s="1"/>
  <c r="BB420" i="32" s="1"/>
  <c r="AW429" i="32"/>
  <c r="AX429" i="32" s="1"/>
  <c r="AY429" i="32" s="1"/>
  <c r="AZ429" i="32" s="1"/>
  <c r="BA429" i="32" s="1"/>
  <c r="BB429" i="32" s="1"/>
  <c r="AW437" i="32"/>
  <c r="AX437" i="32" s="1"/>
  <c r="AY437" i="32" s="1"/>
  <c r="AZ437" i="32" s="1"/>
  <c r="BA437" i="32" s="1"/>
  <c r="BB437" i="32" s="1"/>
  <c r="AI412" i="32"/>
  <c r="AJ412" i="32" s="1"/>
  <c r="AK412" i="32" s="1"/>
  <c r="AL412" i="32" s="1"/>
  <c r="AM412" i="32" s="1"/>
  <c r="AN412" i="32" s="1"/>
  <c r="AI431" i="32"/>
  <c r="AJ431" i="32" s="1"/>
  <c r="AK431" i="32" s="1"/>
  <c r="AL431" i="32" s="1"/>
  <c r="AM431" i="32" s="1"/>
  <c r="AN431" i="32" s="1"/>
  <c r="BK401" i="32"/>
  <c r="BL401" i="32" s="1"/>
  <c r="BM401" i="32" s="1"/>
  <c r="BN401" i="32" s="1"/>
  <c r="BO401" i="32" s="1"/>
  <c r="BP401" i="32" s="1"/>
  <c r="AW403" i="32"/>
  <c r="AX403" i="32" s="1"/>
  <c r="AY403" i="32" s="1"/>
  <c r="AZ403" i="32" s="1"/>
  <c r="BA403" i="32" s="1"/>
  <c r="BB403" i="32" s="1"/>
  <c r="BK395" i="32"/>
  <c r="BL395" i="32" s="1"/>
  <c r="BM395" i="32" s="1"/>
  <c r="BN395" i="32" s="1"/>
  <c r="BO395" i="32" s="1"/>
  <c r="BP395" i="32" s="1"/>
  <c r="BK383" i="32"/>
  <c r="BL383" i="32" s="1"/>
  <c r="BM383" i="32" s="1"/>
  <c r="BN383" i="32" s="1"/>
  <c r="BO383" i="32" s="1"/>
  <c r="BP383" i="32" s="1"/>
  <c r="AW392" i="32"/>
  <c r="AX392" i="32" s="1"/>
  <c r="AY392" i="32" s="1"/>
  <c r="AZ392" i="32" s="1"/>
  <c r="BA392" i="32" s="1"/>
  <c r="BB392" i="32" s="1"/>
  <c r="AB389" i="32"/>
  <c r="AC388" i="32" s="1"/>
  <c r="AB380" i="32"/>
  <c r="BK372" i="32"/>
  <c r="BL372" i="32" s="1"/>
  <c r="BM372" i="32" s="1"/>
  <c r="BN372" i="32" s="1"/>
  <c r="BO372" i="32" s="1"/>
  <c r="BP372" i="32" s="1"/>
  <c r="AW373" i="32"/>
  <c r="AX373" i="32" s="1"/>
  <c r="AY373" i="32" s="1"/>
  <c r="AZ373" i="32" s="1"/>
  <c r="BA373" i="32" s="1"/>
  <c r="BB373" i="32" s="1"/>
  <c r="BK370" i="32"/>
  <c r="BL370" i="32" s="1"/>
  <c r="BM370" i="32" s="1"/>
  <c r="BN370" i="32" s="1"/>
  <c r="BO370" i="32" s="1"/>
  <c r="BP370" i="32" s="1"/>
  <c r="AB812" i="32"/>
  <c r="AC812" i="32" s="1"/>
  <c r="AD812" i="32" s="1"/>
  <c r="AE812" i="32" s="1"/>
  <c r="AF812" i="32" s="1"/>
  <c r="AG812" i="32" s="1"/>
  <c r="BK690" i="32"/>
  <c r="AW650" i="32"/>
  <c r="AX650" i="32" s="1"/>
  <c r="AY650" i="32" s="1"/>
  <c r="AZ650" i="32" s="1"/>
  <c r="BA650" i="32" s="1"/>
  <c r="BB650" i="32" s="1"/>
  <c r="BK606" i="32"/>
  <c r="BL606" i="32" s="1"/>
  <c r="BM606" i="32" s="1"/>
  <c r="BN606" i="32" s="1"/>
  <c r="BO606" i="32" s="1"/>
  <c r="BP606" i="32" s="1"/>
  <c r="BK560" i="32"/>
  <c r="AB560" i="32"/>
  <c r="BK537" i="32"/>
  <c r="BL537" i="32" s="1"/>
  <c r="BM537" i="32" s="1"/>
  <c r="BN537" i="32" s="1"/>
  <c r="BO537" i="32" s="1"/>
  <c r="BP537" i="32" s="1"/>
  <c r="AW545" i="32"/>
  <c r="AX545" i="32" s="1"/>
  <c r="AY545" i="32" s="1"/>
  <c r="AZ545" i="32" s="1"/>
  <c r="BA545" i="32" s="1"/>
  <c r="BB545" i="32" s="1"/>
  <c r="BK478" i="32"/>
  <c r="BL478" i="32" s="1"/>
  <c r="BM478" i="32" s="1"/>
  <c r="BN478" i="32" s="1"/>
  <c r="BO478" i="32" s="1"/>
  <c r="BP478" i="32" s="1"/>
  <c r="BK511" i="32"/>
  <c r="BL511" i="32" s="1"/>
  <c r="BM511" i="32" s="1"/>
  <c r="BN511" i="32" s="1"/>
  <c r="BO511" i="32" s="1"/>
  <c r="BP511" i="32" s="1"/>
  <c r="AW490" i="32"/>
  <c r="AX490" i="32" s="1"/>
  <c r="AY490" i="32" s="1"/>
  <c r="AZ490" i="32" s="1"/>
  <c r="BA490" i="32" s="1"/>
  <c r="BB490" i="32" s="1"/>
  <c r="BK461" i="32"/>
  <c r="BL461" i="32" s="1"/>
  <c r="BM461" i="32" s="1"/>
  <c r="BN461" i="32" s="1"/>
  <c r="BO461" i="32" s="1"/>
  <c r="BP461" i="32" s="1"/>
  <c r="AI454" i="32"/>
  <c r="AJ454" i="32" s="1"/>
  <c r="AK454" i="32" s="1"/>
  <c r="AL454" i="32" s="1"/>
  <c r="AM454" i="32" s="1"/>
  <c r="AN454" i="32" s="1"/>
  <c r="BK446" i="32"/>
  <c r="BL446" i="32" s="1"/>
  <c r="BM446" i="32" s="1"/>
  <c r="BN446" i="32" s="1"/>
  <c r="BO446" i="32" s="1"/>
  <c r="BP446" i="32" s="1"/>
  <c r="BK416" i="32"/>
  <c r="BL416" i="32" s="1"/>
  <c r="BM416" i="32" s="1"/>
  <c r="BN416" i="32" s="1"/>
  <c r="BO416" i="32" s="1"/>
  <c r="BP416" i="32" s="1"/>
  <c r="BK433" i="32"/>
  <c r="BL433" i="32" s="1"/>
  <c r="BM433" i="32" s="1"/>
  <c r="BN433" i="32" s="1"/>
  <c r="BO433" i="32" s="1"/>
  <c r="BP433" i="32" s="1"/>
  <c r="AW416" i="32"/>
  <c r="AX416" i="32" s="1"/>
  <c r="AY416" i="32" s="1"/>
  <c r="AZ416" i="32" s="1"/>
  <c r="BA416" i="32" s="1"/>
  <c r="BB416" i="32" s="1"/>
  <c r="AW433" i="32"/>
  <c r="AX433" i="32" s="1"/>
  <c r="AY433" i="32" s="1"/>
  <c r="AZ433" i="32" s="1"/>
  <c r="BA433" i="32" s="1"/>
  <c r="BB433" i="32" s="1"/>
  <c r="AI422" i="32"/>
  <c r="AJ422" i="32" s="1"/>
  <c r="AK422" i="32" s="1"/>
  <c r="AL422" i="32" s="1"/>
  <c r="AM422" i="32" s="1"/>
  <c r="AN422" i="32" s="1"/>
  <c r="BK391" i="32"/>
  <c r="BL391" i="32" s="1"/>
  <c r="BM391" i="32" s="1"/>
  <c r="BN391" i="32" s="1"/>
  <c r="BO391" i="32" s="1"/>
  <c r="BP391" i="32" s="1"/>
  <c r="AW396" i="32"/>
  <c r="AX396" i="32" s="1"/>
  <c r="AY396" i="32" s="1"/>
  <c r="AZ396" i="32" s="1"/>
  <c r="BA396" i="32" s="1"/>
  <c r="BB396" i="32" s="1"/>
  <c r="AW384" i="32"/>
  <c r="AX384" i="32" s="1"/>
  <c r="AY384" i="32" s="1"/>
  <c r="AZ384" i="32" s="1"/>
  <c r="BA384" i="32" s="1"/>
  <c r="BB384" i="32" s="1"/>
  <c r="AW377" i="32"/>
  <c r="AX377" i="32" s="1"/>
  <c r="AY377" i="32" s="1"/>
  <c r="AZ377" i="32" s="1"/>
  <c r="BA377" i="32" s="1"/>
  <c r="BB377" i="32" s="1"/>
  <c r="AW369" i="32"/>
  <c r="AW355" i="32"/>
  <c r="AW365" i="32"/>
  <c r="AX365" i="32" s="1"/>
  <c r="AY365" i="32" s="1"/>
  <c r="AZ365" i="32" s="1"/>
  <c r="BA365" i="32" s="1"/>
  <c r="BB365" i="32" s="1"/>
  <c r="AW358" i="32"/>
  <c r="AX358" i="32" s="1"/>
  <c r="AY358" i="32" s="1"/>
  <c r="AZ358" i="32" s="1"/>
  <c r="BA358" i="32" s="1"/>
  <c r="BB358" i="32" s="1"/>
  <c r="BK343" i="32"/>
  <c r="BL343" i="32" s="1"/>
  <c r="BM343" i="32" s="1"/>
  <c r="BN343" i="32" s="1"/>
  <c r="BO343" i="32" s="1"/>
  <c r="BP343" i="32" s="1"/>
  <c r="BK350" i="32"/>
  <c r="BL350" i="32" s="1"/>
  <c r="BM350" i="32" s="1"/>
  <c r="BN350" i="32" s="1"/>
  <c r="BO350" i="32" s="1"/>
  <c r="AW341" i="32"/>
  <c r="AX341" i="32" s="1"/>
  <c r="AY341" i="32" s="1"/>
  <c r="AZ341" i="32" s="1"/>
  <c r="BA341" i="32" s="1"/>
  <c r="BB341" i="32" s="1"/>
  <c r="AW349" i="32"/>
  <c r="AX349" i="32" s="1"/>
  <c r="AY349" i="32" s="1"/>
  <c r="AZ349" i="32" s="1"/>
  <c r="BA349" i="32" s="1"/>
  <c r="BB349" i="32" s="1"/>
  <c r="BK330" i="32"/>
  <c r="BL330" i="32" s="1"/>
  <c r="BM330" i="32" s="1"/>
  <c r="BN330" i="32" s="1"/>
  <c r="BO330" i="32" s="1"/>
  <c r="BP330" i="32" s="1"/>
  <c r="AW327" i="32"/>
  <c r="AX327" i="32" s="1"/>
  <c r="AY327" i="32" s="1"/>
  <c r="AZ327" i="32" s="1"/>
  <c r="BA327" i="32" s="1"/>
  <c r="BB327" i="32" s="1"/>
  <c r="AW330" i="32"/>
  <c r="AX330" i="32" s="1"/>
  <c r="AY330" i="32" s="1"/>
  <c r="AZ330" i="32" s="1"/>
  <c r="BA330" i="32" s="1"/>
  <c r="BB330" i="32" s="1"/>
  <c r="AW335" i="32"/>
  <c r="AX335" i="32" s="1"/>
  <c r="AY335" i="32" s="1"/>
  <c r="AZ335" i="32" s="1"/>
  <c r="BA335" i="32" s="1"/>
  <c r="BB335" i="32" s="1"/>
  <c r="BK321" i="32"/>
  <c r="BL321" i="32" s="1"/>
  <c r="BM321" i="32" s="1"/>
  <c r="BN321" i="32" s="1"/>
  <c r="BO321" i="32" s="1"/>
  <c r="BP321" i="32" s="1"/>
  <c r="AW318" i="32"/>
  <c r="AX318" i="32" s="1"/>
  <c r="AY318" i="32" s="1"/>
  <c r="AZ318" i="32" s="1"/>
  <c r="BA318" i="32" s="1"/>
  <c r="BB318" i="32" s="1"/>
  <c r="AW323" i="32"/>
  <c r="AX323" i="32" s="1"/>
  <c r="AY323" i="32" s="1"/>
  <c r="AZ323" i="32" s="1"/>
  <c r="BA323" i="32" s="1"/>
  <c r="BB323" i="32" s="1"/>
  <c r="BK311" i="32"/>
  <c r="BL311" i="32" s="1"/>
  <c r="BM311" i="32" s="1"/>
  <c r="BN311" i="32" s="1"/>
  <c r="BO311" i="32" s="1"/>
  <c r="BP311" i="32" s="1"/>
  <c r="BK305" i="32"/>
  <c r="AW312" i="32"/>
  <c r="AX312" i="32" s="1"/>
  <c r="AY312" i="32" s="1"/>
  <c r="AZ312" i="32" s="1"/>
  <c r="BA312" i="32" s="1"/>
  <c r="BB312" i="32" s="1"/>
  <c r="BK297" i="32"/>
  <c r="BL297" i="32" s="1"/>
  <c r="BM297" i="32" s="1"/>
  <c r="BN297" i="32" s="1"/>
  <c r="BO297" i="32" s="1"/>
  <c r="BP297" i="32" s="1"/>
  <c r="BK303" i="32"/>
  <c r="BL303" i="32" s="1"/>
  <c r="BM303" i="32" s="1"/>
  <c r="BN303" i="32" s="1"/>
  <c r="BO303" i="32" s="1"/>
  <c r="BP303" i="32" s="1"/>
  <c r="AW300" i="32"/>
  <c r="AX300" i="32" s="1"/>
  <c r="AY300" i="32" s="1"/>
  <c r="AZ300" i="32" s="1"/>
  <c r="BA300" i="32" s="1"/>
  <c r="AI297" i="32"/>
  <c r="AJ297" i="32" s="1"/>
  <c r="AK297" i="32" s="1"/>
  <c r="AL297" i="32" s="1"/>
  <c r="AM297" i="32" s="1"/>
  <c r="AN297" i="32" s="1"/>
  <c r="BK295" i="32"/>
  <c r="AW295" i="32"/>
  <c r="BK291" i="32"/>
  <c r="BL291" i="32" s="1"/>
  <c r="BM291" i="32" s="1"/>
  <c r="BN291" i="32" s="1"/>
  <c r="BO291" i="32" s="1"/>
  <c r="BP291" i="32" s="1"/>
  <c r="AW291" i="32"/>
  <c r="AX291" i="32" s="1"/>
  <c r="AY291" i="32" s="1"/>
  <c r="AZ291" i="32" s="1"/>
  <c r="BA291" i="32" s="1"/>
  <c r="BB291" i="32" s="1"/>
  <c r="BK804" i="32"/>
  <c r="BL804" i="32" s="1"/>
  <c r="BM804" i="32" s="1"/>
  <c r="BN804" i="32" s="1"/>
  <c r="BO804" i="32" s="1"/>
  <c r="BP804" i="32" s="1"/>
  <c r="AW685" i="32"/>
  <c r="AW655" i="32"/>
  <c r="AX655" i="32" s="1"/>
  <c r="AY655" i="32" s="1"/>
  <c r="AZ655" i="32" s="1"/>
  <c r="BA655" i="32" s="1"/>
  <c r="BB655" i="32" s="1"/>
  <c r="BK610" i="32"/>
  <c r="BL610" i="32" s="1"/>
  <c r="BM610" i="32" s="1"/>
  <c r="BN610" i="32" s="1"/>
  <c r="BO610" i="32" s="1"/>
  <c r="BP610" i="32" s="1"/>
  <c r="AW589" i="32"/>
  <c r="AX589" i="32" s="1"/>
  <c r="AY589" i="32" s="1"/>
  <c r="AZ589" i="32" s="1"/>
  <c r="BA589" i="32" s="1"/>
  <c r="BB589" i="32" s="1"/>
  <c r="BK556" i="32"/>
  <c r="BL556" i="32" s="1"/>
  <c r="BM556" i="32" s="1"/>
  <c r="BN556" i="32" s="1"/>
  <c r="BO556" i="32" s="1"/>
  <c r="BP556" i="32" s="1"/>
  <c r="BK539" i="32"/>
  <c r="BL539" i="32" s="1"/>
  <c r="BM539" i="32" s="1"/>
  <c r="BN539" i="32" s="1"/>
  <c r="BO539" i="32" s="1"/>
  <c r="BP539" i="32" s="1"/>
  <c r="AW547" i="32"/>
  <c r="AX547" i="32" s="1"/>
  <c r="AY547" i="32" s="1"/>
  <c r="BK480" i="32"/>
  <c r="BL480" i="32" s="1"/>
  <c r="BM480" i="32" s="1"/>
  <c r="BN480" i="32" s="1"/>
  <c r="BO480" i="32" s="1"/>
  <c r="BP480" i="32" s="1"/>
  <c r="BK513" i="32"/>
  <c r="BL513" i="32" s="1"/>
  <c r="BM513" i="32" s="1"/>
  <c r="BN513" i="32" s="1"/>
  <c r="BO513" i="32" s="1"/>
  <c r="BP513" i="32" s="1"/>
  <c r="AW492" i="32"/>
  <c r="AX492" i="32" s="1"/>
  <c r="AY492" i="32" s="1"/>
  <c r="AZ492" i="32" s="1"/>
  <c r="BA492" i="32" s="1"/>
  <c r="BB492" i="32" s="1"/>
  <c r="AW454" i="32"/>
  <c r="AX455" i="32" s="1"/>
  <c r="AY456" i="32" s="1"/>
  <c r="AZ457" i="32" s="1"/>
  <c r="BA458" i="32" s="1"/>
  <c r="BB459" i="32" s="1"/>
  <c r="AI459" i="32"/>
  <c r="AJ459" i="32" s="1"/>
  <c r="AK459" i="32" s="1"/>
  <c r="AL459" i="32" s="1"/>
  <c r="AM459" i="32" s="1"/>
  <c r="AN459" i="32" s="1"/>
  <c r="AW445" i="32"/>
  <c r="AX445" i="32" s="1"/>
  <c r="AY445" i="32" s="1"/>
  <c r="AZ445" i="32" s="1"/>
  <c r="BA445" i="32" s="1"/>
  <c r="BB445" i="32" s="1"/>
  <c r="BK421" i="32"/>
  <c r="BL421" i="32" s="1"/>
  <c r="BM421" i="32" s="1"/>
  <c r="BN421" i="32" s="1"/>
  <c r="BO421" i="32" s="1"/>
  <c r="BP421" i="32" s="1"/>
  <c r="BK438" i="32"/>
  <c r="BL438" i="32" s="1"/>
  <c r="BM438" i="32" s="1"/>
  <c r="BN438" i="32" s="1"/>
  <c r="BO438" i="32" s="1"/>
  <c r="BP438" i="32" s="1"/>
  <c r="AW421" i="32"/>
  <c r="AX421" i="32" s="1"/>
  <c r="AY421" i="32" s="1"/>
  <c r="AZ421" i="32" s="1"/>
  <c r="BA421" i="32" s="1"/>
  <c r="BB421" i="32" s="1"/>
  <c r="AW438" i="32"/>
  <c r="AX438" i="32" s="1"/>
  <c r="AY438" i="32" s="1"/>
  <c r="AZ438" i="32" s="1"/>
  <c r="BA438" i="32" s="1"/>
  <c r="BB438" i="32" s="1"/>
  <c r="AI405" i="32"/>
  <c r="BK402" i="32"/>
  <c r="BL402" i="32" s="1"/>
  <c r="BM402" i="32" s="1"/>
  <c r="BN402" i="32" s="1"/>
  <c r="BO402" i="32" s="1"/>
  <c r="BP402" i="32" s="1"/>
  <c r="BK396" i="32"/>
  <c r="BL396" i="32" s="1"/>
  <c r="BM396" i="32" s="1"/>
  <c r="BN396" i="32" s="1"/>
  <c r="BO396" i="32" s="1"/>
  <c r="BP396" i="32" s="1"/>
  <c r="BK384" i="32"/>
  <c r="BL384" i="32" s="1"/>
  <c r="BM384" i="32" s="1"/>
  <c r="BN384" i="32" s="1"/>
  <c r="BO384" i="32" s="1"/>
  <c r="BP384" i="32" s="1"/>
  <c r="AB390" i="32"/>
  <c r="AC389" i="32" s="1"/>
  <c r="AD388" i="32" s="1"/>
  <c r="BK373" i="32"/>
  <c r="BL373" i="32" s="1"/>
  <c r="BM373" i="32" s="1"/>
  <c r="BN373" i="32" s="1"/>
  <c r="BO373" i="32" s="1"/>
  <c r="BP373" i="32" s="1"/>
  <c r="BK371" i="32"/>
  <c r="BL371" i="32" s="1"/>
  <c r="BM371" i="32" s="1"/>
  <c r="BN371" i="32" s="1"/>
  <c r="BO371" i="32" s="1"/>
  <c r="BP371" i="32" s="1"/>
  <c r="AW371" i="32"/>
  <c r="AX371" i="32" s="1"/>
  <c r="AY371" i="32" s="1"/>
  <c r="AZ371" i="32" s="1"/>
  <c r="BA371" i="32" s="1"/>
  <c r="BB371" i="32" s="1"/>
  <c r="AW353" i="32"/>
  <c r="BK358" i="32"/>
  <c r="BL358" i="32" s="1"/>
  <c r="BM358" i="32" s="1"/>
  <c r="BN358" i="32" s="1"/>
  <c r="BO358" i="32" s="1"/>
  <c r="BP358" i="32" s="1"/>
  <c r="BK338" i="32"/>
  <c r="BL338" i="32" s="1"/>
  <c r="BM338" i="32" s="1"/>
  <c r="BN338" i="32" s="1"/>
  <c r="BO338" i="32" s="1"/>
  <c r="BP338" i="32" s="1"/>
  <c r="BK344" i="32"/>
  <c r="BL344" i="32" s="1"/>
  <c r="BM344" i="32" s="1"/>
  <c r="BN344" i="32" s="1"/>
  <c r="BO344" i="32" s="1"/>
  <c r="BP344" i="32" s="1"/>
  <c r="BK351" i="32"/>
  <c r="BL351" i="32" s="1"/>
  <c r="BM351" i="32" s="1"/>
  <c r="BN351" i="32" s="1"/>
  <c r="BO351" i="32" s="1"/>
  <c r="AW344" i="32"/>
  <c r="AX344" i="32" s="1"/>
  <c r="AY344" i="32" s="1"/>
  <c r="AZ344" i="32" s="1"/>
  <c r="BA344" i="32" s="1"/>
  <c r="BB344" i="32" s="1"/>
  <c r="AW351" i="32"/>
  <c r="AX351" i="32" s="1"/>
  <c r="AY351" i="32" s="1"/>
  <c r="AZ351" i="32" s="1"/>
  <c r="BA351" i="32" s="1"/>
  <c r="BK332" i="32"/>
  <c r="BL332" i="32" s="1"/>
  <c r="BM332" i="32" s="1"/>
  <c r="BN332" i="32" s="1"/>
  <c r="BO332" i="32" s="1"/>
  <c r="AW331" i="32"/>
  <c r="AX331" i="32" s="1"/>
  <c r="AY331" i="32" s="1"/>
  <c r="AZ331" i="32" s="1"/>
  <c r="BA331" i="32" s="1"/>
  <c r="BB331" i="32" s="1"/>
  <c r="AW326" i="32"/>
  <c r="BK322" i="32"/>
  <c r="BL322" i="32" s="1"/>
  <c r="BM322" i="32" s="1"/>
  <c r="BN322" i="32" s="1"/>
  <c r="BO322" i="32" s="1"/>
  <c r="BP322" i="32" s="1"/>
  <c r="AW319" i="32"/>
  <c r="AX319" i="32" s="1"/>
  <c r="AY319" i="32" s="1"/>
  <c r="AZ319" i="32" s="1"/>
  <c r="BA319" i="32" s="1"/>
  <c r="BB319" i="32" s="1"/>
  <c r="AW317" i="32"/>
  <c r="AB324" i="32"/>
  <c r="AC324" i="32" s="1"/>
  <c r="AD324" i="32" s="1"/>
  <c r="AE324" i="32" s="1"/>
  <c r="AF324" i="32" s="1"/>
  <c r="AG324" i="32" s="1"/>
  <c r="BK312" i="32"/>
  <c r="BL312" i="32" s="1"/>
  <c r="BM312" i="32" s="1"/>
  <c r="BN312" i="32" s="1"/>
  <c r="BO312" i="32" s="1"/>
  <c r="BP312" i="32" s="1"/>
  <c r="AW306" i="32"/>
  <c r="AX306" i="32" s="1"/>
  <c r="AY306" i="32" s="1"/>
  <c r="AZ306" i="32" s="1"/>
  <c r="BA306" i="32" s="1"/>
  <c r="BB306" i="32" s="1"/>
  <c r="AW308" i="32"/>
  <c r="AX308" i="32" s="1"/>
  <c r="AY308" i="32" s="1"/>
  <c r="AZ308" i="32" s="1"/>
  <c r="BA308" i="32" s="1"/>
  <c r="BB308" i="32" s="1"/>
  <c r="AW314" i="32"/>
  <c r="AX314" i="32" s="1"/>
  <c r="AY314" i="32" s="1"/>
  <c r="AZ314" i="32" s="1"/>
  <c r="BA314" i="32" s="1"/>
  <c r="BB314" i="32" s="1"/>
  <c r="BK299" i="32"/>
  <c r="BL299" i="32" s="1"/>
  <c r="BM299" i="32" s="1"/>
  <c r="BN299" i="32" s="1"/>
  <c r="BO299" i="32" s="1"/>
  <c r="BP299" i="32" s="1"/>
  <c r="AW301" i="32"/>
  <c r="AX301" i="32" s="1"/>
  <c r="AY301" i="32" s="1"/>
  <c r="AZ301" i="32" s="1"/>
  <c r="BA301" i="32" s="1"/>
  <c r="BB301" i="32" s="1"/>
  <c r="AW789" i="32"/>
  <c r="AX789" i="32" s="1"/>
  <c r="AY789" i="32" s="1"/>
  <c r="AZ789" i="32" s="1"/>
  <c r="BA789" i="32" s="1"/>
  <c r="BB789" i="32" s="1"/>
  <c r="AW669" i="32"/>
  <c r="AX669" i="32" s="1"/>
  <c r="AY669" i="32" s="1"/>
  <c r="AZ669" i="32" s="1"/>
  <c r="BA669" i="32" s="1"/>
  <c r="BB669" i="32" s="1"/>
  <c r="AW631" i="32"/>
  <c r="BK596" i="32"/>
  <c r="AW575" i="32"/>
  <c r="AX575" i="32" s="1"/>
  <c r="AY575" i="32" s="1"/>
  <c r="AZ575" i="32" s="1"/>
  <c r="BA575" i="32" s="1"/>
  <c r="BB575" i="32" s="1"/>
  <c r="BK552" i="32"/>
  <c r="BL552" i="32" s="1"/>
  <c r="BM552" i="32" s="1"/>
  <c r="BN552" i="32" s="1"/>
  <c r="BO552" i="32" s="1"/>
  <c r="BP552" i="32" s="1"/>
  <c r="AW528" i="32"/>
  <c r="AX528" i="32" s="1"/>
  <c r="AY528" i="32" s="1"/>
  <c r="AZ528" i="32" s="1"/>
  <c r="BA528" i="32" s="1"/>
  <c r="BB528" i="32" s="1"/>
  <c r="AB537" i="32"/>
  <c r="AC537" i="32" s="1"/>
  <c r="AD537" i="32" s="1"/>
  <c r="AE537" i="32" s="1"/>
  <c r="AF537" i="32" s="1"/>
  <c r="AG537" i="32" s="1"/>
  <c r="BK495" i="32"/>
  <c r="BL495" i="32" s="1"/>
  <c r="BM495" i="32" s="1"/>
  <c r="BN495" i="32" s="1"/>
  <c r="BO495" i="32" s="1"/>
  <c r="BP495" i="32" s="1"/>
  <c r="AW474" i="32"/>
  <c r="AX474" i="32" s="1"/>
  <c r="AY474" i="32" s="1"/>
  <c r="AZ474" i="32" s="1"/>
  <c r="BA474" i="32" s="1"/>
  <c r="BB474" i="32" s="1"/>
  <c r="AW507" i="32"/>
  <c r="AX507" i="32" s="1"/>
  <c r="AY507" i="32" s="1"/>
  <c r="AZ507" i="32" s="1"/>
  <c r="BA507" i="32" s="1"/>
  <c r="BB507" i="32" s="1"/>
  <c r="AW460" i="32"/>
  <c r="AX461" i="32" s="1"/>
  <c r="AY462" i="32" s="1"/>
  <c r="AZ463" i="32" s="1"/>
  <c r="BA464" i="32" s="1"/>
  <c r="AI462" i="32"/>
  <c r="AJ462" i="32" s="1"/>
  <c r="AK462" i="32" s="1"/>
  <c r="AL462" i="32" s="1"/>
  <c r="AM462" i="32" s="1"/>
  <c r="AN462" i="32" s="1"/>
  <c r="BK406" i="32"/>
  <c r="BL406" i="32" s="1"/>
  <c r="BM406" i="32" s="1"/>
  <c r="BN406" i="32" s="1"/>
  <c r="BO406" i="32" s="1"/>
  <c r="BP406" i="32" s="1"/>
  <c r="BK424" i="32"/>
  <c r="BL424" i="32" s="1"/>
  <c r="BM424" i="32" s="1"/>
  <c r="BN424" i="32" s="1"/>
  <c r="BO424" i="32" s="1"/>
  <c r="BP424" i="32" s="1"/>
  <c r="AW406" i="32"/>
  <c r="AX406" i="32" s="1"/>
  <c r="AY406" i="32" s="1"/>
  <c r="AZ406" i="32" s="1"/>
  <c r="BA406" i="32" s="1"/>
  <c r="BB406" i="32" s="1"/>
  <c r="AW424" i="32"/>
  <c r="AX424" i="32" s="1"/>
  <c r="AY424" i="32" s="1"/>
  <c r="AZ424" i="32" s="1"/>
  <c r="BA424" i="32" s="1"/>
  <c r="BB424" i="32" s="1"/>
  <c r="AI406" i="32"/>
  <c r="AJ406" i="32" s="1"/>
  <c r="AK406" i="32" s="1"/>
  <c r="AL406" i="32" s="1"/>
  <c r="AM406" i="32" s="1"/>
  <c r="AN406" i="32" s="1"/>
  <c r="AW399" i="32"/>
  <c r="AX399" i="32" s="1"/>
  <c r="AY399" i="32" s="1"/>
  <c r="AZ399" i="32" s="1"/>
  <c r="BA399" i="32" s="1"/>
  <c r="BB399" i="32" s="1"/>
  <c r="BK380" i="32"/>
  <c r="BK376" i="32"/>
  <c r="BL376" i="32" s="1"/>
  <c r="BM376" i="32" s="1"/>
  <c r="BN376" i="32" s="1"/>
  <c r="BO376" i="32" s="1"/>
  <c r="BP376" i="32" s="1"/>
  <c r="BK364" i="32"/>
  <c r="BL364" i="32" s="1"/>
  <c r="BM364" i="32" s="1"/>
  <c r="BN364" i="32" s="1"/>
  <c r="BO364" i="32" s="1"/>
  <c r="BP364" i="32" s="1"/>
  <c r="BK357" i="32"/>
  <c r="BK339" i="32"/>
  <c r="BL339" i="32" s="1"/>
  <c r="BM339" i="32" s="1"/>
  <c r="BN339" i="32" s="1"/>
  <c r="BO339" i="32" s="1"/>
  <c r="BP339" i="32" s="1"/>
  <c r="BK346" i="32"/>
  <c r="BL346" i="32" s="1"/>
  <c r="BM346" i="32" s="1"/>
  <c r="BN346" i="32" s="1"/>
  <c r="BO346" i="32" s="1"/>
  <c r="BP346" i="32" s="1"/>
  <c r="AW339" i="32"/>
  <c r="AX339" i="32" s="1"/>
  <c r="AY339" i="32" s="1"/>
  <c r="AZ339" i="32" s="1"/>
  <c r="BA339" i="32" s="1"/>
  <c r="BB339" i="32" s="1"/>
  <c r="AW345" i="32"/>
  <c r="AX345" i="32" s="1"/>
  <c r="AY345" i="32" s="1"/>
  <c r="AZ345" i="32" s="1"/>
  <c r="BA345" i="32" s="1"/>
  <c r="BB345" i="32" s="1"/>
  <c r="AW337" i="32"/>
  <c r="BK334" i="32"/>
  <c r="BL334" i="32" s="1"/>
  <c r="BM334" i="32" s="1"/>
  <c r="BN334" i="32" s="1"/>
  <c r="BO334" i="32" s="1"/>
  <c r="BP334" i="32" s="1"/>
  <c r="AW332" i="32"/>
  <c r="AX332" i="32" s="1"/>
  <c r="AY332" i="32" s="1"/>
  <c r="AZ332" i="32" s="1"/>
  <c r="BA332" i="32" s="1"/>
  <c r="BK324" i="32"/>
  <c r="BL324" i="32" s="1"/>
  <c r="BM324" i="32" s="1"/>
  <c r="BN324" i="32" s="1"/>
  <c r="BO324" i="32" s="1"/>
  <c r="BP324" i="32" s="1"/>
  <c r="AW321" i="32"/>
  <c r="AX321" i="32" s="1"/>
  <c r="AY321" i="32" s="1"/>
  <c r="AZ321" i="32" s="1"/>
  <c r="BA321" i="32" s="1"/>
  <c r="BB321" i="32" s="1"/>
  <c r="BK306" i="32"/>
  <c r="BL306" i="32" s="1"/>
  <c r="BM306" i="32" s="1"/>
  <c r="BN306" i="32" s="1"/>
  <c r="BO306" i="32" s="1"/>
  <c r="BP306" i="32" s="1"/>
  <c r="BK308" i="32"/>
  <c r="BL308" i="32" s="1"/>
  <c r="BM308" i="32" s="1"/>
  <c r="BN308" i="32" s="1"/>
  <c r="BO308" i="32" s="1"/>
  <c r="BP308" i="32" s="1"/>
  <c r="BK313" i="32"/>
  <c r="BL313" i="32" s="1"/>
  <c r="BM313" i="32" s="1"/>
  <c r="BN313" i="32" s="1"/>
  <c r="BO313" i="32" s="1"/>
  <c r="BP313" i="32" s="1"/>
  <c r="AW310" i="32"/>
  <c r="AX310" i="32" s="1"/>
  <c r="AY310" i="32" s="1"/>
  <c r="AZ310" i="32" s="1"/>
  <c r="BA310" i="32" s="1"/>
  <c r="BB310" i="32" s="1"/>
  <c r="AW315" i="32"/>
  <c r="AX315" i="32" s="1"/>
  <c r="AY315" i="32" s="1"/>
  <c r="AZ315" i="32" s="1"/>
  <c r="BA315" i="32" s="1"/>
  <c r="BB315" i="32" s="1"/>
  <c r="BK300" i="32"/>
  <c r="BL300" i="32" s="1"/>
  <c r="BM300" i="32" s="1"/>
  <c r="BN300" i="32" s="1"/>
  <c r="AW297" i="32"/>
  <c r="AX297" i="32" s="1"/>
  <c r="AY297" i="32" s="1"/>
  <c r="AZ297" i="32" s="1"/>
  <c r="BA297" i="32" s="1"/>
  <c r="BB297" i="32" s="1"/>
  <c r="AW302" i="32"/>
  <c r="AX302" i="32" s="1"/>
  <c r="AY302" i="32" s="1"/>
  <c r="AZ302" i="32" s="1"/>
  <c r="BA302" i="32" s="1"/>
  <c r="BB302" i="32" s="1"/>
  <c r="BK293" i="32"/>
  <c r="BL293" i="32" s="1"/>
  <c r="BM293" i="32" s="1"/>
  <c r="BN293" i="32" s="1"/>
  <c r="BO293" i="32" s="1"/>
  <c r="BP293" i="32" s="1"/>
  <c r="AW293" i="32"/>
  <c r="AX293" i="32" s="1"/>
  <c r="AY293" i="32" s="1"/>
  <c r="AZ293" i="32" s="1"/>
  <c r="BA293" i="32" s="1"/>
  <c r="BB293" i="32" s="1"/>
  <c r="AI580" i="32"/>
  <c r="AJ580" i="32" s="1"/>
  <c r="AK580" i="32" s="1"/>
  <c r="AL580" i="32" s="1"/>
  <c r="AM580" i="32" s="1"/>
  <c r="AN580" i="32" s="1"/>
  <c r="BK497" i="32"/>
  <c r="BL497" i="32" s="1"/>
  <c r="BM497" i="32" s="1"/>
  <c r="BN497" i="32" s="1"/>
  <c r="BO497" i="32" s="1"/>
  <c r="BP497" i="32" s="1"/>
  <c r="BK443" i="32"/>
  <c r="BL443" i="32" s="1"/>
  <c r="BM443" i="32" s="1"/>
  <c r="BN443" i="32" s="1"/>
  <c r="BO443" i="32" s="1"/>
  <c r="BP443" i="32" s="1"/>
  <c r="AW430" i="32"/>
  <c r="AX430" i="32" s="1"/>
  <c r="AY430" i="32" s="1"/>
  <c r="AZ430" i="32" s="1"/>
  <c r="BA430" i="32" s="1"/>
  <c r="BB430" i="32" s="1"/>
  <c r="AW381" i="32"/>
  <c r="AX381" i="32" s="1"/>
  <c r="AY381" i="32" s="1"/>
  <c r="AZ381" i="32" s="1"/>
  <c r="BA381" i="32" s="1"/>
  <c r="BB381" i="32" s="1"/>
  <c r="AW374" i="32"/>
  <c r="AX374" i="32" s="1"/>
  <c r="AY374" i="32" s="1"/>
  <c r="AZ374" i="32" s="1"/>
  <c r="BA374" i="32" s="1"/>
  <c r="BB374" i="32" s="1"/>
  <c r="BK340" i="32"/>
  <c r="BL340" i="32" s="1"/>
  <c r="BM340" i="32" s="1"/>
  <c r="BN340" i="32" s="1"/>
  <c r="BO340" i="32" s="1"/>
  <c r="BP340" i="32" s="1"/>
  <c r="BK326" i="32"/>
  <c r="AW328" i="32"/>
  <c r="AX328" i="32" s="1"/>
  <c r="AY328" i="32" s="1"/>
  <c r="AZ328" i="32" s="1"/>
  <c r="BA328" i="32" s="1"/>
  <c r="BB328" i="32" s="1"/>
  <c r="AW292" i="32"/>
  <c r="AX292" i="32" s="1"/>
  <c r="AY292" i="32" s="1"/>
  <c r="AZ292" i="32" s="1"/>
  <c r="BA292" i="32" s="1"/>
  <c r="BB292" i="32" s="1"/>
  <c r="BK271" i="32"/>
  <c r="BL271" i="32" s="1"/>
  <c r="BM271" i="32" s="1"/>
  <c r="BN271" i="32" s="1"/>
  <c r="BO271" i="32" s="1"/>
  <c r="BP271" i="32" s="1"/>
  <c r="BK275" i="32"/>
  <c r="BL275" i="32" s="1"/>
  <c r="BM275" i="32" s="1"/>
  <c r="BN275" i="32" s="1"/>
  <c r="BO275" i="32" s="1"/>
  <c r="BP275" i="32" s="1"/>
  <c r="AW270" i="32"/>
  <c r="AX270" i="32" s="1"/>
  <c r="AY270" i="32" s="1"/>
  <c r="AZ270" i="32" s="1"/>
  <c r="BA270" i="32" s="1"/>
  <c r="BB270" i="32" s="1"/>
  <c r="AW274" i="32"/>
  <c r="AX274" i="32" s="1"/>
  <c r="AY274" i="32" s="1"/>
  <c r="AZ274" i="32" s="1"/>
  <c r="BA274" i="32" s="1"/>
  <c r="BB274" i="32" s="1"/>
  <c r="AW269" i="32"/>
  <c r="BK174" i="32"/>
  <c r="BL174" i="32" s="1"/>
  <c r="BM174" i="32" s="1"/>
  <c r="BN174" i="32" s="1"/>
  <c r="BO174" i="32" s="1"/>
  <c r="BP174" i="32" s="1"/>
  <c r="BK178" i="32"/>
  <c r="BL178" i="32" s="1"/>
  <c r="BM178" i="32" s="1"/>
  <c r="BN178" i="32" s="1"/>
  <c r="BO178" i="32" s="1"/>
  <c r="BP178" i="32" s="1"/>
  <c r="BK182" i="32"/>
  <c r="BL182" i="32" s="1"/>
  <c r="BM182" i="32" s="1"/>
  <c r="BN182" i="32" s="1"/>
  <c r="BO182" i="32" s="1"/>
  <c r="BP182" i="32" s="1"/>
  <c r="BK186" i="32"/>
  <c r="BL186" i="32" s="1"/>
  <c r="BM186" i="32" s="1"/>
  <c r="BN186" i="32" s="1"/>
  <c r="BO186" i="32" s="1"/>
  <c r="BP186" i="32" s="1"/>
  <c r="BK191" i="32"/>
  <c r="BL191" i="32" s="1"/>
  <c r="BM191" i="32" s="1"/>
  <c r="BN191" i="32" s="1"/>
  <c r="BO191" i="32" s="1"/>
  <c r="BP191" i="32" s="1"/>
  <c r="BK195" i="32"/>
  <c r="BL195" i="32" s="1"/>
  <c r="BM195" i="32" s="1"/>
  <c r="BN195" i="32" s="1"/>
  <c r="BO195" i="32" s="1"/>
  <c r="BP195" i="32" s="1"/>
  <c r="BK199" i="32"/>
  <c r="BL199" i="32" s="1"/>
  <c r="BM199" i="32" s="1"/>
  <c r="BN199" i="32" s="1"/>
  <c r="BO199" i="32" s="1"/>
  <c r="BP199" i="32" s="1"/>
  <c r="BK203" i="32"/>
  <c r="BL203" i="32" s="1"/>
  <c r="BM203" i="32" s="1"/>
  <c r="BN203" i="32" s="1"/>
  <c r="BO203" i="32" s="1"/>
  <c r="BP203" i="32" s="1"/>
  <c r="BK207" i="32"/>
  <c r="BL207" i="32" s="1"/>
  <c r="BM207" i="32" s="1"/>
  <c r="BN207" i="32" s="1"/>
  <c r="BO207" i="32" s="1"/>
  <c r="BP207" i="32" s="1"/>
  <c r="BK213" i="32"/>
  <c r="BL213" i="32" s="1"/>
  <c r="BM213" i="32" s="1"/>
  <c r="BN213" i="32" s="1"/>
  <c r="BO213" i="32" s="1"/>
  <c r="BP213" i="32" s="1"/>
  <c r="BK217" i="32"/>
  <c r="BL217" i="32" s="1"/>
  <c r="BM217" i="32" s="1"/>
  <c r="BN217" i="32" s="1"/>
  <c r="BO217" i="32" s="1"/>
  <c r="BP217" i="32" s="1"/>
  <c r="BK222" i="32"/>
  <c r="BL222" i="32" s="1"/>
  <c r="BM222" i="32" s="1"/>
  <c r="BN222" i="32" s="1"/>
  <c r="BO222" i="32" s="1"/>
  <c r="BP222" i="32" s="1"/>
  <c r="BK226" i="32"/>
  <c r="BL226" i="32" s="1"/>
  <c r="BM226" i="32" s="1"/>
  <c r="BN226" i="32" s="1"/>
  <c r="BO226" i="32" s="1"/>
  <c r="BP226" i="32" s="1"/>
  <c r="BK231" i="32"/>
  <c r="BL231" i="32" s="1"/>
  <c r="BM231" i="32" s="1"/>
  <c r="BN231" i="32" s="1"/>
  <c r="BO231" i="32" s="1"/>
  <c r="BP231" i="32" s="1"/>
  <c r="BK235" i="32"/>
  <c r="BL235" i="32" s="1"/>
  <c r="BM235" i="32" s="1"/>
  <c r="BN235" i="32" s="1"/>
  <c r="BO235" i="32" s="1"/>
  <c r="BP235" i="32" s="1"/>
  <c r="BK240" i="32"/>
  <c r="BL240" i="32" s="1"/>
  <c r="BM240" i="32" s="1"/>
  <c r="BN240" i="32" s="1"/>
  <c r="BO240" i="32" s="1"/>
  <c r="BP240" i="32" s="1"/>
  <c r="BK245" i="32"/>
  <c r="BL245" i="32" s="1"/>
  <c r="BM245" i="32" s="1"/>
  <c r="BN245" i="32" s="1"/>
  <c r="BO245" i="32" s="1"/>
  <c r="BP245" i="32" s="1"/>
  <c r="BK249" i="32"/>
  <c r="BL249" i="32" s="1"/>
  <c r="BM249" i="32" s="1"/>
  <c r="BN249" i="32" s="1"/>
  <c r="BO249" i="32" s="1"/>
  <c r="BP249" i="32" s="1"/>
  <c r="BK253" i="32"/>
  <c r="BL253" i="32" s="1"/>
  <c r="BM253" i="32" s="1"/>
  <c r="BN253" i="32" s="1"/>
  <c r="BO253" i="32" s="1"/>
  <c r="BP253" i="32" s="1"/>
  <c r="BK257" i="32"/>
  <c r="BL257" i="32" s="1"/>
  <c r="BM257" i="32" s="1"/>
  <c r="BN257" i="32" s="1"/>
  <c r="BO257" i="32" s="1"/>
  <c r="BP257" i="32" s="1"/>
  <c r="BK261" i="32"/>
  <c r="BL261" i="32" s="1"/>
  <c r="BM261" i="32" s="1"/>
  <c r="BN261" i="32" s="1"/>
  <c r="BO261" i="32" s="1"/>
  <c r="BP261" i="32" s="1"/>
  <c r="BK265" i="32"/>
  <c r="BL265" i="32" s="1"/>
  <c r="BM265" i="32" s="1"/>
  <c r="BN265" i="32" s="1"/>
  <c r="BO265" i="32" s="1"/>
  <c r="BP265" i="32" s="1"/>
  <c r="AW172" i="32"/>
  <c r="AX172" i="32" s="1"/>
  <c r="AY172" i="32" s="1"/>
  <c r="AZ172" i="32" s="1"/>
  <c r="BA172" i="32" s="1"/>
  <c r="BB172" i="32" s="1"/>
  <c r="AW176" i="32"/>
  <c r="AX176" i="32" s="1"/>
  <c r="AY176" i="32" s="1"/>
  <c r="AZ176" i="32" s="1"/>
  <c r="BA176" i="32" s="1"/>
  <c r="BB176" i="32" s="1"/>
  <c r="AW180" i="32"/>
  <c r="AX180" i="32" s="1"/>
  <c r="AY180" i="32" s="1"/>
  <c r="AZ180" i="32" s="1"/>
  <c r="BA180" i="32" s="1"/>
  <c r="BB180" i="32" s="1"/>
  <c r="AW184" i="32"/>
  <c r="AX184" i="32" s="1"/>
  <c r="AY184" i="32" s="1"/>
  <c r="AZ184" i="32" s="1"/>
  <c r="BA184" i="32" s="1"/>
  <c r="BB184" i="32" s="1"/>
  <c r="AW189" i="32"/>
  <c r="AX189" i="32" s="1"/>
  <c r="AY189" i="32" s="1"/>
  <c r="AZ189" i="32" s="1"/>
  <c r="BA189" i="32" s="1"/>
  <c r="BB189" i="32" s="1"/>
  <c r="AW193" i="32"/>
  <c r="AX193" i="32" s="1"/>
  <c r="AY193" i="32" s="1"/>
  <c r="AZ193" i="32" s="1"/>
  <c r="BA193" i="32" s="1"/>
  <c r="BB193" i="32" s="1"/>
  <c r="AW197" i="32"/>
  <c r="AX197" i="32" s="1"/>
  <c r="AY197" i="32" s="1"/>
  <c r="AZ197" i="32" s="1"/>
  <c r="BA197" i="32" s="1"/>
  <c r="BB197" i="32" s="1"/>
  <c r="AW201" i="32"/>
  <c r="AX201" i="32" s="1"/>
  <c r="AY201" i="32" s="1"/>
  <c r="AZ201" i="32" s="1"/>
  <c r="BA201" i="32" s="1"/>
  <c r="BB201" i="32" s="1"/>
  <c r="AW205" i="32"/>
  <c r="AX205" i="32" s="1"/>
  <c r="AY205" i="32" s="1"/>
  <c r="AZ205" i="32" s="1"/>
  <c r="BA205" i="32" s="1"/>
  <c r="BB205" i="32" s="1"/>
  <c r="AW210" i="32"/>
  <c r="AX210" i="32" s="1"/>
  <c r="AY210" i="32" s="1"/>
  <c r="AZ210" i="32" s="1"/>
  <c r="BA210" i="32" s="1"/>
  <c r="BB210" i="32" s="1"/>
  <c r="AW215" i="32"/>
  <c r="AX215" i="32" s="1"/>
  <c r="AY215" i="32" s="1"/>
  <c r="AZ215" i="32" s="1"/>
  <c r="BA215" i="32" s="1"/>
  <c r="BB215" i="32" s="1"/>
  <c r="AW220" i="32"/>
  <c r="AX220" i="32" s="1"/>
  <c r="AY220" i="32" s="1"/>
  <c r="AZ220" i="32" s="1"/>
  <c r="BA220" i="32" s="1"/>
  <c r="BB220" i="32" s="1"/>
  <c r="AW224" i="32"/>
  <c r="AX224" i="32" s="1"/>
  <c r="AY224" i="32" s="1"/>
  <c r="AZ224" i="32" s="1"/>
  <c r="BA224" i="32" s="1"/>
  <c r="BB224" i="32" s="1"/>
  <c r="AW229" i="32"/>
  <c r="AX229" i="32" s="1"/>
  <c r="AY229" i="32" s="1"/>
  <c r="AZ229" i="32" s="1"/>
  <c r="BA229" i="32" s="1"/>
  <c r="BB229" i="32" s="1"/>
  <c r="AW233" i="32"/>
  <c r="AX233" i="32" s="1"/>
  <c r="AY233" i="32" s="1"/>
  <c r="AZ233" i="32" s="1"/>
  <c r="BA233" i="32" s="1"/>
  <c r="BB233" i="32" s="1"/>
  <c r="AW237" i="32"/>
  <c r="AX237" i="32" s="1"/>
  <c r="AY237" i="32" s="1"/>
  <c r="AZ237" i="32" s="1"/>
  <c r="BA237" i="32" s="1"/>
  <c r="BB237" i="32" s="1"/>
  <c r="AW243" i="32"/>
  <c r="AX243" i="32" s="1"/>
  <c r="AY243" i="32" s="1"/>
  <c r="AZ243" i="32" s="1"/>
  <c r="BA243" i="32" s="1"/>
  <c r="BB243" i="32" s="1"/>
  <c r="AW247" i="32"/>
  <c r="AX247" i="32" s="1"/>
  <c r="AY247" i="32" s="1"/>
  <c r="AZ247" i="32" s="1"/>
  <c r="BA247" i="32" s="1"/>
  <c r="BB247" i="32" s="1"/>
  <c r="AW251" i="32"/>
  <c r="AX251" i="32" s="1"/>
  <c r="AY251" i="32" s="1"/>
  <c r="AZ251" i="32" s="1"/>
  <c r="BA251" i="32" s="1"/>
  <c r="BB251" i="32" s="1"/>
  <c r="AW255" i="32"/>
  <c r="AX255" i="32" s="1"/>
  <c r="AY255" i="32" s="1"/>
  <c r="AZ255" i="32" s="1"/>
  <c r="BA255" i="32" s="1"/>
  <c r="BB255" i="32" s="1"/>
  <c r="AW259" i="32"/>
  <c r="AX259" i="32" s="1"/>
  <c r="AY259" i="32" s="1"/>
  <c r="AZ259" i="32" s="1"/>
  <c r="BA259" i="32" s="1"/>
  <c r="BB259" i="32" s="1"/>
  <c r="AW263" i="32"/>
  <c r="AX263" i="32" s="1"/>
  <c r="AY263" i="32" s="1"/>
  <c r="AZ263" i="32" s="1"/>
  <c r="BA263" i="32" s="1"/>
  <c r="BB263" i="32" s="1"/>
  <c r="AW267" i="32"/>
  <c r="AX267" i="32" s="1"/>
  <c r="AY267" i="32" s="1"/>
  <c r="AZ267" i="32" s="1"/>
  <c r="BA267" i="32" s="1"/>
  <c r="BB267" i="32" s="1"/>
  <c r="AB175" i="32"/>
  <c r="AC175" i="32" s="1"/>
  <c r="AD175" i="32" s="1"/>
  <c r="AE175" i="32" s="1"/>
  <c r="AF175" i="32" s="1"/>
  <c r="AG175" i="32" s="1"/>
  <c r="AB197" i="32"/>
  <c r="AC197" i="32" s="1"/>
  <c r="AD197" i="32" s="1"/>
  <c r="AE197" i="32" s="1"/>
  <c r="AF197" i="32" s="1"/>
  <c r="AG197" i="32" s="1"/>
  <c r="AB201" i="32"/>
  <c r="AC201" i="32" s="1"/>
  <c r="AD201" i="32" s="1"/>
  <c r="AE201" i="32" s="1"/>
  <c r="AF201" i="32" s="1"/>
  <c r="AG201" i="32" s="1"/>
  <c r="AB221" i="32"/>
  <c r="AC221" i="32" s="1"/>
  <c r="AD221" i="32" s="1"/>
  <c r="AE221" i="32" s="1"/>
  <c r="AF221" i="32" s="1"/>
  <c r="AG221" i="32" s="1"/>
  <c r="AB257" i="32"/>
  <c r="AC257" i="32" s="1"/>
  <c r="AD257" i="32" s="1"/>
  <c r="AE257" i="32" s="1"/>
  <c r="AF257" i="32" s="1"/>
  <c r="AG257" i="32" s="1"/>
  <c r="AW168" i="32"/>
  <c r="BK164" i="32"/>
  <c r="BL164" i="32" s="1"/>
  <c r="BM164" i="32" s="1"/>
  <c r="BN164" i="32" s="1"/>
  <c r="BO164" i="32" s="1"/>
  <c r="BP164" i="32" s="1"/>
  <c r="AW164" i="32"/>
  <c r="AX164" i="32" s="1"/>
  <c r="AY164" i="32" s="1"/>
  <c r="AZ164" i="32" s="1"/>
  <c r="BA164" i="32" s="1"/>
  <c r="BB164" i="32" s="1"/>
  <c r="AW163" i="32"/>
  <c r="BK59" i="32"/>
  <c r="BL59" i="32" s="1"/>
  <c r="BM59" i="32" s="1"/>
  <c r="BN59" i="32" s="1"/>
  <c r="BO59" i="32" s="1"/>
  <c r="BP59" i="32" s="1"/>
  <c r="BK63" i="32"/>
  <c r="BL63" i="32" s="1"/>
  <c r="BM63" i="32" s="1"/>
  <c r="BN63" i="32" s="1"/>
  <c r="BO63" i="32" s="1"/>
  <c r="BP63" i="32" s="1"/>
  <c r="BK67" i="32"/>
  <c r="BL67" i="32" s="1"/>
  <c r="BM67" i="32" s="1"/>
  <c r="BN67" i="32" s="1"/>
  <c r="BO67" i="32" s="1"/>
  <c r="BP67" i="32" s="1"/>
  <c r="BK71" i="32"/>
  <c r="BL71" i="32" s="1"/>
  <c r="BM71" i="32" s="1"/>
  <c r="BN71" i="32" s="1"/>
  <c r="BO71" i="32" s="1"/>
  <c r="BP71" i="32" s="1"/>
  <c r="BK76" i="32"/>
  <c r="BL76" i="32" s="1"/>
  <c r="BM76" i="32" s="1"/>
  <c r="BN76" i="32" s="1"/>
  <c r="BO76" i="32" s="1"/>
  <c r="BP76" i="32" s="1"/>
  <c r="BK81" i="32"/>
  <c r="BL81" i="32" s="1"/>
  <c r="BM81" i="32" s="1"/>
  <c r="BN81" i="32" s="1"/>
  <c r="BO81" i="32" s="1"/>
  <c r="BP81" i="32" s="1"/>
  <c r="BK86" i="32"/>
  <c r="BL86" i="32" s="1"/>
  <c r="BM86" i="32" s="1"/>
  <c r="BN86" i="32" s="1"/>
  <c r="BO86" i="32" s="1"/>
  <c r="BP86" i="32" s="1"/>
  <c r="BK90" i="32"/>
  <c r="BL90" i="32" s="1"/>
  <c r="BM90" i="32" s="1"/>
  <c r="BN90" i="32" s="1"/>
  <c r="BO90" i="32" s="1"/>
  <c r="BP90" i="32" s="1"/>
  <c r="BK95" i="32"/>
  <c r="BL95" i="32" s="1"/>
  <c r="BM95" i="32" s="1"/>
  <c r="BN95" i="32" s="1"/>
  <c r="BO95" i="32" s="1"/>
  <c r="BP95" i="32" s="1"/>
  <c r="BK99" i="32"/>
  <c r="BL99" i="32" s="1"/>
  <c r="BM99" i="32" s="1"/>
  <c r="BN99" i="32" s="1"/>
  <c r="BO99" i="32" s="1"/>
  <c r="BP99" i="32" s="1"/>
  <c r="BK104" i="32"/>
  <c r="BL104" i="32" s="1"/>
  <c r="BM104" i="32" s="1"/>
  <c r="BN104" i="32" s="1"/>
  <c r="BO104" i="32" s="1"/>
  <c r="BP104" i="32" s="1"/>
  <c r="BK108" i="32"/>
  <c r="BL108" i="32" s="1"/>
  <c r="BM108" i="32" s="1"/>
  <c r="BN108" i="32" s="1"/>
  <c r="BO108" i="32" s="1"/>
  <c r="BP108" i="32" s="1"/>
  <c r="BK112" i="32"/>
  <c r="BL112" i="32" s="1"/>
  <c r="BM112" i="32" s="1"/>
  <c r="BN112" i="32" s="1"/>
  <c r="BO112" i="32" s="1"/>
  <c r="BP112" i="32" s="1"/>
  <c r="BK117" i="32"/>
  <c r="BL117" i="32" s="1"/>
  <c r="BM117" i="32" s="1"/>
  <c r="BN117" i="32" s="1"/>
  <c r="BO117" i="32" s="1"/>
  <c r="BP117" i="32" s="1"/>
  <c r="BK122" i="32"/>
  <c r="BL122" i="32" s="1"/>
  <c r="BM122" i="32" s="1"/>
  <c r="BN122" i="32" s="1"/>
  <c r="BO122" i="32" s="1"/>
  <c r="BP122" i="32" s="1"/>
  <c r="BK127" i="32"/>
  <c r="BL127" i="32" s="1"/>
  <c r="BM127" i="32" s="1"/>
  <c r="BN127" i="32" s="1"/>
  <c r="BO127" i="32" s="1"/>
  <c r="BP127" i="32" s="1"/>
  <c r="BK132" i="32"/>
  <c r="BL132" i="32" s="1"/>
  <c r="BM132" i="32" s="1"/>
  <c r="BN132" i="32" s="1"/>
  <c r="BO132" i="32" s="1"/>
  <c r="BP132" i="32" s="1"/>
  <c r="BK138" i="32"/>
  <c r="BL138" i="32" s="1"/>
  <c r="BM138" i="32" s="1"/>
  <c r="BN138" i="32" s="1"/>
  <c r="BO138" i="32" s="1"/>
  <c r="BP138" i="32" s="1"/>
  <c r="BK142" i="32"/>
  <c r="BL142" i="32" s="1"/>
  <c r="BM142" i="32" s="1"/>
  <c r="BN142" i="32" s="1"/>
  <c r="BO142" i="32" s="1"/>
  <c r="BP142" i="32" s="1"/>
  <c r="BK146" i="32"/>
  <c r="BL146" i="32" s="1"/>
  <c r="BM146" i="32" s="1"/>
  <c r="BN146" i="32" s="1"/>
  <c r="BO146" i="32" s="1"/>
  <c r="BP146" i="32" s="1"/>
  <c r="BK151" i="32"/>
  <c r="BL151" i="32" s="1"/>
  <c r="BM151" i="32" s="1"/>
  <c r="BN151" i="32" s="1"/>
  <c r="BO151" i="32" s="1"/>
  <c r="BP151" i="32" s="1"/>
  <c r="BK154" i="32"/>
  <c r="BL154" i="32" s="1"/>
  <c r="BM154" i="32" s="1"/>
  <c r="BN154" i="32" s="1"/>
  <c r="BO154" i="32" s="1"/>
  <c r="BP154" i="32" s="1"/>
  <c r="BK158" i="32"/>
  <c r="BL158" i="32" s="1"/>
  <c r="BM158" i="32" s="1"/>
  <c r="BN158" i="32" s="1"/>
  <c r="BO158" i="32" s="1"/>
  <c r="BP158" i="32" s="1"/>
  <c r="BK56" i="32"/>
  <c r="AW60" i="32"/>
  <c r="AX60" i="32" s="1"/>
  <c r="AY60" i="32" s="1"/>
  <c r="AZ60" i="32" s="1"/>
  <c r="BA60" i="32" s="1"/>
  <c r="BB60" i="32" s="1"/>
  <c r="AW64" i="32"/>
  <c r="AX64" i="32" s="1"/>
  <c r="AY64" i="32" s="1"/>
  <c r="AZ64" i="32" s="1"/>
  <c r="BA64" i="32" s="1"/>
  <c r="BB64" i="32" s="1"/>
  <c r="AW68" i="32"/>
  <c r="AX68" i="32" s="1"/>
  <c r="AY68" i="32" s="1"/>
  <c r="AZ68" i="32" s="1"/>
  <c r="BA68" i="32" s="1"/>
  <c r="BB68" i="32" s="1"/>
  <c r="AW72" i="32"/>
  <c r="AX72" i="32" s="1"/>
  <c r="AY72" i="32" s="1"/>
  <c r="AZ72" i="32" s="1"/>
  <c r="BA72" i="32" s="1"/>
  <c r="AW79" i="32"/>
  <c r="AX79" i="32" s="1"/>
  <c r="AY79" i="32" s="1"/>
  <c r="AZ79" i="32" s="1"/>
  <c r="BA79" i="32" s="1"/>
  <c r="BB79" i="32" s="1"/>
  <c r="AW84" i="32"/>
  <c r="AX84" i="32" s="1"/>
  <c r="AY84" i="32" s="1"/>
  <c r="AZ84" i="32" s="1"/>
  <c r="BA84" i="32" s="1"/>
  <c r="BB84" i="32" s="1"/>
  <c r="AW88" i="32"/>
  <c r="AX88" i="32" s="1"/>
  <c r="AY88" i="32" s="1"/>
  <c r="AZ88" i="32" s="1"/>
  <c r="BA88" i="32" s="1"/>
  <c r="BB88" i="32" s="1"/>
  <c r="AW92" i="32"/>
  <c r="AX92" i="32" s="1"/>
  <c r="AY92" i="32" s="1"/>
  <c r="AW97" i="32"/>
  <c r="AX97" i="32" s="1"/>
  <c r="AY97" i="32" s="1"/>
  <c r="AZ97" i="32" s="1"/>
  <c r="BA97" i="32" s="1"/>
  <c r="BB97" i="32" s="1"/>
  <c r="AW101" i="32"/>
  <c r="AX101" i="32" s="1"/>
  <c r="AY101" i="32" s="1"/>
  <c r="AZ101" i="32" s="1"/>
  <c r="BA101" i="32" s="1"/>
  <c r="BB101" i="32" s="1"/>
  <c r="AW106" i="32"/>
  <c r="AX106" i="32" s="1"/>
  <c r="AY106" i="32" s="1"/>
  <c r="AZ106" i="32" s="1"/>
  <c r="BA106" i="32" s="1"/>
  <c r="BB106" i="32" s="1"/>
  <c r="AW110" i="32"/>
  <c r="AX110" i="32" s="1"/>
  <c r="AY110" i="32" s="1"/>
  <c r="AZ110" i="32" s="1"/>
  <c r="BA110" i="32" s="1"/>
  <c r="BB110" i="32" s="1"/>
  <c r="AW114" i="32"/>
  <c r="AX114" i="32" s="1"/>
  <c r="AY114" i="32" s="1"/>
  <c r="AZ114" i="32" s="1"/>
  <c r="BA114" i="32" s="1"/>
  <c r="BB114" i="32" s="1"/>
  <c r="AW124" i="32"/>
  <c r="AX124" i="32" s="1"/>
  <c r="AY124" i="32" s="1"/>
  <c r="AZ124" i="32" s="1"/>
  <c r="BA124" i="32" s="1"/>
  <c r="BB124" i="32" s="1"/>
  <c r="AW129" i="32"/>
  <c r="AX129" i="32" s="1"/>
  <c r="AY129" i="32" s="1"/>
  <c r="AZ129" i="32" s="1"/>
  <c r="BA129" i="32" s="1"/>
  <c r="AW134" i="32"/>
  <c r="AX134" i="32" s="1"/>
  <c r="AY134" i="32" s="1"/>
  <c r="AZ134" i="32" s="1"/>
  <c r="BA134" i="32" s="1"/>
  <c r="BB134" i="32" s="1"/>
  <c r="AW140" i="32"/>
  <c r="AX140" i="32" s="1"/>
  <c r="AY140" i="32" s="1"/>
  <c r="AZ140" i="32" s="1"/>
  <c r="BA140" i="32" s="1"/>
  <c r="BB140" i="32" s="1"/>
  <c r="AW144" i="32"/>
  <c r="AX144" i="32" s="1"/>
  <c r="AY144" i="32" s="1"/>
  <c r="AZ144" i="32" s="1"/>
  <c r="BA144" i="32" s="1"/>
  <c r="BB144" i="32" s="1"/>
  <c r="AW148" i="32"/>
  <c r="AX148" i="32" s="1"/>
  <c r="AY148" i="32" s="1"/>
  <c r="AZ148" i="32" s="1"/>
  <c r="BA148" i="32" s="1"/>
  <c r="BB148" i="32" s="1"/>
  <c r="AW156" i="32"/>
  <c r="AX156" i="32" s="1"/>
  <c r="AY156" i="32" s="1"/>
  <c r="AZ156" i="32" s="1"/>
  <c r="BA156" i="32" s="1"/>
  <c r="BB156" i="32" s="1"/>
  <c r="AW160" i="32"/>
  <c r="AX160" i="32" s="1"/>
  <c r="AY160" i="32" s="1"/>
  <c r="AZ160" i="32" s="1"/>
  <c r="BA160" i="32" s="1"/>
  <c r="BB160" i="32" s="1"/>
  <c r="AI59" i="32"/>
  <c r="AJ59" i="32" s="1"/>
  <c r="AK59" i="32" s="1"/>
  <c r="AL59" i="32" s="1"/>
  <c r="AM59" i="32" s="1"/>
  <c r="AN59" i="32" s="1"/>
  <c r="AI90" i="32"/>
  <c r="AJ90" i="32" s="1"/>
  <c r="AK90" i="32" s="1"/>
  <c r="AL90" i="32" s="1"/>
  <c r="AM90" i="32" s="1"/>
  <c r="AN90" i="32" s="1"/>
  <c r="AI106" i="32"/>
  <c r="AJ106" i="32" s="1"/>
  <c r="AK106" i="32" s="1"/>
  <c r="AL106" i="32" s="1"/>
  <c r="AM106" i="32" s="1"/>
  <c r="AN106" i="32" s="1"/>
  <c r="AI128" i="32"/>
  <c r="AJ128" i="32" s="1"/>
  <c r="AK128" i="32" s="1"/>
  <c r="AL128" i="32" s="1"/>
  <c r="AM128" i="32" s="1"/>
  <c r="AN128" i="32" s="1"/>
  <c r="BK46" i="32"/>
  <c r="BL46" i="32" s="1"/>
  <c r="BM46" i="32" s="1"/>
  <c r="BN46" i="32" s="1"/>
  <c r="BO46" i="32" s="1"/>
  <c r="BP46" i="32" s="1"/>
  <c r="BK50" i="32"/>
  <c r="BL50" i="32" s="1"/>
  <c r="BM50" i="32" s="1"/>
  <c r="BN50" i="32" s="1"/>
  <c r="BO50" i="32" s="1"/>
  <c r="BP50" i="32" s="1"/>
  <c r="BK54" i="32"/>
  <c r="BL54" i="32" s="1"/>
  <c r="BM54" i="32" s="1"/>
  <c r="BN54" i="32" s="1"/>
  <c r="BO54" i="32" s="1"/>
  <c r="BP54" i="32" s="1"/>
  <c r="AW48" i="32"/>
  <c r="AX48" i="32" s="1"/>
  <c r="AY48" i="32" s="1"/>
  <c r="AZ48" i="32" s="1"/>
  <c r="BA48" i="32" s="1"/>
  <c r="BB48" i="32" s="1"/>
  <c r="AW52" i="32"/>
  <c r="AX52" i="32" s="1"/>
  <c r="AY52" i="32" s="1"/>
  <c r="AZ52" i="32" s="1"/>
  <c r="BA52" i="32" s="1"/>
  <c r="BB52" i="32" s="1"/>
  <c r="BK38" i="32"/>
  <c r="BL38" i="32" s="1"/>
  <c r="BM38" i="32" s="1"/>
  <c r="BN38" i="32" s="1"/>
  <c r="BO38" i="32" s="1"/>
  <c r="BP38" i="32" s="1"/>
  <c r="BK42" i="32"/>
  <c r="BL42" i="32" s="1"/>
  <c r="BM42" i="32" s="1"/>
  <c r="BN42" i="32" s="1"/>
  <c r="BO42" i="32" s="1"/>
  <c r="BP42" i="32" s="1"/>
  <c r="AW39" i="32"/>
  <c r="AX39" i="32" s="1"/>
  <c r="AY39" i="32" s="1"/>
  <c r="AZ39" i="32" s="1"/>
  <c r="BA39" i="32" s="1"/>
  <c r="BB39" i="32" s="1"/>
  <c r="AW43" i="32"/>
  <c r="AX43" i="32" s="1"/>
  <c r="AY43" i="32" s="1"/>
  <c r="AZ43" i="32" s="1"/>
  <c r="BA43" i="32" s="1"/>
  <c r="BB43" i="32" s="1"/>
  <c r="AI451" i="32"/>
  <c r="AJ451" i="32" s="1"/>
  <c r="AK451" i="32" s="1"/>
  <c r="AL451" i="32" s="1"/>
  <c r="AM451" i="32" s="1"/>
  <c r="AN451" i="32" s="1"/>
  <c r="AW398" i="32"/>
  <c r="BK353" i="32"/>
  <c r="BK329" i="32"/>
  <c r="BL329" i="32" s="1"/>
  <c r="BM329" i="32" s="1"/>
  <c r="BN329" i="32" s="1"/>
  <c r="BO329" i="32" s="1"/>
  <c r="BP329" i="32" s="1"/>
  <c r="AW298" i="32"/>
  <c r="AX298" i="32" s="1"/>
  <c r="AY298" i="32" s="1"/>
  <c r="AZ298" i="32" s="1"/>
  <c r="BA298" i="32" s="1"/>
  <c r="BB298" i="32" s="1"/>
  <c r="BK290" i="32"/>
  <c r="BK269" i="32"/>
  <c r="BK181" i="32"/>
  <c r="BL181" i="32" s="1"/>
  <c r="BM181" i="32" s="1"/>
  <c r="BN181" i="32" s="1"/>
  <c r="BO181" i="32" s="1"/>
  <c r="BP181" i="32" s="1"/>
  <c r="BK190" i="32"/>
  <c r="BL190" i="32" s="1"/>
  <c r="BM190" i="32" s="1"/>
  <c r="BN190" i="32" s="1"/>
  <c r="BO190" i="32" s="1"/>
  <c r="BP190" i="32" s="1"/>
  <c r="BK202" i="32"/>
  <c r="BL202" i="32" s="1"/>
  <c r="BM202" i="32" s="1"/>
  <c r="BN202" i="32" s="1"/>
  <c r="BO202" i="32" s="1"/>
  <c r="BP202" i="32" s="1"/>
  <c r="BK221" i="32"/>
  <c r="BL221" i="32" s="1"/>
  <c r="BM221" i="32" s="1"/>
  <c r="BN221" i="32" s="1"/>
  <c r="BO221" i="32" s="1"/>
  <c r="BP221" i="32" s="1"/>
  <c r="BK225" i="32"/>
  <c r="BL225" i="32" s="1"/>
  <c r="BM225" i="32" s="1"/>
  <c r="BN225" i="32" s="1"/>
  <c r="BO225" i="32" s="1"/>
  <c r="BP225" i="32" s="1"/>
  <c r="BK234" i="32"/>
  <c r="BL234" i="32" s="1"/>
  <c r="BM234" i="32" s="1"/>
  <c r="BN234" i="32" s="1"/>
  <c r="BO234" i="32" s="1"/>
  <c r="BP234" i="32" s="1"/>
  <c r="BK248" i="32"/>
  <c r="BL248" i="32" s="1"/>
  <c r="BM248" i="32" s="1"/>
  <c r="BN248" i="32" s="1"/>
  <c r="BO248" i="32" s="1"/>
  <c r="BP248" i="32" s="1"/>
  <c r="BK260" i="32"/>
  <c r="BL260" i="32" s="1"/>
  <c r="BM260" i="32" s="1"/>
  <c r="BN260" i="32" s="1"/>
  <c r="BO260" i="32" s="1"/>
  <c r="BP260" i="32" s="1"/>
  <c r="AW183" i="32"/>
  <c r="AX183" i="32" s="1"/>
  <c r="AY183" i="32" s="1"/>
  <c r="AZ183" i="32" s="1"/>
  <c r="BA183" i="32" s="1"/>
  <c r="BB183" i="32" s="1"/>
  <c r="AW196" i="32"/>
  <c r="AX196" i="32" s="1"/>
  <c r="AY196" i="32" s="1"/>
  <c r="AZ196" i="32" s="1"/>
  <c r="BA196" i="32" s="1"/>
  <c r="BB196" i="32" s="1"/>
  <c r="AW214" i="32"/>
  <c r="AX214" i="32" s="1"/>
  <c r="AY214" i="32" s="1"/>
  <c r="AZ214" i="32" s="1"/>
  <c r="BA214" i="32" s="1"/>
  <c r="BB214" i="32" s="1"/>
  <c r="AW223" i="32"/>
  <c r="AX223" i="32" s="1"/>
  <c r="AY223" i="32" s="1"/>
  <c r="AZ223" i="32" s="1"/>
  <c r="BA223" i="32" s="1"/>
  <c r="AW236" i="32"/>
  <c r="AX236" i="32" s="1"/>
  <c r="AY236" i="32" s="1"/>
  <c r="AZ236" i="32" s="1"/>
  <c r="BA236" i="32" s="1"/>
  <c r="BB236" i="32" s="1"/>
  <c r="AW250" i="32"/>
  <c r="AX250" i="32" s="1"/>
  <c r="AY250" i="32" s="1"/>
  <c r="AZ250" i="32" s="1"/>
  <c r="BA250" i="32" s="1"/>
  <c r="BB250" i="32" s="1"/>
  <c r="AW258" i="32"/>
  <c r="AX258" i="32" s="1"/>
  <c r="AY258" i="32" s="1"/>
  <c r="AZ258" i="32" s="1"/>
  <c r="BA258" i="32" s="1"/>
  <c r="BB258" i="32" s="1"/>
  <c r="AB174" i="32"/>
  <c r="AC174" i="32" s="1"/>
  <c r="AD174" i="32" s="1"/>
  <c r="AE174" i="32" s="1"/>
  <c r="AF174" i="32" s="1"/>
  <c r="AG174" i="32" s="1"/>
  <c r="AB214" i="32"/>
  <c r="AC214" i="32" s="1"/>
  <c r="AD214" i="32" s="1"/>
  <c r="AE214" i="32" s="1"/>
  <c r="AF214" i="32" s="1"/>
  <c r="AG214" i="32" s="1"/>
  <c r="BK62" i="32"/>
  <c r="BL62" i="32" s="1"/>
  <c r="BM62" i="32" s="1"/>
  <c r="BN62" i="32" s="1"/>
  <c r="BO62" i="32" s="1"/>
  <c r="BP62" i="32" s="1"/>
  <c r="BK75" i="32"/>
  <c r="BL75" i="32" s="1"/>
  <c r="BM75" i="32" s="1"/>
  <c r="BN75" i="32" s="1"/>
  <c r="BO75" i="32" s="1"/>
  <c r="BP75" i="32" s="1"/>
  <c r="BK85" i="32"/>
  <c r="BL85" i="32" s="1"/>
  <c r="BM85" i="32" s="1"/>
  <c r="BN85" i="32" s="1"/>
  <c r="BO85" i="32" s="1"/>
  <c r="BP85" i="32" s="1"/>
  <c r="BK94" i="32"/>
  <c r="BL94" i="32" s="1"/>
  <c r="BM94" i="32" s="1"/>
  <c r="BN94" i="32" s="1"/>
  <c r="BO94" i="32" s="1"/>
  <c r="BP94" i="32" s="1"/>
  <c r="BK102" i="32"/>
  <c r="BL102" i="32" s="1"/>
  <c r="BM102" i="32" s="1"/>
  <c r="BN102" i="32" s="1"/>
  <c r="BO102" i="32" s="1"/>
  <c r="BP102" i="32" s="1"/>
  <c r="BK107" i="32"/>
  <c r="BL107" i="32" s="1"/>
  <c r="BM107" i="32" s="1"/>
  <c r="BN107" i="32" s="1"/>
  <c r="BO107" i="32" s="1"/>
  <c r="BP107" i="32" s="1"/>
  <c r="BK121" i="32"/>
  <c r="BL121" i="32" s="1"/>
  <c r="BM121" i="32" s="1"/>
  <c r="BN121" i="32" s="1"/>
  <c r="BO121" i="32" s="1"/>
  <c r="BP121" i="32" s="1"/>
  <c r="BK130" i="32"/>
  <c r="BL130" i="32" s="1"/>
  <c r="BM130" i="32" s="1"/>
  <c r="BN130" i="32" s="1"/>
  <c r="BO130" i="32" s="1"/>
  <c r="BP130" i="32" s="1"/>
  <c r="BK145" i="32"/>
  <c r="BL145" i="32" s="1"/>
  <c r="BM145" i="32" s="1"/>
  <c r="BN145" i="32" s="1"/>
  <c r="BO145" i="32" s="1"/>
  <c r="BP145" i="32" s="1"/>
  <c r="BK153" i="32"/>
  <c r="BL153" i="32" s="1"/>
  <c r="BM153" i="32" s="1"/>
  <c r="BN153" i="32" s="1"/>
  <c r="BO153" i="32" s="1"/>
  <c r="BP153" i="32" s="1"/>
  <c r="AW59" i="32"/>
  <c r="AX59" i="32" s="1"/>
  <c r="AY59" i="32" s="1"/>
  <c r="AZ59" i="32" s="1"/>
  <c r="BA59" i="32" s="1"/>
  <c r="BB59" i="32" s="1"/>
  <c r="AW67" i="32"/>
  <c r="AX67" i="32" s="1"/>
  <c r="AY67" i="32" s="1"/>
  <c r="AZ67" i="32" s="1"/>
  <c r="BA67" i="32" s="1"/>
  <c r="BB67" i="32" s="1"/>
  <c r="AW82" i="32"/>
  <c r="AX82" i="32" s="1"/>
  <c r="AY82" i="32" s="1"/>
  <c r="AZ82" i="32" s="1"/>
  <c r="BA82" i="32" s="1"/>
  <c r="BB82" i="32" s="1"/>
  <c r="AW91" i="32"/>
  <c r="AX91" i="32" s="1"/>
  <c r="AY91" i="32" s="1"/>
  <c r="AZ91" i="32" s="1"/>
  <c r="BA91" i="32" s="1"/>
  <c r="BB91" i="32" s="1"/>
  <c r="AW105" i="32"/>
  <c r="AX105" i="32" s="1"/>
  <c r="AY105" i="32" s="1"/>
  <c r="AZ105" i="32" s="1"/>
  <c r="BA105" i="32" s="1"/>
  <c r="BB105" i="32" s="1"/>
  <c r="AW118" i="32"/>
  <c r="AX118" i="32" s="1"/>
  <c r="AY118" i="32" s="1"/>
  <c r="AZ118" i="32" s="1"/>
  <c r="AW133" i="32"/>
  <c r="AX133" i="32" s="1"/>
  <c r="AY133" i="32" s="1"/>
  <c r="AZ133" i="32" s="1"/>
  <c r="BA133" i="32" s="1"/>
  <c r="BB133" i="32" s="1"/>
  <c r="AW147" i="32"/>
  <c r="AX147" i="32" s="1"/>
  <c r="AY147" i="32" s="1"/>
  <c r="AZ147" i="32" s="1"/>
  <c r="BA147" i="32" s="1"/>
  <c r="BB147" i="32" s="1"/>
  <c r="AI58" i="32"/>
  <c r="AJ58" i="32" s="1"/>
  <c r="AK58" i="32" s="1"/>
  <c r="AL58" i="32" s="1"/>
  <c r="AM58" i="32" s="1"/>
  <c r="AN58" i="32" s="1"/>
  <c r="AI121" i="32"/>
  <c r="AJ121" i="32" s="1"/>
  <c r="AK121" i="32" s="1"/>
  <c r="AL121" i="32" s="1"/>
  <c r="AM121" i="32" s="1"/>
  <c r="AN121" i="32" s="1"/>
  <c r="AW47" i="32"/>
  <c r="AX47" i="32" s="1"/>
  <c r="AY47" i="32" s="1"/>
  <c r="AZ47" i="32" s="1"/>
  <c r="BA47" i="32" s="1"/>
  <c r="BB47" i="32" s="1"/>
  <c r="AW45" i="32"/>
  <c r="AW38" i="32"/>
  <c r="AX38" i="32" s="1"/>
  <c r="AY38" i="32" s="1"/>
  <c r="AZ38" i="32" s="1"/>
  <c r="BA38" i="32" s="1"/>
  <c r="BB38" i="32" s="1"/>
  <c r="BK660" i="32"/>
  <c r="BL660" i="32" s="1"/>
  <c r="BM660" i="32" s="1"/>
  <c r="BN660" i="32" s="1"/>
  <c r="BO660" i="32" s="1"/>
  <c r="BP660" i="32" s="1"/>
  <c r="BK523" i="32"/>
  <c r="BL523" i="32" s="1"/>
  <c r="BM523" i="32" s="1"/>
  <c r="BN523" i="32" s="1"/>
  <c r="BO523" i="32" s="1"/>
  <c r="BP523" i="32" s="1"/>
  <c r="AW476" i="32"/>
  <c r="AX476" i="32" s="1"/>
  <c r="AY476" i="32" s="1"/>
  <c r="AZ476" i="32" s="1"/>
  <c r="BA476" i="32" s="1"/>
  <c r="BB476" i="32" s="1"/>
  <c r="BK413" i="32"/>
  <c r="BL413" i="32" s="1"/>
  <c r="BM413" i="32" s="1"/>
  <c r="BN413" i="32" s="1"/>
  <c r="BO413" i="32" s="1"/>
  <c r="BP413" i="32" s="1"/>
  <c r="AI413" i="32"/>
  <c r="AJ413" i="32" s="1"/>
  <c r="AK413" i="32" s="1"/>
  <c r="AL413" i="32" s="1"/>
  <c r="AM413" i="32" s="1"/>
  <c r="AN413" i="32" s="1"/>
  <c r="BK348" i="32"/>
  <c r="BM348" i="32" s="1"/>
  <c r="BN348" i="32" s="1"/>
  <c r="BO348" i="32" s="1"/>
  <c r="BP348" i="32" s="1"/>
  <c r="AW334" i="32"/>
  <c r="AX334" i="32" s="1"/>
  <c r="AY334" i="32" s="1"/>
  <c r="AZ334" i="32" s="1"/>
  <c r="BA334" i="32" s="1"/>
  <c r="BB334" i="32" s="1"/>
  <c r="BK320" i="32"/>
  <c r="BL320" i="32" s="1"/>
  <c r="BM320" i="32" s="1"/>
  <c r="BN320" i="32" s="1"/>
  <c r="BO320" i="32" s="1"/>
  <c r="BP320" i="32" s="1"/>
  <c r="BK309" i="32"/>
  <c r="BL309" i="32" s="1"/>
  <c r="BM309" i="32" s="1"/>
  <c r="BN309" i="32" s="1"/>
  <c r="BO309" i="32" s="1"/>
  <c r="BP309" i="32" s="1"/>
  <c r="BK301" i="32"/>
  <c r="BL301" i="32" s="1"/>
  <c r="BM301" i="32" s="1"/>
  <c r="BN301" i="32" s="1"/>
  <c r="BO301" i="32" s="1"/>
  <c r="BP301" i="32" s="1"/>
  <c r="AW290" i="32"/>
  <c r="BK272" i="32"/>
  <c r="BL272" i="32" s="1"/>
  <c r="BM272" i="32" s="1"/>
  <c r="BN272" i="32" s="1"/>
  <c r="BO272" i="32" s="1"/>
  <c r="BP272" i="32" s="1"/>
  <c r="BK276" i="32"/>
  <c r="BL276" i="32" s="1"/>
  <c r="BM276" i="32" s="1"/>
  <c r="BN276" i="32" s="1"/>
  <c r="BO276" i="32" s="1"/>
  <c r="BP276" i="32" s="1"/>
  <c r="AW271" i="32"/>
  <c r="AX271" i="32" s="1"/>
  <c r="AY271" i="32" s="1"/>
  <c r="AZ271" i="32" s="1"/>
  <c r="BA271" i="32" s="1"/>
  <c r="BB271" i="32" s="1"/>
  <c r="AW275" i="32"/>
  <c r="AX275" i="32" s="1"/>
  <c r="AY275" i="32" s="1"/>
  <c r="AZ275" i="32" s="1"/>
  <c r="BA275" i="32" s="1"/>
  <c r="BB275" i="32" s="1"/>
  <c r="AB276" i="32"/>
  <c r="AC276" i="32" s="1"/>
  <c r="AD276" i="32" s="1"/>
  <c r="AE276" i="32" s="1"/>
  <c r="AF276" i="32" s="1"/>
  <c r="AG276" i="32" s="1"/>
  <c r="BK175" i="32"/>
  <c r="BL175" i="32" s="1"/>
  <c r="BM175" i="32" s="1"/>
  <c r="BN175" i="32" s="1"/>
  <c r="BO175" i="32" s="1"/>
  <c r="BP175" i="32" s="1"/>
  <c r="BK179" i="32"/>
  <c r="BL179" i="32" s="1"/>
  <c r="BM179" i="32" s="1"/>
  <c r="BN179" i="32" s="1"/>
  <c r="BO179" i="32" s="1"/>
  <c r="BP179" i="32" s="1"/>
  <c r="BK183" i="32"/>
  <c r="BL183" i="32" s="1"/>
  <c r="BM183" i="32" s="1"/>
  <c r="BN183" i="32" s="1"/>
  <c r="BO183" i="32" s="1"/>
  <c r="BP183" i="32" s="1"/>
  <c r="BK188" i="32"/>
  <c r="BL188" i="32" s="1"/>
  <c r="BM188" i="32" s="1"/>
  <c r="BN188" i="32" s="1"/>
  <c r="BO188" i="32" s="1"/>
  <c r="BP188" i="32" s="1"/>
  <c r="BK192" i="32"/>
  <c r="BL192" i="32" s="1"/>
  <c r="BM192" i="32" s="1"/>
  <c r="BN192" i="32" s="1"/>
  <c r="BO192" i="32" s="1"/>
  <c r="BP192" i="32" s="1"/>
  <c r="BK196" i="32"/>
  <c r="BL196" i="32" s="1"/>
  <c r="BM196" i="32" s="1"/>
  <c r="BN196" i="32" s="1"/>
  <c r="BO196" i="32" s="1"/>
  <c r="BP196" i="32" s="1"/>
  <c r="BK200" i="32"/>
  <c r="BL200" i="32" s="1"/>
  <c r="BM200" i="32" s="1"/>
  <c r="BN200" i="32" s="1"/>
  <c r="BO200" i="32" s="1"/>
  <c r="BP200" i="32" s="1"/>
  <c r="BK204" i="32"/>
  <c r="BL204" i="32" s="1"/>
  <c r="BM204" i="32" s="1"/>
  <c r="BN204" i="32" s="1"/>
  <c r="BO204" i="32" s="1"/>
  <c r="BP204" i="32" s="1"/>
  <c r="BK208" i="32"/>
  <c r="BL208" i="32" s="1"/>
  <c r="BM208" i="32" s="1"/>
  <c r="BN208" i="32" s="1"/>
  <c r="BO208" i="32" s="1"/>
  <c r="BP208" i="32" s="1"/>
  <c r="BK214" i="32"/>
  <c r="BL214" i="32" s="1"/>
  <c r="BM214" i="32" s="1"/>
  <c r="BN214" i="32" s="1"/>
  <c r="BO214" i="32" s="1"/>
  <c r="BP214" i="32" s="1"/>
  <c r="BK218" i="32"/>
  <c r="BL218" i="32" s="1"/>
  <c r="BM218" i="32" s="1"/>
  <c r="BN218" i="32" s="1"/>
  <c r="BO218" i="32" s="1"/>
  <c r="BP218" i="32" s="1"/>
  <c r="BK223" i="32"/>
  <c r="BL223" i="32" s="1"/>
  <c r="BM223" i="32" s="1"/>
  <c r="BN223" i="32" s="1"/>
  <c r="BO223" i="32" s="1"/>
  <c r="BP223" i="32" s="1"/>
  <c r="BK228" i="32"/>
  <c r="BL228" i="32" s="1"/>
  <c r="BM228" i="32" s="1"/>
  <c r="BN228" i="32" s="1"/>
  <c r="BO228" i="32" s="1"/>
  <c r="BP228" i="32" s="1"/>
  <c r="BK232" i="32"/>
  <c r="BL232" i="32" s="1"/>
  <c r="BM232" i="32" s="1"/>
  <c r="BN232" i="32" s="1"/>
  <c r="BO232" i="32" s="1"/>
  <c r="BP232" i="32" s="1"/>
  <c r="BK236" i="32"/>
  <c r="BL236" i="32" s="1"/>
  <c r="BM236" i="32" s="1"/>
  <c r="BN236" i="32" s="1"/>
  <c r="BO236" i="32" s="1"/>
  <c r="BP236" i="32" s="1"/>
  <c r="BK242" i="32"/>
  <c r="BL242" i="32" s="1"/>
  <c r="BM242" i="32" s="1"/>
  <c r="BN242" i="32" s="1"/>
  <c r="BO242" i="32" s="1"/>
  <c r="BP242" i="32" s="1"/>
  <c r="BK246" i="32"/>
  <c r="BL246" i="32" s="1"/>
  <c r="BM246" i="32" s="1"/>
  <c r="BN246" i="32" s="1"/>
  <c r="BO246" i="32" s="1"/>
  <c r="BP246" i="32" s="1"/>
  <c r="BK250" i="32"/>
  <c r="BL250" i="32" s="1"/>
  <c r="BM250" i="32" s="1"/>
  <c r="BN250" i="32" s="1"/>
  <c r="BO250" i="32" s="1"/>
  <c r="BP250" i="32" s="1"/>
  <c r="BK254" i="32"/>
  <c r="BL254" i="32" s="1"/>
  <c r="BM254" i="32" s="1"/>
  <c r="BN254" i="32" s="1"/>
  <c r="BO254" i="32" s="1"/>
  <c r="BP254" i="32" s="1"/>
  <c r="BK258" i="32"/>
  <c r="BL258" i="32" s="1"/>
  <c r="BM258" i="32" s="1"/>
  <c r="BN258" i="32" s="1"/>
  <c r="BO258" i="32" s="1"/>
  <c r="BP258" i="32" s="1"/>
  <c r="BK262" i="32"/>
  <c r="BL262" i="32" s="1"/>
  <c r="BM262" i="32" s="1"/>
  <c r="BN262" i="32" s="1"/>
  <c r="BO262" i="32" s="1"/>
  <c r="BP262" i="32" s="1"/>
  <c r="BK266" i="32"/>
  <c r="BL266" i="32" s="1"/>
  <c r="BM266" i="32" s="1"/>
  <c r="BN266" i="32" s="1"/>
  <c r="BO266" i="32" s="1"/>
  <c r="BP266" i="32" s="1"/>
  <c r="AW173" i="32"/>
  <c r="AX173" i="32" s="1"/>
  <c r="AY173" i="32" s="1"/>
  <c r="AZ173" i="32" s="1"/>
  <c r="BA173" i="32" s="1"/>
  <c r="BB173" i="32" s="1"/>
  <c r="AW177" i="32"/>
  <c r="AX177" i="32" s="1"/>
  <c r="AY177" i="32" s="1"/>
  <c r="AZ177" i="32" s="1"/>
  <c r="BA177" i="32" s="1"/>
  <c r="AW181" i="32"/>
  <c r="AX181" i="32" s="1"/>
  <c r="AY181" i="32" s="1"/>
  <c r="AZ181" i="32" s="1"/>
  <c r="BA181" i="32" s="1"/>
  <c r="BB181" i="32" s="1"/>
  <c r="AW185" i="32"/>
  <c r="AX185" i="32" s="1"/>
  <c r="AY185" i="32" s="1"/>
  <c r="AZ185" i="32" s="1"/>
  <c r="BA185" i="32" s="1"/>
  <c r="BB185" i="32" s="1"/>
  <c r="AW190" i="32"/>
  <c r="AX190" i="32" s="1"/>
  <c r="AY190" i="32" s="1"/>
  <c r="AZ190" i="32" s="1"/>
  <c r="BA190" i="32" s="1"/>
  <c r="BB190" i="32" s="1"/>
  <c r="AW194" i="32"/>
  <c r="AX194" i="32" s="1"/>
  <c r="AY194" i="32" s="1"/>
  <c r="AZ194" i="32" s="1"/>
  <c r="BA194" i="32" s="1"/>
  <c r="BB194" i="32" s="1"/>
  <c r="AW198" i="32"/>
  <c r="AX198" i="32" s="1"/>
  <c r="AY198" i="32" s="1"/>
  <c r="AZ198" i="32" s="1"/>
  <c r="BA198" i="32" s="1"/>
  <c r="BB198" i="32" s="1"/>
  <c r="AW202" i="32"/>
  <c r="AX202" i="32" s="1"/>
  <c r="AY202" i="32" s="1"/>
  <c r="AZ202" i="32" s="1"/>
  <c r="BA202" i="32" s="1"/>
  <c r="BB202" i="32" s="1"/>
  <c r="AW206" i="32"/>
  <c r="AX206" i="32" s="1"/>
  <c r="AY206" i="32" s="1"/>
  <c r="AZ206" i="32" s="1"/>
  <c r="BA206" i="32" s="1"/>
  <c r="BB206" i="32" s="1"/>
  <c r="AW211" i="32"/>
  <c r="AX211" i="32" s="1"/>
  <c r="AY211" i="32" s="1"/>
  <c r="AZ211" i="32" s="1"/>
  <c r="BA211" i="32" s="1"/>
  <c r="AW216" i="32"/>
  <c r="AX216" i="32" s="1"/>
  <c r="AY216" i="32" s="1"/>
  <c r="AZ216" i="32" s="1"/>
  <c r="BA216" i="32" s="1"/>
  <c r="BB216" i="32" s="1"/>
  <c r="AW221" i="32"/>
  <c r="AX221" i="32" s="1"/>
  <c r="AY221" i="32" s="1"/>
  <c r="AZ221" i="32" s="1"/>
  <c r="BA221" i="32" s="1"/>
  <c r="BB221" i="32" s="1"/>
  <c r="AW225" i="32"/>
  <c r="AX225" i="32" s="1"/>
  <c r="AY225" i="32" s="1"/>
  <c r="AZ225" i="32" s="1"/>
  <c r="BA225" i="32" s="1"/>
  <c r="BB225" i="32" s="1"/>
  <c r="AW230" i="32"/>
  <c r="AX230" i="32" s="1"/>
  <c r="AY230" i="32" s="1"/>
  <c r="AZ230" i="32" s="1"/>
  <c r="BA230" i="32" s="1"/>
  <c r="BB230" i="32" s="1"/>
  <c r="AW234" i="32"/>
  <c r="AX234" i="32" s="1"/>
  <c r="AY234" i="32" s="1"/>
  <c r="AZ234" i="32" s="1"/>
  <c r="BA234" i="32" s="1"/>
  <c r="BB234" i="32" s="1"/>
  <c r="AW239" i="32"/>
  <c r="AX239" i="32" s="1"/>
  <c r="AY239" i="32" s="1"/>
  <c r="AZ239" i="32" s="1"/>
  <c r="BA239" i="32" s="1"/>
  <c r="BB239" i="32" s="1"/>
  <c r="AW244" i="32"/>
  <c r="AX244" i="32" s="1"/>
  <c r="AY244" i="32" s="1"/>
  <c r="AZ244" i="32" s="1"/>
  <c r="BA244" i="32" s="1"/>
  <c r="BB244" i="32" s="1"/>
  <c r="AW248" i="32"/>
  <c r="AX248" i="32" s="1"/>
  <c r="AY248" i="32" s="1"/>
  <c r="AZ248" i="32" s="1"/>
  <c r="BA248" i="32" s="1"/>
  <c r="BB248" i="32" s="1"/>
  <c r="AW252" i="32"/>
  <c r="AX252" i="32" s="1"/>
  <c r="AY252" i="32" s="1"/>
  <c r="AZ252" i="32" s="1"/>
  <c r="BA252" i="32" s="1"/>
  <c r="BB252" i="32" s="1"/>
  <c r="AW256" i="32"/>
  <c r="AX256" i="32" s="1"/>
  <c r="AY256" i="32" s="1"/>
  <c r="AZ256" i="32" s="1"/>
  <c r="BA256" i="32" s="1"/>
  <c r="BB256" i="32" s="1"/>
  <c r="AW260" i="32"/>
  <c r="AX260" i="32" s="1"/>
  <c r="AY260" i="32" s="1"/>
  <c r="AZ260" i="32" s="1"/>
  <c r="BA260" i="32" s="1"/>
  <c r="BB260" i="32" s="1"/>
  <c r="AW264" i="32"/>
  <c r="AX264" i="32" s="1"/>
  <c r="AY264" i="32" s="1"/>
  <c r="AZ264" i="32" s="1"/>
  <c r="BA264" i="32" s="1"/>
  <c r="BB264" i="32" s="1"/>
  <c r="AW171" i="32"/>
  <c r="AB179" i="32"/>
  <c r="AC179" i="32" s="1"/>
  <c r="AD179" i="32" s="1"/>
  <c r="AE179" i="32" s="1"/>
  <c r="AF179" i="32" s="1"/>
  <c r="AG179" i="32" s="1"/>
  <c r="AB198" i="32"/>
  <c r="AC198" i="32" s="1"/>
  <c r="AD198" i="32" s="1"/>
  <c r="AE198" i="32" s="1"/>
  <c r="AF198" i="32" s="1"/>
  <c r="AG198" i="32" s="1"/>
  <c r="AB202" i="32"/>
  <c r="AC202" i="32" s="1"/>
  <c r="AD202" i="32" s="1"/>
  <c r="AE202" i="32" s="1"/>
  <c r="AF202" i="32" s="1"/>
  <c r="AG202" i="32" s="1"/>
  <c r="AB236" i="32"/>
  <c r="AC236" i="32" s="1"/>
  <c r="AD236" i="32" s="1"/>
  <c r="AE236" i="32" s="1"/>
  <c r="AF236" i="32" s="1"/>
  <c r="AG236" i="32" s="1"/>
  <c r="AB258" i="32"/>
  <c r="AC258" i="32" s="1"/>
  <c r="AD258" i="32" s="1"/>
  <c r="AE258" i="32" s="1"/>
  <c r="AF258" i="32" s="1"/>
  <c r="AG258" i="32" s="1"/>
  <c r="BK169" i="32"/>
  <c r="BL169" i="32" s="1"/>
  <c r="BM169" i="32" s="1"/>
  <c r="BN169" i="32" s="1"/>
  <c r="BO169" i="32" s="1"/>
  <c r="BP169" i="32" s="1"/>
  <c r="AI165" i="32"/>
  <c r="AJ165" i="32" s="1"/>
  <c r="AK165" i="32" s="1"/>
  <c r="AL165" i="32" s="1"/>
  <c r="AM165" i="32" s="1"/>
  <c r="AN165" i="32" s="1"/>
  <c r="BK60" i="32"/>
  <c r="BL60" i="32" s="1"/>
  <c r="BM60" i="32" s="1"/>
  <c r="BN60" i="32" s="1"/>
  <c r="BO60" i="32" s="1"/>
  <c r="BP60" i="32" s="1"/>
  <c r="BK64" i="32"/>
  <c r="BL64" i="32" s="1"/>
  <c r="BM64" i="32" s="1"/>
  <c r="BN64" i="32" s="1"/>
  <c r="BO64" i="32" s="1"/>
  <c r="BP64" i="32" s="1"/>
  <c r="BK68" i="32"/>
  <c r="BL68" i="32" s="1"/>
  <c r="BM68" i="32" s="1"/>
  <c r="BN68" i="32" s="1"/>
  <c r="BO68" i="32" s="1"/>
  <c r="BP68" i="32" s="1"/>
  <c r="BK72" i="32"/>
  <c r="BL72" i="32" s="1"/>
  <c r="BM72" i="32" s="1"/>
  <c r="BN72" i="32" s="1"/>
  <c r="BO72" i="32" s="1"/>
  <c r="BP72" i="32" s="1"/>
  <c r="BK78" i="32"/>
  <c r="BL78" i="32" s="1"/>
  <c r="BM78" i="32" s="1"/>
  <c r="BN78" i="32" s="1"/>
  <c r="BO78" i="32" s="1"/>
  <c r="BP78" i="32" s="1"/>
  <c r="BK82" i="32"/>
  <c r="BL82" i="32" s="1"/>
  <c r="BM82" i="32" s="1"/>
  <c r="BN82" i="32" s="1"/>
  <c r="BO82" i="32" s="1"/>
  <c r="BP82" i="32" s="1"/>
  <c r="BK87" i="32"/>
  <c r="BL87" i="32" s="1"/>
  <c r="BM87" i="32" s="1"/>
  <c r="BN87" i="32" s="1"/>
  <c r="BO87" i="32" s="1"/>
  <c r="BP87" i="32" s="1"/>
  <c r="BK91" i="32"/>
  <c r="BL91" i="32" s="1"/>
  <c r="BM91" i="32" s="1"/>
  <c r="BN91" i="32" s="1"/>
  <c r="BO91" i="32" s="1"/>
  <c r="BP91" i="32" s="1"/>
  <c r="BK96" i="32"/>
  <c r="BL96" i="32" s="1"/>
  <c r="BM96" i="32" s="1"/>
  <c r="BN96" i="32" s="1"/>
  <c r="BO96" i="32" s="1"/>
  <c r="BP96" i="32" s="1"/>
  <c r="BK100" i="32"/>
  <c r="BL100" i="32" s="1"/>
  <c r="BM100" i="32" s="1"/>
  <c r="BN100" i="32" s="1"/>
  <c r="BO100" i="32" s="1"/>
  <c r="BP100" i="32" s="1"/>
  <c r="BK105" i="32"/>
  <c r="BL105" i="32" s="1"/>
  <c r="BM105" i="32" s="1"/>
  <c r="BN105" i="32" s="1"/>
  <c r="BO105" i="32" s="1"/>
  <c r="BP105" i="32" s="1"/>
  <c r="BK109" i="32"/>
  <c r="BL109" i="32" s="1"/>
  <c r="BM109" i="32" s="1"/>
  <c r="BN109" i="32" s="1"/>
  <c r="BO109" i="32" s="1"/>
  <c r="BP109" i="32" s="1"/>
  <c r="BK113" i="32"/>
  <c r="BL113" i="32" s="1"/>
  <c r="BM113" i="32" s="1"/>
  <c r="BN113" i="32" s="1"/>
  <c r="BO113" i="32" s="1"/>
  <c r="BP113" i="32" s="1"/>
  <c r="BK118" i="32"/>
  <c r="BL118" i="32" s="1"/>
  <c r="BM118" i="32" s="1"/>
  <c r="BN118" i="32" s="1"/>
  <c r="BO118" i="32" s="1"/>
  <c r="BP118" i="32" s="1"/>
  <c r="BK123" i="32"/>
  <c r="BL123" i="32" s="1"/>
  <c r="BM123" i="32" s="1"/>
  <c r="BN123" i="32" s="1"/>
  <c r="BO123" i="32" s="1"/>
  <c r="BP123" i="32" s="1"/>
  <c r="BK128" i="32"/>
  <c r="BL128" i="32" s="1"/>
  <c r="BM128" i="32" s="1"/>
  <c r="BN128" i="32" s="1"/>
  <c r="BO128" i="32" s="1"/>
  <c r="BP128" i="32" s="1"/>
  <c r="BK133" i="32"/>
  <c r="BL133" i="32" s="1"/>
  <c r="BM133" i="32" s="1"/>
  <c r="BN133" i="32" s="1"/>
  <c r="BO133" i="32" s="1"/>
  <c r="BP133" i="32" s="1"/>
  <c r="BK139" i="32"/>
  <c r="BL139" i="32" s="1"/>
  <c r="BM139" i="32" s="1"/>
  <c r="BN139" i="32" s="1"/>
  <c r="BO139" i="32" s="1"/>
  <c r="BP139" i="32" s="1"/>
  <c r="BK143" i="32"/>
  <c r="BL143" i="32" s="1"/>
  <c r="BM143" i="32" s="1"/>
  <c r="BN143" i="32" s="1"/>
  <c r="BO143" i="32" s="1"/>
  <c r="BP143" i="32" s="1"/>
  <c r="BK147" i="32"/>
  <c r="BL147" i="32" s="1"/>
  <c r="BM147" i="32" s="1"/>
  <c r="BN147" i="32" s="1"/>
  <c r="BO147" i="32" s="1"/>
  <c r="BP147" i="32" s="1"/>
  <c r="BK152" i="32"/>
  <c r="BL152" i="32" s="1"/>
  <c r="BM152" i="32" s="1"/>
  <c r="BN152" i="32" s="1"/>
  <c r="BO152" i="32" s="1"/>
  <c r="BP152" i="32" s="1"/>
  <c r="BK155" i="32"/>
  <c r="BL155" i="32" s="1"/>
  <c r="BM155" i="32" s="1"/>
  <c r="BN155" i="32" s="1"/>
  <c r="BO155" i="32" s="1"/>
  <c r="BP155" i="32" s="1"/>
  <c r="BK159" i="32"/>
  <c r="BL159" i="32" s="1"/>
  <c r="BM159" i="32" s="1"/>
  <c r="BN159" i="32" s="1"/>
  <c r="BO159" i="32" s="1"/>
  <c r="BP159" i="32" s="1"/>
  <c r="AW57" i="32"/>
  <c r="AX57" i="32" s="1"/>
  <c r="AY57" i="32" s="1"/>
  <c r="AZ57" i="32" s="1"/>
  <c r="BA57" i="32" s="1"/>
  <c r="BB57" i="32" s="1"/>
  <c r="AW61" i="32"/>
  <c r="AX61" i="32" s="1"/>
  <c r="AY61" i="32" s="1"/>
  <c r="AZ61" i="32" s="1"/>
  <c r="BA61" i="32" s="1"/>
  <c r="BB61" i="32" s="1"/>
  <c r="AW65" i="32"/>
  <c r="AX65" i="32" s="1"/>
  <c r="AY65" i="32" s="1"/>
  <c r="AZ65" i="32" s="1"/>
  <c r="BA65" i="32" s="1"/>
  <c r="BB65" i="32" s="1"/>
  <c r="AW69" i="32"/>
  <c r="AX69" i="32" s="1"/>
  <c r="AY69" i="32" s="1"/>
  <c r="AZ69" i="32" s="1"/>
  <c r="BA69" i="32" s="1"/>
  <c r="BB69" i="32" s="1"/>
  <c r="AW74" i="32"/>
  <c r="AX74" i="32" s="1"/>
  <c r="AY74" i="32" s="1"/>
  <c r="AZ74" i="32" s="1"/>
  <c r="BA74" i="32" s="1"/>
  <c r="BB74" i="32" s="1"/>
  <c r="AW80" i="32"/>
  <c r="AX80" i="32" s="1"/>
  <c r="AW85" i="32"/>
  <c r="AX85" i="32" s="1"/>
  <c r="AY85" i="32" s="1"/>
  <c r="AZ85" i="32" s="1"/>
  <c r="BA85" i="32" s="1"/>
  <c r="BB85" i="32" s="1"/>
  <c r="AW89" i="32"/>
  <c r="AX89" i="32" s="1"/>
  <c r="AY89" i="32" s="1"/>
  <c r="AZ89" i="32" s="1"/>
  <c r="BA89" i="32" s="1"/>
  <c r="BB89" i="32" s="1"/>
  <c r="AW94" i="32"/>
  <c r="AX94" i="32" s="1"/>
  <c r="AY94" i="32" s="1"/>
  <c r="AZ94" i="32" s="1"/>
  <c r="BA94" i="32" s="1"/>
  <c r="BB94" i="32" s="1"/>
  <c r="AW98" i="32"/>
  <c r="AX98" i="32" s="1"/>
  <c r="AY98" i="32" s="1"/>
  <c r="AZ98" i="32" s="1"/>
  <c r="BA98" i="32" s="1"/>
  <c r="BB98" i="32" s="1"/>
  <c r="AW102" i="32"/>
  <c r="AX102" i="32" s="1"/>
  <c r="AY102" i="32" s="1"/>
  <c r="AZ102" i="32" s="1"/>
  <c r="BA102" i="32" s="1"/>
  <c r="BB102" i="32" s="1"/>
  <c r="AW107" i="32"/>
  <c r="AX107" i="32" s="1"/>
  <c r="AY107" i="32" s="1"/>
  <c r="AZ107" i="32" s="1"/>
  <c r="BA107" i="32" s="1"/>
  <c r="BB107" i="32" s="1"/>
  <c r="AW111" i="32"/>
  <c r="AX111" i="32" s="1"/>
  <c r="AY111" i="32" s="1"/>
  <c r="AZ111" i="32" s="1"/>
  <c r="BA111" i="32" s="1"/>
  <c r="BB111" i="32" s="1"/>
  <c r="AW115" i="32"/>
  <c r="AX115" i="32" s="1"/>
  <c r="AY115" i="32" s="1"/>
  <c r="AW121" i="32"/>
  <c r="AX121" i="32" s="1"/>
  <c r="AY121" i="32" s="1"/>
  <c r="AZ121" i="32" s="1"/>
  <c r="BA121" i="32" s="1"/>
  <c r="BB121" i="32" s="1"/>
  <c r="AW125" i="32"/>
  <c r="AX125" i="32" s="1"/>
  <c r="AY125" i="32" s="1"/>
  <c r="AW130" i="32"/>
  <c r="AX130" i="32" s="1"/>
  <c r="AY130" i="32" s="1"/>
  <c r="AZ130" i="32" s="1"/>
  <c r="BA130" i="32" s="1"/>
  <c r="AW136" i="32"/>
  <c r="AX136" i="32" s="1"/>
  <c r="AY136" i="32" s="1"/>
  <c r="BA136" i="32" s="1"/>
  <c r="AW141" i="32"/>
  <c r="AX141" i="32" s="1"/>
  <c r="AY141" i="32" s="1"/>
  <c r="AZ141" i="32" s="1"/>
  <c r="BA141" i="32" s="1"/>
  <c r="BB141" i="32" s="1"/>
  <c r="AW145" i="32"/>
  <c r="AX145" i="32" s="1"/>
  <c r="AY145" i="32" s="1"/>
  <c r="AZ145" i="32" s="1"/>
  <c r="BA145" i="32" s="1"/>
  <c r="BB145" i="32" s="1"/>
  <c r="AW149" i="32"/>
  <c r="AX149" i="32" s="1"/>
  <c r="AY149" i="32" s="1"/>
  <c r="AZ149" i="32" s="1"/>
  <c r="BA149" i="32" s="1"/>
  <c r="BB149" i="32" s="1"/>
  <c r="AW153" i="32"/>
  <c r="AX153" i="32" s="1"/>
  <c r="AY153" i="32" s="1"/>
  <c r="AZ153" i="32" s="1"/>
  <c r="BA153" i="32" s="1"/>
  <c r="BB153" i="32" s="1"/>
  <c r="AW157" i="32"/>
  <c r="AX157" i="32" s="1"/>
  <c r="AY157" i="32" s="1"/>
  <c r="AZ157" i="32" s="1"/>
  <c r="BA157" i="32" s="1"/>
  <c r="BB157" i="32" s="1"/>
  <c r="AW161" i="32"/>
  <c r="AX161" i="32" s="1"/>
  <c r="AY161" i="32" s="1"/>
  <c r="AZ161" i="32" s="1"/>
  <c r="BA161" i="32" s="1"/>
  <c r="BB161" i="32" s="1"/>
  <c r="AI60" i="32"/>
  <c r="AJ60" i="32" s="1"/>
  <c r="AK60" i="32" s="1"/>
  <c r="AL60" i="32" s="1"/>
  <c r="AM60" i="32" s="1"/>
  <c r="AN60" i="32" s="1"/>
  <c r="AI94" i="32"/>
  <c r="AJ94" i="32" s="1"/>
  <c r="AK94" i="32" s="1"/>
  <c r="AL94" i="32" s="1"/>
  <c r="AM94" i="32" s="1"/>
  <c r="AN94" i="32" s="1"/>
  <c r="AI108" i="32"/>
  <c r="AJ108" i="32" s="1"/>
  <c r="AK108" i="32" s="1"/>
  <c r="AL108" i="32" s="1"/>
  <c r="AM108" i="32" s="1"/>
  <c r="AN108" i="32" s="1"/>
  <c r="AI138" i="32"/>
  <c r="AJ138" i="32" s="1"/>
  <c r="AK138" i="32" s="1"/>
  <c r="AL138" i="32" s="1"/>
  <c r="AM138" i="32" s="1"/>
  <c r="AN138" i="32" s="1"/>
  <c r="BK47" i="32"/>
  <c r="BL47" i="32" s="1"/>
  <c r="BM47" i="32" s="1"/>
  <c r="BN47" i="32" s="1"/>
  <c r="BO47" i="32" s="1"/>
  <c r="BP47" i="32" s="1"/>
  <c r="BK51" i="32"/>
  <c r="BL51" i="32" s="1"/>
  <c r="BM51" i="32" s="1"/>
  <c r="BN51" i="32" s="1"/>
  <c r="BO51" i="32" s="1"/>
  <c r="BP51" i="32" s="1"/>
  <c r="BK45" i="32"/>
  <c r="AW49" i="32"/>
  <c r="AX49" i="32" s="1"/>
  <c r="AY49" i="32" s="1"/>
  <c r="AZ49" i="32" s="1"/>
  <c r="BA49" i="32" s="1"/>
  <c r="BB49" i="32" s="1"/>
  <c r="AW53" i="32"/>
  <c r="AX53" i="32" s="1"/>
  <c r="AY53" i="32" s="1"/>
  <c r="AZ53" i="32" s="1"/>
  <c r="BA53" i="32" s="1"/>
  <c r="BB53" i="32" s="1"/>
  <c r="BK39" i="32"/>
  <c r="BL39" i="32" s="1"/>
  <c r="BM39" i="32" s="1"/>
  <c r="BN39" i="32" s="1"/>
  <c r="BO39" i="32" s="1"/>
  <c r="BP39" i="32" s="1"/>
  <c r="BK43" i="32"/>
  <c r="BL43" i="32" s="1"/>
  <c r="BM43" i="32" s="1"/>
  <c r="BN43" i="32" s="1"/>
  <c r="BO43" i="32" s="1"/>
  <c r="BP43" i="32" s="1"/>
  <c r="AW40" i="32"/>
  <c r="AX40" i="32" s="1"/>
  <c r="AY40" i="32" s="1"/>
  <c r="AZ40" i="32" s="1"/>
  <c r="BA40" i="32" s="1"/>
  <c r="BB40" i="32" s="1"/>
  <c r="AW37" i="32"/>
  <c r="AB539" i="32"/>
  <c r="AC539" i="32" s="1"/>
  <c r="AD539" i="32" s="1"/>
  <c r="AE539" i="32" s="1"/>
  <c r="AF539" i="32" s="1"/>
  <c r="AG539" i="32" s="1"/>
  <c r="AW413" i="32"/>
  <c r="AX413" i="32" s="1"/>
  <c r="AY413" i="32" s="1"/>
  <c r="AZ413" i="32" s="1"/>
  <c r="BA413" i="32" s="1"/>
  <c r="BB413" i="32" s="1"/>
  <c r="AW347" i="32"/>
  <c r="AX347" i="32" s="1"/>
  <c r="AY347" i="32" s="1"/>
  <c r="AZ347" i="32" s="1"/>
  <c r="BA347" i="32" s="1"/>
  <c r="BB347" i="32" s="1"/>
  <c r="AW305" i="32"/>
  <c r="BK270" i="32"/>
  <c r="BL270" i="32" s="1"/>
  <c r="BM270" i="32" s="1"/>
  <c r="BN270" i="32" s="1"/>
  <c r="BO270" i="32" s="1"/>
  <c r="BP270" i="32" s="1"/>
  <c r="AW273" i="32"/>
  <c r="AX273" i="32" s="1"/>
  <c r="AY273" i="32" s="1"/>
  <c r="AZ273" i="32" s="1"/>
  <c r="BA273" i="32" s="1"/>
  <c r="BB273" i="32" s="1"/>
  <c r="AW277" i="32"/>
  <c r="AX277" i="32" s="1"/>
  <c r="AY277" i="32" s="1"/>
  <c r="AZ277" i="32" s="1"/>
  <c r="BA277" i="32" s="1"/>
  <c r="BB277" i="32" s="1"/>
  <c r="BK177" i="32"/>
  <c r="BL177" i="32" s="1"/>
  <c r="BM177" i="32" s="1"/>
  <c r="BN177" i="32" s="1"/>
  <c r="BO177" i="32" s="1"/>
  <c r="BP177" i="32" s="1"/>
  <c r="BK185" i="32"/>
  <c r="BL185" i="32" s="1"/>
  <c r="BM185" i="32" s="1"/>
  <c r="BN185" i="32" s="1"/>
  <c r="BO185" i="32" s="1"/>
  <c r="BP185" i="32" s="1"/>
  <c r="BK198" i="32"/>
  <c r="BL198" i="32" s="1"/>
  <c r="BM198" i="32" s="1"/>
  <c r="BN198" i="32" s="1"/>
  <c r="BO198" i="32" s="1"/>
  <c r="BP198" i="32" s="1"/>
  <c r="BK206" i="32"/>
  <c r="BL206" i="32" s="1"/>
  <c r="BM206" i="32" s="1"/>
  <c r="BN206" i="32" s="1"/>
  <c r="BO206" i="32" s="1"/>
  <c r="BP206" i="32" s="1"/>
  <c r="BK211" i="32"/>
  <c r="BL211" i="32" s="1"/>
  <c r="BM211" i="32" s="1"/>
  <c r="BN211" i="32" s="1"/>
  <c r="BO211" i="32" s="1"/>
  <c r="BP211" i="32" s="1"/>
  <c r="BK230" i="32"/>
  <c r="BL230" i="32" s="1"/>
  <c r="BM230" i="32" s="1"/>
  <c r="BN230" i="32" s="1"/>
  <c r="BO230" i="32" s="1"/>
  <c r="BP230" i="32" s="1"/>
  <c r="BK244" i="32"/>
  <c r="BL244" i="32" s="1"/>
  <c r="BM244" i="32" s="1"/>
  <c r="BN244" i="32" s="1"/>
  <c r="BO244" i="32" s="1"/>
  <c r="BP244" i="32" s="1"/>
  <c r="BK252" i="32"/>
  <c r="BL252" i="32" s="1"/>
  <c r="BM252" i="32" s="1"/>
  <c r="BN252" i="32" s="1"/>
  <c r="BO252" i="32" s="1"/>
  <c r="BP252" i="32" s="1"/>
  <c r="BK264" i="32"/>
  <c r="BL264" i="32" s="1"/>
  <c r="BM264" i="32" s="1"/>
  <c r="BN264" i="32" s="1"/>
  <c r="BO264" i="32" s="1"/>
  <c r="BP264" i="32" s="1"/>
  <c r="AW175" i="32"/>
  <c r="AX175" i="32" s="1"/>
  <c r="AY175" i="32" s="1"/>
  <c r="AZ175" i="32" s="1"/>
  <c r="BA175" i="32" s="1"/>
  <c r="BB175" i="32" s="1"/>
  <c r="AW188" i="32"/>
  <c r="AX188" i="32" s="1"/>
  <c r="AY188" i="32" s="1"/>
  <c r="AZ188" i="32" s="1"/>
  <c r="BA188" i="32" s="1"/>
  <c r="BB188" i="32" s="1"/>
  <c r="AW200" i="32"/>
  <c r="AX200" i="32" s="1"/>
  <c r="AY200" i="32" s="1"/>
  <c r="AZ200" i="32" s="1"/>
  <c r="BA200" i="32" s="1"/>
  <c r="BB200" i="32" s="1"/>
  <c r="AW204" i="32"/>
  <c r="AX204" i="32" s="1"/>
  <c r="AY204" i="32" s="1"/>
  <c r="AZ204" i="32" s="1"/>
  <c r="BA204" i="32" s="1"/>
  <c r="BB204" i="32" s="1"/>
  <c r="AW218" i="32"/>
  <c r="AX218" i="32" s="1"/>
  <c r="AY218" i="32" s="1"/>
  <c r="AZ218" i="32" s="1"/>
  <c r="BA218" i="32" s="1"/>
  <c r="BB218" i="32" s="1"/>
  <c r="AW232" i="32"/>
  <c r="AX232" i="32" s="1"/>
  <c r="AY232" i="32" s="1"/>
  <c r="AZ232" i="32" s="1"/>
  <c r="BA232" i="32" s="1"/>
  <c r="BB232" i="32" s="1"/>
  <c r="AW242" i="32"/>
  <c r="AX242" i="32" s="1"/>
  <c r="AY242" i="32" s="1"/>
  <c r="AZ242" i="32" s="1"/>
  <c r="BA242" i="32" s="1"/>
  <c r="BB242" i="32" s="1"/>
  <c r="AW254" i="32"/>
  <c r="AX254" i="32" s="1"/>
  <c r="AY254" i="32" s="1"/>
  <c r="AZ254" i="32" s="1"/>
  <c r="BA254" i="32" s="1"/>
  <c r="BB254" i="32" s="1"/>
  <c r="AW266" i="32"/>
  <c r="AX266" i="32" s="1"/>
  <c r="AY266" i="32" s="1"/>
  <c r="AZ266" i="32" s="1"/>
  <c r="BA266" i="32" s="1"/>
  <c r="BB266" i="32" s="1"/>
  <c r="AB184" i="32"/>
  <c r="AC184" i="32" s="1"/>
  <c r="AD184" i="32" s="1"/>
  <c r="AE184" i="32" s="1"/>
  <c r="AF184" i="32" s="1"/>
  <c r="AG184" i="32" s="1"/>
  <c r="AB256" i="32"/>
  <c r="AC256" i="32" s="1"/>
  <c r="AD256" i="32" s="1"/>
  <c r="AE256" i="32" s="1"/>
  <c r="AF256" i="32" s="1"/>
  <c r="AG256" i="32" s="1"/>
  <c r="AW169" i="32"/>
  <c r="AX169" i="32" s="1"/>
  <c r="AY169" i="32" s="1"/>
  <c r="AZ169" i="32" s="1"/>
  <c r="BA169" i="32" s="1"/>
  <c r="BB169" i="32" s="1"/>
  <c r="BK163" i="32"/>
  <c r="BK58" i="32"/>
  <c r="BL58" i="32" s="1"/>
  <c r="BM58" i="32" s="1"/>
  <c r="BN58" i="32" s="1"/>
  <c r="BO58" i="32" s="1"/>
  <c r="BP58" i="32" s="1"/>
  <c r="BK70" i="32"/>
  <c r="BL70" i="32" s="1"/>
  <c r="BM70" i="32" s="1"/>
  <c r="BN70" i="32" s="1"/>
  <c r="BO70" i="32" s="1"/>
  <c r="BP70" i="32" s="1"/>
  <c r="BK80" i="32"/>
  <c r="BL80" i="32" s="1"/>
  <c r="BM80" i="32" s="1"/>
  <c r="BN80" i="32" s="1"/>
  <c r="BO80" i="32" s="1"/>
  <c r="BP80" i="32" s="1"/>
  <c r="BK98" i="32"/>
  <c r="BL98" i="32" s="1"/>
  <c r="BM98" i="32" s="1"/>
  <c r="BN98" i="32" s="1"/>
  <c r="BO98" i="32" s="1"/>
  <c r="BP98" i="32" s="1"/>
  <c r="BK111" i="32"/>
  <c r="BL111" i="32" s="1"/>
  <c r="BM111" i="32" s="1"/>
  <c r="BN111" i="32" s="1"/>
  <c r="BO111" i="32" s="1"/>
  <c r="BP111" i="32" s="1"/>
  <c r="BK125" i="32"/>
  <c r="BL125" i="32" s="1"/>
  <c r="BM125" i="32" s="1"/>
  <c r="BN125" i="32" s="1"/>
  <c r="BO125" i="32" s="1"/>
  <c r="BP125" i="32" s="1"/>
  <c r="BK136" i="32"/>
  <c r="BL136" i="32" s="1"/>
  <c r="BM136" i="32" s="1"/>
  <c r="BN136" i="32" s="1"/>
  <c r="BO136" i="32" s="1"/>
  <c r="BP136" i="32" s="1"/>
  <c r="BK149" i="32"/>
  <c r="BL149" i="32" s="1"/>
  <c r="BM149" i="32" s="1"/>
  <c r="BN149" i="32" s="1"/>
  <c r="BO149" i="32" s="1"/>
  <c r="BP149" i="32" s="1"/>
  <c r="BK157" i="32"/>
  <c r="BL157" i="32" s="1"/>
  <c r="BM157" i="32" s="1"/>
  <c r="BN157" i="32" s="1"/>
  <c r="BO157" i="32" s="1"/>
  <c r="BP157" i="32" s="1"/>
  <c r="AW63" i="32"/>
  <c r="AX63" i="32" s="1"/>
  <c r="AY63" i="32" s="1"/>
  <c r="AZ63" i="32" s="1"/>
  <c r="BA63" i="32" s="1"/>
  <c r="BB63" i="32" s="1"/>
  <c r="AW71" i="32"/>
  <c r="AX71" i="32" s="1"/>
  <c r="AY71" i="32" s="1"/>
  <c r="AZ71" i="32" s="1"/>
  <c r="BA71" i="32" s="1"/>
  <c r="BB71" i="32" s="1"/>
  <c r="AW100" i="32"/>
  <c r="AX100" i="32" s="1"/>
  <c r="AY100" i="32" s="1"/>
  <c r="AZ100" i="32" s="1"/>
  <c r="BA100" i="32" s="1"/>
  <c r="BB100" i="32" s="1"/>
  <c r="AW109" i="32"/>
  <c r="AX109" i="32" s="1"/>
  <c r="AY109" i="32" s="1"/>
  <c r="AZ109" i="32" s="1"/>
  <c r="BA109" i="32" s="1"/>
  <c r="BB109" i="32" s="1"/>
  <c r="AW123" i="32"/>
  <c r="AX123" i="32" s="1"/>
  <c r="AY123" i="32" s="1"/>
  <c r="AZ123" i="32" s="1"/>
  <c r="BB123" i="32" s="1"/>
  <c r="AW139" i="32"/>
  <c r="AX139" i="32" s="1"/>
  <c r="AY139" i="32" s="1"/>
  <c r="AZ139" i="32" s="1"/>
  <c r="BA139" i="32" s="1"/>
  <c r="BB139" i="32" s="1"/>
  <c r="AW152" i="32"/>
  <c r="AX152" i="32" s="1"/>
  <c r="AY152" i="32" s="1"/>
  <c r="AZ152" i="32" s="1"/>
  <c r="AW159" i="32"/>
  <c r="AX159" i="32" s="1"/>
  <c r="AY159" i="32" s="1"/>
  <c r="AZ159" i="32" s="1"/>
  <c r="BA159" i="32" s="1"/>
  <c r="BB159" i="32" s="1"/>
  <c r="AI105" i="32"/>
  <c r="AJ105" i="32" s="1"/>
  <c r="AK105" i="32" s="1"/>
  <c r="AL105" i="32" s="1"/>
  <c r="AM105" i="32" s="1"/>
  <c r="AN105" i="32" s="1"/>
  <c r="BK53" i="32"/>
  <c r="BL53" i="32" s="1"/>
  <c r="BM53" i="32" s="1"/>
  <c r="BN53" i="32" s="1"/>
  <c r="BO53" i="32" s="1"/>
  <c r="BP53" i="32" s="1"/>
  <c r="BK41" i="32"/>
  <c r="BL41" i="32" s="1"/>
  <c r="BM41" i="32" s="1"/>
  <c r="BN41" i="32" s="1"/>
  <c r="BO41" i="32" s="1"/>
  <c r="BP41" i="32" s="1"/>
  <c r="BK626" i="32"/>
  <c r="BL626" i="32" s="1"/>
  <c r="BM626" i="32" s="1"/>
  <c r="BN626" i="32" s="1"/>
  <c r="BO626" i="32" s="1"/>
  <c r="BP626" i="32" s="1"/>
  <c r="AW530" i="32"/>
  <c r="AX530" i="32" s="1"/>
  <c r="AY530" i="32" s="1"/>
  <c r="AZ530" i="32" s="1"/>
  <c r="BA530" i="32" s="1"/>
  <c r="BB530" i="32" s="1"/>
  <c r="AW509" i="32"/>
  <c r="AX509" i="32" s="1"/>
  <c r="AY509" i="32" s="1"/>
  <c r="AZ509" i="32" s="1"/>
  <c r="BA509" i="32" s="1"/>
  <c r="BB509" i="32" s="1"/>
  <c r="BK455" i="32"/>
  <c r="BL455" i="32" s="1"/>
  <c r="BM455" i="32" s="1"/>
  <c r="BN455" i="32" s="1"/>
  <c r="BO455" i="32" s="1"/>
  <c r="BP455" i="32" s="1"/>
  <c r="BK430" i="32"/>
  <c r="BL430" i="32" s="1"/>
  <c r="BM430" i="32" s="1"/>
  <c r="BN430" i="32" s="1"/>
  <c r="BO430" i="32" s="1"/>
  <c r="BP430" i="32" s="1"/>
  <c r="AW393" i="32"/>
  <c r="AX393" i="32" s="1"/>
  <c r="AY393" i="32" s="1"/>
  <c r="AZ393" i="32" s="1"/>
  <c r="BA393" i="32" s="1"/>
  <c r="BB393" i="32" s="1"/>
  <c r="AW364" i="32"/>
  <c r="AX364" i="32" s="1"/>
  <c r="AY364" i="32" s="1"/>
  <c r="AZ364" i="32" s="1"/>
  <c r="BA364" i="32" s="1"/>
  <c r="BB364" i="32" s="1"/>
  <c r="AW340" i="32"/>
  <c r="AX340" i="32" s="1"/>
  <c r="AY340" i="32" s="1"/>
  <c r="AZ340" i="32" s="1"/>
  <c r="BA340" i="32" s="1"/>
  <c r="BB340" i="32" s="1"/>
  <c r="BK317" i="32"/>
  <c r="AW322" i="32"/>
  <c r="AX322" i="32" s="1"/>
  <c r="AY322" i="32" s="1"/>
  <c r="AZ322" i="32" s="1"/>
  <c r="BA322" i="32" s="1"/>
  <c r="BB322" i="32" s="1"/>
  <c r="BK307" i="32"/>
  <c r="BL307" i="32" s="1"/>
  <c r="BM307" i="32" s="1"/>
  <c r="BN307" i="32" s="1"/>
  <c r="BO307" i="32" s="1"/>
  <c r="BP307" i="32" s="1"/>
  <c r="BK315" i="32"/>
  <c r="BL315" i="32" s="1"/>
  <c r="BM315" i="32" s="1"/>
  <c r="BN315" i="32" s="1"/>
  <c r="BO315" i="32" s="1"/>
  <c r="BP315" i="32" s="1"/>
  <c r="AW311" i="32"/>
  <c r="AX311" i="32" s="1"/>
  <c r="AY311" i="32" s="1"/>
  <c r="AZ311" i="32" s="1"/>
  <c r="BA311" i="32" s="1"/>
  <c r="BB311" i="32" s="1"/>
  <c r="BK292" i="32"/>
  <c r="BL292" i="32" s="1"/>
  <c r="BM292" i="32" s="1"/>
  <c r="BN292" i="32" s="1"/>
  <c r="BO292" i="32" s="1"/>
  <c r="BP292" i="32" s="1"/>
  <c r="BK273" i="32"/>
  <c r="BL273" i="32" s="1"/>
  <c r="BM273" i="32" s="1"/>
  <c r="BN273" i="32" s="1"/>
  <c r="BO273" i="32" s="1"/>
  <c r="BP273" i="32" s="1"/>
  <c r="BK277" i="32"/>
  <c r="BL277" i="32" s="1"/>
  <c r="BM277" i="32" s="1"/>
  <c r="BN277" i="32" s="1"/>
  <c r="BO277" i="32" s="1"/>
  <c r="BP277" i="32" s="1"/>
  <c r="AW272" i="32"/>
  <c r="AX272" i="32" s="1"/>
  <c r="AY272" i="32" s="1"/>
  <c r="AZ272" i="32" s="1"/>
  <c r="BA272" i="32" s="1"/>
  <c r="BB272" i="32" s="1"/>
  <c r="AW276" i="32"/>
  <c r="AX276" i="32" s="1"/>
  <c r="AY276" i="32" s="1"/>
  <c r="AZ276" i="32" s="1"/>
  <c r="BA276" i="32" s="1"/>
  <c r="BB276" i="32" s="1"/>
  <c r="BK172" i="32"/>
  <c r="BL172" i="32" s="1"/>
  <c r="BM172" i="32" s="1"/>
  <c r="BN172" i="32" s="1"/>
  <c r="BO172" i="32" s="1"/>
  <c r="BP172" i="32" s="1"/>
  <c r="BK176" i="32"/>
  <c r="BL176" i="32" s="1"/>
  <c r="BM176" i="32" s="1"/>
  <c r="BN176" i="32" s="1"/>
  <c r="BO176" i="32" s="1"/>
  <c r="BP176" i="32" s="1"/>
  <c r="BK180" i="32"/>
  <c r="BL180" i="32" s="1"/>
  <c r="BM180" i="32" s="1"/>
  <c r="BN180" i="32" s="1"/>
  <c r="BO180" i="32" s="1"/>
  <c r="BP180" i="32" s="1"/>
  <c r="BK184" i="32"/>
  <c r="BL184" i="32" s="1"/>
  <c r="BM184" i="32" s="1"/>
  <c r="BN184" i="32" s="1"/>
  <c r="BO184" i="32" s="1"/>
  <c r="BP184" i="32" s="1"/>
  <c r="BK189" i="32"/>
  <c r="BL189" i="32" s="1"/>
  <c r="BM189" i="32" s="1"/>
  <c r="BN189" i="32" s="1"/>
  <c r="BO189" i="32" s="1"/>
  <c r="BP189" i="32" s="1"/>
  <c r="BK193" i="32"/>
  <c r="BL193" i="32" s="1"/>
  <c r="BM193" i="32" s="1"/>
  <c r="BN193" i="32" s="1"/>
  <c r="BO193" i="32" s="1"/>
  <c r="BP193" i="32" s="1"/>
  <c r="BK197" i="32"/>
  <c r="BL197" i="32" s="1"/>
  <c r="BM197" i="32" s="1"/>
  <c r="BN197" i="32" s="1"/>
  <c r="BO197" i="32" s="1"/>
  <c r="BP197" i="32" s="1"/>
  <c r="BK201" i="32"/>
  <c r="BL201" i="32" s="1"/>
  <c r="BM201" i="32" s="1"/>
  <c r="BN201" i="32" s="1"/>
  <c r="BO201" i="32" s="1"/>
  <c r="BP201" i="32" s="1"/>
  <c r="BK205" i="32"/>
  <c r="BL205" i="32" s="1"/>
  <c r="BM205" i="32" s="1"/>
  <c r="BN205" i="32" s="1"/>
  <c r="BO205" i="32" s="1"/>
  <c r="BP205" i="32" s="1"/>
  <c r="BK210" i="32"/>
  <c r="BL210" i="32" s="1"/>
  <c r="BM210" i="32" s="1"/>
  <c r="BN210" i="32" s="1"/>
  <c r="BO210" i="32" s="1"/>
  <c r="BP210" i="32" s="1"/>
  <c r="BK215" i="32"/>
  <c r="BL215" i="32" s="1"/>
  <c r="BM215" i="32" s="1"/>
  <c r="BN215" i="32" s="1"/>
  <c r="BO215" i="32" s="1"/>
  <c r="BP215" i="32" s="1"/>
  <c r="BK220" i="32"/>
  <c r="BL220" i="32" s="1"/>
  <c r="BM220" i="32" s="1"/>
  <c r="BN220" i="32" s="1"/>
  <c r="BO220" i="32" s="1"/>
  <c r="BP220" i="32" s="1"/>
  <c r="BK224" i="32"/>
  <c r="BL224" i="32" s="1"/>
  <c r="BM224" i="32" s="1"/>
  <c r="BN224" i="32" s="1"/>
  <c r="BO224" i="32" s="1"/>
  <c r="BP224" i="32" s="1"/>
  <c r="BK229" i="32"/>
  <c r="BL229" i="32" s="1"/>
  <c r="BM229" i="32" s="1"/>
  <c r="BN229" i="32" s="1"/>
  <c r="BO229" i="32" s="1"/>
  <c r="BP229" i="32" s="1"/>
  <c r="BK233" i="32"/>
  <c r="BL233" i="32" s="1"/>
  <c r="BM233" i="32" s="1"/>
  <c r="BN233" i="32" s="1"/>
  <c r="BO233" i="32" s="1"/>
  <c r="BP233" i="32" s="1"/>
  <c r="BK237" i="32"/>
  <c r="BL237" i="32" s="1"/>
  <c r="BM237" i="32" s="1"/>
  <c r="BN237" i="32" s="1"/>
  <c r="BO237" i="32" s="1"/>
  <c r="BP237" i="32" s="1"/>
  <c r="BK243" i="32"/>
  <c r="BL243" i="32" s="1"/>
  <c r="BM243" i="32" s="1"/>
  <c r="BN243" i="32" s="1"/>
  <c r="BO243" i="32" s="1"/>
  <c r="BP243" i="32" s="1"/>
  <c r="BK247" i="32"/>
  <c r="BL247" i="32" s="1"/>
  <c r="BM247" i="32" s="1"/>
  <c r="BN247" i="32" s="1"/>
  <c r="BO247" i="32" s="1"/>
  <c r="BP247" i="32" s="1"/>
  <c r="BK251" i="32"/>
  <c r="BL251" i="32" s="1"/>
  <c r="BM251" i="32" s="1"/>
  <c r="BN251" i="32" s="1"/>
  <c r="BO251" i="32" s="1"/>
  <c r="BP251" i="32" s="1"/>
  <c r="BK255" i="32"/>
  <c r="BL255" i="32" s="1"/>
  <c r="BM255" i="32" s="1"/>
  <c r="BN255" i="32" s="1"/>
  <c r="BO255" i="32" s="1"/>
  <c r="BP255" i="32" s="1"/>
  <c r="BK259" i="32"/>
  <c r="BL259" i="32" s="1"/>
  <c r="BM259" i="32" s="1"/>
  <c r="BN259" i="32" s="1"/>
  <c r="BO259" i="32" s="1"/>
  <c r="BP259" i="32" s="1"/>
  <c r="BK263" i="32"/>
  <c r="BL263" i="32" s="1"/>
  <c r="BM263" i="32" s="1"/>
  <c r="BN263" i="32" s="1"/>
  <c r="BO263" i="32" s="1"/>
  <c r="BP263" i="32" s="1"/>
  <c r="BK267" i="32"/>
  <c r="BL267" i="32" s="1"/>
  <c r="BM267" i="32" s="1"/>
  <c r="BN267" i="32" s="1"/>
  <c r="BO267" i="32" s="1"/>
  <c r="BP267" i="32" s="1"/>
  <c r="AW174" i="32"/>
  <c r="AX174" i="32" s="1"/>
  <c r="AY174" i="32" s="1"/>
  <c r="AZ174" i="32" s="1"/>
  <c r="BA174" i="32" s="1"/>
  <c r="BB174" i="32" s="1"/>
  <c r="AW178" i="32"/>
  <c r="AX178" i="32" s="1"/>
  <c r="AY178" i="32" s="1"/>
  <c r="AZ178" i="32" s="1"/>
  <c r="BA178" i="32" s="1"/>
  <c r="BB178" i="32" s="1"/>
  <c r="AW182" i="32"/>
  <c r="AX182" i="32" s="1"/>
  <c r="AY182" i="32" s="1"/>
  <c r="AZ182" i="32" s="1"/>
  <c r="BA182" i="32" s="1"/>
  <c r="BB182" i="32" s="1"/>
  <c r="AW186" i="32"/>
  <c r="AX186" i="32" s="1"/>
  <c r="AY186" i="32" s="1"/>
  <c r="AZ186" i="32" s="1"/>
  <c r="BA186" i="32" s="1"/>
  <c r="BB186" i="32" s="1"/>
  <c r="AW191" i="32"/>
  <c r="AX191" i="32" s="1"/>
  <c r="AY191" i="32" s="1"/>
  <c r="AZ191" i="32" s="1"/>
  <c r="BA191" i="32" s="1"/>
  <c r="BB191" i="32" s="1"/>
  <c r="AW195" i="32"/>
  <c r="AX195" i="32" s="1"/>
  <c r="AY195" i="32" s="1"/>
  <c r="AZ195" i="32" s="1"/>
  <c r="BA195" i="32" s="1"/>
  <c r="BB195" i="32" s="1"/>
  <c r="AW199" i="32"/>
  <c r="AX199" i="32" s="1"/>
  <c r="AY199" i="32" s="1"/>
  <c r="AZ199" i="32" s="1"/>
  <c r="BA199" i="32" s="1"/>
  <c r="BB199" i="32" s="1"/>
  <c r="AW203" i="32"/>
  <c r="AX203" i="32" s="1"/>
  <c r="AY203" i="32" s="1"/>
  <c r="AZ203" i="32" s="1"/>
  <c r="BA203" i="32" s="1"/>
  <c r="BB203" i="32" s="1"/>
  <c r="AW207" i="32"/>
  <c r="AX207" i="32" s="1"/>
  <c r="AY207" i="32" s="1"/>
  <c r="AZ207" i="32" s="1"/>
  <c r="BA207" i="32" s="1"/>
  <c r="BB207" i="32" s="1"/>
  <c r="AW213" i="32"/>
  <c r="AX213" i="32" s="1"/>
  <c r="AY213" i="32" s="1"/>
  <c r="AZ213" i="32" s="1"/>
  <c r="BA213" i="32" s="1"/>
  <c r="BB213" i="32" s="1"/>
  <c r="AW217" i="32"/>
  <c r="AX217" i="32" s="1"/>
  <c r="AY217" i="32" s="1"/>
  <c r="AZ217" i="32" s="1"/>
  <c r="BA217" i="32" s="1"/>
  <c r="BB217" i="32" s="1"/>
  <c r="AW222" i="32"/>
  <c r="AX222" i="32" s="1"/>
  <c r="AY222" i="32" s="1"/>
  <c r="AZ222" i="32" s="1"/>
  <c r="BA222" i="32" s="1"/>
  <c r="BB222" i="32" s="1"/>
  <c r="AW226" i="32"/>
  <c r="AX226" i="32" s="1"/>
  <c r="AY226" i="32" s="1"/>
  <c r="AZ226" i="32" s="1"/>
  <c r="BA226" i="32" s="1"/>
  <c r="AW231" i="32"/>
  <c r="AX231" i="32" s="1"/>
  <c r="AY231" i="32" s="1"/>
  <c r="AZ231" i="32" s="1"/>
  <c r="BA231" i="32" s="1"/>
  <c r="BB231" i="32" s="1"/>
  <c r="AW235" i="32"/>
  <c r="AX235" i="32" s="1"/>
  <c r="AY235" i="32" s="1"/>
  <c r="AZ235" i="32" s="1"/>
  <c r="BA235" i="32" s="1"/>
  <c r="BB235" i="32" s="1"/>
  <c r="AW240" i="32"/>
  <c r="AX240" i="32" s="1"/>
  <c r="AY240" i="32" s="1"/>
  <c r="AZ240" i="32" s="1"/>
  <c r="BA240" i="32" s="1"/>
  <c r="AW245" i="32"/>
  <c r="AX245" i="32" s="1"/>
  <c r="AY245" i="32" s="1"/>
  <c r="AZ245" i="32" s="1"/>
  <c r="BA245" i="32" s="1"/>
  <c r="BB245" i="32" s="1"/>
  <c r="AW249" i="32"/>
  <c r="AX249" i="32" s="1"/>
  <c r="AY249" i="32" s="1"/>
  <c r="AZ249" i="32" s="1"/>
  <c r="BA249" i="32" s="1"/>
  <c r="BB249" i="32" s="1"/>
  <c r="AW253" i="32"/>
  <c r="AX253" i="32" s="1"/>
  <c r="AY253" i="32" s="1"/>
  <c r="AZ253" i="32" s="1"/>
  <c r="BA253" i="32" s="1"/>
  <c r="BB253" i="32" s="1"/>
  <c r="AW257" i="32"/>
  <c r="AX257" i="32" s="1"/>
  <c r="AY257" i="32" s="1"/>
  <c r="AZ257" i="32" s="1"/>
  <c r="BA257" i="32" s="1"/>
  <c r="BB257" i="32" s="1"/>
  <c r="AW261" i="32"/>
  <c r="AX261" i="32" s="1"/>
  <c r="AY261" i="32" s="1"/>
  <c r="AZ261" i="32" s="1"/>
  <c r="BA261" i="32" s="1"/>
  <c r="BB261" i="32" s="1"/>
  <c r="AW265" i="32"/>
  <c r="AX265" i="32" s="1"/>
  <c r="AY265" i="32" s="1"/>
  <c r="AZ265" i="32" s="1"/>
  <c r="BA265" i="32" s="1"/>
  <c r="BB265" i="32" s="1"/>
  <c r="AB173" i="32"/>
  <c r="AC173" i="32" s="1"/>
  <c r="AD173" i="32" s="1"/>
  <c r="AE173" i="32" s="1"/>
  <c r="AF173" i="32" s="1"/>
  <c r="AG173" i="32" s="1"/>
  <c r="AB180" i="32"/>
  <c r="AC180" i="32" s="1"/>
  <c r="AD180" i="32" s="1"/>
  <c r="AE180" i="32" s="1"/>
  <c r="AF180" i="32" s="1"/>
  <c r="AG180" i="32" s="1"/>
  <c r="AB199" i="32"/>
  <c r="AC199" i="32" s="1"/>
  <c r="AD199" i="32" s="1"/>
  <c r="AE199" i="32" s="1"/>
  <c r="AF199" i="32" s="1"/>
  <c r="AG199" i="32" s="1"/>
  <c r="AB213" i="32"/>
  <c r="AC213" i="32" s="1"/>
  <c r="AD213" i="32" s="1"/>
  <c r="AE213" i="32" s="1"/>
  <c r="AF213" i="32" s="1"/>
  <c r="AG213" i="32" s="1"/>
  <c r="AB244" i="32"/>
  <c r="AC244" i="32" s="1"/>
  <c r="AD244" i="32" s="1"/>
  <c r="AE244" i="32" s="1"/>
  <c r="AF244" i="32" s="1"/>
  <c r="AG244" i="32" s="1"/>
  <c r="AB259" i="32"/>
  <c r="AC259" i="32" s="1"/>
  <c r="AD259" i="32" s="1"/>
  <c r="AE259" i="32" s="1"/>
  <c r="AF259" i="32" s="1"/>
  <c r="AG259" i="32" s="1"/>
  <c r="BK168" i="32"/>
  <c r="BK166" i="32"/>
  <c r="BL166" i="32" s="1"/>
  <c r="BM166" i="32" s="1"/>
  <c r="BN166" i="32" s="1"/>
  <c r="BO166" i="32" s="1"/>
  <c r="BP166" i="32" s="1"/>
  <c r="AW165" i="32"/>
  <c r="AX165" i="32" s="1"/>
  <c r="AY165" i="32" s="1"/>
  <c r="AZ165" i="32" s="1"/>
  <c r="BA165" i="32" s="1"/>
  <c r="BB165" i="32" s="1"/>
  <c r="BK57" i="32"/>
  <c r="BL57" i="32" s="1"/>
  <c r="BM57" i="32" s="1"/>
  <c r="BN57" i="32" s="1"/>
  <c r="BO57" i="32" s="1"/>
  <c r="BP57" i="32" s="1"/>
  <c r="BK61" i="32"/>
  <c r="BL61" i="32" s="1"/>
  <c r="BM61" i="32" s="1"/>
  <c r="BN61" i="32" s="1"/>
  <c r="BO61" i="32" s="1"/>
  <c r="BP61" i="32" s="1"/>
  <c r="BK65" i="32"/>
  <c r="BL65" i="32" s="1"/>
  <c r="BM65" i="32" s="1"/>
  <c r="BN65" i="32" s="1"/>
  <c r="BO65" i="32" s="1"/>
  <c r="BP65" i="32" s="1"/>
  <c r="BK69" i="32"/>
  <c r="BL69" i="32" s="1"/>
  <c r="BM69" i="32" s="1"/>
  <c r="BN69" i="32" s="1"/>
  <c r="BO69" i="32" s="1"/>
  <c r="BP69" i="32" s="1"/>
  <c r="BK74" i="32"/>
  <c r="BL74" i="32" s="1"/>
  <c r="BM74" i="32" s="1"/>
  <c r="BN74" i="32" s="1"/>
  <c r="BO74" i="32" s="1"/>
  <c r="BP74" i="32" s="1"/>
  <c r="BK79" i="32"/>
  <c r="BL79" i="32" s="1"/>
  <c r="BM79" i="32" s="1"/>
  <c r="BN79" i="32" s="1"/>
  <c r="BO79" i="32" s="1"/>
  <c r="BP79" i="32" s="1"/>
  <c r="BK84" i="32"/>
  <c r="BL84" i="32" s="1"/>
  <c r="BM84" i="32" s="1"/>
  <c r="BN84" i="32" s="1"/>
  <c r="BO84" i="32" s="1"/>
  <c r="BP84" i="32" s="1"/>
  <c r="BK88" i="32"/>
  <c r="BL88" i="32" s="1"/>
  <c r="BM88" i="32" s="1"/>
  <c r="BN88" i="32" s="1"/>
  <c r="BO88" i="32" s="1"/>
  <c r="BP88" i="32" s="1"/>
  <c r="BK92" i="32"/>
  <c r="BL92" i="32" s="1"/>
  <c r="BM92" i="32" s="1"/>
  <c r="BN92" i="32" s="1"/>
  <c r="BO92" i="32" s="1"/>
  <c r="BP92" i="32" s="1"/>
  <c r="BK97" i="32"/>
  <c r="BL97" i="32" s="1"/>
  <c r="BM97" i="32" s="1"/>
  <c r="BN97" i="32" s="1"/>
  <c r="BO97" i="32" s="1"/>
  <c r="BP97" i="32" s="1"/>
  <c r="BK101" i="32"/>
  <c r="BL101" i="32" s="1"/>
  <c r="BM101" i="32" s="1"/>
  <c r="BN101" i="32" s="1"/>
  <c r="BO101" i="32" s="1"/>
  <c r="BP101" i="32" s="1"/>
  <c r="BK106" i="32"/>
  <c r="BL106" i="32" s="1"/>
  <c r="BM106" i="32" s="1"/>
  <c r="BN106" i="32" s="1"/>
  <c r="BO106" i="32" s="1"/>
  <c r="BP106" i="32" s="1"/>
  <c r="BK110" i="32"/>
  <c r="BL110" i="32" s="1"/>
  <c r="BM110" i="32" s="1"/>
  <c r="BN110" i="32" s="1"/>
  <c r="BO110" i="32" s="1"/>
  <c r="BP110" i="32" s="1"/>
  <c r="BK114" i="32"/>
  <c r="BL114" i="32" s="1"/>
  <c r="BM114" i="32" s="1"/>
  <c r="BN114" i="32" s="1"/>
  <c r="BO114" i="32" s="1"/>
  <c r="BP114" i="32" s="1"/>
  <c r="BK120" i="32"/>
  <c r="BL120" i="32" s="1"/>
  <c r="BM120" i="32" s="1"/>
  <c r="BN120" i="32" s="1"/>
  <c r="BO120" i="32" s="1"/>
  <c r="BP120" i="32" s="1"/>
  <c r="BK124" i="32"/>
  <c r="BL124" i="32" s="1"/>
  <c r="BM124" i="32" s="1"/>
  <c r="BN124" i="32" s="1"/>
  <c r="BO124" i="32" s="1"/>
  <c r="BP124" i="32" s="1"/>
  <c r="BK129" i="32"/>
  <c r="BL129" i="32" s="1"/>
  <c r="BM129" i="32" s="1"/>
  <c r="BN129" i="32" s="1"/>
  <c r="BO129" i="32" s="1"/>
  <c r="BP129" i="32" s="1"/>
  <c r="BK134" i="32"/>
  <c r="BL134" i="32" s="1"/>
  <c r="BM134" i="32" s="1"/>
  <c r="BN134" i="32" s="1"/>
  <c r="BO134" i="32" s="1"/>
  <c r="BP134" i="32" s="1"/>
  <c r="BK140" i="32"/>
  <c r="BL140" i="32" s="1"/>
  <c r="BM140" i="32" s="1"/>
  <c r="BN140" i="32" s="1"/>
  <c r="BO140" i="32" s="1"/>
  <c r="BP140" i="32" s="1"/>
  <c r="BK144" i="32"/>
  <c r="BL144" i="32" s="1"/>
  <c r="BM144" i="32" s="1"/>
  <c r="BN144" i="32" s="1"/>
  <c r="BO144" i="32" s="1"/>
  <c r="BP144" i="32" s="1"/>
  <c r="BK148" i="32"/>
  <c r="BL148" i="32" s="1"/>
  <c r="BM148" i="32" s="1"/>
  <c r="BN148" i="32" s="1"/>
  <c r="BO148" i="32" s="1"/>
  <c r="BP148" i="32" s="1"/>
  <c r="BK156" i="32"/>
  <c r="BL156" i="32" s="1"/>
  <c r="BM156" i="32" s="1"/>
  <c r="BN156" i="32" s="1"/>
  <c r="BO156" i="32" s="1"/>
  <c r="BP156" i="32" s="1"/>
  <c r="BK160" i="32"/>
  <c r="BL160" i="32" s="1"/>
  <c r="BM160" i="32" s="1"/>
  <c r="BN160" i="32" s="1"/>
  <c r="BO160" i="32" s="1"/>
  <c r="BP160" i="32" s="1"/>
  <c r="AW58" i="32"/>
  <c r="AX58" i="32" s="1"/>
  <c r="AY58" i="32" s="1"/>
  <c r="AZ58" i="32" s="1"/>
  <c r="BA58" i="32" s="1"/>
  <c r="BB58" i="32" s="1"/>
  <c r="AW62" i="32"/>
  <c r="AX62" i="32" s="1"/>
  <c r="AY62" i="32" s="1"/>
  <c r="AZ62" i="32" s="1"/>
  <c r="BA62" i="32" s="1"/>
  <c r="BB62" i="32" s="1"/>
  <c r="AW66" i="32"/>
  <c r="AX66" i="32" s="1"/>
  <c r="AY66" i="32" s="1"/>
  <c r="AZ66" i="32" s="1"/>
  <c r="BA66" i="32" s="1"/>
  <c r="BB66" i="32" s="1"/>
  <c r="AW70" i="32"/>
  <c r="AX70" i="32" s="1"/>
  <c r="AY70" i="32" s="1"/>
  <c r="AZ70" i="32" s="1"/>
  <c r="BA70" i="32" s="1"/>
  <c r="BB70" i="32" s="1"/>
  <c r="AW75" i="32"/>
  <c r="AX75" i="32" s="1"/>
  <c r="AY75" i="32" s="1"/>
  <c r="AZ75" i="32" s="1"/>
  <c r="BA75" i="32" s="1"/>
  <c r="BB75" i="32" s="1"/>
  <c r="AW81" i="32"/>
  <c r="AX81" i="32" s="1"/>
  <c r="AY81" i="32" s="1"/>
  <c r="AZ81" i="32" s="1"/>
  <c r="AW86" i="32"/>
  <c r="AX86" i="32" s="1"/>
  <c r="AY86" i="32" s="1"/>
  <c r="AZ86" i="32" s="1"/>
  <c r="BA86" i="32" s="1"/>
  <c r="BB86" i="32" s="1"/>
  <c r="AW90" i="32"/>
  <c r="AX90" i="32" s="1"/>
  <c r="AY90" i="32" s="1"/>
  <c r="AZ90" i="32" s="1"/>
  <c r="BA90" i="32" s="1"/>
  <c r="BB90" i="32" s="1"/>
  <c r="AW95" i="32"/>
  <c r="AX95" i="32" s="1"/>
  <c r="AY95" i="32" s="1"/>
  <c r="AZ95" i="32" s="1"/>
  <c r="BA95" i="32" s="1"/>
  <c r="BB95" i="32" s="1"/>
  <c r="AW99" i="32"/>
  <c r="AX99" i="32" s="1"/>
  <c r="AY99" i="32" s="1"/>
  <c r="AZ99" i="32" s="1"/>
  <c r="BA99" i="32" s="1"/>
  <c r="BB99" i="32" s="1"/>
  <c r="AW104" i="32"/>
  <c r="AX104" i="32" s="1"/>
  <c r="AY104" i="32" s="1"/>
  <c r="AZ104" i="32" s="1"/>
  <c r="BA104" i="32" s="1"/>
  <c r="BB104" i="32" s="1"/>
  <c r="AW108" i="32"/>
  <c r="AX108" i="32" s="1"/>
  <c r="AY108" i="32" s="1"/>
  <c r="AZ108" i="32" s="1"/>
  <c r="BA108" i="32" s="1"/>
  <c r="BB108" i="32" s="1"/>
  <c r="AW112" i="32"/>
  <c r="AX112" i="32" s="1"/>
  <c r="AY112" i="32" s="1"/>
  <c r="AZ112" i="32" s="1"/>
  <c r="BA112" i="32" s="1"/>
  <c r="BB112" i="32" s="1"/>
  <c r="AW117" i="32"/>
  <c r="AX117" i="32" s="1"/>
  <c r="AY117" i="32" s="1"/>
  <c r="AZ117" i="32" s="1"/>
  <c r="BA117" i="32" s="1"/>
  <c r="BB117" i="32" s="1"/>
  <c r="AW122" i="32"/>
  <c r="AX122" i="32" s="1"/>
  <c r="AY122" i="32" s="1"/>
  <c r="AZ122" i="32" s="1"/>
  <c r="BA122" i="32" s="1"/>
  <c r="BB122" i="32" s="1"/>
  <c r="AW127" i="32"/>
  <c r="AX127" i="32" s="1"/>
  <c r="AY127" i="32" s="1"/>
  <c r="AZ127" i="32" s="1"/>
  <c r="BA127" i="32" s="1"/>
  <c r="AW132" i="32"/>
  <c r="AX132" i="32" s="1"/>
  <c r="AY132" i="32" s="1"/>
  <c r="AZ132" i="32" s="1"/>
  <c r="BA132" i="32" s="1"/>
  <c r="BB132" i="32" s="1"/>
  <c r="AW138" i="32"/>
  <c r="AX138" i="32" s="1"/>
  <c r="AY138" i="32" s="1"/>
  <c r="AZ138" i="32" s="1"/>
  <c r="BA138" i="32" s="1"/>
  <c r="BB138" i="32" s="1"/>
  <c r="AW142" i="32"/>
  <c r="AX142" i="32" s="1"/>
  <c r="AY142" i="32" s="1"/>
  <c r="AZ142" i="32" s="1"/>
  <c r="BA142" i="32" s="1"/>
  <c r="BB142" i="32" s="1"/>
  <c r="AW146" i="32"/>
  <c r="AX146" i="32" s="1"/>
  <c r="AY146" i="32" s="1"/>
  <c r="AZ146" i="32" s="1"/>
  <c r="BA146" i="32" s="1"/>
  <c r="BB146" i="32" s="1"/>
  <c r="AW151" i="32"/>
  <c r="AX151" i="32" s="1"/>
  <c r="AY151" i="32" s="1"/>
  <c r="AZ151" i="32" s="1"/>
  <c r="BA151" i="32" s="1"/>
  <c r="BB151" i="32" s="1"/>
  <c r="AW154" i="32"/>
  <c r="AX154" i="32" s="1"/>
  <c r="AY154" i="32" s="1"/>
  <c r="AZ154" i="32" s="1"/>
  <c r="BA154" i="32" s="1"/>
  <c r="BB154" i="32" s="1"/>
  <c r="AW158" i="32"/>
  <c r="AX158" i="32" s="1"/>
  <c r="AY158" i="32" s="1"/>
  <c r="AZ158" i="32" s="1"/>
  <c r="BA158" i="32" s="1"/>
  <c r="BB158" i="32" s="1"/>
  <c r="AW56" i="32"/>
  <c r="AI85" i="32"/>
  <c r="AJ85" i="32" s="1"/>
  <c r="AK85" i="32" s="1"/>
  <c r="AL85" i="32" s="1"/>
  <c r="AM85" i="32" s="1"/>
  <c r="AN85" i="32" s="1"/>
  <c r="AI104" i="32"/>
  <c r="AJ104" i="32" s="1"/>
  <c r="AK104" i="32" s="1"/>
  <c r="AL104" i="32" s="1"/>
  <c r="AM104" i="32" s="1"/>
  <c r="AN104" i="32" s="1"/>
  <c r="AI109" i="32"/>
  <c r="AJ109" i="32" s="1"/>
  <c r="AK109" i="32" s="1"/>
  <c r="AL109" i="32" s="1"/>
  <c r="AM109" i="32" s="1"/>
  <c r="AN109" i="32" s="1"/>
  <c r="AI146" i="32"/>
  <c r="AJ146" i="32" s="1"/>
  <c r="AK146" i="32" s="1"/>
  <c r="AL146" i="32" s="1"/>
  <c r="AM146" i="32" s="1"/>
  <c r="AN146" i="32" s="1"/>
  <c r="BK48" i="32"/>
  <c r="BL48" i="32" s="1"/>
  <c r="BM48" i="32" s="1"/>
  <c r="BN48" i="32" s="1"/>
  <c r="BO48" i="32" s="1"/>
  <c r="BP48" i="32" s="1"/>
  <c r="BK52" i="32"/>
  <c r="BL52" i="32" s="1"/>
  <c r="BM52" i="32" s="1"/>
  <c r="BN52" i="32" s="1"/>
  <c r="BO52" i="32" s="1"/>
  <c r="BP52" i="32" s="1"/>
  <c r="AW46" i="32"/>
  <c r="AX46" i="32" s="1"/>
  <c r="AY46" i="32" s="1"/>
  <c r="AZ46" i="32" s="1"/>
  <c r="BA46" i="32" s="1"/>
  <c r="BB46" i="32" s="1"/>
  <c r="AW50" i="32"/>
  <c r="AX50" i="32" s="1"/>
  <c r="AY50" i="32" s="1"/>
  <c r="AZ50" i="32" s="1"/>
  <c r="BA50" i="32" s="1"/>
  <c r="BB50" i="32" s="1"/>
  <c r="AW54" i="32"/>
  <c r="AX54" i="32" s="1"/>
  <c r="AY54" i="32" s="1"/>
  <c r="AZ54" i="32" s="1"/>
  <c r="BA54" i="32" s="1"/>
  <c r="BB54" i="32" s="1"/>
  <c r="BK40" i="32"/>
  <c r="BL40" i="32" s="1"/>
  <c r="BM40" i="32" s="1"/>
  <c r="BN40" i="32" s="1"/>
  <c r="BO40" i="32" s="1"/>
  <c r="BP40" i="32" s="1"/>
  <c r="BK37" i="32"/>
  <c r="AW41" i="32"/>
  <c r="AX41" i="32" s="1"/>
  <c r="AY41" i="32" s="1"/>
  <c r="AZ41" i="32" s="1"/>
  <c r="BA41" i="32" s="1"/>
  <c r="BB41" i="32" s="1"/>
  <c r="BK590" i="32"/>
  <c r="BL590" i="32" s="1"/>
  <c r="BM590" i="32" s="1"/>
  <c r="BN590" i="32" s="1"/>
  <c r="BO590" i="32" s="1"/>
  <c r="BP590" i="32" s="1"/>
  <c r="BK274" i="32"/>
  <c r="BL274" i="32" s="1"/>
  <c r="BM274" i="32" s="1"/>
  <c r="BN274" i="32" s="1"/>
  <c r="BO274" i="32" s="1"/>
  <c r="BP274" i="32" s="1"/>
  <c r="BK173" i="32"/>
  <c r="BL173" i="32" s="1"/>
  <c r="BM173" i="32" s="1"/>
  <c r="BN173" i="32" s="1"/>
  <c r="BO173" i="32" s="1"/>
  <c r="BP173" i="32" s="1"/>
  <c r="BK194" i="32"/>
  <c r="BL194" i="32" s="1"/>
  <c r="BM194" i="32" s="1"/>
  <c r="BN194" i="32" s="1"/>
  <c r="BO194" i="32" s="1"/>
  <c r="BP194" i="32" s="1"/>
  <c r="BK216" i="32"/>
  <c r="BL216" i="32" s="1"/>
  <c r="BM216" i="32" s="1"/>
  <c r="BN216" i="32" s="1"/>
  <c r="BO216" i="32" s="1"/>
  <c r="BP216" i="32" s="1"/>
  <c r="BK239" i="32"/>
  <c r="BL239" i="32" s="1"/>
  <c r="BM239" i="32" s="1"/>
  <c r="BN239" i="32" s="1"/>
  <c r="BO239" i="32" s="1"/>
  <c r="BP239" i="32" s="1"/>
  <c r="BK256" i="32"/>
  <c r="BL256" i="32" s="1"/>
  <c r="BM256" i="32" s="1"/>
  <c r="BN256" i="32" s="1"/>
  <c r="BO256" i="32" s="1"/>
  <c r="BP256" i="32" s="1"/>
  <c r="BK171" i="32"/>
  <c r="AW179" i="32"/>
  <c r="AX179" i="32" s="1"/>
  <c r="AY179" i="32" s="1"/>
  <c r="AZ179" i="32" s="1"/>
  <c r="BA179" i="32" s="1"/>
  <c r="BB179" i="32" s="1"/>
  <c r="AW192" i="32"/>
  <c r="AX192" i="32" s="1"/>
  <c r="AY192" i="32" s="1"/>
  <c r="AZ192" i="32" s="1"/>
  <c r="BA192" i="32" s="1"/>
  <c r="BB192" i="32" s="1"/>
  <c r="AW208" i="32"/>
  <c r="AX208" i="32" s="1"/>
  <c r="AY208" i="32" s="1"/>
  <c r="AZ208" i="32" s="1"/>
  <c r="BA208" i="32" s="1"/>
  <c r="BB208" i="32" s="1"/>
  <c r="AW228" i="32"/>
  <c r="AX228" i="32" s="1"/>
  <c r="AY228" i="32" s="1"/>
  <c r="AZ228" i="32" s="1"/>
  <c r="BA228" i="32" s="1"/>
  <c r="BB228" i="32" s="1"/>
  <c r="AW246" i="32"/>
  <c r="AX246" i="32" s="1"/>
  <c r="AY246" i="32" s="1"/>
  <c r="AZ246" i="32" s="1"/>
  <c r="BA246" i="32" s="1"/>
  <c r="BB246" i="32" s="1"/>
  <c r="AW262" i="32"/>
  <c r="AX262" i="32" s="1"/>
  <c r="AY262" i="32" s="1"/>
  <c r="AZ262" i="32" s="1"/>
  <c r="BA262" i="32" s="1"/>
  <c r="BB262" i="32" s="1"/>
  <c r="AB200" i="32"/>
  <c r="AC200" i="32" s="1"/>
  <c r="AD200" i="32" s="1"/>
  <c r="AE200" i="32" s="1"/>
  <c r="AF200" i="32" s="1"/>
  <c r="AG200" i="32" s="1"/>
  <c r="AW166" i="32"/>
  <c r="AX166" i="32" s="1"/>
  <c r="AY166" i="32" s="1"/>
  <c r="AZ166" i="32" s="1"/>
  <c r="BA166" i="32" s="1"/>
  <c r="BB166" i="32" s="1"/>
  <c r="BK66" i="32"/>
  <c r="BL66" i="32" s="1"/>
  <c r="BM66" i="32" s="1"/>
  <c r="BN66" i="32" s="1"/>
  <c r="BO66" i="32" s="1"/>
  <c r="BP66" i="32" s="1"/>
  <c r="BK89" i="32"/>
  <c r="BL89" i="32" s="1"/>
  <c r="BM89" i="32" s="1"/>
  <c r="BN89" i="32" s="1"/>
  <c r="BO89" i="32" s="1"/>
  <c r="BP89" i="32" s="1"/>
  <c r="BK115" i="32"/>
  <c r="BL115" i="32" s="1"/>
  <c r="BM115" i="32" s="1"/>
  <c r="BN115" i="32" s="1"/>
  <c r="BO115" i="32" s="1"/>
  <c r="BP115" i="32" s="1"/>
  <c r="BK141" i="32"/>
  <c r="BL141" i="32" s="1"/>
  <c r="BM141" i="32" s="1"/>
  <c r="BN141" i="32" s="1"/>
  <c r="BO141" i="32" s="1"/>
  <c r="BP141" i="32" s="1"/>
  <c r="BK161" i="32"/>
  <c r="BL161" i="32" s="1"/>
  <c r="BM161" i="32" s="1"/>
  <c r="BN161" i="32" s="1"/>
  <c r="BO161" i="32" s="1"/>
  <c r="BP161" i="32" s="1"/>
  <c r="AW78" i="32"/>
  <c r="AX78" i="32" s="1"/>
  <c r="AY78" i="32" s="1"/>
  <c r="AZ78" i="32" s="1"/>
  <c r="BA78" i="32" s="1"/>
  <c r="BB78" i="32" s="1"/>
  <c r="AW96" i="32"/>
  <c r="AX96" i="32" s="1"/>
  <c r="AY96" i="32" s="1"/>
  <c r="AZ96" i="32" s="1"/>
  <c r="BA96" i="32" s="1"/>
  <c r="BB96" i="32" s="1"/>
  <c r="AW113" i="32"/>
  <c r="AX113" i="32" s="1"/>
  <c r="AY113" i="32" s="1"/>
  <c r="AZ113" i="32" s="1"/>
  <c r="BA113" i="32" s="1"/>
  <c r="BB113" i="32" s="1"/>
  <c r="AW128" i="32"/>
  <c r="AX128" i="32" s="1"/>
  <c r="AY128" i="32" s="1"/>
  <c r="AZ128" i="32" s="1"/>
  <c r="BA128" i="32" s="1"/>
  <c r="BB128" i="32" s="1"/>
  <c r="AW143" i="32"/>
  <c r="AX143" i="32" s="1"/>
  <c r="AY143" i="32" s="1"/>
  <c r="AZ143" i="32" s="1"/>
  <c r="BA143" i="32" s="1"/>
  <c r="BB143" i="32" s="1"/>
  <c r="AW155" i="32"/>
  <c r="AX155" i="32" s="1"/>
  <c r="AY155" i="32" s="1"/>
  <c r="AZ155" i="32" s="1"/>
  <c r="BA155" i="32" s="1"/>
  <c r="BB155" i="32" s="1"/>
  <c r="AI86" i="32"/>
  <c r="AJ86" i="32" s="1"/>
  <c r="AK86" i="32" s="1"/>
  <c r="AL86" i="32" s="1"/>
  <c r="AM86" i="32" s="1"/>
  <c r="AN86" i="32" s="1"/>
  <c r="BK49" i="32"/>
  <c r="BL49" i="32" s="1"/>
  <c r="BM49" i="32" s="1"/>
  <c r="BN49" i="32" s="1"/>
  <c r="BO49" i="32" s="1"/>
  <c r="BP49" i="32" s="1"/>
  <c r="AW51" i="32"/>
  <c r="AX51" i="32" s="1"/>
  <c r="AY51" i="32" s="1"/>
  <c r="AZ51" i="32" s="1"/>
  <c r="BA51" i="32" s="1"/>
  <c r="BB51" i="32" s="1"/>
  <c r="AW42" i="32"/>
  <c r="AX42" i="32" s="1"/>
  <c r="AY42" i="32" s="1"/>
  <c r="AZ42" i="32" s="1"/>
  <c r="BA42" i="32" s="1"/>
  <c r="BB42" i="32" s="1"/>
  <c r="AP518" i="32"/>
  <c r="AQ518" i="32" s="1"/>
  <c r="AR518" i="32" s="1"/>
  <c r="AS518" i="32" s="1"/>
  <c r="AT518" i="32" s="1"/>
  <c r="AU518" i="32" s="1"/>
  <c r="AP501" i="32"/>
  <c r="AQ501" i="32" s="1"/>
  <c r="AR501" i="32" s="1"/>
  <c r="AS501" i="32" s="1"/>
  <c r="AT501" i="32" s="1"/>
  <c r="AU501" i="32" s="1"/>
  <c r="AP484" i="32"/>
  <c r="AQ484" i="32" s="1"/>
  <c r="AR484" i="32" s="1"/>
  <c r="AS484" i="32" s="1"/>
  <c r="AT484" i="32" s="1"/>
  <c r="AU484" i="32" s="1"/>
  <c r="AP468" i="32"/>
  <c r="AQ468" i="32" s="1"/>
  <c r="AR468" i="32" s="1"/>
  <c r="AS468" i="32" s="1"/>
  <c r="AT468" i="32" s="1"/>
  <c r="AU468" i="32" s="1"/>
  <c r="AP503" i="32"/>
  <c r="AQ503" i="32" s="1"/>
  <c r="AR503" i="32" s="1"/>
  <c r="AS503" i="32" s="1"/>
  <c r="AT503" i="32" s="1"/>
  <c r="AU503" i="32" s="1"/>
  <c r="AP486" i="32"/>
  <c r="AQ486" i="32" s="1"/>
  <c r="AR486" i="32" s="1"/>
  <c r="AS486" i="32" s="1"/>
  <c r="AT486" i="32" s="1"/>
  <c r="AU486" i="32" s="1"/>
  <c r="AP470" i="32"/>
  <c r="AQ470" i="32" s="1"/>
  <c r="AR470" i="32" s="1"/>
  <c r="AS470" i="32" s="1"/>
  <c r="AT470" i="32" s="1"/>
  <c r="AU470" i="32" s="1"/>
  <c r="AP506" i="32"/>
  <c r="AQ506" i="32" s="1"/>
  <c r="AR506" i="32" s="1"/>
  <c r="AS506" i="32" s="1"/>
  <c r="AT506" i="32" s="1"/>
  <c r="AU506" i="32" s="1"/>
  <c r="AP489" i="32"/>
  <c r="AQ489" i="32" s="1"/>
  <c r="AR489" i="32" s="1"/>
  <c r="AS489" i="32" s="1"/>
  <c r="AT489" i="32" s="1"/>
  <c r="AU489" i="32" s="1"/>
  <c r="AP473" i="32"/>
  <c r="AQ473" i="32" s="1"/>
  <c r="AR473" i="32" s="1"/>
  <c r="AS473" i="32" s="1"/>
  <c r="AT473" i="32" s="1"/>
  <c r="AU473" i="32" s="1"/>
  <c r="AP508" i="32"/>
  <c r="AQ508" i="32" s="1"/>
  <c r="AR508" i="32" s="1"/>
  <c r="AS508" i="32" s="1"/>
  <c r="AT508" i="32" s="1"/>
  <c r="AU508" i="32" s="1"/>
  <c r="AP491" i="32"/>
  <c r="AQ491" i="32" s="1"/>
  <c r="AR491" i="32" s="1"/>
  <c r="AS491" i="32" s="1"/>
  <c r="AT491" i="32" s="1"/>
  <c r="AU491" i="32" s="1"/>
  <c r="AP475" i="32"/>
  <c r="AQ475" i="32" s="1"/>
  <c r="AR475" i="32" s="1"/>
  <c r="AS475" i="32" s="1"/>
  <c r="AT475" i="32" s="1"/>
  <c r="AU475" i="32" s="1"/>
  <c r="BK18" i="32"/>
  <c r="BL18" i="32" s="1"/>
  <c r="BM18" i="32" s="1"/>
  <c r="BN18" i="32" s="1"/>
  <c r="BO18" i="32" s="1"/>
  <c r="BP18" i="32" s="1"/>
  <c r="BK22" i="32"/>
  <c r="BL22" i="32" s="1"/>
  <c r="BM22" i="32" s="1"/>
  <c r="BN22" i="32" s="1"/>
  <c r="BO22" i="32" s="1"/>
  <c r="BP22" i="32" s="1"/>
  <c r="BK26" i="32"/>
  <c r="BL26" i="32" s="1"/>
  <c r="BM26" i="32" s="1"/>
  <c r="BN26" i="32" s="1"/>
  <c r="BO26" i="32" s="1"/>
  <c r="BP26" i="32" s="1"/>
  <c r="BK30" i="32"/>
  <c r="BL30" i="32" s="1"/>
  <c r="BM30" i="32" s="1"/>
  <c r="BN30" i="32" s="1"/>
  <c r="BO30" i="32" s="1"/>
  <c r="BP30" i="32" s="1"/>
  <c r="BK34" i="32"/>
  <c r="BL34" i="32" s="1"/>
  <c r="BM34" i="32" s="1"/>
  <c r="BN34" i="32" s="1"/>
  <c r="BO34" i="32" s="1"/>
  <c r="BP34" i="32" s="1"/>
  <c r="BK9" i="32"/>
  <c r="BL9" i="32" s="1"/>
  <c r="BM9" i="32" s="1"/>
  <c r="BN9" i="32" s="1"/>
  <c r="BO9" i="32" s="1"/>
  <c r="BP9" i="32" s="1"/>
  <c r="BK13" i="32"/>
  <c r="BL13" i="32" s="1"/>
  <c r="BM13" i="32" s="1"/>
  <c r="BN13" i="32" s="1"/>
  <c r="BO13" i="32" s="1"/>
  <c r="BP13" i="32" s="1"/>
  <c r="AP492" i="32"/>
  <c r="AQ492" i="32" s="1"/>
  <c r="AR492" i="32" s="1"/>
  <c r="AS492" i="32" s="1"/>
  <c r="AT492" i="32" s="1"/>
  <c r="AU492" i="32" s="1"/>
  <c r="AP476" i="32"/>
  <c r="AQ476" i="32" s="1"/>
  <c r="AR476" i="32" s="1"/>
  <c r="AS476" i="32" s="1"/>
  <c r="AT476" i="32" s="1"/>
  <c r="AU476" i="32" s="1"/>
  <c r="AP511" i="32"/>
  <c r="AQ511" i="32" s="1"/>
  <c r="AR511" i="32" s="1"/>
  <c r="AS511" i="32" s="1"/>
  <c r="AT511" i="32" s="1"/>
  <c r="AU511" i="32" s="1"/>
  <c r="AP495" i="32"/>
  <c r="AQ495" i="32" s="1"/>
  <c r="AR495" i="32" s="1"/>
  <c r="AS495" i="32" s="1"/>
  <c r="AT495" i="32" s="1"/>
  <c r="AU495" i="32" s="1"/>
  <c r="AP478" i="32"/>
  <c r="AQ478" i="32" s="1"/>
  <c r="AR478" i="32" s="1"/>
  <c r="AS478" i="32" s="1"/>
  <c r="AT478" i="32" s="1"/>
  <c r="AU478" i="32" s="1"/>
  <c r="AP514" i="32"/>
  <c r="AQ514" i="32" s="1"/>
  <c r="AR514" i="32" s="1"/>
  <c r="AS514" i="32" s="1"/>
  <c r="AT514" i="32" s="1"/>
  <c r="AU514" i="32" s="1"/>
  <c r="AP498" i="32"/>
  <c r="AQ498" i="32" s="1"/>
  <c r="AR498" i="32" s="1"/>
  <c r="AS498" i="32" s="1"/>
  <c r="AT498" i="32" s="1"/>
  <c r="AU498" i="32" s="1"/>
  <c r="AP481" i="32"/>
  <c r="AQ481" i="32" s="1"/>
  <c r="AR481" i="32" s="1"/>
  <c r="AS481" i="32" s="1"/>
  <c r="AT481" i="32" s="1"/>
  <c r="AU481" i="32" s="1"/>
  <c r="AP517" i="32"/>
  <c r="AQ517" i="32" s="1"/>
  <c r="AR517" i="32" s="1"/>
  <c r="AS517" i="32" s="1"/>
  <c r="AT517" i="32" s="1"/>
  <c r="AU517" i="32" s="1"/>
  <c r="AP500" i="32"/>
  <c r="AQ500" i="32" s="1"/>
  <c r="AR500" i="32" s="1"/>
  <c r="AS500" i="32" s="1"/>
  <c r="AT500" i="32" s="1"/>
  <c r="AU500" i="32" s="1"/>
  <c r="AP483" i="32"/>
  <c r="AQ483" i="32" s="1"/>
  <c r="AR483" i="32" s="1"/>
  <c r="AS483" i="32" s="1"/>
  <c r="AT483" i="32" s="1"/>
  <c r="AU483" i="32" s="1"/>
  <c r="AP467" i="32"/>
  <c r="AQ467" i="32" s="1"/>
  <c r="AR467" i="32" s="1"/>
  <c r="AS467" i="32" s="1"/>
  <c r="AT467" i="32" s="1"/>
  <c r="AU467" i="32" s="1"/>
  <c r="BK16" i="32"/>
  <c r="BL16" i="32" s="1"/>
  <c r="BM16" i="32" s="1"/>
  <c r="BN16" i="32" s="1"/>
  <c r="BO16" i="32" s="1"/>
  <c r="BP16" i="32" s="1"/>
  <c r="BK20" i="32"/>
  <c r="BL20" i="32" s="1"/>
  <c r="BM20" i="32" s="1"/>
  <c r="BN20" i="32" s="1"/>
  <c r="BO20" i="32" s="1"/>
  <c r="BP20" i="32" s="1"/>
  <c r="BK24" i="32"/>
  <c r="BL24" i="32" s="1"/>
  <c r="BM24" i="32" s="1"/>
  <c r="BN24" i="32" s="1"/>
  <c r="BO24" i="32" s="1"/>
  <c r="BP24" i="32" s="1"/>
  <c r="BK28" i="32"/>
  <c r="BL28" i="32" s="1"/>
  <c r="BM28" i="32" s="1"/>
  <c r="BN28" i="32" s="1"/>
  <c r="BO28" i="32" s="1"/>
  <c r="BP28" i="32" s="1"/>
  <c r="BK32" i="32"/>
  <c r="BL32" i="32" s="1"/>
  <c r="BM32" i="32" s="1"/>
  <c r="BN32" i="32" s="1"/>
  <c r="BO32" i="32" s="1"/>
  <c r="BP32" i="32" s="1"/>
  <c r="BK15" i="32"/>
  <c r="BK11" i="32"/>
  <c r="BL11" i="32" s="1"/>
  <c r="BM11" i="32" s="1"/>
  <c r="BN11" i="32" s="1"/>
  <c r="BO11" i="32" s="1"/>
  <c r="BP11" i="32" s="1"/>
  <c r="BK5" i="32"/>
  <c r="BL5" i="32" s="1"/>
  <c r="BM5" i="32" s="1"/>
  <c r="BN5" i="32" s="1"/>
  <c r="BO5" i="32" s="1"/>
  <c r="BP5" i="32" s="1"/>
  <c r="AP505" i="32"/>
  <c r="AQ505" i="32" s="1"/>
  <c r="AR505" i="32" s="1"/>
  <c r="AS505" i="32" s="1"/>
  <c r="AT505" i="32" s="1"/>
  <c r="AU505" i="32" s="1"/>
  <c r="AP488" i="32"/>
  <c r="AQ488" i="32" s="1"/>
  <c r="AR488" i="32" s="1"/>
  <c r="AS488" i="32" s="1"/>
  <c r="AT488" i="32" s="1"/>
  <c r="AU488" i="32" s="1"/>
  <c r="AP472" i="32"/>
  <c r="AQ472" i="32" s="1"/>
  <c r="AR472" i="32" s="1"/>
  <c r="AS472" i="32" s="1"/>
  <c r="AT472" i="32" s="1"/>
  <c r="AU472" i="32" s="1"/>
  <c r="AP507" i="32"/>
  <c r="AQ507" i="32" s="1"/>
  <c r="AR507" i="32" s="1"/>
  <c r="AS507" i="32" s="1"/>
  <c r="AT507" i="32" s="1"/>
  <c r="AU507" i="32" s="1"/>
  <c r="AP490" i="32"/>
  <c r="AQ490" i="32" s="1"/>
  <c r="AR490" i="32" s="1"/>
  <c r="AS490" i="32" s="1"/>
  <c r="AT490" i="32" s="1"/>
  <c r="AU490" i="32" s="1"/>
  <c r="AP474" i="32"/>
  <c r="AQ474" i="32" s="1"/>
  <c r="AR474" i="32" s="1"/>
  <c r="AS474" i="32" s="1"/>
  <c r="AT474" i="32" s="1"/>
  <c r="AU474" i="32" s="1"/>
  <c r="AP510" i="32"/>
  <c r="AQ510" i="32" s="1"/>
  <c r="AR510" i="32" s="1"/>
  <c r="AS510" i="32" s="1"/>
  <c r="AT510" i="32" s="1"/>
  <c r="AU510" i="32" s="1"/>
  <c r="AP494" i="32"/>
  <c r="AQ494" i="32" s="1"/>
  <c r="AR494" i="32" s="1"/>
  <c r="AS494" i="32" s="1"/>
  <c r="AT494" i="32" s="1"/>
  <c r="AU494" i="32" s="1"/>
  <c r="AP477" i="32"/>
  <c r="AQ477" i="32" s="1"/>
  <c r="AR477" i="32" s="1"/>
  <c r="AS477" i="32" s="1"/>
  <c r="AT477" i="32" s="1"/>
  <c r="AU477" i="32" s="1"/>
  <c r="AP512" i="32"/>
  <c r="AQ512" i="32" s="1"/>
  <c r="AR512" i="32" s="1"/>
  <c r="AS512" i="32" s="1"/>
  <c r="AT512" i="32" s="1"/>
  <c r="AU512" i="32" s="1"/>
  <c r="AP496" i="32"/>
  <c r="AQ496" i="32" s="1"/>
  <c r="AR496" i="32" s="1"/>
  <c r="AS496" i="32" s="1"/>
  <c r="AT496" i="32" s="1"/>
  <c r="AU496" i="32" s="1"/>
  <c r="BK21" i="32"/>
  <c r="BL21" i="32" s="1"/>
  <c r="BM21" i="32" s="1"/>
  <c r="BN21" i="32" s="1"/>
  <c r="BO21" i="32" s="1"/>
  <c r="BP21" i="32" s="1"/>
  <c r="BK33" i="32"/>
  <c r="BL33" i="32" s="1"/>
  <c r="BM33" i="32" s="1"/>
  <c r="BN33" i="32" s="1"/>
  <c r="BO33" i="32" s="1"/>
  <c r="BP33" i="32" s="1"/>
  <c r="BK12" i="32"/>
  <c r="BL12" i="32" s="1"/>
  <c r="BM12" i="32" s="1"/>
  <c r="BN12" i="32" s="1"/>
  <c r="BO12" i="32" s="1"/>
  <c r="BP12" i="32" s="1"/>
  <c r="AP513" i="32"/>
  <c r="AQ513" i="32" s="1"/>
  <c r="AR513" i="32" s="1"/>
  <c r="AS513" i="32" s="1"/>
  <c r="AT513" i="32" s="1"/>
  <c r="AU513" i="32" s="1"/>
  <c r="AP497" i="32"/>
  <c r="AQ497" i="32" s="1"/>
  <c r="AR497" i="32" s="1"/>
  <c r="AS497" i="32" s="1"/>
  <c r="AT497" i="32" s="1"/>
  <c r="AU497" i="32" s="1"/>
  <c r="AP480" i="32"/>
  <c r="AQ480" i="32" s="1"/>
  <c r="AR480" i="32" s="1"/>
  <c r="AS480" i="32" s="1"/>
  <c r="AT480" i="32" s="1"/>
  <c r="AU480" i="32" s="1"/>
  <c r="AP516" i="32"/>
  <c r="AQ516" i="32" s="1"/>
  <c r="AR516" i="32" s="1"/>
  <c r="AS516" i="32" s="1"/>
  <c r="AT516" i="32" s="1"/>
  <c r="AU516" i="32" s="1"/>
  <c r="AP499" i="32"/>
  <c r="AQ499" i="32" s="1"/>
  <c r="AR499" i="32" s="1"/>
  <c r="AS499" i="32" s="1"/>
  <c r="AT499" i="32" s="1"/>
  <c r="AU499" i="32" s="1"/>
  <c r="AP482" i="32"/>
  <c r="AQ482" i="32" s="1"/>
  <c r="AR482" i="32" s="1"/>
  <c r="AS482" i="32" s="1"/>
  <c r="AT482" i="32" s="1"/>
  <c r="AU482" i="32" s="1"/>
  <c r="AP519" i="32"/>
  <c r="AQ519" i="32" s="1"/>
  <c r="AR519" i="32" s="1"/>
  <c r="AS519" i="32" s="1"/>
  <c r="AT519" i="32" s="1"/>
  <c r="AU519" i="32" s="1"/>
  <c r="AP502" i="32"/>
  <c r="AQ502" i="32" s="1"/>
  <c r="AR502" i="32" s="1"/>
  <c r="AS502" i="32" s="1"/>
  <c r="AT502" i="32" s="1"/>
  <c r="AU502" i="32" s="1"/>
  <c r="AP485" i="32"/>
  <c r="AQ485" i="32" s="1"/>
  <c r="AR485" i="32" s="1"/>
  <c r="AS485" i="32" s="1"/>
  <c r="AT485" i="32" s="1"/>
  <c r="AU485" i="32" s="1"/>
  <c r="AP469" i="32"/>
  <c r="AQ469" i="32" s="1"/>
  <c r="AR469" i="32" s="1"/>
  <c r="AS469" i="32" s="1"/>
  <c r="AT469" i="32" s="1"/>
  <c r="AU469" i="32" s="1"/>
  <c r="AP504" i="32"/>
  <c r="AQ504" i="32" s="1"/>
  <c r="AR504" i="32" s="1"/>
  <c r="AS504" i="32" s="1"/>
  <c r="AT504" i="32" s="1"/>
  <c r="AU504" i="32" s="1"/>
  <c r="AP487" i="32"/>
  <c r="AQ487" i="32" s="1"/>
  <c r="AR487" i="32" s="1"/>
  <c r="AS487" i="32" s="1"/>
  <c r="AT487" i="32" s="1"/>
  <c r="AU487" i="32" s="1"/>
  <c r="AP471" i="32"/>
  <c r="AQ471" i="32" s="1"/>
  <c r="AR471" i="32" s="1"/>
  <c r="AS471" i="32" s="1"/>
  <c r="AT471" i="32" s="1"/>
  <c r="AU471" i="32" s="1"/>
  <c r="BK19" i="32"/>
  <c r="BL19" i="32" s="1"/>
  <c r="BM19" i="32" s="1"/>
  <c r="BN19" i="32" s="1"/>
  <c r="BO19" i="32" s="1"/>
  <c r="BP19" i="32" s="1"/>
  <c r="BK23" i="32"/>
  <c r="BL23" i="32" s="1"/>
  <c r="BM23" i="32" s="1"/>
  <c r="BN23" i="32" s="1"/>
  <c r="BO23" i="32" s="1"/>
  <c r="BP23" i="32" s="1"/>
  <c r="BK27" i="32"/>
  <c r="BL27" i="32" s="1"/>
  <c r="BM27" i="32" s="1"/>
  <c r="BN27" i="32" s="1"/>
  <c r="BO27" i="32" s="1"/>
  <c r="BP27" i="32" s="1"/>
  <c r="BK31" i="32"/>
  <c r="BL31" i="32" s="1"/>
  <c r="BM31" i="32" s="1"/>
  <c r="BN31" i="32" s="1"/>
  <c r="BO31" i="32" s="1"/>
  <c r="BP31" i="32" s="1"/>
  <c r="BK35" i="32"/>
  <c r="BL35" i="32" s="1"/>
  <c r="BM35" i="32" s="1"/>
  <c r="BN35" i="32" s="1"/>
  <c r="BO35" i="32" s="1"/>
  <c r="BP35" i="32" s="1"/>
  <c r="BK10" i="32"/>
  <c r="BL10" i="32" s="1"/>
  <c r="BM10" i="32" s="1"/>
  <c r="BN10" i="32" s="1"/>
  <c r="BO10" i="32" s="1"/>
  <c r="BP10" i="32" s="1"/>
  <c r="BK7" i="32"/>
  <c r="AP509" i="32"/>
  <c r="AQ509" i="32" s="1"/>
  <c r="AR509" i="32" s="1"/>
  <c r="AS509" i="32" s="1"/>
  <c r="AT509" i="32" s="1"/>
  <c r="AU509" i="32" s="1"/>
  <c r="AP479" i="32"/>
  <c r="AQ479" i="32" s="1"/>
  <c r="AR479" i="32" s="1"/>
  <c r="AS479" i="32" s="1"/>
  <c r="AT479" i="32" s="1"/>
  <c r="AU479" i="32" s="1"/>
  <c r="BK17" i="32"/>
  <c r="BL17" i="32" s="1"/>
  <c r="BM17" i="32" s="1"/>
  <c r="BN17" i="32" s="1"/>
  <c r="BO17" i="32" s="1"/>
  <c r="BP17" i="32" s="1"/>
  <c r="BK25" i="32"/>
  <c r="BL25" i="32" s="1"/>
  <c r="BM25" i="32" s="1"/>
  <c r="BN25" i="32" s="1"/>
  <c r="BO25" i="32" s="1"/>
  <c r="BP25" i="32" s="1"/>
  <c r="BK29" i="32"/>
  <c r="BL29" i="32" s="1"/>
  <c r="BM29" i="32" s="1"/>
  <c r="BN29" i="32" s="1"/>
  <c r="BO29" i="32" s="1"/>
  <c r="BP29" i="32" s="1"/>
  <c r="BK8" i="32"/>
  <c r="BL8" i="32" s="1"/>
  <c r="BM8" i="32" s="1"/>
  <c r="BN8" i="32" s="1"/>
  <c r="BO8" i="32" s="1"/>
  <c r="BP8" i="32" s="1"/>
  <c r="BK4" i="32"/>
  <c r="AW16" i="32"/>
  <c r="AX16" i="32" s="1"/>
  <c r="AY16" i="32" s="1"/>
  <c r="AZ16" i="32" s="1"/>
  <c r="BA16" i="32" s="1"/>
  <c r="BB16" i="32" s="1"/>
  <c r="AW20" i="32"/>
  <c r="AX20" i="32" s="1"/>
  <c r="AY20" i="32" s="1"/>
  <c r="AZ20" i="32" s="1"/>
  <c r="BA20" i="32" s="1"/>
  <c r="BB20" i="32" s="1"/>
  <c r="AW24" i="32"/>
  <c r="AX24" i="32" s="1"/>
  <c r="AY24" i="32" s="1"/>
  <c r="AZ24" i="32" s="1"/>
  <c r="BA24" i="32" s="1"/>
  <c r="BB24" i="32" s="1"/>
  <c r="AW28" i="32"/>
  <c r="AX28" i="32" s="1"/>
  <c r="AY28" i="32" s="1"/>
  <c r="AZ28" i="32" s="1"/>
  <c r="BA28" i="32" s="1"/>
  <c r="BB28" i="32" s="1"/>
  <c r="AW32" i="32"/>
  <c r="AX32" i="32" s="1"/>
  <c r="AY32" i="32" s="1"/>
  <c r="AZ32" i="32" s="1"/>
  <c r="BA32" i="32" s="1"/>
  <c r="BB32" i="32" s="1"/>
  <c r="AW15" i="32"/>
  <c r="AW11" i="32"/>
  <c r="AX11" i="32" s="1"/>
  <c r="AY11" i="32" s="1"/>
  <c r="AZ11" i="32" s="1"/>
  <c r="BA11" i="32" s="1"/>
  <c r="BB11" i="32" s="1"/>
  <c r="AW5" i="32"/>
  <c r="AX5" i="32" s="1"/>
  <c r="AY5" i="32" s="1"/>
  <c r="AZ5" i="32" s="1"/>
  <c r="BA5" i="32" s="1"/>
  <c r="BB5" i="32" s="1"/>
  <c r="AI18" i="32"/>
  <c r="AJ18" i="32" s="1"/>
  <c r="AK18" i="32" s="1"/>
  <c r="AL18" i="32" s="1"/>
  <c r="AM18" i="32" s="1"/>
  <c r="AN18" i="32" s="1"/>
  <c r="AI22" i="32"/>
  <c r="AJ22" i="32" s="1"/>
  <c r="AK22" i="32" s="1"/>
  <c r="AL22" i="32" s="1"/>
  <c r="AM22" i="32" s="1"/>
  <c r="AN22" i="32" s="1"/>
  <c r="AI26" i="32"/>
  <c r="AJ26" i="32" s="1"/>
  <c r="AK26" i="32" s="1"/>
  <c r="AL26" i="32" s="1"/>
  <c r="AM26" i="32" s="1"/>
  <c r="AN26" i="32" s="1"/>
  <c r="AI30" i="32"/>
  <c r="AJ30" i="32" s="1"/>
  <c r="AK30" i="32" s="1"/>
  <c r="AL30" i="32" s="1"/>
  <c r="AM30" i="32" s="1"/>
  <c r="AN30" i="32" s="1"/>
  <c r="AI34" i="32"/>
  <c r="AJ34" i="32" s="1"/>
  <c r="AK34" i="32" s="1"/>
  <c r="AL34" i="32" s="1"/>
  <c r="AM34" i="32" s="1"/>
  <c r="AN34" i="32" s="1"/>
  <c r="AW26" i="32"/>
  <c r="AX26" i="32" s="1"/>
  <c r="AY26" i="32" s="1"/>
  <c r="AZ26" i="32" s="1"/>
  <c r="BA26" i="32" s="1"/>
  <c r="BB26" i="32" s="1"/>
  <c r="AW34" i="32"/>
  <c r="AX34" i="32" s="1"/>
  <c r="AY34" i="32" s="1"/>
  <c r="AZ34" i="32" s="1"/>
  <c r="BA34" i="32" s="1"/>
  <c r="BB34" i="32" s="1"/>
  <c r="AW13" i="32"/>
  <c r="AX13" i="32" s="1"/>
  <c r="AY13" i="32" s="1"/>
  <c r="AZ13" i="32" s="1"/>
  <c r="BA13" i="32" s="1"/>
  <c r="BB13" i="32" s="1"/>
  <c r="AI20" i="32"/>
  <c r="AJ20" i="32" s="1"/>
  <c r="AK20" i="32" s="1"/>
  <c r="AL20" i="32" s="1"/>
  <c r="AM20" i="32" s="1"/>
  <c r="AN20" i="32" s="1"/>
  <c r="AI28" i="32"/>
  <c r="AJ28" i="32" s="1"/>
  <c r="AK28" i="32" s="1"/>
  <c r="AL28" i="32" s="1"/>
  <c r="AM28" i="32" s="1"/>
  <c r="AN28" i="32" s="1"/>
  <c r="AI15" i="32"/>
  <c r="AW23" i="32"/>
  <c r="AX23" i="32" s="1"/>
  <c r="AY23" i="32" s="1"/>
  <c r="AZ23" i="32" s="1"/>
  <c r="BA23" i="32" s="1"/>
  <c r="BB23" i="32" s="1"/>
  <c r="AW31" i="32"/>
  <c r="AX31" i="32" s="1"/>
  <c r="AY31" i="32" s="1"/>
  <c r="AZ31" i="32" s="1"/>
  <c r="BA31" i="32" s="1"/>
  <c r="BB31" i="32" s="1"/>
  <c r="AW7" i="32"/>
  <c r="AI21" i="32"/>
  <c r="AJ21" i="32" s="1"/>
  <c r="AK21" i="32" s="1"/>
  <c r="AL21" i="32" s="1"/>
  <c r="AM21" i="32" s="1"/>
  <c r="AN21" i="32" s="1"/>
  <c r="AI29" i="32"/>
  <c r="AJ29" i="32" s="1"/>
  <c r="AK29" i="32" s="1"/>
  <c r="AL29" i="32" s="1"/>
  <c r="AM29" i="32" s="1"/>
  <c r="AN29" i="32" s="1"/>
  <c r="AW17" i="32"/>
  <c r="AX17" i="32" s="1"/>
  <c r="AY17" i="32" s="1"/>
  <c r="AZ17" i="32" s="1"/>
  <c r="BA17" i="32" s="1"/>
  <c r="BB17" i="32" s="1"/>
  <c r="AW21" i="32"/>
  <c r="AX21" i="32" s="1"/>
  <c r="AY21" i="32" s="1"/>
  <c r="AZ21" i="32" s="1"/>
  <c r="BA21" i="32" s="1"/>
  <c r="BB21" i="32" s="1"/>
  <c r="AW25" i="32"/>
  <c r="AX25" i="32" s="1"/>
  <c r="AY25" i="32" s="1"/>
  <c r="AZ25" i="32" s="1"/>
  <c r="BA25" i="32" s="1"/>
  <c r="BB25" i="32" s="1"/>
  <c r="AW29" i="32"/>
  <c r="AX29" i="32" s="1"/>
  <c r="AY29" i="32" s="1"/>
  <c r="AZ29" i="32" s="1"/>
  <c r="BA29" i="32" s="1"/>
  <c r="BB29" i="32" s="1"/>
  <c r="AW33" i="32"/>
  <c r="AX33" i="32" s="1"/>
  <c r="AY33" i="32" s="1"/>
  <c r="AZ33" i="32" s="1"/>
  <c r="BA33" i="32" s="1"/>
  <c r="BB33" i="32" s="1"/>
  <c r="AW8" i="32"/>
  <c r="AX8" i="32" s="1"/>
  <c r="AY8" i="32" s="1"/>
  <c r="AZ8" i="32" s="1"/>
  <c r="BA8" i="32" s="1"/>
  <c r="BB8" i="32" s="1"/>
  <c r="AW12" i="32"/>
  <c r="AX12" i="32" s="1"/>
  <c r="AY12" i="32" s="1"/>
  <c r="AZ12" i="32" s="1"/>
  <c r="BA12" i="32" s="1"/>
  <c r="BB12" i="32" s="1"/>
  <c r="AW4" i="32"/>
  <c r="AI19" i="32"/>
  <c r="AJ19" i="32" s="1"/>
  <c r="AK19" i="32" s="1"/>
  <c r="AL19" i="32" s="1"/>
  <c r="AM19" i="32" s="1"/>
  <c r="AN19" i="32" s="1"/>
  <c r="AI23" i="32"/>
  <c r="AJ23" i="32" s="1"/>
  <c r="AK23" i="32" s="1"/>
  <c r="AL23" i="32" s="1"/>
  <c r="AM23" i="32" s="1"/>
  <c r="AN23" i="32" s="1"/>
  <c r="AI27" i="32"/>
  <c r="AJ27" i="32" s="1"/>
  <c r="AK27" i="32" s="1"/>
  <c r="AL27" i="32" s="1"/>
  <c r="AM27" i="32" s="1"/>
  <c r="AN27" i="32" s="1"/>
  <c r="AI31" i="32"/>
  <c r="AJ31" i="32" s="1"/>
  <c r="AK31" i="32" s="1"/>
  <c r="AL31" i="32" s="1"/>
  <c r="AM31" i="32" s="1"/>
  <c r="AN31" i="32" s="1"/>
  <c r="AI35" i="32"/>
  <c r="AJ35" i="32" s="1"/>
  <c r="AK35" i="32" s="1"/>
  <c r="AL35" i="32" s="1"/>
  <c r="AM35" i="32" s="1"/>
  <c r="AN35" i="32" s="1"/>
  <c r="AW18" i="32"/>
  <c r="AX18" i="32" s="1"/>
  <c r="AY18" i="32" s="1"/>
  <c r="AZ18" i="32" s="1"/>
  <c r="BA18" i="32" s="1"/>
  <c r="BB18" i="32" s="1"/>
  <c r="AW22" i="32"/>
  <c r="AX22" i="32" s="1"/>
  <c r="AY22" i="32" s="1"/>
  <c r="AZ22" i="32" s="1"/>
  <c r="BA22" i="32" s="1"/>
  <c r="BB22" i="32" s="1"/>
  <c r="AW30" i="32"/>
  <c r="AX30" i="32" s="1"/>
  <c r="AY30" i="32" s="1"/>
  <c r="AZ30" i="32" s="1"/>
  <c r="BA30" i="32" s="1"/>
  <c r="BB30" i="32" s="1"/>
  <c r="AW9" i="32"/>
  <c r="AX9" i="32" s="1"/>
  <c r="AY9" i="32" s="1"/>
  <c r="AZ9" i="32" s="1"/>
  <c r="BA9" i="32" s="1"/>
  <c r="BB9" i="32" s="1"/>
  <c r="AI16" i="32"/>
  <c r="AJ16" i="32" s="1"/>
  <c r="AK16" i="32" s="1"/>
  <c r="AL16" i="32" s="1"/>
  <c r="AM16" i="32" s="1"/>
  <c r="AN16" i="32" s="1"/>
  <c r="AI24" i="32"/>
  <c r="AJ24" i="32" s="1"/>
  <c r="AK24" i="32" s="1"/>
  <c r="AL24" i="32" s="1"/>
  <c r="AM24" i="32" s="1"/>
  <c r="AN24" i="32" s="1"/>
  <c r="AI32" i="32"/>
  <c r="AJ32" i="32" s="1"/>
  <c r="AK32" i="32" s="1"/>
  <c r="AL32" i="32" s="1"/>
  <c r="AM32" i="32" s="1"/>
  <c r="AN32" i="32" s="1"/>
  <c r="AW19" i="32"/>
  <c r="AX19" i="32" s="1"/>
  <c r="AY19" i="32" s="1"/>
  <c r="AZ19" i="32" s="1"/>
  <c r="BA19" i="32" s="1"/>
  <c r="BB19" i="32" s="1"/>
  <c r="AW27" i="32"/>
  <c r="AX27" i="32" s="1"/>
  <c r="AY27" i="32" s="1"/>
  <c r="AZ27" i="32" s="1"/>
  <c r="BA27" i="32" s="1"/>
  <c r="BB27" i="32" s="1"/>
  <c r="AW35" i="32"/>
  <c r="AX35" i="32" s="1"/>
  <c r="AY35" i="32" s="1"/>
  <c r="AZ35" i="32" s="1"/>
  <c r="BA35" i="32" s="1"/>
  <c r="BB35" i="32" s="1"/>
  <c r="AW10" i="32"/>
  <c r="AX10" i="32" s="1"/>
  <c r="AY10" i="32" s="1"/>
  <c r="AZ10" i="32" s="1"/>
  <c r="BA10" i="32" s="1"/>
  <c r="BB10" i="32" s="1"/>
  <c r="AI17" i="32"/>
  <c r="AJ17" i="32" s="1"/>
  <c r="AK17" i="32" s="1"/>
  <c r="AL17" i="32" s="1"/>
  <c r="AM17" i="32" s="1"/>
  <c r="AN17" i="32" s="1"/>
  <c r="AI25" i="32"/>
  <c r="AJ25" i="32" s="1"/>
  <c r="AK25" i="32" s="1"/>
  <c r="AL25" i="32" s="1"/>
  <c r="AM25" i="32" s="1"/>
  <c r="AN25" i="32" s="1"/>
  <c r="AI33" i="32"/>
  <c r="AJ33" i="32" s="1"/>
  <c r="AK33" i="32" s="1"/>
  <c r="AL33" i="32" s="1"/>
  <c r="AM33" i="32" s="1"/>
  <c r="AN33" i="32" s="1"/>
  <c r="AI868" i="32"/>
  <c r="AJ868" i="32" s="1"/>
  <c r="AK868" i="32" s="1"/>
  <c r="AL868" i="32" s="1"/>
  <c r="AM868" i="32" s="1"/>
  <c r="AN868" i="32" s="1"/>
  <c r="AI863" i="32"/>
  <c r="AJ863" i="32" s="1"/>
  <c r="AK863" i="32" s="1"/>
  <c r="AL863" i="32" s="1"/>
  <c r="AM863" i="32" s="1"/>
  <c r="AN863" i="32" s="1"/>
  <c r="AI860" i="32"/>
  <c r="AI869" i="32"/>
  <c r="AJ869" i="32" s="1"/>
  <c r="AK869" i="32" s="1"/>
  <c r="AL869" i="32" s="1"/>
  <c r="AM869" i="32" s="1"/>
  <c r="AN869" i="32" s="1"/>
  <c r="AI864" i="32"/>
  <c r="AJ864" i="32" s="1"/>
  <c r="AK864" i="32" s="1"/>
  <c r="AL864" i="32" s="1"/>
  <c r="AM864" i="32" s="1"/>
  <c r="AN864" i="32" s="1"/>
  <c r="AI865" i="32"/>
  <c r="AJ865" i="32" s="1"/>
  <c r="AK865" i="32" s="1"/>
  <c r="AL865" i="32" s="1"/>
  <c r="AM865" i="32" s="1"/>
  <c r="AN865" i="32" s="1"/>
  <c r="AB854" i="32"/>
  <c r="AI400" i="32"/>
  <c r="AJ400" i="32" s="1"/>
  <c r="AK400" i="32" s="1"/>
  <c r="AL400" i="32" s="1"/>
  <c r="AM400" i="32" s="1"/>
  <c r="AN400" i="32" s="1"/>
  <c r="AI401" i="32"/>
  <c r="AJ401" i="32" s="1"/>
  <c r="AK401" i="32" s="1"/>
  <c r="AL401" i="32" s="1"/>
  <c r="AM401" i="32" s="1"/>
  <c r="AN401" i="32" s="1"/>
  <c r="AI862" i="32"/>
  <c r="AJ862" i="32" s="1"/>
  <c r="AK862" i="32" s="1"/>
  <c r="AL862" i="32" s="1"/>
  <c r="AM862" i="32" s="1"/>
  <c r="AN862" i="32" s="1"/>
  <c r="AI399" i="32"/>
  <c r="AJ399" i="32" s="1"/>
  <c r="AK399" i="32" s="1"/>
  <c r="AL399" i="32" s="1"/>
  <c r="AM399" i="32" s="1"/>
  <c r="AN399" i="32" s="1"/>
  <c r="AI612" i="32"/>
  <c r="AJ612" i="32" s="1"/>
  <c r="AK612" i="32" s="1"/>
  <c r="AL612" i="32" s="1"/>
  <c r="AM612" i="32" s="1"/>
  <c r="AN612" i="32" s="1"/>
  <c r="AN613" i="32" s="1"/>
  <c r="AI402" i="32"/>
  <c r="AJ402" i="32" s="1"/>
  <c r="AK402" i="32" s="1"/>
  <c r="AL402" i="32" s="1"/>
  <c r="AM402" i="32" s="1"/>
  <c r="AN402" i="32" s="1"/>
  <c r="AI867" i="32"/>
  <c r="AJ867" i="32" s="1"/>
  <c r="AK867" i="32" s="1"/>
  <c r="AL867" i="32" s="1"/>
  <c r="AM867" i="32" s="1"/>
  <c r="AN867" i="32" s="1"/>
  <c r="AI398" i="32"/>
  <c r="AJ398" i="32" s="1"/>
  <c r="AK398" i="32" s="1"/>
  <c r="AL398" i="32" s="1"/>
  <c r="AM398" i="32" s="1"/>
  <c r="AI403" i="32"/>
  <c r="AJ403" i="32" s="1"/>
  <c r="AK403" i="32" s="1"/>
  <c r="AL403" i="32" s="1"/>
  <c r="AM403" i="32" s="1"/>
  <c r="AN403" i="32" s="1"/>
  <c r="AI4" i="32"/>
  <c r="AI5" i="32"/>
  <c r="AJ5" i="32" s="1"/>
  <c r="AK5" i="32" s="1"/>
  <c r="AL5" i="32" s="1"/>
  <c r="AM5" i="32" s="1"/>
  <c r="AN5" i="32" s="1"/>
  <c r="AP5" i="32"/>
  <c r="AQ5" i="32" s="1"/>
  <c r="AR5" i="32" s="1"/>
  <c r="AS5" i="32" s="1"/>
  <c r="AT5" i="32" s="1"/>
  <c r="AU5" i="32" s="1"/>
  <c r="AB16" i="32"/>
  <c r="AC16" i="32" s="1"/>
  <c r="AD16" i="32" s="1"/>
  <c r="AE16" i="32" s="1"/>
  <c r="AF16" i="32" s="1"/>
  <c r="AG16" i="32" s="1"/>
  <c r="AB30" i="32"/>
  <c r="AC30" i="32" s="1"/>
  <c r="AD30" i="32" s="1"/>
  <c r="AE30" i="32" s="1"/>
  <c r="AF30" i="32" s="1"/>
  <c r="AG30" i="32" s="1"/>
  <c r="AI42" i="32"/>
  <c r="AJ42" i="32" s="1"/>
  <c r="AK42" i="32" s="1"/>
  <c r="AL42" i="32" s="1"/>
  <c r="AM42" i="32" s="1"/>
  <c r="AN42" i="32" s="1"/>
  <c r="AB9" i="32"/>
  <c r="AC9" i="32" s="1"/>
  <c r="AD9" i="32" s="1"/>
  <c r="AE9" i="32" s="1"/>
  <c r="AF9" i="32" s="1"/>
  <c r="AG9" i="32" s="1"/>
  <c r="AP16" i="32"/>
  <c r="AQ16" i="32" s="1"/>
  <c r="AR16" i="32" s="1"/>
  <c r="AS16" i="32" s="1"/>
  <c r="AT16" i="32" s="1"/>
  <c r="AU16" i="32" s="1"/>
  <c r="AP24" i="32"/>
  <c r="AQ24" i="32" s="1"/>
  <c r="AR24" i="32" s="1"/>
  <c r="AS24" i="32" s="1"/>
  <c r="AT24" i="32" s="1"/>
  <c r="AU24" i="32" s="1"/>
  <c r="AP32" i="32"/>
  <c r="AQ32" i="32" s="1"/>
  <c r="AR32" i="32" s="1"/>
  <c r="AS32" i="32" s="1"/>
  <c r="AT32" i="32" s="1"/>
  <c r="AU32" i="32" s="1"/>
  <c r="AB40" i="32"/>
  <c r="AC40" i="32" s="1"/>
  <c r="AD40" i="32" s="1"/>
  <c r="AE40" i="32" s="1"/>
  <c r="AF40" i="32" s="1"/>
  <c r="AG40" i="32" s="1"/>
  <c r="AB47" i="32"/>
  <c r="AC47" i="32" s="1"/>
  <c r="AD47" i="32" s="1"/>
  <c r="AE47" i="32" s="1"/>
  <c r="AF47" i="32" s="1"/>
  <c r="AG47" i="32" s="1"/>
  <c r="AI52" i="32"/>
  <c r="AJ52" i="32" s="1"/>
  <c r="AK52" i="32" s="1"/>
  <c r="AL52" i="32" s="1"/>
  <c r="AM52" i="32" s="1"/>
  <c r="AN52" i="32" s="1"/>
  <c r="AB71" i="32"/>
  <c r="AC71" i="32" s="1"/>
  <c r="AD71" i="32" s="1"/>
  <c r="AE71" i="32" s="1"/>
  <c r="AF71" i="32" s="1"/>
  <c r="AG71" i="32" s="1"/>
  <c r="AP79" i="32"/>
  <c r="AQ79" i="32" s="1"/>
  <c r="AR79" i="32" s="1"/>
  <c r="AS79" i="32" s="1"/>
  <c r="AT79" i="32" s="1"/>
  <c r="AU79" i="32" s="1"/>
  <c r="AI92" i="32"/>
  <c r="AJ92" i="32" s="1"/>
  <c r="AK92" i="32" s="1"/>
  <c r="AL92" i="32" s="1"/>
  <c r="AM92" i="32" s="1"/>
  <c r="AN92" i="32" s="1"/>
  <c r="AB99" i="32"/>
  <c r="AC99" i="32" s="1"/>
  <c r="AD99" i="32" s="1"/>
  <c r="AE99" i="32" s="1"/>
  <c r="AF99" i="32" s="1"/>
  <c r="AG99" i="32" s="1"/>
  <c r="AI112" i="32"/>
  <c r="AJ112" i="32" s="1"/>
  <c r="AK112" i="32" s="1"/>
  <c r="AL112" i="32" s="1"/>
  <c r="AM112" i="32" s="1"/>
  <c r="AN112" i="32" s="1"/>
  <c r="AP118" i="32"/>
  <c r="AQ118" i="32" s="1"/>
  <c r="AR118" i="32" s="1"/>
  <c r="AS118" i="32" s="1"/>
  <c r="AI125" i="32"/>
  <c r="AJ125" i="32" s="1"/>
  <c r="AK125" i="32" s="1"/>
  <c r="AL125" i="32" s="1"/>
  <c r="AM125" i="32" s="1"/>
  <c r="AN125" i="32" s="1"/>
  <c r="AB133" i="32"/>
  <c r="AC133" i="32" s="1"/>
  <c r="AD133" i="32" s="1"/>
  <c r="AE133" i="32" s="1"/>
  <c r="AF133" i="32" s="1"/>
  <c r="AG133" i="32" s="1"/>
  <c r="AP140" i="32"/>
  <c r="AQ140" i="32" s="1"/>
  <c r="AR140" i="32" s="1"/>
  <c r="AS140" i="32" s="1"/>
  <c r="AT140" i="32" s="1"/>
  <c r="AU140" i="32" s="1"/>
  <c r="AP152" i="32"/>
  <c r="AQ152" i="32" s="1"/>
  <c r="AR152" i="32" s="1"/>
  <c r="AS152" i="32" s="1"/>
  <c r="AP154" i="32"/>
  <c r="AQ154" i="32" s="1"/>
  <c r="AR154" i="32" s="1"/>
  <c r="AS154" i="32" s="1"/>
  <c r="AT154" i="32" s="1"/>
  <c r="AU154" i="32" s="1"/>
  <c r="AB160" i="32"/>
  <c r="AC160" i="32" s="1"/>
  <c r="AD160" i="32" s="1"/>
  <c r="AE160" i="32" s="1"/>
  <c r="AF160" i="32" s="1"/>
  <c r="AG160" i="32" s="1"/>
  <c r="AI166" i="32"/>
  <c r="AJ166" i="32" s="1"/>
  <c r="AK166" i="32" s="1"/>
  <c r="AL166" i="32" s="1"/>
  <c r="AM166" i="32" s="1"/>
  <c r="AN166" i="32" s="1"/>
  <c r="AI172" i="32"/>
  <c r="AJ172" i="32" s="1"/>
  <c r="AK172" i="32" s="1"/>
  <c r="AL172" i="32" s="1"/>
  <c r="AM172" i="32" s="1"/>
  <c r="AN172" i="32" s="1"/>
  <c r="AP178" i="32"/>
  <c r="AQ178" i="32" s="1"/>
  <c r="AR178" i="32" s="1"/>
  <c r="AS178" i="32" s="1"/>
  <c r="AT178" i="32" s="1"/>
  <c r="AU178" i="32" s="1"/>
  <c r="AB185" i="32"/>
  <c r="AC185" i="32" s="1"/>
  <c r="AD185" i="32" s="1"/>
  <c r="AE185" i="32" s="1"/>
  <c r="AF185" i="32" s="1"/>
  <c r="AG185" i="32" s="1"/>
  <c r="AI191" i="32"/>
  <c r="AJ191" i="32" s="1"/>
  <c r="AK191" i="32" s="1"/>
  <c r="AL191" i="32" s="1"/>
  <c r="AM191" i="32" s="1"/>
  <c r="AN191" i="32" s="1"/>
  <c r="AP196" i="32"/>
  <c r="AQ196" i="32" s="1"/>
  <c r="AR196" i="32" s="1"/>
  <c r="AS196" i="32" s="1"/>
  <c r="AT196" i="32" s="1"/>
  <c r="AU196" i="32" s="1"/>
  <c r="AB204" i="32"/>
  <c r="AC204" i="32" s="1"/>
  <c r="AD204" i="32" s="1"/>
  <c r="AE204" i="32" s="1"/>
  <c r="AF204" i="32" s="1"/>
  <c r="AG204" i="32" s="1"/>
  <c r="AI210" i="32"/>
  <c r="AJ210" i="32" s="1"/>
  <c r="AK210" i="32" s="1"/>
  <c r="AL210" i="32" s="1"/>
  <c r="AM210" i="32" s="1"/>
  <c r="AN210" i="32" s="1"/>
  <c r="AI217" i="32"/>
  <c r="AJ217" i="32" s="1"/>
  <c r="AK217" i="32" s="1"/>
  <c r="AL217" i="32" s="1"/>
  <c r="AM217" i="32" s="1"/>
  <c r="AN217" i="32" s="1"/>
  <c r="AI225" i="32"/>
  <c r="AJ225" i="32" s="1"/>
  <c r="AK225" i="32" s="1"/>
  <c r="AL225" i="32" s="1"/>
  <c r="AP231" i="32"/>
  <c r="AQ231" i="32" s="1"/>
  <c r="AR231" i="32" s="1"/>
  <c r="AS231" i="32" s="1"/>
  <c r="AT231" i="32" s="1"/>
  <c r="AU231" i="32" s="1"/>
  <c r="AI237" i="32"/>
  <c r="AJ237" i="32" s="1"/>
  <c r="AK237" i="32" s="1"/>
  <c r="AL237" i="32" s="1"/>
  <c r="AM237" i="32" s="1"/>
  <c r="AN237" i="32" s="1"/>
  <c r="AB245" i="32"/>
  <c r="AC245" i="32" s="1"/>
  <c r="AD245" i="32" s="1"/>
  <c r="AE245" i="32" s="1"/>
  <c r="AF245" i="32" s="1"/>
  <c r="AG245" i="32" s="1"/>
  <c r="AI250" i="32"/>
  <c r="AJ250" i="32" s="1"/>
  <c r="AK250" i="32" s="1"/>
  <c r="AL250" i="32" s="1"/>
  <c r="AM250" i="32" s="1"/>
  <c r="AN250" i="32" s="1"/>
  <c r="AP255" i="32"/>
  <c r="AQ255" i="32" s="1"/>
  <c r="AR255" i="32" s="1"/>
  <c r="AS255" i="32" s="1"/>
  <c r="AT255" i="32" s="1"/>
  <c r="AU255" i="32" s="1"/>
  <c r="AI262" i="32"/>
  <c r="AJ262" i="32" s="1"/>
  <c r="AK262" i="32" s="1"/>
  <c r="AL262" i="32" s="1"/>
  <c r="AM262" i="32" s="1"/>
  <c r="AN262" i="32" s="1"/>
  <c r="AP267" i="32"/>
  <c r="AQ267" i="32" s="1"/>
  <c r="AR267" i="32" s="1"/>
  <c r="AS267" i="32" s="1"/>
  <c r="AT267" i="32" s="1"/>
  <c r="AU267" i="32" s="1"/>
  <c r="AI273" i="32"/>
  <c r="AJ273" i="32" s="1"/>
  <c r="AK273" i="32" s="1"/>
  <c r="AL273" i="32" s="1"/>
  <c r="AM273" i="32" s="1"/>
  <c r="AN273" i="32" s="1"/>
  <c r="AB12" i="32"/>
  <c r="AC12" i="32" s="1"/>
  <c r="AD12" i="32" s="1"/>
  <c r="AE12" i="32" s="1"/>
  <c r="AF12" i="32" s="1"/>
  <c r="AG12" i="32" s="1"/>
  <c r="AB29" i="32"/>
  <c r="AC29" i="32" s="1"/>
  <c r="AD29" i="32" s="1"/>
  <c r="AE29" i="32" s="1"/>
  <c r="AF29" i="32" s="1"/>
  <c r="AG29" i="32" s="1"/>
  <c r="AB46" i="32"/>
  <c r="AC46" i="32" s="1"/>
  <c r="AD46" i="32" s="1"/>
  <c r="AE46" i="32" s="1"/>
  <c r="AF46" i="32" s="1"/>
  <c r="AG46" i="32" s="1"/>
  <c r="AI51" i="32"/>
  <c r="AJ51" i="32" s="1"/>
  <c r="AK51" i="32" s="1"/>
  <c r="AL51" i="32" s="1"/>
  <c r="AM51" i="32" s="1"/>
  <c r="AN51" i="32" s="1"/>
  <c r="AP64" i="32"/>
  <c r="AQ64" i="32" s="1"/>
  <c r="AR64" i="32" s="1"/>
  <c r="AS64" i="32" s="1"/>
  <c r="AT64" i="32" s="1"/>
  <c r="AU64" i="32" s="1"/>
  <c r="AB70" i="32"/>
  <c r="AC70" i="32" s="1"/>
  <c r="AD70" i="32" s="1"/>
  <c r="AE70" i="32" s="1"/>
  <c r="AF70" i="32" s="1"/>
  <c r="AG70" i="32" s="1"/>
  <c r="AI76" i="32"/>
  <c r="AJ76" i="32" s="1"/>
  <c r="AK76" i="32" s="1"/>
  <c r="AL76" i="32" s="1"/>
  <c r="AM76" i="32" s="1"/>
  <c r="AN76" i="32" s="1"/>
  <c r="AP82" i="32"/>
  <c r="AQ82" i="32" s="1"/>
  <c r="AR82" i="32" s="1"/>
  <c r="AS82" i="32" s="1"/>
  <c r="AT82" i="32" s="1"/>
  <c r="AU82" i="32" s="1"/>
  <c r="AP89" i="32"/>
  <c r="AQ89" i="32" s="1"/>
  <c r="AR89" i="32" s="1"/>
  <c r="AS89" i="32" s="1"/>
  <c r="AT89" i="32" s="1"/>
  <c r="AU89" i="32" s="1"/>
  <c r="AP96" i="32"/>
  <c r="AQ96" i="32" s="1"/>
  <c r="AR96" i="32" s="1"/>
  <c r="AS96" i="32" s="1"/>
  <c r="AT96" i="32" s="1"/>
  <c r="AU96" i="32" s="1"/>
  <c r="AB102" i="32"/>
  <c r="AC102" i="32" s="1"/>
  <c r="AD102" i="32" s="1"/>
  <c r="AE102" i="32" s="1"/>
  <c r="AF102" i="32" s="1"/>
  <c r="AG102" i="32" s="1"/>
  <c r="AB110" i="32"/>
  <c r="AC110" i="32" s="1"/>
  <c r="AD110" i="32" s="1"/>
  <c r="AE110" i="32" s="1"/>
  <c r="AF110" i="32" s="1"/>
  <c r="AG110" i="32" s="1"/>
  <c r="AI115" i="32"/>
  <c r="AJ115" i="32" s="1"/>
  <c r="AK115" i="32" s="1"/>
  <c r="AL115" i="32" s="1"/>
  <c r="AM115" i="32" s="1"/>
  <c r="AN115" i="32" s="1"/>
  <c r="AB123" i="32"/>
  <c r="AC123" i="32" s="1"/>
  <c r="AD123" i="32" s="1"/>
  <c r="AP129" i="32"/>
  <c r="AQ129" i="32" s="1"/>
  <c r="AR129" i="32" s="1"/>
  <c r="AS129" i="32" s="1"/>
  <c r="AT129" i="32" s="1"/>
  <c r="AB138" i="32"/>
  <c r="AC138" i="32" s="1"/>
  <c r="AD138" i="32" s="1"/>
  <c r="AE138" i="32" s="1"/>
  <c r="AF138" i="32" s="1"/>
  <c r="AG138" i="32" s="1"/>
  <c r="AP143" i="32"/>
  <c r="AQ143" i="32" s="1"/>
  <c r="AR143" i="32" s="1"/>
  <c r="AS143" i="32" s="1"/>
  <c r="AT143" i="32" s="1"/>
  <c r="AU143" i="32" s="1"/>
  <c r="AI149" i="32"/>
  <c r="AJ149" i="32" s="1"/>
  <c r="AK149" i="32" s="1"/>
  <c r="AL149" i="32" s="1"/>
  <c r="AM149" i="32" s="1"/>
  <c r="AN149" i="32" s="1"/>
  <c r="AP157" i="32"/>
  <c r="AQ157" i="32" s="1"/>
  <c r="AR157" i="32" s="1"/>
  <c r="AS157" i="32" s="1"/>
  <c r="AT157" i="32" s="1"/>
  <c r="AU157" i="32" s="1"/>
  <c r="AI163" i="32"/>
  <c r="AP169" i="32"/>
  <c r="AQ169" i="32" s="1"/>
  <c r="AR169" i="32" s="1"/>
  <c r="AS169" i="32" s="1"/>
  <c r="AT169" i="32" s="1"/>
  <c r="AU169" i="32" s="1"/>
  <c r="AB181" i="32"/>
  <c r="AC181" i="32" s="1"/>
  <c r="AD181" i="32" s="1"/>
  <c r="AE181" i="32" s="1"/>
  <c r="AF181" i="32" s="1"/>
  <c r="AG181" i="32" s="1"/>
  <c r="AP186" i="32"/>
  <c r="AQ186" i="32" s="1"/>
  <c r="AR186" i="32" s="1"/>
  <c r="AS186" i="32" s="1"/>
  <c r="AT186" i="32" s="1"/>
  <c r="AU186" i="32" s="1"/>
  <c r="AB193" i="32"/>
  <c r="AC193" i="32" s="1"/>
  <c r="AD193" i="32" s="1"/>
  <c r="AE193" i="32" s="1"/>
  <c r="AF193" i="32" s="1"/>
  <c r="AG193" i="32" s="1"/>
  <c r="AP205" i="32"/>
  <c r="AQ205" i="32" s="1"/>
  <c r="AR205" i="32" s="1"/>
  <c r="AS205" i="32" s="1"/>
  <c r="AT205" i="32" s="1"/>
  <c r="AU205" i="32" s="1"/>
  <c r="AB220" i="32"/>
  <c r="AC220" i="32" s="1"/>
  <c r="AD220" i="32" s="1"/>
  <c r="AE220" i="32" s="1"/>
  <c r="AF220" i="32" s="1"/>
  <c r="AG220" i="32" s="1"/>
  <c r="AP225" i="32"/>
  <c r="AQ225" i="32" s="1"/>
  <c r="AR225" i="32" s="1"/>
  <c r="AS225" i="32" s="1"/>
  <c r="AT225" i="32" s="1"/>
  <c r="AU225" i="32" s="1"/>
  <c r="AB232" i="32"/>
  <c r="AC232" i="32" s="1"/>
  <c r="AD232" i="32" s="1"/>
  <c r="AE232" i="32" s="1"/>
  <c r="AF232" i="32" s="1"/>
  <c r="AG232" i="32" s="1"/>
  <c r="AP237" i="32"/>
  <c r="AQ237" i="32" s="1"/>
  <c r="AR237" i="32" s="1"/>
  <c r="AS237" i="32" s="1"/>
  <c r="AT237" i="32" s="1"/>
  <c r="AU237" i="32" s="1"/>
  <c r="AI245" i="32"/>
  <c r="AJ245" i="32" s="1"/>
  <c r="AK245" i="32" s="1"/>
  <c r="AL245" i="32" s="1"/>
  <c r="AM245" i="32" s="1"/>
  <c r="AN245" i="32" s="1"/>
  <c r="AP250" i="32"/>
  <c r="AQ250" i="32" s="1"/>
  <c r="AR250" i="32" s="1"/>
  <c r="AS250" i="32" s="1"/>
  <c r="AT250" i="32" s="1"/>
  <c r="AU250" i="32" s="1"/>
  <c r="AP262" i="32"/>
  <c r="AQ262" i="32" s="1"/>
  <c r="AR262" i="32" s="1"/>
  <c r="AS262" i="32" s="1"/>
  <c r="AT262" i="32" s="1"/>
  <c r="AU262" i="32" s="1"/>
  <c r="AP269" i="32"/>
  <c r="AQ269" i="32" s="1"/>
  <c r="AR269" i="32" s="1"/>
  <c r="AS269" i="32" s="1"/>
  <c r="AT269" i="32" s="1"/>
  <c r="AU269" i="32" s="1"/>
  <c r="AB275" i="32"/>
  <c r="AC275" i="32" s="1"/>
  <c r="AD275" i="32" s="1"/>
  <c r="AE275" i="32" s="1"/>
  <c r="AF275" i="32" s="1"/>
  <c r="AG275" i="32" s="1"/>
  <c r="AB8" i="32"/>
  <c r="AC8" i="32" s="1"/>
  <c r="AD8" i="32" s="1"/>
  <c r="AE8" i="32" s="1"/>
  <c r="AF8" i="32" s="1"/>
  <c r="AG8" i="32" s="1"/>
  <c r="AB19" i="32"/>
  <c r="AC19" i="32" s="1"/>
  <c r="AD19" i="32" s="1"/>
  <c r="AE19" i="32" s="1"/>
  <c r="AF19" i="32" s="1"/>
  <c r="AG19" i="32" s="1"/>
  <c r="AB35" i="32"/>
  <c r="AC35" i="32" s="1"/>
  <c r="AD35" i="32" s="1"/>
  <c r="AE35" i="32" s="1"/>
  <c r="AF35" i="32" s="1"/>
  <c r="AG35" i="32" s="1"/>
  <c r="AB4" i="32"/>
  <c r="AB11" i="32"/>
  <c r="AC11" i="32" s="1"/>
  <c r="AD11" i="32" s="1"/>
  <c r="AE11" i="32" s="1"/>
  <c r="AF11" i="32" s="1"/>
  <c r="AG11" i="32" s="1"/>
  <c r="AP17" i="32"/>
  <c r="AQ17" i="32" s="1"/>
  <c r="AR17" i="32" s="1"/>
  <c r="AS17" i="32" s="1"/>
  <c r="AT17" i="32" s="1"/>
  <c r="AU17" i="32" s="1"/>
  <c r="AP25" i="32"/>
  <c r="AQ25" i="32" s="1"/>
  <c r="AR25" i="32" s="1"/>
  <c r="AS25" i="32" s="1"/>
  <c r="AT25" i="32" s="1"/>
  <c r="AU25" i="32" s="1"/>
  <c r="AP33" i="32"/>
  <c r="AQ33" i="32" s="1"/>
  <c r="AR33" i="32" s="1"/>
  <c r="AS33" i="32" s="1"/>
  <c r="AT33" i="32" s="1"/>
  <c r="AU33" i="32" s="1"/>
  <c r="AP40" i="32"/>
  <c r="AQ40" i="32" s="1"/>
  <c r="AR40" i="32" s="1"/>
  <c r="AS40" i="32" s="1"/>
  <c r="AT40" i="32" s="1"/>
  <c r="AU40" i="32" s="1"/>
  <c r="AI46" i="32"/>
  <c r="AJ46" i="32" s="1"/>
  <c r="AK46" i="32" s="1"/>
  <c r="AL46" i="32" s="1"/>
  <c r="AM46" i="32" s="1"/>
  <c r="AN46" i="32" s="1"/>
  <c r="AP51" i="32"/>
  <c r="AQ51" i="32" s="1"/>
  <c r="AR51" i="32" s="1"/>
  <c r="AS51" i="32" s="1"/>
  <c r="AT51" i="32" s="1"/>
  <c r="AU51" i="32" s="1"/>
  <c r="AI57" i="32"/>
  <c r="AJ57" i="32" s="1"/>
  <c r="AK57" i="32" s="1"/>
  <c r="AL57" i="32" s="1"/>
  <c r="AM57" i="32" s="1"/>
  <c r="AN57" i="32" s="1"/>
  <c r="AB69" i="32"/>
  <c r="AC69" i="32" s="1"/>
  <c r="AD69" i="32" s="1"/>
  <c r="AE69" i="32" s="1"/>
  <c r="AF69" i="32" s="1"/>
  <c r="AG69" i="32" s="1"/>
  <c r="AI75" i="32"/>
  <c r="AJ75" i="32" s="1"/>
  <c r="AK75" i="32" s="1"/>
  <c r="AL75" i="32" s="1"/>
  <c r="AM75" i="32" s="1"/>
  <c r="AN75" i="32" s="1"/>
  <c r="AB97" i="32"/>
  <c r="AC97" i="32" s="1"/>
  <c r="AD97" i="32" s="1"/>
  <c r="AE97" i="32" s="1"/>
  <c r="AF97" i="32" s="1"/>
  <c r="AG97" i="32" s="1"/>
  <c r="AI102" i="32"/>
  <c r="AJ102" i="32" s="1"/>
  <c r="AK102" i="32" s="1"/>
  <c r="AL102" i="32" s="1"/>
  <c r="AM102" i="32" s="1"/>
  <c r="AN102" i="32" s="1"/>
  <c r="AI110" i="32"/>
  <c r="AJ110" i="32" s="1"/>
  <c r="AK110" i="32" s="1"/>
  <c r="AL110" i="32" s="1"/>
  <c r="AM110" i="32" s="1"/>
  <c r="AN110" i="32" s="1"/>
  <c r="AP115" i="32"/>
  <c r="AQ115" i="32" s="1"/>
  <c r="AR115" i="32" s="1"/>
  <c r="AI123" i="32"/>
  <c r="AJ123" i="32" s="1"/>
  <c r="AK123" i="32" s="1"/>
  <c r="AL123" i="32" s="1"/>
  <c r="AN123" i="32" s="1"/>
  <c r="AB130" i="32"/>
  <c r="AC130" i="32" s="1"/>
  <c r="AD130" i="32" s="1"/>
  <c r="AE130" i="32" s="1"/>
  <c r="AF130" i="32" s="1"/>
  <c r="AP138" i="32"/>
  <c r="AQ138" i="32" s="1"/>
  <c r="AR138" i="32" s="1"/>
  <c r="AS138" i="32" s="1"/>
  <c r="AT138" i="32" s="1"/>
  <c r="AU138" i="32" s="1"/>
  <c r="AB144" i="32"/>
  <c r="AC144" i="32" s="1"/>
  <c r="AD144" i="32" s="1"/>
  <c r="AE144" i="32" s="1"/>
  <c r="AF144" i="32" s="1"/>
  <c r="AG144" i="32" s="1"/>
  <c r="AP149" i="32"/>
  <c r="AQ149" i="32" s="1"/>
  <c r="AR149" i="32" s="1"/>
  <c r="AS149" i="32" s="1"/>
  <c r="AT149" i="32" s="1"/>
  <c r="AU149" i="32" s="1"/>
  <c r="AB154" i="32"/>
  <c r="AC154" i="32" s="1"/>
  <c r="AD154" i="32" s="1"/>
  <c r="AE154" i="32" s="1"/>
  <c r="AF154" i="32" s="1"/>
  <c r="AG154" i="32" s="1"/>
  <c r="AI159" i="32"/>
  <c r="AJ159" i="32" s="1"/>
  <c r="AK159" i="32" s="1"/>
  <c r="AL159" i="32" s="1"/>
  <c r="AM159" i="32" s="1"/>
  <c r="AN159" i="32" s="1"/>
  <c r="AP168" i="32"/>
  <c r="AB188" i="32"/>
  <c r="AC188" i="32" s="1"/>
  <c r="AD188" i="32" s="1"/>
  <c r="AE188" i="32" s="1"/>
  <c r="AF188" i="32" s="1"/>
  <c r="AG188" i="32" s="1"/>
  <c r="AI193" i="32"/>
  <c r="AJ193" i="32" s="1"/>
  <c r="AK193" i="32" s="1"/>
  <c r="AL193" i="32" s="1"/>
  <c r="AM193" i="32" s="1"/>
  <c r="AN193" i="32" s="1"/>
  <c r="AP199" i="32"/>
  <c r="AQ199" i="32" s="1"/>
  <c r="AR199" i="32" s="1"/>
  <c r="AS199" i="32" s="1"/>
  <c r="AT199" i="32" s="1"/>
  <c r="AU199" i="32" s="1"/>
  <c r="AB206" i="32"/>
  <c r="AC206" i="32" s="1"/>
  <c r="AD206" i="32" s="1"/>
  <c r="AE206" i="32" s="1"/>
  <c r="AF206" i="32" s="1"/>
  <c r="AG206" i="32" s="1"/>
  <c r="AP213" i="32"/>
  <c r="AQ213" i="32" s="1"/>
  <c r="AR213" i="32" s="1"/>
  <c r="AS213" i="32" s="1"/>
  <c r="AT213" i="32" s="1"/>
  <c r="AU213" i="32" s="1"/>
  <c r="AI220" i="32"/>
  <c r="AJ220" i="32" s="1"/>
  <c r="AK220" i="32" s="1"/>
  <c r="AL220" i="32" s="1"/>
  <c r="AB226" i="32"/>
  <c r="AC226" i="32" s="1"/>
  <c r="AD226" i="32" s="1"/>
  <c r="AE226" i="32" s="1"/>
  <c r="AF226" i="32" s="1"/>
  <c r="AI232" i="32"/>
  <c r="AJ232" i="32" s="1"/>
  <c r="AK232" i="32" s="1"/>
  <c r="AL232" i="32" s="1"/>
  <c r="AM232" i="32" s="1"/>
  <c r="AN232" i="32" s="1"/>
  <c r="AB239" i="32"/>
  <c r="AC239" i="32" s="1"/>
  <c r="AD239" i="32" s="1"/>
  <c r="AE239" i="32" s="1"/>
  <c r="AF239" i="32" s="1"/>
  <c r="AG239" i="32" s="1"/>
  <c r="AP245" i="32"/>
  <c r="AQ245" i="32" s="1"/>
  <c r="AR245" i="32" s="1"/>
  <c r="AS245" i="32" s="1"/>
  <c r="AT245" i="32" s="1"/>
  <c r="AU245" i="32" s="1"/>
  <c r="AB251" i="32"/>
  <c r="AC251" i="32" s="1"/>
  <c r="AD251" i="32" s="1"/>
  <c r="AE251" i="32" s="1"/>
  <c r="AF251" i="32" s="1"/>
  <c r="AG251" i="32" s="1"/>
  <c r="AP256" i="32"/>
  <c r="AQ256" i="32" s="1"/>
  <c r="AR256" i="32" s="1"/>
  <c r="AS256" i="32" s="1"/>
  <c r="AT256" i="32" s="1"/>
  <c r="AU256" i="32" s="1"/>
  <c r="AB263" i="32"/>
  <c r="AC263" i="32" s="1"/>
  <c r="AD263" i="32" s="1"/>
  <c r="AE263" i="32" s="1"/>
  <c r="AF263" i="32" s="1"/>
  <c r="AG263" i="32" s="1"/>
  <c r="AB270" i="32"/>
  <c r="AC270" i="32" s="1"/>
  <c r="AD270" i="32" s="1"/>
  <c r="AE270" i="32" s="1"/>
  <c r="AF270" i="32" s="1"/>
  <c r="AG270" i="32" s="1"/>
  <c r="AI275" i="32"/>
  <c r="AJ275" i="32" s="1"/>
  <c r="AK275" i="32" s="1"/>
  <c r="AL275" i="32" s="1"/>
  <c r="AM275" i="32" s="1"/>
  <c r="AN275" i="32" s="1"/>
  <c r="AB10" i="32"/>
  <c r="AC10" i="32" s="1"/>
  <c r="AD10" i="32" s="1"/>
  <c r="AE10" i="32" s="1"/>
  <c r="AF10" i="32" s="1"/>
  <c r="AG10" i="32" s="1"/>
  <c r="AB28" i="32"/>
  <c r="AC28" i="32" s="1"/>
  <c r="AD28" i="32" s="1"/>
  <c r="AE28" i="32" s="1"/>
  <c r="AF28" i="32" s="1"/>
  <c r="AG28" i="32" s="1"/>
  <c r="AP43" i="32"/>
  <c r="AQ43" i="32" s="1"/>
  <c r="AR43" i="32" s="1"/>
  <c r="AS43" i="32" s="1"/>
  <c r="AT43" i="32" s="1"/>
  <c r="AU43" i="32" s="1"/>
  <c r="AP50" i="32"/>
  <c r="AQ50" i="32" s="1"/>
  <c r="AR50" i="32" s="1"/>
  <c r="AS50" i="32" s="1"/>
  <c r="AT50" i="32" s="1"/>
  <c r="AU50" i="32" s="1"/>
  <c r="AI56" i="32"/>
  <c r="AB68" i="32"/>
  <c r="AC68" i="32" s="1"/>
  <c r="AD68" i="32" s="1"/>
  <c r="AE68" i="32" s="1"/>
  <c r="AF68" i="32" s="1"/>
  <c r="AG68" i="32" s="1"/>
  <c r="AI74" i="32"/>
  <c r="AJ74" i="32" s="1"/>
  <c r="AK74" i="32" s="1"/>
  <c r="AL74" i="32" s="1"/>
  <c r="AM74" i="32" s="1"/>
  <c r="AN74" i="32" s="1"/>
  <c r="AP80" i="32"/>
  <c r="AQ80" i="32" s="1"/>
  <c r="AP94" i="32"/>
  <c r="AQ94" i="32" s="1"/>
  <c r="AR94" i="32" s="1"/>
  <c r="AS94" i="32" s="1"/>
  <c r="AT94" i="32" s="1"/>
  <c r="AU94" i="32" s="1"/>
  <c r="AB100" i="32"/>
  <c r="AC100" i="32" s="1"/>
  <c r="AD100" i="32" s="1"/>
  <c r="AE100" i="32" s="1"/>
  <c r="AF100" i="32" s="1"/>
  <c r="AG100" i="32" s="1"/>
  <c r="AI107" i="32"/>
  <c r="AJ107" i="32" s="1"/>
  <c r="AK107" i="32" s="1"/>
  <c r="AL107" i="32" s="1"/>
  <c r="AM107" i="32" s="1"/>
  <c r="AN107" i="32" s="1"/>
  <c r="AI113" i="32"/>
  <c r="AJ113" i="32" s="1"/>
  <c r="AK113" i="32" s="1"/>
  <c r="AL113" i="32" s="1"/>
  <c r="AM113" i="32" s="1"/>
  <c r="AN113" i="32" s="1"/>
  <c r="AI122" i="32"/>
  <c r="AJ122" i="32" s="1"/>
  <c r="AK122" i="32" s="1"/>
  <c r="AL122" i="32" s="1"/>
  <c r="AM122" i="32" s="1"/>
  <c r="AN122" i="32" s="1"/>
  <c r="AB129" i="32"/>
  <c r="AC129" i="32" s="1"/>
  <c r="AD129" i="32" s="1"/>
  <c r="AE129" i="32" s="1"/>
  <c r="AF129" i="32" s="1"/>
  <c r="AI136" i="32"/>
  <c r="AJ136" i="32" s="1"/>
  <c r="AK136" i="32" s="1"/>
  <c r="AL136" i="32" s="1"/>
  <c r="AM136" i="32" s="1"/>
  <c r="AB143" i="32"/>
  <c r="AC143" i="32" s="1"/>
  <c r="AD143" i="32" s="1"/>
  <c r="AE143" i="32" s="1"/>
  <c r="AF143" i="32" s="1"/>
  <c r="AG143" i="32" s="1"/>
  <c r="AP148" i="32"/>
  <c r="AQ148" i="32" s="1"/>
  <c r="AR148" i="32" s="1"/>
  <c r="AS148" i="32" s="1"/>
  <c r="AT148" i="32" s="1"/>
  <c r="AU148" i="32" s="1"/>
  <c r="AB157" i="32"/>
  <c r="AC157" i="32" s="1"/>
  <c r="AD157" i="32" s="1"/>
  <c r="AE157" i="32" s="1"/>
  <c r="AF157" i="32" s="1"/>
  <c r="AG157" i="32" s="1"/>
  <c r="AB166" i="32"/>
  <c r="AC166" i="32" s="1"/>
  <c r="AD166" i="32" s="1"/>
  <c r="AE166" i="32" s="1"/>
  <c r="AF166" i="32" s="1"/>
  <c r="AG166" i="32" s="1"/>
  <c r="AP175" i="32"/>
  <c r="AQ175" i="32" s="1"/>
  <c r="AR175" i="32" s="1"/>
  <c r="AS175" i="32" s="1"/>
  <c r="AT175" i="32" s="1"/>
  <c r="AU175" i="32" s="1"/>
  <c r="AI180" i="32"/>
  <c r="AK180" i="32" s="1"/>
  <c r="AL180" i="32" s="1"/>
  <c r="AM180" i="32" s="1"/>
  <c r="AN180" i="32" s="1"/>
  <c r="AB186" i="32"/>
  <c r="AC186" i="32" s="1"/>
  <c r="AD186" i="32" s="1"/>
  <c r="AE186" i="32" s="1"/>
  <c r="AF186" i="32" s="1"/>
  <c r="AG186" i="32" s="1"/>
  <c r="AI192" i="32"/>
  <c r="AJ192" i="32" s="1"/>
  <c r="AK192" i="32" s="1"/>
  <c r="AL192" i="32" s="1"/>
  <c r="AM192" i="32" s="1"/>
  <c r="AN192" i="32" s="1"/>
  <c r="AB205" i="32"/>
  <c r="AC205" i="32" s="1"/>
  <c r="AD205" i="32" s="1"/>
  <c r="AE205" i="32" s="1"/>
  <c r="AF205" i="32" s="1"/>
  <c r="AG205" i="32" s="1"/>
  <c r="AI211" i="32"/>
  <c r="AJ211" i="32" s="1"/>
  <c r="AK211" i="32" s="1"/>
  <c r="AL211" i="32" s="1"/>
  <c r="AI218" i="32"/>
  <c r="AJ218" i="32" s="1"/>
  <c r="AK218" i="32" s="1"/>
  <c r="AL218" i="32" s="1"/>
  <c r="AN218" i="32" s="1"/>
  <c r="AB225" i="32"/>
  <c r="AC225" i="32" s="1"/>
  <c r="AD225" i="32" s="1"/>
  <c r="AE225" i="32" s="1"/>
  <c r="AF225" i="32" s="1"/>
  <c r="AG225" i="32" s="1"/>
  <c r="AI231" i="32"/>
  <c r="AJ231" i="32" s="1"/>
  <c r="AK231" i="32" s="1"/>
  <c r="AL231" i="32" s="1"/>
  <c r="AM231" i="32" s="1"/>
  <c r="AN231" i="32" s="1"/>
  <c r="AB237" i="32"/>
  <c r="AC237" i="32" s="1"/>
  <c r="AD237" i="32" s="1"/>
  <c r="AE237" i="32" s="1"/>
  <c r="AF237" i="32" s="1"/>
  <c r="AG237" i="32" s="1"/>
  <c r="AP244" i="32"/>
  <c r="AQ244" i="32" s="1"/>
  <c r="AR244" i="32" s="1"/>
  <c r="AS244" i="32" s="1"/>
  <c r="AT244" i="32" s="1"/>
  <c r="AU244" i="32" s="1"/>
  <c r="AB250" i="32"/>
  <c r="AC250" i="32" s="1"/>
  <c r="AD250" i="32" s="1"/>
  <c r="AE250" i="32" s="1"/>
  <c r="AF250" i="32" s="1"/>
  <c r="AG250" i="32" s="1"/>
  <c r="AI255" i="32"/>
  <c r="AJ255" i="32" s="1"/>
  <c r="AK255" i="32" s="1"/>
  <c r="AL255" i="32" s="1"/>
  <c r="AM255" i="32" s="1"/>
  <c r="AN255" i="32" s="1"/>
  <c r="AB262" i="32"/>
  <c r="AC262" i="32" s="1"/>
  <c r="AD262" i="32" s="1"/>
  <c r="AE262" i="32" s="1"/>
  <c r="AF262" i="32" s="1"/>
  <c r="AG262" i="32" s="1"/>
  <c r="AI267" i="32"/>
  <c r="AJ267" i="32" s="1"/>
  <c r="AK267" i="32" s="1"/>
  <c r="AL267" i="32" s="1"/>
  <c r="AM267" i="32" s="1"/>
  <c r="AN267" i="32" s="1"/>
  <c r="AB273" i="32"/>
  <c r="AC273" i="32" s="1"/>
  <c r="AD273" i="32" s="1"/>
  <c r="AE273" i="32" s="1"/>
  <c r="AF273" i="32" s="1"/>
  <c r="AG273" i="32" s="1"/>
  <c r="AI293" i="32"/>
  <c r="AJ293" i="32" s="1"/>
  <c r="AK293" i="32" s="1"/>
  <c r="AL293" i="32" s="1"/>
  <c r="AM293" i="32" s="1"/>
  <c r="AN293" i="32" s="1"/>
  <c r="AP300" i="32"/>
  <c r="AQ300" i="32" s="1"/>
  <c r="AR300" i="32" s="1"/>
  <c r="AS300" i="32" s="1"/>
  <c r="AP293" i="32"/>
  <c r="AQ293" i="32" s="1"/>
  <c r="AR293" i="32" s="1"/>
  <c r="AS293" i="32" s="1"/>
  <c r="AT293" i="32" s="1"/>
  <c r="AU293" i="32" s="1"/>
  <c r="AI7" i="32"/>
  <c r="AB20" i="32"/>
  <c r="AC20" i="32" s="1"/>
  <c r="AD20" i="32" s="1"/>
  <c r="AE20" i="32" s="1"/>
  <c r="AF20" i="32" s="1"/>
  <c r="AG20" i="32" s="1"/>
  <c r="AB34" i="32"/>
  <c r="AC34" i="32" s="1"/>
  <c r="AD34" i="32" s="1"/>
  <c r="AE34" i="32" s="1"/>
  <c r="AF34" i="32" s="1"/>
  <c r="AG34" i="32" s="1"/>
  <c r="AI45" i="32"/>
  <c r="AI10" i="32"/>
  <c r="AJ10" i="32" s="1"/>
  <c r="AK10" i="32" s="1"/>
  <c r="AL10" i="32" s="1"/>
  <c r="AM10" i="32" s="1"/>
  <c r="AN10" i="32" s="1"/>
  <c r="AP18" i="32"/>
  <c r="AQ18" i="32" s="1"/>
  <c r="AR18" i="32" s="1"/>
  <c r="AS18" i="32" s="1"/>
  <c r="AT18" i="32" s="1"/>
  <c r="AU18" i="32" s="1"/>
  <c r="AP26" i="32"/>
  <c r="AQ26" i="32" s="1"/>
  <c r="AR26" i="32" s="1"/>
  <c r="AS26" i="32" s="1"/>
  <c r="AT26" i="32" s="1"/>
  <c r="AU26" i="32" s="1"/>
  <c r="AP34" i="32"/>
  <c r="AQ34" i="32" s="1"/>
  <c r="AR34" i="32" s="1"/>
  <c r="AS34" i="32" s="1"/>
  <c r="AT34" i="32" s="1"/>
  <c r="AU34" i="32" s="1"/>
  <c r="AI41" i="32"/>
  <c r="AJ41" i="32" s="1"/>
  <c r="AK41" i="32" s="1"/>
  <c r="AL41" i="32" s="1"/>
  <c r="AM41" i="32" s="1"/>
  <c r="AN41" i="32" s="1"/>
  <c r="AI48" i="32"/>
  <c r="AJ48" i="32" s="1"/>
  <c r="AK48" i="32" s="1"/>
  <c r="AL48" i="32" s="1"/>
  <c r="AM48" i="32" s="1"/>
  <c r="AN48" i="32" s="1"/>
  <c r="AP53" i="32"/>
  <c r="AQ53" i="32" s="1"/>
  <c r="AR53" i="32" s="1"/>
  <c r="AS53" i="32" s="1"/>
  <c r="AT53" i="32" s="1"/>
  <c r="AU53" i="32" s="1"/>
  <c r="AB67" i="32"/>
  <c r="AC67" i="32" s="1"/>
  <c r="AD67" i="32" s="1"/>
  <c r="AE67" i="32" s="1"/>
  <c r="AF67" i="32" s="1"/>
  <c r="AG67" i="32" s="1"/>
  <c r="AI72" i="32"/>
  <c r="AJ72" i="32" s="1"/>
  <c r="AK72" i="32" s="1"/>
  <c r="AL72" i="32" s="1"/>
  <c r="AM72" i="32" s="1"/>
  <c r="AB81" i="32"/>
  <c r="AC81" i="32" s="1"/>
  <c r="AD81" i="32" s="1"/>
  <c r="AE81" i="32" s="1"/>
  <c r="AB88" i="32"/>
  <c r="AC88" i="32" s="1"/>
  <c r="AD88" i="32" s="1"/>
  <c r="AE88" i="32" s="1"/>
  <c r="AF88" i="32" s="1"/>
  <c r="AG88" i="32" s="1"/>
  <c r="AB95" i="32"/>
  <c r="AC95" i="32" s="1"/>
  <c r="AD95" i="32" s="1"/>
  <c r="AE95" i="32" s="1"/>
  <c r="AF95" i="32" s="1"/>
  <c r="AG95" i="32" s="1"/>
  <c r="AI100" i="32"/>
  <c r="AJ100" i="32" s="1"/>
  <c r="AK100" i="32" s="1"/>
  <c r="AL100" i="32" s="1"/>
  <c r="AM100" i="32" s="1"/>
  <c r="AN100" i="32" s="1"/>
  <c r="AP113" i="32"/>
  <c r="AQ113" i="32" s="1"/>
  <c r="AR113" i="32" s="1"/>
  <c r="AS113" i="32" s="1"/>
  <c r="AT113" i="32" s="1"/>
  <c r="AU113" i="32" s="1"/>
  <c r="AP127" i="32"/>
  <c r="AQ127" i="32" s="1"/>
  <c r="AR127" i="32" s="1"/>
  <c r="AS127" i="32" s="1"/>
  <c r="AI134" i="32"/>
  <c r="AJ134" i="32" s="1"/>
  <c r="AK134" i="32" s="1"/>
  <c r="AL134" i="32" s="1"/>
  <c r="AM134" i="32" s="1"/>
  <c r="AN134" i="32" s="1"/>
  <c r="AB142" i="32"/>
  <c r="AC142" i="32" s="1"/>
  <c r="AD142" i="32" s="1"/>
  <c r="AE142" i="32" s="1"/>
  <c r="AF142" i="32" s="1"/>
  <c r="AG142" i="32" s="1"/>
  <c r="AP147" i="32"/>
  <c r="AQ147" i="32" s="1"/>
  <c r="AR147" i="32" s="1"/>
  <c r="AS147" i="32" s="1"/>
  <c r="AT147" i="32" s="1"/>
  <c r="AU147" i="32" s="1"/>
  <c r="AB156" i="32"/>
  <c r="AC156" i="32" s="1"/>
  <c r="AD156" i="32" s="1"/>
  <c r="AE156" i="32" s="1"/>
  <c r="AF156" i="32" s="1"/>
  <c r="AG156" i="32" s="1"/>
  <c r="AI161" i="32"/>
  <c r="AJ161" i="32" s="1"/>
  <c r="AK161" i="32" s="1"/>
  <c r="AL161" i="32" s="1"/>
  <c r="AM161" i="32" s="1"/>
  <c r="AN161" i="32" s="1"/>
  <c r="AB168" i="32"/>
  <c r="AP180" i="32"/>
  <c r="AQ180" i="32" s="1"/>
  <c r="AR180" i="32" s="1"/>
  <c r="AS180" i="32" s="1"/>
  <c r="AT180" i="32" s="1"/>
  <c r="AU180" i="32" s="1"/>
  <c r="AI186" i="32"/>
  <c r="AJ186" i="32" s="1"/>
  <c r="AK186" i="32" s="1"/>
  <c r="AN186" i="32" s="1"/>
  <c r="AP192" i="32"/>
  <c r="AQ192" i="32" s="1"/>
  <c r="AR192" i="32" s="1"/>
  <c r="AS192" i="32" s="1"/>
  <c r="AT192" i="32" s="1"/>
  <c r="AU192" i="32" s="1"/>
  <c r="AP198" i="32"/>
  <c r="AQ198" i="32" s="1"/>
  <c r="AR198" i="32" s="1"/>
  <c r="AS198" i="32" s="1"/>
  <c r="AT198" i="32" s="1"/>
  <c r="AU198" i="32" s="1"/>
  <c r="AI205" i="32"/>
  <c r="AJ205" i="32" s="1"/>
  <c r="AK205" i="32" s="1"/>
  <c r="AL205" i="32" s="1"/>
  <c r="AM205" i="32" s="1"/>
  <c r="AN205" i="32" s="1"/>
  <c r="AP211" i="32"/>
  <c r="AQ211" i="32" s="1"/>
  <c r="AR211" i="32" s="1"/>
  <c r="AS211" i="32" s="1"/>
  <c r="AT211" i="32" s="1"/>
  <c r="AP218" i="32"/>
  <c r="AQ218" i="32" s="1"/>
  <c r="AR218" i="32" s="1"/>
  <c r="AS218" i="32" s="1"/>
  <c r="AT218" i="32" s="1"/>
  <c r="AU218" i="32" s="1"/>
  <c r="AP226" i="32"/>
  <c r="AQ226" i="32" s="1"/>
  <c r="AR226" i="32" s="1"/>
  <c r="AS226" i="32" s="1"/>
  <c r="AT226" i="32" s="1"/>
  <c r="AB233" i="32"/>
  <c r="AC233" i="32" s="1"/>
  <c r="AD233" i="32" s="1"/>
  <c r="AE233" i="32" s="1"/>
  <c r="AF233" i="32" s="1"/>
  <c r="AG233" i="32" s="1"/>
  <c r="AP239" i="32"/>
  <c r="AQ239" i="32" s="1"/>
  <c r="AR239" i="32" s="1"/>
  <c r="AS239" i="32" s="1"/>
  <c r="AT239" i="32" s="1"/>
  <c r="AU239" i="32" s="1"/>
  <c r="AI246" i="32"/>
  <c r="AJ246" i="32" s="1"/>
  <c r="AK246" i="32" s="1"/>
  <c r="AL246" i="32" s="1"/>
  <c r="AM246" i="32" s="1"/>
  <c r="AN246" i="32" s="1"/>
  <c r="AP251" i="32"/>
  <c r="AQ251" i="32" s="1"/>
  <c r="AR251" i="32" s="1"/>
  <c r="AS251" i="32" s="1"/>
  <c r="AT251" i="32" s="1"/>
  <c r="AU251" i="32" s="1"/>
  <c r="AP257" i="32"/>
  <c r="AQ257" i="32" s="1"/>
  <c r="AR257" i="32" s="1"/>
  <c r="AS257" i="32" s="1"/>
  <c r="AT257" i="32" s="1"/>
  <c r="AU257" i="32" s="1"/>
  <c r="AP263" i="32"/>
  <c r="AQ263" i="32" s="1"/>
  <c r="AR263" i="32" s="1"/>
  <c r="AS263" i="32" s="1"/>
  <c r="AT263" i="32" s="1"/>
  <c r="AU263" i="32" s="1"/>
  <c r="AI269" i="32"/>
  <c r="AP274" i="32"/>
  <c r="AQ274" i="32" s="1"/>
  <c r="AR274" i="32" s="1"/>
  <c r="AS274" i="32" s="1"/>
  <c r="AT274" i="32" s="1"/>
  <c r="AU274" i="32" s="1"/>
  <c r="AB15" i="32"/>
  <c r="AB33" i="32"/>
  <c r="AC33" i="32" s="1"/>
  <c r="AD33" i="32" s="1"/>
  <c r="AE33" i="32" s="1"/>
  <c r="AF33" i="32" s="1"/>
  <c r="AG33" i="32" s="1"/>
  <c r="AI47" i="32"/>
  <c r="AJ47" i="32" s="1"/>
  <c r="AK47" i="32" s="1"/>
  <c r="AL47" i="32" s="1"/>
  <c r="AM47" i="32" s="1"/>
  <c r="AN47" i="32" s="1"/>
  <c r="AP52" i="32"/>
  <c r="AQ52" i="32" s="1"/>
  <c r="AR52" i="32" s="1"/>
  <c r="AS52" i="32" s="1"/>
  <c r="AT52" i="32" s="1"/>
  <c r="AU52" i="32" s="1"/>
  <c r="AB66" i="32"/>
  <c r="AC66" i="32" s="1"/>
  <c r="AD66" i="32" s="1"/>
  <c r="AE66" i="32" s="1"/>
  <c r="AF66" i="32" s="1"/>
  <c r="AG66" i="32" s="1"/>
  <c r="AI71" i="32"/>
  <c r="AJ71" i="32" s="1"/>
  <c r="AK71" i="32" s="1"/>
  <c r="AL71" i="32" s="1"/>
  <c r="AM71" i="32" s="1"/>
  <c r="AN71" i="32" s="1"/>
  <c r="AP78" i="32"/>
  <c r="AQ78" i="32" s="1"/>
  <c r="AR78" i="32" s="1"/>
  <c r="AS78" i="32" s="1"/>
  <c r="AT78" i="32" s="1"/>
  <c r="AU78" i="32" s="1"/>
  <c r="AI91" i="32"/>
  <c r="AJ91" i="32" s="1"/>
  <c r="AK91" i="32" s="1"/>
  <c r="AL91" i="32" s="1"/>
  <c r="AM91" i="32" s="1"/>
  <c r="AN91" i="32" s="1"/>
  <c r="AB98" i="32"/>
  <c r="AC98" i="32" s="1"/>
  <c r="AD98" i="32" s="1"/>
  <c r="AE98" i="32" s="1"/>
  <c r="AF98" i="32" s="1"/>
  <c r="AG98" i="32" s="1"/>
  <c r="AI111" i="32"/>
  <c r="AJ111" i="32" s="1"/>
  <c r="AK111" i="32" s="1"/>
  <c r="AL111" i="32" s="1"/>
  <c r="AM111" i="32" s="1"/>
  <c r="AN111" i="32" s="1"/>
  <c r="AP117" i="32"/>
  <c r="AQ117" i="32" s="1"/>
  <c r="AR117" i="32" s="1"/>
  <c r="AS117" i="32" s="1"/>
  <c r="AT117" i="32" s="1"/>
  <c r="AU117" i="32" s="1"/>
  <c r="AI124" i="32"/>
  <c r="AJ124" i="32" s="1"/>
  <c r="AK124" i="32" s="1"/>
  <c r="AL124" i="32" s="1"/>
  <c r="AM124" i="32" s="1"/>
  <c r="AN124" i="32" s="1"/>
  <c r="AB132" i="32"/>
  <c r="AC132" i="32" s="1"/>
  <c r="AD132" i="32" s="1"/>
  <c r="AE132" i="32" s="1"/>
  <c r="AF132" i="32" s="1"/>
  <c r="AG132" i="32" s="1"/>
  <c r="AP139" i="32"/>
  <c r="AQ139" i="32" s="1"/>
  <c r="AR139" i="32" s="1"/>
  <c r="AS139" i="32" s="1"/>
  <c r="AT139" i="32" s="1"/>
  <c r="AU139" i="32" s="1"/>
  <c r="AB145" i="32"/>
  <c r="AC145" i="32" s="1"/>
  <c r="AD145" i="32" s="1"/>
  <c r="AE145" i="32" s="1"/>
  <c r="AF145" i="32" s="1"/>
  <c r="AG145" i="32" s="1"/>
  <c r="AP151" i="32"/>
  <c r="AQ151" i="32" s="1"/>
  <c r="AR151" i="32" s="1"/>
  <c r="AS151" i="32" s="1"/>
  <c r="AT151" i="32" s="1"/>
  <c r="AU151" i="32" s="1"/>
  <c r="AP153" i="32"/>
  <c r="AQ153" i="32" s="1"/>
  <c r="AR153" i="32" s="1"/>
  <c r="AS153" i="32" s="1"/>
  <c r="AT153" i="32" s="1"/>
  <c r="AU153" i="32" s="1"/>
  <c r="AB159" i="32"/>
  <c r="AC159" i="32" s="1"/>
  <c r="AD159" i="32" s="1"/>
  <c r="AE159" i="32" s="1"/>
  <c r="AF159" i="32" s="1"/>
  <c r="AG159" i="32" s="1"/>
  <c r="AP164" i="32"/>
  <c r="AQ164" i="32" s="1"/>
  <c r="AR164" i="32" s="1"/>
  <c r="AS164" i="32" s="1"/>
  <c r="AT164" i="32" s="1"/>
  <c r="AU164" i="32" s="1"/>
  <c r="AI171" i="32"/>
  <c r="AI176" i="32"/>
  <c r="AJ176" i="32" s="1"/>
  <c r="AK176" i="32" s="1"/>
  <c r="AM176" i="32" s="1"/>
  <c r="AN176" i="32" s="1"/>
  <c r="AI182" i="32"/>
  <c r="AJ182" i="32" s="1"/>
  <c r="AK182" i="32" s="1"/>
  <c r="AL182" i="32" s="1"/>
  <c r="AM182" i="32" s="1"/>
  <c r="AN182" i="32" s="1"/>
  <c r="AB189" i="32"/>
  <c r="AC189" i="32" s="1"/>
  <c r="AD189" i="32" s="1"/>
  <c r="AE189" i="32" s="1"/>
  <c r="AF189" i="32" s="1"/>
  <c r="AG189" i="32" s="1"/>
  <c r="AI194" i="32"/>
  <c r="AJ194" i="32" s="1"/>
  <c r="AK194" i="32" s="1"/>
  <c r="AL194" i="32" s="1"/>
  <c r="AM194" i="32" s="1"/>
  <c r="AN194" i="32" s="1"/>
  <c r="AB207" i="32"/>
  <c r="AC207" i="32" s="1"/>
  <c r="AD207" i="32" s="1"/>
  <c r="AE207" i="32" s="1"/>
  <c r="AF207" i="32" s="1"/>
  <c r="AG207" i="32" s="1"/>
  <c r="AB215" i="32"/>
  <c r="AC215" i="32" s="1"/>
  <c r="AD215" i="32" s="1"/>
  <c r="AE215" i="32" s="1"/>
  <c r="AF215" i="32" s="1"/>
  <c r="AG215" i="32" s="1"/>
  <c r="AP221" i="32"/>
  <c r="AQ221" i="32" s="1"/>
  <c r="AR221" i="32" s="1"/>
  <c r="AS221" i="32" s="1"/>
  <c r="AT221" i="32" s="1"/>
  <c r="AU221" i="32" s="1"/>
  <c r="AB228" i="32"/>
  <c r="AC228" i="32" s="1"/>
  <c r="AD228" i="32" s="1"/>
  <c r="AE228" i="32" s="1"/>
  <c r="AF228" i="32" s="1"/>
  <c r="AG228" i="32" s="1"/>
  <c r="AI233" i="32"/>
  <c r="AJ233" i="32" s="1"/>
  <c r="AK233" i="32" s="1"/>
  <c r="AL233" i="32" s="1"/>
  <c r="AM233" i="32" s="1"/>
  <c r="AN233" i="32" s="1"/>
  <c r="AB240" i="32"/>
  <c r="AC240" i="32" s="1"/>
  <c r="AD240" i="32" s="1"/>
  <c r="AE240" i="32" s="1"/>
  <c r="AF240" i="32" s="1"/>
  <c r="AP246" i="32"/>
  <c r="AQ246" i="32" s="1"/>
  <c r="AR246" i="32" s="1"/>
  <c r="AS246" i="32" s="1"/>
  <c r="AT246" i="32" s="1"/>
  <c r="AU246" i="32" s="1"/>
  <c r="AB252" i="32"/>
  <c r="AC252" i="32" s="1"/>
  <c r="AD252" i="32" s="1"/>
  <c r="AE252" i="32" s="1"/>
  <c r="AF252" i="32" s="1"/>
  <c r="AG252" i="32" s="1"/>
  <c r="AB264" i="32"/>
  <c r="AC264" i="32" s="1"/>
  <c r="AD264" i="32" s="1"/>
  <c r="AE264" i="32" s="1"/>
  <c r="AF264" i="32" s="1"/>
  <c r="AG264" i="32" s="1"/>
  <c r="AB271" i="32"/>
  <c r="AC271" i="32" s="1"/>
  <c r="AD271" i="32" s="1"/>
  <c r="AE271" i="32" s="1"/>
  <c r="AF271" i="32" s="1"/>
  <c r="AG271" i="32" s="1"/>
  <c r="AP276" i="32"/>
  <c r="AQ276" i="32" s="1"/>
  <c r="AR276" i="32" s="1"/>
  <c r="AS276" i="32" s="1"/>
  <c r="AT276" i="32" s="1"/>
  <c r="AU276" i="32" s="1"/>
  <c r="AP10" i="32"/>
  <c r="AQ10" i="32" s="1"/>
  <c r="AR10" i="32" s="1"/>
  <c r="AS10" i="32" s="1"/>
  <c r="AT10" i="32" s="1"/>
  <c r="AU10" i="32" s="1"/>
  <c r="AB23" i="32"/>
  <c r="AC23" i="32" s="1"/>
  <c r="AD23" i="32" s="1"/>
  <c r="AE23" i="32" s="1"/>
  <c r="AF23" i="32" s="1"/>
  <c r="AG23" i="32" s="1"/>
  <c r="AP37" i="32"/>
  <c r="AB7" i="32"/>
  <c r="AI12" i="32"/>
  <c r="AJ12" i="32" s="1"/>
  <c r="AK12" i="32" s="1"/>
  <c r="AL12" i="32" s="1"/>
  <c r="AM12" i="32" s="1"/>
  <c r="AN12" i="32" s="1"/>
  <c r="AP19" i="32"/>
  <c r="AQ19" i="32" s="1"/>
  <c r="AR19" i="32" s="1"/>
  <c r="AS19" i="32" s="1"/>
  <c r="AT19" i="32" s="1"/>
  <c r="AU19" i="32" s="1"/>
  <c r="AP27" i="32"/>
  <c r="AQ27" i="32" s="1"/>
  <c r="AR27" i="32" s="1"/>
  <c r="AS27" i="32" s="1"/>
  <c r="AT27" i="32" s="1"/>
  <c r="AU27" i="32" s="1"/>
  <c r="AP35" i="32"/>
  <c r="AQ35" i="32" s="1"/>
  <c r="AR35" i="32" s="1"/>
  <c r="AS35" i="32" s="1"/>
  <c r="AT35" i="32" s="1"/>
  <c r="AU35" i="32" s="1"/>
  <c r="AB42" i="32"/>
  <c r="AC42" i="32" s="1"/>
  <c r="AD42" i="32" s="1"/>
  <c r="AE42" i="32" s="1"/>
  <c r="AF42" i="32" s="1"/>
  <c r="AG42" i="32" s="1"/>
  <c r="AP47" i="32"/>
  <c r="AQ47" i="32" s="1"/>
  <c r="AR47" i="32" s="1"/>
  <c r="AS47" i="32" s="1"/>
  <c r="AT47" i="32" s="1"/>
  <c r="AU47" i="32" s="1"/>
  <c r="AB53" i="32"/>
  <c r="AC53" i="32" s="1"/>
  <c r="AD53" i="32" s="1"/>
  <c r="AE53" i="32" s="1"/>
  <c r="AF53" i="32" s="1"/>
  <c r="AG53" i="32" s="1"/>
  <c r="AI70" i="32"/>
  <c r="AJ70" i="32" s="1"/>
  <c r="AK70" i="32" s="1"/>
  <c r="AL70" i="32" s="1"/>
  <c r="AM70" i="32" s="1"/>
  <c r="AN70" i="32" s="1"/>
  <c r="AB79" i="32"/>
  <c r="AC79" i="32" s="1"/>
  <c r="AD79" i="32" s="1"/>
  <c r="AE79" i="32" s="1"/>
  <c r="AF79" i="32" s="1"/>
  <c r="AG79" i="32" s="1"/>
  <c r="AP91" i="32"/>
  <c r="AQ91" i="32" s="1"/>
  <c r="AR91" i="32" s="1"/>
  <c r="AS91" i="32" s="1"/>
  <c r="AT91" i="32" s="1"/>
  <c r="AU91" i="32" s="1"/>
  <c r="AI98" i="32"/>
  <c r="AJ98" i="32" s="1"/>
  <c r="AK98" i="32" s="1"/>
  <c r="AL98" i="32" s="1"/>
  <c r="AM98" i="32" s="1"/>
  <c r="AN98" i="32" s="1"/>
  <c r="AP111" i="32"/>
  <c r="AQ111" i="32" s="1"/>
  <c r="AR111" i="32" s="1"/>
  <c r="AS111" i="32" s="1"/>
  <c r="AT111" i="32" s="1"/>
  <c r="AU111" i="32" s="1"/>
  <c r="AB118" i="32"/>
  <c r="AC118" i="32" s="1"/>
  <c r="AD118" i="32" s="1"/>
  <c r="AE118" i="32" s="1"/>
  <c r="AP124" i="32"/>
  <c r="AQ124" i="32" s="1"/>
  <c r="AR124" i="32" s="1"/>
  <c r="AS124" i="32" s="1"/>
  <c r="AT124" i="32" s="1"/>
  <c r="AU124" i="32" s="1"/>
  <c r="AI132" i="32"/>
  <c r="AJ132" i="32" s="1"/>
  <c r="AK132" i="32" s="1"/>
  <c r="AL132" i="32" s="1"/>
  <c r="AM132" i="32" s="1"/>
  <c r="AN132" i="32" s="1"/>
  <c r="AB140" i="32"/>
  <c r="AC140" i="32" s="1"/>
  <c r="AD140" i="32" s="1"/>
  <c r="AE140" i="32" s="1"/>
  <c r="AF140" i="32" s="1"/>
  <c r="AG140" i="32" s="1"/>
  <c r="AI145" i="32"/>
  <c r="AJ145" i="32" s="1"/>
  <c r="AK145" i="32" s="1"/>
  <c r="AL145" i="32" s="1"/>
  <c r="AM145" i="32" s="1"/>
  <c r="AN145" i="32" s="1"/>
  <c r="AB152" i="32"/>
  <c r="AC152" i="32" s="1"/>
  <c r="AD152" i="32" s="1"/>
  <c r="AE152" i="32" s="1"/>
  <c r="AI155" i="32"/>
  <c r="AJ155" i="32" s="1"/>
  <c r="AK155" i="32" s="1"/>
  <c r="AL155" i="32" s="1"/>
  <c r="AM155" i="32" s="1"/>
  <c r="AN155" i="32" s="1"/>
  <c r="AP160" i="32"/>
  <c r="AQ160" i="32" s="1"/>
  <c r="AR160" i="32" s="1"/>
  <c r="AS160" i="32" s="1"/>
  <c r="AT160" i="32" s="1"/>
  <c r="AU160" i="32" s="1"/>
  <c r="AP171" i="32"/>
  <c r="AP176" i="32"/>
  <c r="AQ176" i="32" s="1"/>
  <c r="AR176" i="32" s="1"/>
  <c r="AS176" i="32" s="1"/>
  <c r="AT176" i="32" s="1"/>
  <c r="AU176" i="32" s="1"/>
  <c r="AP182" i="32"/>
  <c r="AQ182" i="32" s="1"/>
  <c r="AR182" i="32" s="1"/>
  <c r="AS182" i="32" s="1"/>
  <c r="AT182" i="32" s="1"/>
  <c r="AU182" i="32" s="1"/>
  <c r="AI189" i="32"/>
  <c r="AJ189" i="32" s="1"/>
  <c r="AK189" i="32" s="1"/>
  <c r="AL189" i="32" s="1"/>
  <c r="AM189" i="32" s="1"/>
  <c r="AN189" i="32" s="1"/>
  <c r="AP194" i="32"/>
  <c r="AQ194" i="32" s="1"/>
  <c r="AR194" i="32" s="1"/>
  <c r="AS194" i="32" s="1"/>
  <c r="AT194" i="32" s="1"/>
  <c r="AU194" i="32" s="1"/>
  <c r="AP201" i="32"/>
  <c r="AQ201" i="32" s="1"/>
  <c r="AR201" i="32" s="1"/>
  <c r="AS201" i="32" s="1"/>
  <c r="AT201" i="32" s="1"/>
  <c r="AU201" i="32" s="1"/>
  <c r="AI207" i="32"/>
  <c r="AJ207" i="32" s="1"/>
  <c r="AK207" i="32" s="1"/>
  <c r="AL207" i="32" s="1"/>
  <c r="AM207" i="32" s="1"/>
  <c r="AN207" i="32" s="1"/>
  <c r="AI215" i="32"/>
  <c r="AJ215" i="32" s="1"/>
  <c r="AK215" i="32" s="1"/>
  <c r="AL215" i="32" s="1"/>
  <c r="AM215" i="32" s="1"/>
  <c r="AN215" i="32" s="1"/>
  <c r="AB222" i="32"/>
  <c r="AC222" i="32" s="1"/>
  <c r="AD222" i="32" s="1"/>
  <c r="AE222" i="32" s="1"/>
  <c r="AF222" i="32" s="1"/>
  <c r="AG222" i="32" s="1"/>
  <c r="AI228" i="32"/>
  <c r="AJ228" i="32" s="1"/>
  <c r="AK228" i="32" s="1"/>
  <c r="AL228" i="32" s="1"/>
  <c r="AM228" i="32" s="1"/>
  <c r="AN228" i="32" s="1"/>
  <c r="AP233" i="32"/>
  <c r="AQ233" i="32" s="1"/>
  <c r="AR233" i="32" s="1"/>
  <c r="AS233" i="32" s="1"/>
  <c r="AT233" i="32" s="1"/>
  <c r="AU233" i="32" s="1"/>
  <c r="AI240" i="32"/>
  <c r="AJ240" i="32" s="1"/>
  <c r="AK240" i="32" s="1"/>
  <c r="AL240" i="32" s="1"/>
  <c r="AB247" i="32"/>
  <c r="AC247" i="32" s="1"/>
  <c r="AD247" i="32" s="1"/>
  <c r="AE247" i="32" s="1"/>
  <c r="AF247" i="32" s="1"/>
  <c r="AG247" i="32" s="1"/>
  <c r="AI252" i="32"/>
  <c r="AJ252" i="32" s="1"/>
  <c r="AK252" i="32" s="1"/>
  <c r="AL252" i="32" s="1"/>
  <c r="AM252" i="32" s="1"/>
  <c r="AN252" i="32" s="1"/>
  <c r="AP258" i="32"/>
  <c r="AQ258" i="32" s="1"/>
  <c r="AR258" i="32" s="1"/>
  <c r="AS258" i="32" s="1"/>
  <c r="AT258" i="32" s="1"/>
  <c r="AU258" i="32" s="1"/>
  <c r="AI271" i="32"/>
  <c r="AJ271" i="32" s="1"/>
  <c r="AK271" i="32" s="1"/>
  <c r="AL271" i="32" s="1"/>
  <c r="AM271" i="32" s="1"/>
  <c r="AN271" i="32" s="1"/>
  <c r="AB277" i="32"/>
  <c r="AC277" i="32" s="1"/>
  <c r="AD277" i="32" s="1"/>
  <c r="AE277" i="32" s="1"/>
  <c r="AF277" i="32" s="1"/>
  <c r="AG277" i="32" s="1"/>
  <c r="AP12" i="32"/>
  <c r="AQ12" i="32" s="1"/>
  <c r="AR12" i="32" s="1"/>
  <c r="AS12" i="32" s="1"/>
  <c r="AT12" i="32" s="1"/>
  <c r="AU12" i="32" s="1"/>
  <c r="AB32" i="32"/>
  <c r="AC32" i="32" s="1"/>
  <c r="AD32" i="32" s="1"/>
  <c r="AE32" i="32" s="1"/>
  <c r="AF32" i="32" s="1"/>
  <c r="AG32" i="32" s="1"/>
  <c r="AP46" i="32"/>
  <c r="AQ46" i="32" s="1"/>
  <c r="AR46" i="32" s="1"/>
  <c r="AS46" i="32" s="1"/>
  <c r="AT46" i="32" s="1"/>
  <c r="AU46" i="32" s="1"/>
  <c r="AB52" i="32"/>
  <c r="AC52" i="32" s="1"/>
  <c r="AD52" i="32" s="1"/>
  <c r="AE52" i="32" s="1"/>
  <c r="AF52" i="32" s="1"/>
  <c r="AG52" i="32" s="1"/>
  <c r="AP57" i="32"/>
  <c r="AQ57" i="32" s="1"/>
  <c r="AR57" i="32" s="1"/>
  <c r="AS57" i="32" s="1"/>
  <c r="AT57" i="32" s="1"/>
  <c r="AU57" i="32" s="1"/>
  <c r="AB64" i="32"/>
  <c r="AC64" i="32" s="1"/>
  <c r="AD64" i="32" s="1"/>
  <c r="AE64" i="32" s="1"/>
  <c r="AF64" i="32" s="1"/>
  <c r="AG64" i="32" s="1"/>
  <c r="AI69" i="32"/>
  <c r="AJ69" i="32" s="1"/>
  <c r="AK69" i="32" s="1"/>
  <c r="AL69" i="32" s="1"/>
  <c r="AM69" i="32" s="1"/>
  <c r="AN69" i="32" s="1"/>
  <c r="AP75" i="32"/>
  <c r="AQ75" i="32" s="1"/>
  <c r="AR75" i="32" s="1"/>
  <c r="AS75" i="32" s="1"/>
  <c r="AT75" i="32" s="1"/>
  <c r="AU75" i="32" s="1"/>
  <c r="AB82" i="32"/>
  <c r="AC82" i="32" s="1"/>
  <c r="AD82" i="32" s="1"/>
  <c r="AE82" i="32" s="1"/>
  <c r="AF82" i="32" s="1"/>
  <c r="AG82" i="32" s="1"/>
  <c r="AB89" i="32"/>
  <c r="AC89" i="32" s="1"/>
  <c r="AD89" i="32" s="1"/>
  <c r="AE89" i="32" s="1"/>
  <c r="AF89" i="32" s="1"/>
  <c r="AG89" i="32" s="1"/>
  <c r="AB96" i="32"/>
  <c r="AC96" i="32" s="1"/>
  <c r="AD96" i="32" s="1"/>
  <c r="AE96" i="32" s="1"/>
  <c r="AF96" i="32" s="1"/>
  <c r="AG96" i="32" s="1"/>
  <c r="AI101" i="32"/>
  <c r="AJ101" i="32" s="1"/>
  <c r="AK101" i="32" s="1"/>
  <c r="AL101" i="32" s="1"/>
  <c r="AM101" i="32" s="1"/>
  <c r="AN101" i="32" s="1"/>
  <c r="AP114" i="32"/>
  <c r="AQ114" i="32" s="1"/>
  <c r="AR114" i="32" s="1"/>
  <c r="AS114" i="32" s="1"/>
  <c r="AT114" i="32" s="1"/>
  <c r="AU114" i="32" s="1"/>
  <c r="AP123" i="32"/>
  <c r="AQ123" i="32" s="1"/>
  <c r="AR123" i="32" s="1"/>
  <c r="AI130" i="32"/>
  <c r="AJ130" i="32" s="1"/>
  <c r="AK130" i="32" s="1"/>
  <c r="AL130" i="32" s="1"/>
  <c r="AM130" i="32" s="1"/>
  <c r="AB139" i="32"/>
  <c r="AC139" i="32" s="1"/>
  <c r="AD139" i="32" s="1"/>
  <c r="AE139" i="32" s="1"/>
  <c r="AF139" i="32" s="1"/>
  <c r="AG139" i="32" s="1"/>
  <c r="AI144" i="32"/>
  <c r="AJ144" i="32" s="1"/>
  <c r="AK144" i="32" s="1"/>
  <c r="AL144" i="32" s="1"/>
  <c r="AM144" i="32" s="1"/>
  <c r="AN144" i="32" s="1"/>
  <c r="AB151" i="32"/>
  <c r="AC151" i="32" s="1"/>
  <c r="AD151" i="32" s="1"/>
  <c r="AE151" i="32" s="1"/>
  <c r="AF151" i="32" s="1"/>
  <c r="AG151" i="32" s="1"/>
  <c r="AB153" i="32"/>
  <c r="AC153" i="32" s="1"/>
  <c r="AD153" i="32" s="1"/>
  <c r="AE153" i="32" s="1"/>
  <c r="AF153" i="32" s="1"/>
  <c r="AG153" i="32" s="1"/>
  <c r="AI158" i="32"/>
  <c r="AJ158" i="32" s="1"/>
  <c r="AK158" i="32" s="1"/>
  <c r="AL158" i="32" s="1"/>
  <c r="AM158" i="32" s="1"/>
  <c r="AN158" i="32" s="1"/>
  <c r="AB169" i="32"/>
  <c r="AC169" i="32" s="1"/>
  <c r="AD169" i="32" s="1"/>
  <c r="AE169" i="32" s="1"/>
  <c r="AF169" i="32" s="1"/>
  <c r="AG169" i="32" s="1"/>
  <c r="AP181" i="32"/>
  <c r="AQ181" i="32" s="1"/>
  <c r="AR181" i="32" s="1"/>
  <c r="AS181" i="32" s="1"/>
  <c r="AT181" i="32" s="1"/>
  <c r="AU181" i="32" s="1"/>
  <c r="AI188" i="32"/>
  <c r="AJ188" i="32" s="1"/>
  <c r="AK188" i="32" s="1"/>
  <c r="AL188" i="32" s="1"/>
  <c r="AM188" i="32" s="1"/>
  <c r="AN188" i="32" s="1"/>
  <c r="AP193" i="32"/>
  <c r="AQ193" i="32" s="1"/>
  <c r="AR193" i="32" s="1"/>
  <c r="AS193" i="32" s="1"/>
  <c r="AT193" i="32" s="1"/>
  <c r="AU193" i="32" s="1"/>
  <c r="AI206" i="32"/>
  <c r="AJ206" i="32" s="1"/>
  <c r="AK206" i="32" s="1"/>
  <c r="AL206" i="32" s="1"/>
  <c r="AM206" i="32" s="1"/>
  <c r="AN206" i="32" s="1"/>
  <c r="AP220" i="32"/>
  <c r="AQ220" i="32" s="1"/>
  <c r="AR220" i="32" s="1"/>
  <c r="AS220" i="32" s="1"/>
  <c r="AT220" i="32" s="1"/>
  <c r="AU220" i="32" s="1"/>
  <c r="AI226" i="32"/>
  <c r="AJ226" i="32" s="1"/>
  <c r="AM226" i="32" s="1"/>
  <c r="AP232" i="32"/>
  <c r="AQ232" i="32" s="1"/>
  <c r="AR232" i="32" s="1"/>
  <c r="AS232" i="32" s="1"/>
  <c r="AT232" i="32" s="1"/>
  <c r="AU232" i="32" s="1"/>
  <c r="AI239" i="32"/>
  <c r="AJ239" i="32" s="1"/>
  <c r="AK239" i="32" s="1"/>
  <c r="AL239" i="32" s="1"/>
  <c r="AM239" i="32" s="1"/>
  <c r="AN239" i="32" s="1"/>
  <c r="AB246" i="32"/>
  <c r="AC246" i="32" s="1"/>
  <c r="AD246" i="32" s="1"/>
  <c r="AE246" i="32" s="1"/>
  <c r="AF246" i="32" s="1"/>
  <c r="AG246" i="32" s="1"/>
  <c r="AI251" i="32"/>
  <c r="AJ251" i="32" s="1"/>
  <c r="AK251" i="32" s="1"/>
  <c r="AL251" i="32" s="1"/>
  <c r="AM251" i="32" s="1"/>
  <c r="AN251" i="32" s="1"/>
  <c r="AI263" i="32"/>
  <c r="AJ263" i="32" s="1"/>
  <c r="AK263" i="32" s="1"/>
  <c r="AL263" i="32" s="1"/>
  <c r="AM263" i="32" s="1"/>
  <c r="AN263" i="32" s="1"/>
  <c r="AB269" i="32"/>
  <c r="AI274" i="32"/>
  <c r="AJ274" i="32" s="1"/>
  <c r="AK274" i="32" s="1"/>
  <c r="AL274" i="32" s="1"/>
  <c r="AM274" i="32" s="1"/>
  <c r="AN274" i="32" s="1"/>
  <c r="AB302" i="32"/>
  <c r="AC302" i="32" s="1"/>
  <c r="AD302" i="32" s="1"/>
  <c r="AE302" i="32" s="1"/>
  <c r="AF302" i="32" s="1"/>
  <c r="AG302" i="32" s="1"/>
  <c r="AB320" i="32"/>
  <c r="AC320" i="32" s="1"/>
  <c r="AD320" i="32" s="1"/>
  <c r="AE320" i="32" s="1"/>
  <c r="AF320" i="32" s="1"/>
  <c r="AG320" i="32" s="1"/>
  <c r="AB295" i="32"/>
  <c r="AP8" i="32"/>
  <c r="AQ8" i="32" s="1"/>
  <c r="AR8" i="32" s="1"/>
  <c r="AS8" i="32" s="1"/>
  <c r="AT8" i="32" s="1"/>
  <c r="AU8" i="32" s="1"/>
  <c r="AB22" i="32"/>
  <c r="AC22" i="32" s="1"/>
  <c r="AD22" i="32" s="1"/>
  <c r="AE22" i="32" s="1"/>
  <c r="AF22" i="32" s="1"/>
  <c r="AG22" i="32" s="1"/>
  <c r="AB37" i="32"/>
  <c r="AP4" i="32"/>
  <c r="AP11" i="32"/>
  <c r="AQ11" i="32" s="1"/>
  <c r="AR11" i="32" s="1"/>
  <c r="AS11" i="32" s="1"/>
  <c r="AT11" i="32" s="1"/>
  <c r="AU11" i="32" s="1"/>
  <c r="AP20" i="32"/>
  <c r="AQ20" i="32" s="1"/>
  <c r="AR20" i="32" s="1"/>
  <c r="AS20" i="32" s="1"/>
  <c r="AT20" i="32" s="1"/>
  <c r="AU20" i="32" s="1"/>
  <c r="AP28" i="32"/>
  <c r="AQ28" i="32" s="1"/>
  <c r="AR28" i="32" s="1"/>
  <c r="AS28" i="32" s="1"/>
  <c r="AT28" i="32" s="1"/>
  <c r="AU28" i="32" s="1"/>
  <c r="AI37" i="32"/>
  <c r="AP42" i="32"/>
  <c r="AQ42" i="32" s="1"/>
  <c r="AR42" i="32" s="1"/>
  <c r="AS42" i="32" s="1"/>
  <c r="AT42" i="32" s="1"/>
  <c r="AU42" i="32" s="1"/>
  <c r="AP49" i="32"/>
  <c r="AQ49" i="32" s="1"/>
  <c r="AR49" i="32" s="1"/>
  <c r="AS49" i="32" s="1"/>
  <c r="AT49" i="32" s="1"/>
  <c r="AU49" i="32" s="1"/>
  <c r="AP56" i="32"/>
  <c r="AI68" i="32"/>
  <c r="AJ68" i="32" s="1"/>
  <c r="AK68" i="32" s="1"/>
  <c r="AL68" i="32" s="1"/>
  <c r="AM68" i="32" s="1"/>
  <c r="AN68" i="32" s="1"/>
  <c r="AP74" i="32"/>
  <c r="AQ74" i="32" s="1"/>
  <c r="AR74" i="32" s="1"/>
  <c r="AS74" i="32" s="1"/>
  <c r="AT74" i="32" s="1"/>
  <c r="AU74" i="32" s="1"/>
  <c r="AI82" i="32"/>
  <c r="AJ82" i="32" s="1"/>
  <c r="AK82" i="32" s="1"/>
  <c r="AL82" i="32" s="1"/>
  <c r="AM82" i="32" s="1"/>
  <c r="AN82" i="32" s="1"/>
  <c r="AI89" i="32"/>
  <c r="AJ89" i="32" s="1"/>
  <c r="AK89" i="32" s="1"/>
  <c r="AL89" i="32" s="1"/>
  <c r="AM89" i="32" s="1"/>
  <c r="AN89" i="32" s="1"/>
  <c r="AI96" i="32"/>
  <c r="AJ96" i="32" s="1"/>
  <c r="AK96" i="32" s="1"/>
  <c r="AL96" i="32" s="1"/>
  <c r="AM96" i="32" s="1"/>
  <c r="AN96" i="32" s="1"/>
  <c r="AP101" i="32"/>
  <c r="AQ101" i="32" s="1"/>
  <c r="AR101" i="32" s="1"/>
  <c r="AS101" i="32" s="1"/>
  <c r="AT101" i="32" s="1"/>
  <c r="AU101" i="32" s="1"/>
  <c r="AB115" i="32"/>
  <c r="AC115" i="32" s="1"/>
  <c r="AD115" i="32" s="1"/>
  <c r="AP122" i="32"/>
  <c r="AQ122" i="32" s="1"/>
  <c r="AR122" i="32" s="1"/>
  <c r="AS122" i="32" s="1"/>
  <c r="AT122" i="32" s="1"/>
  <c r="AU122" i="32" s="1"/>
  <c r="AI129" i="32"/>
  <c r="AJ129" i="32" s="1"/>
  <c r="AK129" i="32" s="1"/>
  <c r="AL129" i="32" s="1"/>
  <c r="AM129" i="32" s="1"/>
  <c r="AN129" i="32" s="1"/>
  <c r="AP136" i="32"/>
  <c r="AQ136" i="32" s="1"/>
  <c r="AR136" i="32" s="1"/>
  <c r="AT136" i="32" s="1"/>
  <c r="AI143" i="32"/>
  <c r="AJ143" i="32" s="1"/>
  <c r="AK143" i="32" s="1"/>
  <c r="AL143" i="32" s="1"/>
  <c r="AM143" i="32" s="1"/>
  <c r="AN143" i="32" s="1"/>
  <c r="AB149" i="32"/>
  <c r="AC149" i="32" s="1"/>
  <c r="AD149" i="32" s="1"/>
  <c r="AE149" i="32" s="1"/>
  <c r="AF149" i="32" s="1"/>
  <c r="AG149" i="32" s="1"/>
  <c r="AI157" i="32"/>
  <c r="AJ157" i="32" s="1"/>
  <c r="AK157" i="32" s="1"/>
  <c r="AL157" i="32" s="1"/>
  <c r="AM157" i="32" s="1"/>
  <c r="AN157" i="32" s="1"/>
  <c r="AB163" i="32"/>
  <c r="AI169" i="32"/>
  <c r="AJ169" i="32" s="1"/>
  <c r="AK169" i="32" s="1"/>
  <c r="AL169" i="32" s="1"/>
  <c r="AM169" i="32" s="1"/>
  <c r="AN169" i="32" s="1"/>
  <c r="AB176" i="32"/>
  <c r="AC176" i="32" s="1"/>
  <c r="AD176" i="32" s="1"/>
  <c r="AE176" i="32" s="1"/>
  <c r="AF176" i="32" s="1"/>
  <c r="AG176" i="32" s="1"/>
  <c r="AB182" i="32"/>
  <c r="AC182" i="32" s="1"/>
  <c r="AD182" i="32" s="1"/>
  <c r="AE182" i="32" s="1"/>
  <c r="AF182" i="32" s="1"/>
  <c r="AG182" i="32" s="1"/>
  <c r="AP188" i="32"/>
  <c r="AQ188" i="32" s="1"/>
  <c r="AR188" i="32" s="1"/>
  <c r="AS188" i="32" s="1"/>
  <c r="AT188" i="32" s="1"/>
  <c r="AU188" i="32" s="1"/>
  <c r="AB194" i="32"/>
  <c r="AC194" i="32" s="1"/>
  <c r="AD194" i="32" s="1"/>
  <c r="AE194" i="32" s="1"/>
  <c r="AF194" i="32" s="1"/>
  <c r="AG194" i="32" s="1"/>
  <c r="AP200" i="32"/>
  <c r="AQ200" i="32" s="1"/>
  <c r="AR200" i="32" s="1"/>
  <c r="AS200" i="32" s="1"/>
  <c r="AT200" i="32" s="1"/>
  <c r="AU200" i="32" s="1"/>
  <c r="AP206" i="32"/>
  <c r="AQ206" i="32" s="1"/>
  <c r="AR206" i="32" s="1"/>
  <c r="AS206" i="32" s="1"/>
  <c r="AT206" i="32" s="1"/>
  <c r="AU206" i="32" s="1"/>
  <c r="AP214" i="32"/>
  <c r="AQ214" i="32" s="1"/>
  <c r="AR214" i="32" s="1"/>
  <c r="AS214" i="32" s="1"/>
  <c r="AT214" i="32" s="1"/>
  <c r="AU214" i="32" s="1"/>
  <c r="AP222" i="32"/>
  <c r="AQ222" i="32" s="1"/>
  <c r="AR222" i="32" s="1"/>
  <c r="AS222" i="32" s="1"/>
  <c r="AT222" i="32" s="1"/>
  <c r="AU222" i="32" s="1"/>
  <c r="AB229" i="32"/>
  <c r="AC229" i="32" s="1"/>
  <c r="AD229" i="32" s="1"/>
  <c r="AE229" i="32" s="1"/>
  <c r="AF229" i="32" s="1"/>
  <c r="AG229" i="32" s="1"/>
  <c r="AI234" i="32"/>
  <c r="AJ234" i="32" s="1"/>
  <c r="AK234" i="32" s="1"/>
  <c r="AL234" i="32" s="1"/>
  <c r="AM234" i="32" s="1"/>
  <c r="AN234" i="32" s="1"/>
  <c r="AB242" i="32"/>
  <c r="AC242" i="32" s="1"/>
  <c r="AD242" i="32" s="1"/>
  <c r="AE242" i="32" s="1"/>
  <c r="AF242" i="32" s="1"/>
  <c r="AG242" i="32" s="1"/>
  <c r="AP247" i="32"/>
  <c r="AQ247" i="32" s="1"/>
  <c r="AR247" i="32" s="1"/>
  <c r="AS247" i="32" s="1"/>
  <c r="AT247" i="32" s="1"/>
  <c r="AU247" i="32" s="1"/>
  <c r="AB253" i="32"/>
  <c r="AC253" i="32" s="1"/>
  <c r="AD253" i="32" s="1"/>
  <c r="AE253" i="32" s="1"/>
  <c r="AF253" i="32" s="1"/>
  <c r="AG253" i="32" s="1"/>
  <c r="AP259" i="32"/>
  <c r="AQ259" i="32" s="1"/>
  <c r="AR259" i="32" s="1"/>
  <c r="AS259" i="32" s="1"/>
  <c r="AT259" i="32" s="1"/>
  <c r="AU259" i="32" s="1"/>
  <c r="AB265" i="32"/>
  <c r="AC265" i="32" s="1"/>
  <c r="AD265" i="32" s="1"/>
  <c r="AE265" i="32" s="1"/>
  <c r="AF265" i="32" s="1"/>
  <c r="AG265" i="32" s="1"/>
  <c r="AP270" i="32"/>
  <c r="AQ270" i="32" s="1"/>
  <c r="AR270" i="32" s="1"/>
  <c r="AS270" i="32" s="1"/>
  <c r="AT270" i="32" s="1"/>
  <c r="AU270" i="32" s="1"/>
  <c r="AB5" i="32"/>
  <c r="AC5" i="32" s="1"/>
  <c r="AD5" i="32" s="1"/>
  <c r="AE5" i="32" s="1"/>
  <c r="AF5" i="32" s="1"/>
  <c r="AG5" i="32" s="1"/>
  <c r="AB21" i="32"/>
  <c r="AC21" i="32" s="1"/>
  <c r="AD21" i="32" s="1"/>
  <c r="AE21" i="32" s="1"/>
  <c r="AF21" i="32" s="1"/>
  <c r="AG21" i="32" s="1"/>
  <c r="AB39" i="32"/>
  <c r="AC39" i="32" s="1"/>
  <c r="AD39" i="32" s="1"/>
  <c r="AE39" i="32" s="1"/>
  <c r="AF39" i="32" s="1"/>
  <c r="AG39" i="32" s="1"/>
  <c r="AP48" i="32"/>
  <c r="AQ48" i="32" s="1"/>
  <c r="AR48" i="32" s="1"/>
  <c r="AS48" i="32" s="1"/>
  <c r="AT48" i="32" s="1"/>
  <c r="AU48" i="32" s="1"/>
  <c r="AB54" i="32"/>
  <c r="AC54" i="32" s="1"/>
  <c r="AD54" i="32" s="1"/>
  <c r="AE54" i="32" s="1"/>
  <c r="AF54" i="32" s="1"/>
  <c r="AG54" i="32" s="1"/>
  <c r="AI67" i="32"/>
  <c r="AJ67" i="32" s="1"/>
  <c r="AK67" i="32" s="1"/>
  <c r="AL67" i="32" s="1"/>
  <c r="AM67" i="32" s="1"/>
  <c r="AN67" i="32" s="1"/>
  <c r="AP72" i="32"/>
  <c r="AQ72" i="32" s="1"/>
  <c r="AR72" i="32" s="1"/>
  <c r="AS72" i="32" s="1"/>
  <c r="AB80" i="32"/>
  <c r="AC80" i="32" s="1"/>
  <c r="AP92" i="32"/>
  <c r="AQ92" i="32" s="1"/>
  <c r="AR92" i="32" s="1"/>
  <c r="AI99" i="32"/>
  <c r="AJ99" i="32" s="1"/>
  <c r="AK99" i="32" s="1"/>
  <c r="AL99" i="32" s="1"/>
  <c r="AM99" i="32" s="1"/>
  <c r="AN99" i="32" s="1"/>
  <c r="AP112" i="32"/>
  <c r="AQ112" i="32" s="1"/>
  <c r="AR112" i="32" s="1"/>
  <c r="AS112" i="32" s="1"/>
  <c r="AT112" i="32" s="1"/>
  <c r="AU112" i="32" s="1"/>
  <c r="AP125" i="32"/>
  <c r="AQ125" i="32" s="1"/>
  <c r="AR125" i="32" s="1"/>
  <c r="AI133" i="32"/>
  <c r="AJ133" i="32" s="1"/>
  <c r="AK133" i="32" s="1"/>
  <c r="AL133" i="32" s="1"/>
  <c r="AM133" i="32" s="1"/>
  <c r="AN133" i="32" s="1"/>
  <c r="AB141" i="32"/>
  <c r="AC141" i="32" s="1"/>
  <c r="AD141" i="32" s="1"/>
  <c r="AE141" i="32" s="1"/>
  <c r="AF141" i="32" s="1"/>
  <c r="AG141" i="32" s="1"/>
  <c r="AB155" i="32"/>
  <c r="AC155" i="32" s="1"/>
  <c r="AD155" i="32" s="1"/>
  <c r="AE155" i="32" s="1"/>
  <c r="AF155" i="32" s="1"/>
  <c r="AG155" i="32" s="1"/>
  <c r="AI160" i="32"/>
  <c r="AJ160" i="32" s="1"/>
  <c r="AK160" i="32" s="1"/>
  <c r="AL160" i="32" s="1"/>
  <c r="AM160" i="32" s="1"/>
  <c r="AN160" i="32" s="1"/>
  <c r="AP166" i="32"/>
  <c r="AQ166" i="32" s="1"/>
  <c r="AR166" i="32" s="1"/>
  <c r="AS166" i="32" s="1"/>
  <c r="AT166" i="32" s="1"/>
  <c r="AU166" i="32" s="1"/>
  <c r="AP172" i="32"/>
  <c r="AQ172" i="32" s="1"/>
  <c r="AR172" i="32" s="1"/>
  <c r="AS172" i="32" s="1"/>
  <c r="AT172" i="32" s="1"/>
  <c r="AU172" i="32" s="1"/>
  <c r="AP177" i="32"/>
  <c r="AQ177" i="32" s="1"/>
  <c r="AR177" i="32" s="1"/>
  <c r="AS177" i="32" s="1"/>
  <c r="AT177" i="32" s="1"/>
  <c r="AP183" i="32"/>
  <c r="AQ183" i="32" s="1"/>
  <c r="AR183" i="32" s="1"/>
  <c r="AS183" i="32" s="1"/>
  <c r="AT183" i="32" s="1"/>
  <c r="AU183" i="32" s="1"/>
  <c r="AI190" i="32"/>
  <c r="AJ190" i="32" s="1"/>
  <c r="AK190" i="32" s="1"/>
  <c r="AL190" i="32" s="1"/>
  <c r="AM190" i="32" s="1"/>
  <c r="AN190" i="32" s="1"/>
  <c r="AP195" i="32"/>
  <c r="AQ195" i="32" s="1"/>
  <c r="AR195" i="32" s="1"/>
  <c r="AS195" i="32" s="1"/>
  <c r="AT195" i="32" s="1"/>
  <c r="AU195" i="32" s="1"/>
  <c r="AB203" i="32"/>
  <c r="AC203" i="32" s="1"/>
  <c r="AD203" i="32" s="1"/>
  <c r="AE203" i="32" s="1"/>
  <c r="AF203" i="32" s="1"/>
  <c r="AG203" i="32" s="1"/>
  <c r="AI208" i="32"/>
  <c r="AJ208" i="32" s="1"/>
  <c r="AK208" i="32" s="1"/>
  <c r="AN208" i="32" s="1"/>
  <c r="AI216" i="32"/>
  <c r="AJ216" i="32" s="1"/>
  <c r="AK216" i="32" s="1"/>
  <c r="AN216" i="32" s="1"/>
  <c r="AB223" i="32"/>
  <c r="AC223" i="32" s="1"/>
  <c r="AD223" i="32" s="1"/>
  <c r="AE223" i="32" s="1"/>
  <c r="AF223" i="32" s="1"/>
  <c r="AG223" i="32" s="1"/>
  <c r="AI229" i="32"/>
  <c r="AJ229" i="32" s="1"/>
  <c r="AK229" i="32" s="1"/>
  <c r="AL229" i="32" s="1"/>
  <c r="AM229" i="32" s="1"/>
  <c r="AN229" i="32" s="1"/>
  <c r="AP234" i="32"/>
  <c r="AQ234" i="32" s="1"/>
  <c r="AR234" i="32" s="1"/>
  <c r="AS234" i="32" s="1"/>
  <c r="AT234" i="32" s="1"/>
  <c r="AU234" i="32" s="1"/>
  <c r="AI242" i="32"/>
  <c r="AJ242" i="32" s="1"/>
  <c r="AK242" i="32" s="1"/>
  <c r="AL242" i="32" s="1"/>
  <c r="AM242" i="32" s="1"/>
  <c r="AN242" i="32" s="1"/>
  <c r="AB248" i="32"/>
  <c r="AC248" i="32" s="1"/>
  <c r="AD248" i="32" s="1"/>
  <c r="AE248" i="32" s="1"/>
  <c r="AF248" i="32" s="1"/>
  <c r="AG248" i="32" s="1"/>
  <c r="AI253" i="32"/>
  <c r="AJ253" i="32" s="1"/>
  <c r="AK253" i="32" s="1"/>
  <c r="AL253" i="32" s="1"/>
  <c r="AM253" i="32" s="1"/>
  <c r="AN253" i="32" s="1"/>
  <c r="AB260" i="32"/>
  <c r="AC260" i="32" s="1"/>
  <c r="AD260" i="32" s="1"/>
  <c r="AE260" i="32" s="1"/>
  <c r="AF260" i="32" s="1"/>
  <c r="AG260" i="32" s="1"/>
  <c r="AI265" i="32"/>
  <c r="AJ265" i="32" s="1"/>
  <c r="AK265" i="32" s="1"/>
  <c r="AL265" i="32" s="1"/>
  <c r="AM265" i="32" s="1"/>
  <c r="AN265" i="32" s="1"/>
  <c r="AI272" i="32"/>
  <c r="AJ272" i="32" s="1"/>
  <c r="AK272" i="32" s="1"/>
  <c r="AL272" i="32" s="1"/>
  <c r="AM272" i="32" s="1"/>
  <c r="AN272" i="32" s="1"/>
  <c r="AI13" i="32"/>
  <c r="AJ13" i="32" s="1"/>
  <c r="AK13" i="32" s="1"/>
  <c r="AL13" i="32" s="1"/>
  <c r="AM13" i="32" s="1"/>
  <c r="AN13" i="32" s="1"/>
  <c r="AB27" i="32"/>
  <c r="AC27" i="32" s="1"/>
  <c r="AD27" i="32" s="1"/>
  <c r="AE27" i="32" s="1"/>
  <c r="AF27" i="32" s="1"/>
  <c r="AG27" i="32" s="1"/>
  <c r="AI40" i="32"/>
  <c r="AJ40" i="32" s="1"/>
  <c r="AK40" i="32" s="1"/>
  <c r="AL40" i="32" s="1"/>
  <c r="AM40" i="32" s="1"/>
  <c r="AN40" i="32" s="1"/>
  <c r="AI8" i="32"/>
  <c r="AJ8" i="32" s="1"/>
  <c r="AK8" i="32" s="1"/>
  <c r="AL8" i="32" s="1"/>
  <c r="AM8" i="32" s="1"/>
  <c r="AN8" i="32" s="1"/>
  <c r="AP13" i="32"/>
  <c r="AQ13" i="32" s="1"/>
  <c r="AR13" i="32" s="1"/>
  <c r="AS13" i="32" s="1"/>
  <c r="AT13" i="32" s="1"/>
  <c r="AU13" i="32" s="1"/>
  <c r="AP21" i="32"/>
  <c r="AQ21" i="32" s="1"/>
  <c r="AR21" i="32" s="1"/>
  <c r="AS21" i="32" s="1"/>
  <c r="AT21" i="32" s="1"/>
  <c r="AU21" i="32" s="1"/>
  <c r="AP29" i="32"/>
  <c r="AQ29" i="32" s="1"/>
  <c r="AR29" i="32" s="1"/>
  <c r="AS29" i="32" s="1"/>
  <c r="AT29" i="32" s="1"/>
  <c r="AU29" i="32" s="1"/>
  <c r="AB38" i="32"/>
  <c r="AC38" i="32" s="1"/>
  <c r="AD38" i="32" s="1"/>
  <c r="AE38" i="32" s="1"/>
  <c r="AF38" i="32" s="1"/>
  <c r="AG38" i="32" s="1"/>
  <c r="AI43" i="32"/>
  <c r="AJ43" i="32" s="1"/>
  <c r="AK43" i="32" s="1"/>
  <c r="AL43" i="32" s="1"/>
  <c r="AM43" i="32" s="1"/>
  <c r="AN43" i="32" s="1"/>
  <c r="AB49" i="32"/>
  <c r="AC49" i="32" s="1"/>
  <c r="AD49" i="32" s="1"/>
  <c r="AE49" i="32" s="1"/>
  <c r="AF49" i="32" s="1"/>
  <c r="AG49" i="32" s="1"/>
  <c r="AI54" i="32"/>
  <c r="AJ54" i="32" s="1"/>
  <c r="AK54" i="32" s="1"/>
  <c r="AL54" i="32" s="1"/>
  <c r="AM54" i="32" s="1"/>
  <c r="AN54" i="32" s="1"/>
  <c r="AI66" i="32"/>
  <c r="AJ66" i="32" s="1"/>
  <c r="AK66" i="32" s="1"/>
  <c r="AL66" i="32" s="1"/>
  <c r="AM66" i="32" s="1"/>
  <c r="AN66" i="32" s="1"/>
  <c r="AP71" i="32"/>
  <c r="AQ71" i="32" s="1"/>
  <c r="AR71" i="32" s="1"/>
  <c r="AS71" i="32" s="1"/>
  <c r="AT71" i="32" s="1"/>
  <c r="AU71" i="32" s="1"/>
  <c r="AI80" i="32"/>
  <c r="AJ80" i="32" s="1"/>
  <c r="AK80" i="32" s="1"/>
  <c r="AL80" i="32" s="1"/>
  <c r="AM80" i="32" s="1"/>
  <c r="AN80" i="32" s="1"/>
  <c r="AI87" i="32"/>
  <c r="AJ87" i="32" s="1"/>
  <c r="AK87" i="32" s="1"/>
  <c r="AL87" i="32" s="1"/>
  <c r="AM87" i="32" s="1"/>
  <c r="AN87" i="32" s="1"/>
  <c r="AB94" i="32"/>
  <c r="AC94" i="32" s="1"/>
  <c r="AD94" i="32" s="1"/>
  <c r="AE94" i="32" s="1"/>
  <c r="AF94" i="32" s="1"/>
  <c r="AG94" i="32" s="1"/>
  <c r="AP99" i="32"/>
  <c r="AQ99" i="32" s="1"/>
  <c r="AR99" i="32" s="1"/>
  <c r="AS99" i="32" s="1"/>
  <c r="AT99" i="32" s="1"/>
  <c r="AU99" i="32" s="1"/>
  <c r="AB113" i="32"/>
  <c r="AC113" i="32" s="1"/>
  <c r="AD113" i="32" s="1"/>
  <c r="AE113" i="32" s="1"/>
  <c r="AF113" i="32" s="1"/>
  <c r="AG113" i="32" s="1"/>
  <c r="AI120" i="32"/>
  <c r="AJ120" i="32" s="1"/>
  <c r="AK120" i="32" s="1"/>
  <c r="AL120" i="32" s="1"/>
  <c r="AM120" i="32" s="1"/>
  <c r="AN120" i="32" s="1"/>
  <c r="AB127" i="32"/>
  <c r="AC127" i="32" s="1"/>
  <c r="AD127" i="32" s="1"/>
  <c r="AE127" i="32" s="1"/>
  <c r="AP133" i="32"/>
  <c r="AQ133" i="32" s="1"/>
  <c r="AR133" i="32" s="1"/>
  <c r="AS133" i="32" s="1"/>
  <c r="AT133" i="32" s="1"/>
  <c r="AU133" i="32" s="1"/>
  <c r="AI141" i="32"/>
  <c r="AJ141" i="32" s="1"/>
  <c r="AK141" i="32" s="1"/>
  <c r="AL141" i="32" s="1"/>
  <c r="AM141" i="32" s="1"/>
  <c r="AN141" i="32" s="1"/>
  <c r="AB147" i="32"/>
  <c r="AC147" i="32" s="1"/>
  <c r="AD147" i="32" s="1"/>
  <c r="AE147" i="32" s="1"/>
  <c r="AF147" i="32" s="1"/>
  <c r="AG147" i="32" s="1"/>
  <c r="AP156" i="32"/>
  <c r="AQ156" i="32" s="1"/>
  <c r="AR156" i="32" s="1"/>
  <c r="AS156" i="32" s="1"/>
  <c r="AT156" i="32" s="1"/>
  <c r="AU156" i="32" s="1"/>
  <c r="AP163" i="32"/>
  <c r="AB178" i="32"/>
  <c r="AC178" i="32" s="1"/>
  <c r="AD178" i="32" s="1"/>
  <c r="AE178" i="32" s="1"/>
  <c r="AF178" i="32" s="1"/>
  <c r="AG178" i="32" s="1"/>
  <c r="AP190" i="32"/>
  <c r="AQ190" i="32" s="1"/>
  <c r="AR190" i="32" s="1"/>
  <c r="AS190" i="32" s="1"/>
  <c r="AT190" i="32" s="1"/>
  <c r="AU190" i="32" s="1"/>
  <c r="AB196" i="32"/>
  <c r="AC196" i="32" s="1"/>
  <c r="AD196" i="32" s="1"/>
  <c r="AE196" i="32" s="1"/>
  <c r="AF196" i="32" s="1"/>
  <c r="AG196" i="32" s="1"/>
  <c r="AI203" i="32"/>
  <c r="AJ203" i="32" s="1"/>
  <c r="AK203" i="32" s="1"/>
  <c r="AL203" i="32" s="1"/>
  <c r="AM203" i="32" s="1"/>
  <c r="AN203" i="32" s="1"/>
  <c r="AP208" i="32"/>
  <c r="AQ208" i="32" s="1"/>
  <c r="AR208" i="32" s="1"/>
  <c r="AS208" i="32" s="1"/>
  <c r="AT208" i="32" s="1"/>
  <c r="AU208" i="32" s="1"/>
  <c r="AP216" i="32"/>
  <c r="AQ216" i="32" s="1"/>
  <c r="AR216" i="32" s="1"/>
  <c r="AS216" i="32" s="1"/>
  <c r="AT216" i="32" s="1"/>
  <c r="AU216" i="32" s="1"/>
  <c r="AI223" i="32"/>
  <c r="AJ223" i="32" s="1"/>
  <c r="AK223" i="32" s="1"/>
  <c r="AL223" i="32" s="1"/>
  <c r="AP229" i="32"/>
  <c r="AQ229" i="32" s="1"/>
  <c r="AR229" i="32" s="1"/>
  <c r="AS229" i="32" s="1"/>
  <c r="AT229" i="32" s="1"/>
  <c r="AU229" i="32" s="1"/>
  <c r="AB235" i="32"/>
  <c r="AC235" i="32" s="1"/>
  <c r="AD235" i="32" s="1"/>
  <c r="AE235" i="32" s="1"/>
  <c r="AF235" i="32" s="1"/>
  <c r="AG235" i="32" s="1"/>
  <c r="AP242" i="32"/>
  <c r="AQ242" i="32" s="1"/>
  <c r="AR242" i="32" s="1"/>
  <c r="AS242" i="32" s="1"/>
  <c r="AT242" i="32" s="1"/>
  <c r="AU242" i="32" s="1"/>
  <c r="AI248" i="32"/>
  <c r="AJ248" i="32" s="1"/>
  <c r="AK248" i="32" s="1"/>
  <c r="AL248" i="32" s="1"/>
  <c r="AM248" i="32" s="1"/>
  <c r="AN248" i="32" s="1"/>
  <c r="AP253" i="32"/>
  <c r="AQ253" i="32" s="1"/>
  <c r="AR253" i="32" s="1"/>
  <c r="AS253" i="32" s="1"/>
  <c r="AT253" i="32" s="1"/>
  <c r="AU253" i="32" s="1"/>
  <c r="AI260" i="32"/>
  <c r="AJ260" i="32" s="1"/>
  <c r="AK260" i="32" s="1"/>
  <c r="AL260" i="32" s="1"/>
  <c r="AM260" i="32" s="1"/>
  <c r="AN260" i="32" s="1"/>
  <c r="AP265" i="32"/>
  <c r="AQ265" i="32" s="1"/>
  <c r="AR265" i="32" s="1"/>
  <c r="AS265" i="32" s="1"/>
  <c r="AT265" i="32" s="1"/>
  <c r="AU265" i="32" s="1"/>
  <c r="AP272" i="32"/>
  <c r="AQ272" i="32" s="1"/>
  <c r="AR272" i="32" s="1"/>
  <c r="AS272" i="32" s="1"/>
  <c r="AT272" i="32" s="1"/>
  <c r="AU272" i="32" s="1"/>
  <c r="AB18" i="32"/>
  <c r="AC18" i="32" s="1"/>
  <c r="AD18" i="32" s="1"/>
  <c r="AE18" i="32" s="1"/>
  <c r="AF18" i="32" s="1"/>
  <c r="AG18" i="32" s="1"/>
  <c r="AI38" i="32"/>
  <c r="AJ38" i="32" s="1"/>
  <c r="AK38" i="32" s="1"/>
  <c r="AL38" i="32" s="1"/>
  <c r="AM38" i="32" s="1"/>
  <c r="AN38" i="32" s="1"/>
  <c r="AB48" i="32"/>
  <c r="AC48" i="32" s="1"/>
  <c r="AD48" i="32" s="1"/>
  <c r="AE48" i="32" s="1"/>
  <c r="AF48" i="32" s="1"/>
  <c r="AG48" i="32" s="1"/>
  <c r="AI53" i="32"/>
  <c r="AJ53" i="32" s="1"/>
  <c r="AK53" i="32" s="1"/>
  <c r="AL53" i="32" s="1"/>
  <c r="AM53" i="32" s="1"/>
  <c r="AN53" i="32" s="1"/>
  <c r="AI65" i="32"/>
  <c r="AJ65" i="32" s="1"/>
  <c r="AK65" i="32" s="1"/>
  <c r="AL65" i="32" s="1"/>
  <c r="AM65" i="32" s="1"/>
  <c r="AN65" i="32" s="1"/>
  <c r="AP70" i="32"/>
  <c r="AQ70" i="32" s="1"/>
  <c r="AR70" i="32" s="1"/>
  <c r="AS70" i="32" s="1"/>
  <c r="AT70" i="32" s="1"/>
  <c r="AU70" i="32" s="1"/>
  <c r="AB78" i="32"/>
  <c r="AC78" i="32" s="1"/>
  <c r="AD78" i="32" s="1"/>
  <c r="AE78" i="32" s="1"/>
  <c r="AF78" i="32" s="1"/>
  <c r="AG78" i="32" s="1"/>
  <c r="AI84" i="32"/>
  <c r="AJ84" i="32" s="1"/>
  <c r="AK84" i="32" s="1"/>
  <c r="AL84" i="32" s="1"/>
  <c r="AM84" i="32" s="1"/>
  <c r="AN84" i="32" s="1"/>
  <c r="AI97" i="32"/>
  <c r="AJ97" i="32" s="1"/>
  <c r="AK97" i="32" s="1"/>
  <c r="AL97" i="32" s="1"/>
  <c r="AM97" i="32" s="1"/>
  <c r="AN97" i="32" s="1"/>
  <c r="AP102" i="32"/>
  <c r="AQ102" i="32" s="1"/>
  <c r="AR102" i="32" s="1"/>
  <c r="AS102" i="32" s="1"/>
  <c r="AT102" i="32" s="1"/>
  <c r="AU102" i="32" s="1"/>
  <c r="AP110" i="32"/>
  <c r="AQ110" i="32" s="1"/>
  <c r="AR110" i="32" s="1"/>
  <c r="AS110" i="32" s="1"/>
  <c r="AT110" i="32" s="1"/>
  <c r="AU110" i="32" s="1"/>
  <c r="AI118" i="32"/>
  <c r="AJ118" i="32" s="1"/>
  <c r="AK118" i="32" s="1"/>
  <c r="AL118" i="32" s="1"/>
  <c r="AM118" i="32" s="1"/>
  <c r="AB125" i="32"/>
  <c r="AC125" i="32" s="1"/>
  <c r="AD125" i="32" s="1"/>
  <c r="AP132" i="32"/>
  <c r="AQ132" i="32" s="1"/>
  <c r="AR132" i="32" s="1"/>
  <c r="AS132" i="32" s="1"/>
  <c r="AT132" i="32" s="1"/>
  <c r="AU132" i="32" s="1"/>
  <c r="AI140" i="32"/>
  <c r="AJ140" i="32" s="1"/>
  <c r="AK140" i="32" s="1"/>
  <c r="AL140" i="32" s="1"/>
  <c r="AM140" i="32" s="1"/>
  <c r="AN140" i="32" s="1"/>
  <c r="AP145" i="32"/>
  <c r="AQ145" i="32" s="1"/>
  <c r="AR145" i="32" s="1"/>
  <c r="AS145" i="32" s="1"/>
  <c r="AT145" i="32" s="1"/>
  <c r="AU145" i="32" s="1"/>
  <c r="AI152" i="32"/>
  <c r="AJ152" i="32" s="1"/>
  <c r="AK152" i="32" s="1"/>
  <c r="AL152" i="32" s="1"/>
  <c r="AM152" i="32" s="1"/>
  <c r="AI154" i="32"/>
  <c r="AJ154" i="32" s="1"/>
  <c r="AK154" i="32" s="1"/>
  <c r="AL154" i="32" s="1"/>
  <c r="AM154" i="32" s="1"/>
  <c r="AN154" i="32" s="1"/>
  <c r="AP159" i="32"/>
  <c r="AQ159" i="32" s="1"/>
  <c r="AR159" i="32" s="1"/>
  <c r="AS159" i="32" s="1"/>
  <c r="AT159" i="32" s="1"/>
  <c r="AU159" i="32" s="1"/>
  <c r="AB172" i="32"/>
  <c r="AC172" i="32" s="1"/>
  <c r="AD172" i="32" s="1"/>
  <c r="AE172" i="32" s="1"/>
  <c r="AF172" i="32" s="1"/>
  <c r="AG172" i="32" s="1"/>
  <c r="AB177" i="32"/>
  <c r="AC177" i="32" s="1"/>
  <c r="AD177" i="32" s="1"/>
  <c r="AE177" i="32" s="1"/>
  <c r="AF177" i="32" s="1"/>
  <c r="AB183" i="32"/>
  <c r="AC183" i="32" s="1"/>
  <c r="AD183" i="32" s="1"/>
  <c r="AE183" i="32" s="1"/>
  <c r="AF183" i="32" s="1"/>
  <c r="AG183" i="32" s="1"/>
  <c r="AP189" i="32"/>
  <c r="AQ189" i="32" s="1"/>
  <c r="AR189" i="32" s="1"/>
  <c r="AS189" i="32" s="1"/>
  <c r="AT189" i="32" s="1"/>
  <c r="AU189" i="32" s="1"/>
  <c r="AB195" i="32"/>
  <c r="AC195" i="32" s="1"/>
  <c r="AD195" i="32" s="1"/>
  <c r="AE195" i="32" s="1"/>
  <c r="AF195" i="32" s="1"/>
  <c r="AG195" i="32" s="1"/>
  <c r="AP207" i="32"/>
  <c r="AQ207" i="32" s="1"/>
  <c r="AR207" i="32" s="1"/>
  <c r="AS207" i="32" s="1"/>
  <c r="AT207" i="32" s="1"/>
  <c r="AU207" i="32" s="1"/>
  <c r="AP215" i="32"/>
  <c r="AQ215" i="32" s="1"/>
  <c r="AR215" i="32" s="1"/>
  <c r="AS215" i="32" s="1"/>
  <c r="AT215" i="32" s="1"/>
  <c r="AU215" i="32" s="1"/>
  <c r="AI222" i="32"/>
  <c r="AJ222" i="32" s="1"/>
  <c r="AK222" i="32" s="1"/>
  <c r="AL222" i="32" s="1"/>
  <c r="AM222" i="32" s="1"/>
  <c r="AP228" i="32"/>
  <c r="AQ228" i="32" s="1"/>
  <c r="AR228" i="32" s="1"/>
  <c r="AS228" i="32" s="1"/>
  <c r="AT228" i="32" s="1"/>
  <c r="AU228" i="32" s="1"/>
  <c r="AB234" i="32"/>
  <c r="AC234" i="32" s="1"/>
  <c r="AD234" i="32" s="1"/>
  <c r="AE234" i="32" s="1"/>
  <c r="AF234" i="32" s="1"/>
  <c r="AG234" i="32" s="1"/>
  <c r="AP240" i="32"/>
  <c r="AQ240" i="32" s="1"/>
  <c r="AR240" i="32" s="1"/>
  <c r="AS240" i="32" s="1"/>
  <c r="AT240" i="32" s="1"/>
  <c r="AI247" i="32"/>
  <c r="AJ247" i="32" s="1"/>
  <c r="AK247" i="32" s="1"/>
  <c r="AL247" i="32" s="1"/>
  <c r="AM247" i="32" s="1"/>
  <c r="AN247" i="32" s="1"/>
  <c r="AP252" i="32"/>
  <c r="AQ252" i="32" s="1"/>
  <c r="AR252" i="32" s="1"/>
  <c r="AS252" i="32" s="1"/>
  <c r="AT252" i="32" s="1"/>
  <c r="AU252" i="32" s="1"/>
  <c r="AI259" i="32"/>
  <c r="AJ259" i="32" s="1"/>
  <c r="AK259" i="32" s="1"/>
  <c r="AL259" i="32" s="1"/>
  <c r="AM259" i="32" s="1"/>
  <c r="AN259" i="32" s="1"/>
  <c r="AP264" i="32"/>
  <c r="AQ264" i="32" s="1"/>
  <c r="AR264" i="32" s="1"/>
  <c r="AS264" i="32" s="1"/>
  <c r="AT264" i="32" s="1"/>
  <c r="AU264" i="32" s="1"/>
  <c r="AI270" i="32"/>
  <c r="AJ270" i="32" s="1"/>
  <c r="AK270" i="32" s="1"/>
  <c r="AL270" i="32" s="1"/>
  <c r="AM270" i="32" s="1"/>
  <c r="AN270" i="32" s="1"/>
  <c r="AP275" i="32"/>
  <c r="AQ275" i="32" s="1"/>
  <c r="AR275" i="32" s="1"/>
  <c r="AS275" i="32" s="1"/>
  <c r="AT275" i="32" s="1"/>
  <c r="AU275" i="32" s="1"/>
  <c r="AG289" i="32"/>
  <c r="AP290" i="32"/>
  <c r="AB298" i="32"/>
  <c r="AC298" i="32" s="1"/>
  <c r="AD298" i="32" s="1"/>
  <c r="AE298" i="32" s="1"/>
  <c r="AF298" i="32" s="1"/>
  <c r="AG298" i="32" s="1"/>
  <c r="AI303" i="32"/>
  <c r="AJ303" i="32" s="1"/>
  <c r="AK303" i="32" s="1"/>
  <c r="AL303" i="32" s="1"/>
  <c r="AM303" i="32" s="1"/>
  <c r="AN303" i="32" s="1"/>
  <c r="AI321" i="32"/>
  <c r="AJ321" i="32" s="1"/>
  <c r="AK321" i="32" s="1"/>
  <c r="AL321" i="32" s="1"/>
  <c r="AM321" i="32" s="1"/>
  <c r="AN321" i="32" s="1"/>
  <c r="AB291" i="32"/>
  <c r="AC291" i="32" s="1"/>
  <c r="AD291" i="32" s="1"/>
  <c r="AE291" i="32" s="1"/>
  <c r="AF291" i="32" s="1"/>
  <c r="AG291" i="32" s="1"/>
  <c r="AB306" i="32"/>
  <c r="AC306" i="32" s="1"/>
  <c r="AD306" i="32" s="1"/>
  <c r="AE306" i="32" s="1"/>
  <c r="AF306" i="32" s="1"/>
  <c r="AG306" i="32" s="1"/>
  <c r="AB308" i="32"/>
  <c r="AC308" i="32" s="1"/>
  <c r="AD308" i="32" s="1"/>
  <c r="AE308" i="32" s="1"/>
  <c r="AF308" i="32" s="1"/>
  <c r="AG308" i="32" s="1"/>
  <c r="AI313" i="32"/>
  <c r="AJ313" i="32" s="1"/>
  <c r="AK313" i="32" s="1"/>
  <c r="AL313" i="32" s="1"/>
  <c r="AM313" i="32" s="1"/>
  <c r="AN313" i="32" s="1"/>
  <c r="AP292" i="32"/>
  <c r="AQ292" i="32" s="1"/>
  <c r="AR292" i="32" s="1"/>
  <c r="AS292" i="32" s="1"/>
  <c r="AT292" i="32" s="1"/>
  <c r="AU292" i="32" s="1"/>
  <c r="AB311" i="32"/>
  <c r="AC311" i="32" s="1"/>
  <c r="AD311" i="32" s="1"/>
  <c r="AE311" i="32" s="1"/>
  <c r="AF311" i="32" s="1"/>
  <c r="AG311" i="32" s="1"/>
  <c r="AB326" i="32"/>
  <c r="AB340" i="32"/>
  <c r="AC340" i="32" s="1"/>
  <c r="AD340" i="32" s="1"/>
  <c r="AE340" i="32" s="1"/>
  <c r="AF340" i="32" s="1"/>
  <c r="AG340" i="32" s="1"/>
  <c r="AI345" i="32"/>
  <c r="AJ345" i="32" s="1"/>
  <c r="AK345" i="32" s="1"/>
  <c r="AL345" i="32" s="1"/>
  <c r="AM345" i="32" s="1"/>
  <c r="AN345" i="32" s="1"/>
  <c r="AP350" i="32"/>
  <c r="AQ350" i="32" s="1"/>
  <c r="AR350" i="32" s="1"/>
  <c r="AS350" i="32" s="1"/>
  <c r="AT350" i="32" s="1"/>
  <c r="AI11" i="32"/>
  <c r="AJ11" i="32" s="1"/>
  <c r="AK11" i="32" s="1"/>
  <c r="AL11" i="32" s="1"/>
  <c r="AM11" i="32" s="1"/>
  <c r="AN11" i="32" s="1"/>
  <c r="AB26" i="32"/>
  <c r="AC26" i="32" s="1"/>
  <c r="AD26" i="32" s="1"/>
  <c r="AE26" i="32" s="1"/>
  <c r="AF26" i="32" s="1"/>
  <c r="AG26" i="32" s="1"/>
  <c r="AP39" i="32"/>
  <c r="AQ39" i="32" s="1"/>
  <c r="AR39" i="32" s="1"/>
  <c r="AS39" i="32" s="1"/>
  <c r="AT39" i="32" s="1"/>
  <c r="AU39" i="32" s="1"/>
  <c r="AP7" i="32"/>
  <c r="AB13" i="32"/>
  <c r="AC13" i="32" s="1"/>
  <c r="AD13" i="32" s="1"/>
  <c r="AE13" i="32" s="1"/>
  <c r="AF13" i="32" s="1"/>
  <c r="AG13" i="32" s="1"/>
  <c r="AP22" i="32"/>
  <c r="AQ22" i="32" s="1"/>
  <c r="AR22" i="32" s="1"/>
  <c r="AS22" i="32" s="1"/>
  <c r="AT22" i="32" s="1"/>
  <c r="AU22" i="32" s="1"/>
  <c r="AP30" i="32"/>
  <c r="AQ30" i="32" s="1"/>
  <c r="AR30" i="32" s="1"/>
  <c r="AS30" i="32" s="1"/>
  <c r="AT30" i="32" s="1"/>
  <c r="AU30" i="32" s="1"/>
  <c r="AP38" i="32"/>
  <c r="AQ38" i="32" s="1"/>
  <c r="AR38" i="32" s="1"/>
  <c r="AS38" i="32" s="1"/>
  <c r="AT38" i="32" s="1"/>
  <c r="AU38" i="32" s="1"/>
  <c r="AP45" i="32"/>
  <c r="AB51" i="32"/>
  <c r="AC51" i="32" s="1"/>
  <c r="AD51" i="32" s="1"/>
  <c r="AE51" i="32" s="1"/>
  <c r="AF51" i="32" s="1"/>
  <c r="AG51" i="32" s="1"/>
  <c r="AI64" i="32"/>
  <c r="AJ64" i="32" s="1"/>
  <c r="AK64" i="32" s="1"/>
  <c r="AL64" i="32" s="1"/>
  <c r="AM64" i="32" s="1"/>
  <c r="AN64" i="32" s="1"/>
  <c r="AP69" i="32"/>
  <c r="AQ69" i="32" s="1"/>
  <c r="AR69" i="32" s="1"/>
  <c r="AS69" i="32" s="1"/>
  <c r="AT69" i="32" s="1"/>
  <c r="AU69" i="32" s="1"/>
  <c r="AI78" i="32"/>
  <c r="AJ78" i="32" s="1"/>
  <c r="AK78" i="32" s="1"/>
  <c r="AL78" i="32" s="1"/>
  <c r="AM78" i="32" s="1"/>
  <c r="AN78" i="32" s="1"/>
  <c r="AB91" i="32"/>
  <c r="AC91" i="32" s="1"/>
  <c r="AD91" i="32" s="1"/>
  <c r="AE91" i="32" s="1"/>
  <c r="AF91" i="32" s="1"/>
  <c r="AG91" i="32" s="1"/>
  <c r="AP97" i="32"/>
  <c r="AQ97" i="32" s="1"/>
  <c r="AR97" i="32" s="1"/>
  <c r="AS97" i="32" s="1"/>
  <c r="AT97" i="32" s="1"/>
  <c r="AU97" i="32" s="1"/>
  <c r="AB111" i="32"/>
  <c r="AC111" i="32" s="1"/>
  <c r="AD111" i="32" s="1"/>
  <c r="AE111" i="32" s="1"/>
  <c r="AF111" i="32" s="1"/>
  <c r="AG111" i="32" s="1"/>
  <c r="AI117" i="32"/>
  <c r="AJ117" i="32" s="1"/>
  <c r="AK117" i="32" s="1"/>
  <c r="AL117" i="32" s="1"/>
  <c r="AM117" i="32" s="1"/>
  <c r="AN117" i="32" s="1"/>
  <c r="AB124" i="32"/>
  <c r="AC124" i="32" s="1"/>
  <c r="AD124" i="32" s="1"/>
  <c r="AE124" i="32" s="1"/>
  <c r="AF124" i="32" s="1"/>
  <c r="AG124" i="32" s="1"/>
  <c r="AP130" i="32"/>
  <c r="AQ130" i="32" s="1"/>
  <c r="AR130" i="32" s="1"/>
  <c r="AS130" i="32" s="1"/>
  <c r="AT130" i="32" s="1"/>
  <c r="AI139" i="32"/>
  <c r="AJ139" i="32" s="1"/>
  <c r="AK139" i="32" s="1"/>
  <c r="AL139" i="32" s="1"/>
  <c r="AM139" i="32" s="1"/>
  <c r="AN139" i="32" s="1"/>
  <c r="AP144" i="32"/>
  <c r="AQ144" i="32" s="1"/>
  <c r="AR144" i="32" s="1"/>
  <c r="AS144" i="32" s="1"/>
  <c r="AT144" i="32" s="1"/>
  <c r="AU144" i="32" s="1"/>
  <c r="AI151" i="32"/>
  <c r="AJ151" i="32" s="1"/>
  <c r="AK151" i="32" s="1"/>
  <c r="AL151" i="32" s="1"/>
  <c r="AM151" i="32" s="1"/>
  <c r="AN151" i="32" s="1"/>
  <c r="AI153" i="32"/>
  <c r="AJ153" i="32" s="1"/>
  <c r="AK153" i="32" s="1"/>
  <c r="AL153" i="32" s="1"/>
  <c r="AM153" i="32" s="1"/>
  <c r="AN153" i="32" s="1"/>
  <c r="AP158" i="32"/>
  <c r="AQ158" i="32" s="1"/>
  <c r="AR158" i="32" s="1"/>
  <c r="AS158" i="32" s="1"/>
  <c r="AT158" i="32" s="1"/>
  <c r="AU158" i="32" s="1"/>
  <c r="AI164" i="32"/>
  <c r="AJ164" i="32" s="1"/>
  <c r="AK164" i="32" s="1"/>
  <c r="AL164" i="32" s="1"/>
  <c r="AM164" i="32" s="1"/>
  <c r="AN164" i="32" s="1"/>
  <c r="AB171" i="32"/>
  <c r="AI177" i="32"/>
  <c r="AJ177" i="32" s="1"/>
  <c r="AK177" i="32" s="1"/>
  <c r="AL177" i="32" s="1"/>
  <c r="AI183" i="32"/>
  <c r="AJ183" i="32" s="1"/>
  <c r="AK183" i="32" s="1"/>
  <c r="AL183" i="32" s="1"/>
  <c r="AM183" i="32" s="1"/>
  <c r="AN183" i="32" s="1"/>
  <c r="AB190" i="32"/>
  <c r="AC190" i="32" s="1"/>
  <c r="AD190" i="32" s="1"/>
  <c r="AE190" i="32" s="1"/>
  <c r="AF190" i="32" s="1"/>
  <c r="AG190" i="32" s="1"/>
  <c r="AI195" i="32"/>
  <c r="AJ195" i="32" s="1"/>
  <c r="AK195" i="32" s="1"/>
  <c r="AL195" i="32" s="1"/>
  <c r="AM195" i="32" s="1"/>
  <c r="AN195" i="32" s="1"/>
  <c r="AP202" i="32"/>
  <c r="AQ202" i="32" s="1"/>
  <c r="AR202" i="32" s="1"/>
  <c r="AS202" i="32" s="1"/>
  <c r="AT202" i="32" s="1"/>
  <c r="AU202" i="32" s="1"/>
  <c r="AB208" i="32"/>
  <c r="AC208" i="32" s="1"/>
  <c r="AD208" i="32" s="1"/>
  <c r="AE208" i="32" s="1"/>
  <c r="AF208" i="32" s="1"/>
  <c r="AG208" i="32" s="1"/>
  <c r="AB216" i="32"/>
  <c r="AC216" i="32" s="1"/>
  <c r="AD216" i="32" s="1"/>
  <c r="AE216" i="32" s="1"/>
  <c r="AF216" i="32" s="1"/>
  <c r="AG216" i="32" s="1"/>
  <c r="AB224" i="32"/>
  <c r="AC224" i="32" s="1"/>
  <c r="AD224" i="32" s="1"/>
  <c r="AE224" i="32" s="1"/>
  <c r="AF224" i="32" s="1"/>
  <c r="AG224" i="32" s="1"/>
  <c r="AI230" i="32"/>
  <c r="AJ230" i="32" s="1"/>
  <c r="AK230" i="32" s="1"/>
  <c r="AL230" i="32" s="1"/>
  <c r="AM230" i="32" s="1"/>
  <c r="AN230" i="32" s="1"/>
  <c r="AP235" i="32"/>
  <c r="AQ235" i="32" s="1"/>
  <c r="AR235" i="32" s="1"/>
  <c r="AS235" i="32" s="1"/>
  <c r="AT235" i="32" s="1"/>
  <c r="AU235" i="32" s="1"/>
  <c r="AI243" i="32"/>
  <c r="AJ243" i="32" s="1"/>
  <c r="AK243" i="32" s="1"/>
  <c r="AL243" i="32" s="1"/>
  <c r="AM243" i="32" s="1"/>
  <c r="AN243" i="32" s="1"/>
  <c r="AB249" i="32"/>
  <c r="AC249" i="32" s="1"/>
  <c r="AD249" i="32" s="1"/>
  <c r="AE249" i="32" s="1"/>
  <c r="AF249" i="32" s="1"/>
  <c r="AG249" i="32" s="1"/>
  <c r="AI254" i="32"/>
  <c r="AJ254" i="32" s="1"/>
  <c r="AK254" i="32" s="1"/>
  <c r="AL254" i="32" s="1"/>
  <c r="AM254" i="32" s="1"/>
  <c r="AN254" i="32" s="1"/>
  <c r="AB261" i="32"/>
  <c r="AC261" i="32" s="1"/>
  <c r="AD261" i="32" s="1"/>
  <c r="AE261" i="32" s="1"/>
  <c r="AF261" i="32" s="1"/>
  <c r="AG261" i="32" s="1"/>
  <c r="AI266" i="32"/>
  <c r="AJ266" i="32" s="1"/>
  <c r="AK266" i="32" s="1"/>
  <c r="AL266" i="32" s="1"/>
  <c r="AM266" i="32" s="1"/>
  <c r="AN266" i="32" s="1"/>
  <c r="AB272" i="32"/>
  <c r="AC272" i="32" s="1"/>
  <c r="AD272" i="32" s="1"/>
  <c r="AE272" i="32" s="1"/>
  <c r="AF272" i="32" s="1"/>
  <c r="AG272" i="32" s="1"/>
  <c r="AP277" i="32"/>
  <c r="AQ277" i="32" s="1"/>
  <c r="AR277" i="32" s="1"/>
  <c r="AS277" i="32" s="1"/>
  <c r="AT277" i="32" s="1"/>
  <c r="AU277" i="32" s="1"/>
  <c r="AI9" i="32"/>
  <c r="AJ9" i="32" s="1"/>
  <c r="AK9" i="32" s="1"/>
  <c r="AL9" i="32" s="1"/>
  <c r="AM9" i="32" s="1"/>
  <c r="AN9" i="32" s="1"/>
  <c r="AB25" i="32"/>
  <c r="AC25" i="32" s="1"/>
  <c r="AD25" i="32" s="1"/>
  <c r="AE25" i="32" s="1"/>
  <c r="AF25" i="32" s="1"/>
  <c r="AG25" i="32" s="1"/>
  <c r="AP41" i="32"/>
  <c r="AQ41" i="32" s="1"/>
  <c r="AR41" i="32" s="1"/>
  <c r="AS41" i="32" s="1"/>
  <c r="AT41" i="32" s="1"/>
  <c r="AU41" i="32" s="1"/>
  <c r="AB50" i="32"/>
  <c r="AC50" i="32" s="1"/>
  <c r="AD50" i="32" s="1"/>
  <c r="AE50" i="32" s="1"/>
  <c r="AF50" i="32" s="1"/>
  <c r="AG50" i="32" s="1"/>
  <c r="AB57" i="32"/>
  <c r="AC57" i="32" s="1"/>
  <c r="AD57" i="32" s="1"/>
  <c r="AE57" i="32" s="1"/>
  <c r="AF57" i="32" s="1"/>
  <c r="AG57" i="32" s="1"/>
  <c r="AI63" i="32"/>
  <c r="AJ63" i="32" s="1"/>
  <c r="AK63" i="32" s="1"/>
  <c r="AL63" i="32" s="1"/>
  <c r="AM63" i="32" s="1"/>
  <c r="AN63" i="32" s="1"/>
  <c r="AP68" i="32"/>
  <c r="AQ68" i="32" s="1"/>
  <c r="AR68" i="32" s="1"/>
  <c r="AS68" i="32" s="1"/>
  <c r="AT68" i="32" s="1"/>
  <c r="AU68" i="32" s="1"/>
  <c r="AB75" i="32"/>
  <c r="AC75" i="32" s="1"/>
  <c r="AD75" i="32" s="1"/>
  <c r="AE75" i="32" s="1"/>
  <c r="AF75" i="32" s="1"/>
  <c r="AG75" i="32" s="1"/>
  <c r="AI81" i="32"/>
  <c r="AJ81" i="32" s="1"/>
  <c r="AK81" i="32" s="1"/>
  <c r="AL81" i="32" s="1"/>
  <c r="AM81" i="32" s="1"/>
  <c r="AI88" i="32"/>
  <c r="AJ88" i="32" s="1"/>
  <c r="AK88" i="32" s="1"/>
  <c r="AL88" i="32" s="1"/>
  <c r="AM88" i="32" s="1"/>
  <c r="AN88" i="32" s="1"/>
  <c r="AI95" i="32"/>
  <c r="AJ95" i="32" s="1"/>
  <c r="AK95" i="32" s="1"/>
  <c r="AL95" i="32" s="1"/>
  <c r="AM95" i="32" s="1"/>
  <c r="AN95" i="32" s="1"/>
  <c r="AP100" i="32"/>
  <c r="AQ100" i="32" s="1"/>
  <c r="AR100" i="32" s="1"/>
  <c r="AS100" i="32" s="1"/>
  <c r="AT100" i="32" s="1"/>
  <c r="AU100" i="32" s="1"/>
  <c r="AB114" i="32"/>
  <c r="AC114" i="32" s="1"/>
  <c r="AD114" i="32" s="1"/>
  <c r="AE114" i="32" s="1"/>
  <c r="AF114" i="32" s="1"/>
  <c r="AG114" i="32" s="1"/>
  <c r="AP134" i="32"/>
  <c r="AQ134" i="32" s="1"/>
  <c r="AR134" i="32" s="1"/>
  <c r="AS134" i="32" s="1"/>
  <c r="AT134" i="32" s="1"/>
  <c r="AI142" i="32"/>
  <c r="AJ142" i="32" s="1"/>
  <c r="AK142" i="32" s="1"/>
  <c r="AL142" i="32" s="1"/>
  <c r="AM142" i="32" s="1"/>
  <c r="AN142" i="32" s="1"/>
  <c r="AB148" i="32"/>
  <c r="AC148" i="32" s="1"/>
  <c r="AD148" i="32" s="1"/>
  <c r="AE148" i="32" s="1"/>
  <c r="AF148" i="32" s="1"/>
  <c r="AG148" i="32" s="1"/>
  <c r="AI156" i="32"/>
  <c r="AJ156" i="32" s="1"/>
  <c r="AK156" i="32" s="1"/>
  <c r="AL156" i="32" s="1"/>
  <c r="AM156" i="32" s="1"/>
  <c r="AN156" i="32" s="1"/>
  <c r="AP161" i="32"/>
  <c r="AQ161" i="32" s="1"/>
  <c r="AR161" i="32" s="1"/>
  <c r="AS161" i="32" s="1"/>
  <c r="AT161" i="32" s="1"/>
  <c r="AU161" i="32" s="1"/>
  <c r="AI168" i="32"/>
  <c r="AP174" i="32"/>
  <c r="AQ174" i="32" s="1"/>
  <c r="AR174" i="32" s="1"/>
  <c r="AS174" i="32" s="1"/>
  <c r="AT174" i="32" s="1"/>
  <c r="AU174" i="32" s="1"/>
  <c r="AI185" i="32"/>
  <c r="AJ185" i="32" s="1"/>
  <c r="AK185" i="32" s="1"/>
  <c r="AL185" i="32" s="1"/>
  <c r="AM185" i="32" s="1"/>
  <c r="AN185" i="32" s="1"/>
  <c r="AP191" i="32"/>
  <c r="AQ191" i="32" s="1"/>
  <c r="AR191" i="32" s="1"/>
  <c r="AS191" i="32" s="1"/>
  <c r="AT191" i="32" s="1"/>
  <c r="AU191" i="32" s="1"/>
  <c r="AI204" i="32"/>
  <c r="AJ204" i="32" s="1"/>
  <c r="AK204" i="32" s="1"/>
  <c r="AL204" i="32" s="1"/>
  <c r="AM204" i="32" s="1"/>
  <c r="AN204" i="32" s="1"/>
  <c r="AP210" i="32"/>
  <c r="AQ210" i="32" s="1"/>
  <c r="AR210" i="32" s="1"/>
  <c r="AS210" i="32" s="1"/>
  <c r="AT210" i="32" s="1"/>
  <c r="AU210" i="32" s="1"/>
  <c r="AP217" i="32"/>
  <c r="AQ217" i="32" s="1"/>
  <c r="AR217" i="32" s="1"/>
  <c r="AS217" i="32" s="1"/>
  <c r="AT217" i="32" s="1"/>
  <c r="AU217" i="32" s="1"/>
  <c r="AI224" i="32"/>
  <c r="AJ224" i="32" s="1"/>
  <c r="AK224" i="32" s="1"/>
  <c r="AL224" i="32" s="1"/>
  <c r="AM224" i="32" s="1"/>
  <c r="AN224" i="32" s="1"/>
  <c r="AP230" i="32"/>
  <c r="AQ230" i="32" s="1"/>
  <c r="AR230" i="32" s="1"/>
  <c r="AS230" i="32" s="1"/>
  <c r="AT230" i="32" s="1"/>
  <c r="AU230" i="32" s="1"/>
  <c r="AP243" i="32"/>
  <c r="AQ243" i="32" s="1"/>
  <c r="AR243" i="32" s="1"/>
  <c r="AS243" i="32" s="1"/>
  <c r="AT243" i="32" s="1"/>
  <c r="AU243" i="32" s="1"/>
  <c r="AI249" i="32"/>
  <c r="AJ249" i="32" s="1"/>
  <c r="AK249" i="32" s="1"/>
  <c r="AL249" i="32" s="1"/>
  <c r="AM249" i="32" s="1"/>
  <c r="AN249" i="32" s="1"/>
  <c r="AP254" i="32"/>
  <c r="AQ254" i="32" s="1"/>
  <c r="AR254" i="32" s="1"/>
  <c r="AS254" i="32" s="1"/>
  <c r="AT254" i="32" s="1"/>
  <c r="AU254" i="32" s="1"/>
  <c r="AI261" i="32"/>
  <c r="AJ261" i="32" s="1"/>
  <c r="AK261" i="32" s="1"/>
  <c r="AL261" i="32" s="1"/>
  <c r="AM261" i="32" s="1"/>
  <c r="AN261" i="32" s="1"/>
  <c r="AP266" i="32"/>
  <c r="AQ266" i="32" s="1"/>
  <c r="AR266" i="32" s="1"/>
  <c r="AS266" i="32" s="1"/>
  <c r="AT266" i="32" s="1"/>
  <c r="AU266" i="32" s="1"/>
  <c r="AP273" i="32"/>
  <c r="AQ273" i="32" s="1"/>
  <c r="AR273" i="32" s="1"/>
  <c r="AS273" i="32" s="1"/>
  <c r="AT273" i="32" s="1"/>
  <c r="AU273" i="32" s="1"/>
  <c r="AB17" i="32"/>
  <c r="AC17" i="32" s="1"/>
  <c r="AD17" i="32" s="1"/>
  <c r="AE17" i="32" s="1"/>
  <c r="AF17" i="32" s="1"/>
  <c r="AG17" i="32" s="1"/>
  <c r="AB31" i="32"/>
  <c r="AC31" i="32" s="1"/>
  <c r="AD31" i="32" s="1"/>
  <c r="AE31" i="32" s="1"/>
  <c r="AF31" i="32" s="1"/>
  <c r="AG31" i="32" s="1"/>
  <c r="AB43" i="32"/>
  <c r="AC43" i="32" s="1"/>
  <c r="AD43" i="32" s="1"/>
  <c r="AE43" i="32" s="1"/>
  <c r="AF43" i="32" s="1"/>
  <c r="AG43" i="32" s="1"/>
  <c r="AP9" i="32"/>
  <c r="AQ9" i="32" s="1"/>
  <c r="AR9" i="32" s="1"/>
  <c r="AS9" i="32" s="1"/>
  <c r="AT9" i="32" s="1"/>
  <c r="AU9" i="32" s="1"/>
  <c r="AP15" i="32"/>
  <c r="AP23" i="32"/>
  <c r="AQ23" i="32" s="1"/>
  <c r="AR23" i="32" s="1"/>
  <c r="AS23" i="32" s="1"/>
  <c r="AT23" i="32" s="1"/>
  <c r="AU23" i="32" s="1"/>
  <c r="AP31" i="32"/>
  <c r="AQ31" i="32" s="1"/>
  <c r="AR31" i="32" s="1"/>
  <c r="AS31" i="32" s="1"/>
  <c r="AT31" i="32" s="1"/>
  <c r="AU31" i="32" s="1"/>
  <c r="AI39" i="32"/>
  <c r="AJ39" i="32" s="1"/>
  <c r="AK39" i="32" s="1"/>
  <c r="AL39" i="32" s="1"/>
  <c r="AM39" i="32" s="1"/>
  <c r="AN39" i="32" s="1"/>
  <c r="AB45" i="32"/>
  <c r="AI50" i="32"/>
  <c r="AJ50" i="32" s="1"/>
  <c r="AK50" i="32" s="1"/>
  <c r="AL50" i="32" s="1"/>
  <c r="AM50" i="32" s="1"/>
  <c r="AN50" i="32" s="1"/>
  <c r="AB56" i="32"/>
  <c r="AC56" i="32" s="1"/>
  <c r="AI62" i="32"/>
  <c r="AJ62" i="32" s="1"/>
  <c r="AK62" i="32" s="1"/>
  <c r="AL62" i="32" s="1"/>
  <c r="AM62" i="32" s="1"/>
  <c r="AN62" i="32" s="1"/>
  <c r="AP67" i="32"/>
  <c r="AQ67" i="32" s="1"/>
  <c r="AR67" i="32" s="1"/>
  <c r="AS67" i="32" s="1"/>
  <c r="AT67" i="32" s="1"/>
  <c r="AU67" i="32" s="1"/>
  <c r="AB74" i="32"/>
  <c r="AC74" i="32" s="1"/>
  <c r="AD74" i="32" s="1"/>
  <c r="AE74" i="32" s="1"/>
  <c r="AF74" i="32" s="1"/>
  <c r="AG74" i="32" s="1"/>
  <c r="AP81" i="32"/>
  <c r="AQ81" i="32" s="1"/>
  <c r="AR81" i="32" s="1"/>
  <c r="AS81" i="32" s="1"/>
  <c r="AP88" i="32"/>
  <c r="AQ88" i="32" s="1"/>
  <c r="AR88" i="32" s="1"/>
  <c r="AS88" i="32" s="1"/>
  <c r="AT88" i="32" s="1"/>
  <c r="AU88" i="32" s="1"/>
  <c r="AP95" i="32"/>
  <c r="AQ95" i="32" s="1"/>
  <c r="AR95" i="32" s="1"/>
  <c r="AS95" i="32" s="1"/>
  <c r="AT95" i="32" s="1"/>
  <c r="AU95" i="32" s="1"/>
  <c r="AB101" i="32"/>
  <c r="AC101" i="32" s="1"/>
  <c r="AD101" i="32" s="1"/>
  <c r="AE101" i="32" s="1"/>
  <c r="AF101" i="32" s="1"/>
  <c r="AG101" i="32" s="1"/>
  <c r="AI114" i="32"/>
  <c r="AJ114" i="32" s="1"/>
  <c r="AK114" i="32" s="1"/>
  <c r="AL114" i="32" s="1"/>
  <c r="AM114" i="32" s="1"/>
  <c r="AN114" i="32" s="1"/>
  <c r="AB122" i="32"/>
  <c r="AC122" i="32" s="1"/>
  <c r="AD122" i="32" s="1"/>
  <c r="AE122" i="32" s="1"/>
  <c r="AF122" i="32" s="1"/>
  <c r="AG122" i="32" s="1"/>
  <c r="AB136" i="32"/>
  <c r="AC136" i="32" s="1"/>
  <c r="AD136" i="32" s="1"/>
  <c r="AF136" i="32" s="1"/>
  <c r="AP142" i="32"/>
  <c r="AQ142" i="32" s="1"/>
  <c r="AR142" i="32" s="1"/>
  <c r="AS142" i="32" s="1"/>
  <c r="AT142" i="32" s="1"/>
  <c r="AU142" i="32" s="1"/>
  <c r="AI148" i="32"/>
  <c r="AJ148" i="32" s="1"/>
  <c r="AK148" i="32" s="1"/>
  <c r="AL148" i="32" s="1"/>
  <c r="AM148" i="32" s="1"/>
  <c r="AN148" i="32" s="1"/>
  <c r="AB158" i="32"/>
  <c r="AC158" i="32" s="1"/>
  <c r="AD158" i="32" s="1"/>
  <c r="AE158" i="32" s="1"/>
  <c r="AF158" i="32" s="1"/>
  <c r="AG158" i="32" s="1"/>
  <c r="AP179" i="32"/>
  <c r="AQ179" i="32" s="1"/>
  <c r="AR179" i="32" s="1"/>
  <c r="AS179" i="32" s="1"/>
  <c r="AT179" i="32" s="1"/>
  <c r="AU179" i="32" s="1"/>
  <c r="AP185" i="32"/>
  <c r="AQ185" i="32" s="1"/>
  <c r="AR185" i="32" s="1"/>
  <c r="AS185" i="32" s="1"/>
  <c r="AT185" i="32" s="1"/>
  <c r="AU185" i="32" s="1"/>
  <c r="AB192" i="32"/>
  <c r="AC192" i="32" s="1"/>
  <c r="AD192" i="32" s="1"/>
  <c r="AE192" i="32" s="1"/>
  <c r="AF192" i="32" s="1"/>
  <c r="AG192" i="32" s="1"/>
  <c r="AP197" i="32"/>
  <c r="AQ197" i="32" s="1"/>
  <c r="AR197" i="32" s="1"/>
  <c r="AS197" i="32" s="1"/>
  <c r="AT197" i="32" s="1"/>
  <c r="AU197" i="32" s="1"/>
  <c r="AP204" i="32"/>
  <c r="AQ204" i="32" s="1"/>
  <c r="AR204" i="32" s="1"/>
  <c r="AS204" i="32" s="1"/>
  <c r="AT204" i="32" s="1"/>
  <c r="AU204" i="32" s="1"/>
  <c r="AB211" i="32"/>
  <c r="AC211" i="32" s="1"/>
  <c r="AD211" i="32" s="1"/>
  <c r="AE211" i="32" s="1"/>
  <c r="AF211" i="32" s="1"/>
  <c r="AG211" i="32" s="1"/>
  <c r="AB218" i="32"/>
  <c r="AC218" i="32" s="1"/>
  <c r="AD218" i="32" s="1"/>
  <c r="AE218" i="32" s="1"/>
  <c r="AF218" i="32" s="1"/>
  <c r="AG218" i="32" s="1"/>
  <c r="AP224" i="32"/>
  <c r="AQ224" i="32" s="1"/>
  <c r="AR224" i="32" s="1"/>
  <c r="AS224" i="32" s="1"/>
  <c r="AT224" i="32" s="1"/>
  <c r="AU224" i="32" s="1"/>
  <c r="AB231" i="32"/>
  <c r="AC231" i="32" s="1"/>
  <c r="AD231" i="32" s="1"/>
  <c r="AE231" i="32" s="1"/>
  <c r="AF231" i="32" s="1"/>
  <c r="AG231" i="32" s="1"/>
  <c r="AP236" i="32"/>
  <c r="AQ236" i="32" s="1"/>
  <c r="AR236" i="32" s="1"/>
  <c r="AS236" i="32" s="1"/>
  <c r="AT236" i="32" s="1"/>
  <c r="AU236" i="32" s="1"/>
  <c r="AI244" i="32"/>
  <c r="AJ244" i="32" s="1"/>
  <c r="AK244" i="32" s="1"/>
  <c r="AL244" i="32" s="1"/>
  <c r="AM244" i="32" s="1"/>
  <c r="AN244" i="32" s="1"/>
  <c r="AP249" i="32"/>
  <c r="AQ249" i="32" s="1"/>
  <c r="AR249" i="32" s="1"/>
  <c r="AS249" i="32" s="1"/>
  <c r="AT249" i="32" s="1"/>
  <c r="AU249" i="32" s="1"/>
  <c r="AB255" i="32"/>
  <c r="AC255" i="32" s="1"/>
  <c r="AD255" i="32" s="1"/>
  <c r="AE255" i="32" s="1"/>
  <c r="AF255" i="32" s="1"/>
  <c r="AG255" i="32" s="1"/>
  <c r="AP261" i="32"/>
  <c r="AQ261" i="32" s="1"/>
  <c r="AR261" i="32" s="1"/>
  <c r="AS261" i="32" s="1"/>
  <c r="AT261" i="32" s="1"/>
  <c r="AU261" i="32" s="1"/>
  <c r="AB267" i="32"/>
  <c r="AC267" i="32" s="1"/>
  <c r="AD267" i="32" s="1"/>
  <c r="AE267" i="32" s="1"/>
  <c r="AF267" i="32" s="1"/>
  <c r="AG267" i="32" s="1"/>
  <c r="AB274" i="32"/>
  <c r="AC274" i="32" s="1"/>
  <c r="AD274" i="32" s="1"/>
  <c r="AE274" i="32" s="1"/>
  <c r="AF274" i="32" s="1"/>
  <c r="AG274" i="32" s="1"/>
  <c r="AB24" i="32"/>
  <c r="AC24" i="32" s="1"/>
  <c r="AD24" i="32" s="1"/>
  <c r="AE24" i="32" s="1"/>
  <c r="AF24" i="32" s="1"/>
  <c r="AG24" i="32" s="1"/>
  <c r="AB41" i="32"/>
  <c r="AC41" i="32" s="1"/>
  <c r="AD41" i="32" s="1"/>
  <c r="AE41" i="32" s="1"/>
  <c r="AF41" i="32" s="1"/>
  <c r="AG41" i="32" s="1"/>
  <c r="AI49" i="32"/>
  <c r="AJ49" i="32" s="1"/>
  <c r="AK49" i="32" s="1"/>
  <c r="AL49" i="32" s="1"/>
  <c r="AM49" i="32" s="1"/>
  <c r="AN49" i="32" s="1"/>
  <c r="AP54" i="32"/>
  <c r="AQ54" i="32" s="1"/>
  <c r="AR54" i="32" s="1"/>
  <c r="AS54" i="32" s="1"/>
  <c r="AT54" i="32" s="1"/>
  <c r="AU54" i="32" s="1"/>
  <c r="AI61" i="32"/>
  <c r="AJ61" i="32" s="1"/>
  <c r="AK61" i="32" s="1"/>
  <c r="AL61" i="32" s="1"/>
  <c r="AM61" i="32" s="1"/>
  <c r="AN61" i="32" s="1"/>
  <c r="AP66" i="32"/>
  <c r="AQ66" i="32" s="1"/>
  <c r="AR66" i="32" s="1"/>
  <c r="AS66" i="32" s="1"/>
  <c r="AT66" i="32" s="1"/>
  <c r="AU66" i="32" s="1"/>
  <c r="AB72" i="32"/>
  <c r="AC72" i="32" s="1"/>
  <c r="AD72" i="32" s="1"/>
  <c r="AE72" i="32" s="1"/>
  <c r="AI79" i="32"/>
  <c r="AJ79" i="32" s="1"/>
  <c r="AK79" i="32" s="1"/>
  <c r="AL79" i="32" s="1"/>
  <c r="AM79" i="32" s="1"/>
  <c r="AN79" i="32" s="1"/>
  <c r="AB92" i="32"/>
  <c r="AC92" i="32" s="1"/>
  <c r="AD92" i="32" s="1"/>
  <c r="AP98" i="32"/>
  <c r="AQ98" i="32" s="1"/>
  <c r="AR98" i="32" s="1"/>
  <c r="AS98" i="32" s="1"/>
  <c r="AT98" i="32" s="1"/>
  <c r="AU98" i="32" s="1"/>
  <c r="AB112" i="32"/>
  <c r="AC112" i="32" s="1"/>
  <c r="AD112" i="32" s="1"/>
  <c r="AE112" i="32" s="1"/>
  <c r="AF112" i="32" s="1"/>
  <c r="AG112" i="32" s="1"/>
  <c r="AI127" i="32"/>
  <c r="AJ127" i="32" s="1"/>
  <c r="AK127" i="32" s="1"/>
  <c r="AL127" i="32" s="1"/>
  <c r="AM127" i="32" s="1"/>
  <c r="AB134" i="32"/>
  <c r="AC134" i="32" s="1"/>
  <c r="AD134" i="32" s="1"/>
  <c r="AE134" i="32" s="1"/>
  <c r="AF134" i="32" s="1"/>
  <c r="AP141" i="32"/>
  <c r="AQ141" i="32" s="1"/>
  <c r="AR141" i="32" s="1"/>
  <c r="AS141" i="32" s="1"/>
  <c r="AT141" i="32" s="1"/>
  <c r="AU141" i="32" s="1"/>
  <c r="AI147" i="32"/>
  <c r="AJ147" i="32" s="1"/>
  <c r="AK147" i="32" s="1"/>
  <c r="AL147" i="32" s="1"/>
  <c r="AM147" i="32" s="1"/>
  <c r="AN147" i="32" s="1"/>
  <c r="AP155" i="32"/>
  <c r="AQ155" i="32" s="1"/>
  <c r="AR155" i="32" s="1"/>
  <c r="AS155" i="32" s="1"/>
  <c r="AT155" i="32" s="1"/>
  <c r="AU155" i="32" s="1"/>
  <c r="AB164" i="32"/>
  <c r="AC164" i="32" s="1"/>
  <c r="AD164" i="32" s="1"/>
  <c r="AE164" i="32" s="1"/>
  <c r="AF164" i="32" s="1"/>
  <c r="AG164" i="32" s="1"/>
  <c r="AP173" i="32"/>
  <c r="AQ173" i="32" s="1"/>
  <c r="AR173" i="32" s="1"/>
  <c r="AS173" i="32" s="1"/>
  <c r="AT173" i="32" s="1"/>
  <c r="AU173" i="32" s="1"/>
  <c r="AI178" i="32"/>
  <c r="AJ178" i="32" s="1"/>
  <c r="AK178" i="32" s="1"/>
  <c r="AL178" i="32" s="1"/>
  <c r="AM178" i="32" s="1"/>
  <c r="AP184" i="32"/>
  <c r="AQ184" i="32" s="1"/>
  <c r="AR184" i="32" s="1"/>
  <c r="AS184" i="32" s="1"/>
  <c r="AT184" i="32" s="1"/>
  <c r="AU184" i="32" s="1"/>
  <c r="AB191" i="32"/>
  <c r="AC191" i="32" s="1"/>
  <c r="AD191" i="32" s="1"/>
  <c r="AE191" i="32" s="1"/>
  <c r="AF191" i="32" s="1"/>
  <c r="AG191" i="32" s="1"/>
  <c r="AI196" i="32"/>
  <c r="AJ196" i="32" s="1"/>
  <c r="AK196" i="32" s="1"/>
  <c r="AL196" i="32" s="1"/>
  <c r="AM196" i="32" s="1"/>
  <c r="AN196" i="32" s="1"/>
  <c r="AP203" i="32"/>
  <c r="AQ203" i="32" s="1"/>
  <c r="AR203" i="32" s="1"/>
  <c r="AS203" i="32" s="1"/>
  <c r="AT203" i="32" s="1"/>
  <c r="AU203" i="32" s="1"/>
  <c r="AB210" i="32"/>
  <c r="AC210" i="32" s="1"/>
  <c r="AD210" i="32" s="1"/>
  <c r="AE210" i="32" s="1"/>
  <c r="AF210" i="32" s="1"/>
  <c r="AG210" i="32" s="1"/>
  <c r="AB217" i="32"/>
  <c r="AC217" i="32" s="1"/>
  <c r="AD217" i="32" s="1"/>
  <c r="AE217" i="32" s="1"/>
  <c r="AF217" i="32" s="1"/>
  <c r="AG217" i="32" s="1"/>
  <c r="AP223" i="32"/>
  <c r="AQ223" i="32" s="1"/>
  <c r="AR223" i="32" s="1"/>
  <c r="AS223" i="32" s="1"/>
  <c r="AT223" i="32" s="1"/>
  <c r="AB230" i="32"/>
  <c r="AC230" i="32" s="1"/>
  <c r="AD230" i="32" s="1"/>
  <c r="AE230" i="32" s="1"/>
  <c r="AF230" i="32" s="1"/>
  <c r="AG230" i="32" s="1"/>
  <c r="AI235" i="32"/>
  <c r="AJ235" i="32" s="1"/>
  <c r="AK235" i="32" s="1"/>
  <c r="AL235" i="32" s="1"/>
  <c r="AM235" i="32" s="1"/>
  <c r="AN235" i="32" s="1"/>
  <c r="AB243" i="32"/>
  <c r="AC243" i="32" s="1"/>
  <c r="AD243" i="32" s="1"/>
  <c r="AE243" i="32" s="1"/>
  <c r="AF243" i="32" s="1"/>
  <c r="AG243" i="32" s="1"/>
  <c r="AP248" i="32"/>
  <c r="AQ248" i="32" s="1"/>
  <c r="AR248" i="32" s="1"/>
  <c r="AS248" i="32" s="1"/>
  <c r="AT248" i="32" s="1"/>
  <c r="AU248" i="32" s="1"/>
  <c r="AB254" i="32"/>
  <c r="AC254" i="32" s="1"/>
  <c r="AD254" i="32" s="1"/>
  <c r="AE254" i="32" s="1"/>
  <c r="AF254" i="32" s="1"/>
  <c r="AG254" i="32" s="1"/>
  <c r="AP260" i="32"/>
  <c r="AQ260" i="32" s="1"/>
  <c r="AR260" i="32" s="1"/>
  <c r="AS260" i="32" s="1"/>
  <c r="AT260" i="32" s="1"/>
  <c r="AU260" i="32" s="1"/>
  <c r="AB266" i="32"/>
  <c r="AC266" i="32" s="1"/>
  <c r="AD266" i="32" s="1"/>
  <c r="AE266" i="32" s="1"/>
  <c r="AF266" i="32" s="1"/>
  <c r="AG266" i="32" s="1"/>
  <c r="AP271" i="32"/>
  <c r="AQ271" i="32" s="1"/>
  <c r="AR271" i="32" s="1"/>
  <c r="AS271" i="32" s="1"/>
  <c r="AT271" i="32" s="1"/>
  <c r="AU271" i="32" s="1"/>
  <c r="AI277" i="32"/>
  <c r="AJ277" i="32" s="1"/>
  <c r="AK277" i="32" s="1"/>
  <c r="AL277" i="32" s="1"/>
  <c r="AM277" i="32" s="1"/>
  <c r="AN277" i="32" s="1"/>
  <c r="AB292" i="32"/>
  <c r="AC292" i="32" s="1"/>
  <c r="AD292" i="32" s="1"/>
  <c r="AE292" i="32" s="1"/>
  <c r="AF292" i="32" s="1"/>
  <c r="AG292" i="32" s="1"/>
  <c r="AI299" i="32"/>
  <c r="AJ299" i="32" s="1"/>
  <c r="AK299" i="32" s="1"/>
  <c r="AL299" i="32" s="1"/>
  <c r="AM299" i="32" s="1"/>
  <c r="AN299" i="32" s="1"/>
  <c r="AB318" i="32"/>
  <c r="AC318" i="32" s="1"/>
  <c r="AD318" i="32" s="1"/>
  <c r="AE318" i="32" s="1"/>
  <c r="AF318" i="32" s="1"/>
  <c r="AG318" i="32" s="1"/>
  <c r="AP322" i="32"/>
  <c r="AQ322" i="32" s="1"/>
  <c r="AR322" i="32" s="1"/>
  <c r="AS322" i="32" s="1"/>
  <c r="AT322" i="32" s="1"/>
  <c r="AU322" i="32" s="1"/>
  <c r="AI292" i="32"/>
  <c r="AJ292" i="32" s="1"/>
  <c r="AK292" i="32" s="1"/>
  <c r="AL292" i="32" s="1"/>
  <c r="AM292" i="32" s="1"/>
  <c r="AN292" i="32" s="1"/>
  <c r="AI307" i="32"/>
  <c r="AJ307" i="32" s="1"/>
  <c r="AK307" i="32" s="1"/>
  <c r="AL307" i="32" s="1"/>
  <c r="AM307" i="32" s="1"/>
  <c r="AN307" i="32" s="1"/>
  <c r="AI309" i="32"/>
  <c r="AJ309" i="32" s="1"/>
  <c r="AK309" i="32" s="1"/>
  <c r="AL309" i="32" s="1"/>
  <c r="AM309" i="32" s="1"/>
  <c r="AN309" i="32" s="1"/>
  <c r="AP314" i="32"/>
  <c r="AQ314" i="32" s="1"/>
  <c r="AR314" i="32" s="1"/>
  <c r="AS314" i="32" s="1"/>
  <c r="AT314" i="32" s="1"/>
  <c r="AU314" i="32" s="1"/>
  <c r="AI295" i="32"/>
  <c r="AB305" i="32"/>
  <c r="AI312" i="32"/>
  <c r="AJ312" i="32" s="1"/>
  <c r="AK312" i="32" s="1"/>
  <c r="AL312" i="32" s="1"/>
  <c r="AM312" i="32" s="1"/>
  <c r="AN312" i="32" s="1"/>
  <c r="AI327" i="32"/>
  <c r="AJ327" i="32" s="1"/>
  <c r="AK327" i="32" s="1"/>
  <c r="AL327" i="32" s="1"/>
  <c r="AM327" i="32" s="1"/>
  <c r="AN327" i="32" s="1"/>
  <c r="AI341" i="32"/>
  <c r="AJ341" i="32" s="1"/>
  <c r="AK341" i="32" s="1"/>
  <c r="AL341" i="32" s="1"/>
  <c r="AM341" i="32" s="1"/>
  <c r="AN341" i="32" s="1"/>
  <c r="AP346" i="32"/>
  <c r="AQ346" i="32" s="1"/>
  <c r="AR346" i="32" s="1"/>
  <c r="AS346" i="32" s="1"/>
  <c r="AT346" i="32" s="1"/>
  <c r="AU346" i="32" s="1"/>
  <c r="AP355" i="32"/>
  <c r="AP310" i="32"/>
  <c r="AQ310" i="32" s="1"/>
  <c r="AR310" i="32" s="1"/>
  <c r="AS310" i="32" s="1"/>
  <c r="AT310" i="32" s="1"/>
  <c r="AU310" i="32" s="1"/>
  <c r="AB290" i="32"/>
  <c r="AI306" i="32"/>
  <c r="AJ306" i="32" s="1"/>
  <c r="AK306" i="32" s="1"/>
  <c r="AL306" i="32" s="1"/>
  <c r="AM306" i="32" s="1"/>
  <c r="AN306" i="32" s="1"/>
  <c r="AP313" i="32"/>
  <c r="AQ313" i="32" s="1"/>
  <c r="AR313" i="32" s="1"/>
  <c r="AS313" i="32" s="1"/>
  <c r="AT313" i="32" s="1"/>
  <c r="AU313" i="32" s="1"/>
  <c r="AP342" i="32"/>
  <c r="AQ342" i="32" s="1"/>
  <c r="AR342" i="32" s="1"/>
  <c r="AS342" i="32" s="1"/>
  <c r="AT342" i="32" s="1"/>
  <c r="AU342" i="32" s="1"/>
  <c r="AI290" i="32"/>
  <c r="AP301" i="32"/>
  <c r="AQ301" i="32" s="1"/>
  <c r="AR301" i="32" s="1"/>
  <c r="AS301" i="32" s="1"/>
  <c r="AT301" i="32" s="1"/>
  <c r="AU301" i="32" s="1"/>
  <c r="AP319" i="32"/>
  <c r="AQ319" i="32" s="1"/>
  <c r="AR319" i="32" s="1"/>
  <c r="AS319" i="32" s="1"/>
  <c r="AT319" i="32" s="1"/>
  <c r="AU319" i="32" s="1"/>
  <c r="AI326" i="32"/>
  <c r="AI340" i="32"/>
  <c r="AJ340" i="32" s="1"/>
  <c r="AK340" i="32" s="1"/>
  <c r="AL340" i="32" s="1"/>
  <c r="AM340" i="32" s="1"/>
  <c r="AN340" i="32" s="1"/>
  <c r="AP345" i="32"/>
  <c r="AQ345" i="32" s="1"/>
  <c r="AR345" i="32" s="1"/>
  <c r="AS345" i="32" s="1"/>
  <c r="AT345" i="32" s="1"/>
  <c r="AU345" i="32" s="1"/>
  <c r="AB351" i="32"/>
  <c r="AC351" i="32" s="1"/>
  <c r="AD351" i="32" s="1"/>
  <c r="AE351" i="32" s="1"/>
  <c r="AF351" i="32" s="1"/>
  <c r="AP388" i="32"/>
  <c r="AB394" i="32"/>
  <c r="AC393" i="32" s="1"/>
  <c r="AD392" i="32" s="1"/>
  <c r="AE391" i="32" s="1"/>
  <c r="AF390" i="32" s="1"/>
  <c r="AG389" i="32" s="1"/>
  <c r="AP449" i="32"/>
  <c r="AQ449" i="32" s="1"/>
  <c r="AR449" i="32" s="1"/>
  <c r="AS449" i="32" s="1"/>
  <c r="AT449" i="32" s="1"/>
  <c r="AU449" i="32" s="1"/>
  <c r="AB466" i="32"/>
  <c r="AI473" i="32"/>
  <c r="AJ473" i="32" s="1"/>
  <c r="AK473" i="32" s="1"/>
  <c r="AL473" i="32" s="1"/>
  <c r="AM473" i="32" s="1"/>
  <c r="AN473" i="32" s="1"/>
  <c r="AI481" i="32"/>
  <c r="AJ481" i="32" s="1"/>
  <c r="AK481" i="32" s="1"/>
  <c r="AL481" i="32" s="1"/>
  <c r="AM481" i="32" s="1"/>
  <c r="AN481" i="32" s="1"/>
  <c r="AI489" i="32"/>
  <c r="AJ489" i="32" s="1"/>
  <c r="AK489" i="32" s="1"/>
  <c r="AL489" i="32" s="1"/>
  <c r="AM489" i="32" s="1"/>
  <c r="AN489" i="32" s="1"/>
  <c r="AI498" i="32"/>
  <c r="AJ498" i="32" s="1"/>
  <c r="AK498" i="32" s="1"/>
  <c r="AL498" i="32" s="1"/>
  <c r="AM498" i="32" s="1"/>
  <c r="AN498" i="32" s="1"/>
  <c r="AI506" i="32"/>
  <c r="AJ506" i="32" s="1"/>
  <c r="AK506" i="32" s="1"/>
  <c r="AL506" i="32" s="1"/>
  <c r="AM506" i="32" s="1"/>
  <c r="AN506" i="32" s="1"/>
  <c r="AI514" i="32"/>
  <c r="AJ514" i="32" s="1"/>
  <c r="AK514" i="32" s="1"/>
  <c r="AL514" i="32" s="1"/>
  <c r="AM514" i="32" s="1"/>
  <c r="AN514" i="32" s="1"/>
  <c r="AI330" i="32"/>
  <c r="AJ330" i="32" s="1"/>
  <c r="AK330" i="32" s="1"/>
  <c r="AL330" i="32" s="1"/>
  <c r="AM330" i="32" s="1"/>
  <c r="AN330" i="32" s="1"/>
  <c r="AP335" i="32"/>
  <c r="AQ335" i="32" s="1"/>
  <c r="AR335" i="32" s="1"/>
  <c r="AS335" i="32" s="1"/>
  <c r="AT335" i="32" s="1"/>
  <c r="AU335" i="32" s="1"/>
  <c r="AP359" i="32"/>
  <c r="AQ359" i="32" s="1"/>
  <c r="AR359" i="32" s="1"/>
  <c r="AS359" i="32" s="1"/>
  <c r="AT359" i="32" s="1"/>
  <c r="AU359" i="32" s="1"/>
  <c r="AB437" i="32"/>
  <c r="AC437" i="32" s="1"/>
  <c r="AD437" i="32" s="1"/>
  <c r="AE437" i="32" s="1"/>
  <c r="AF437" i="32" s="1"/>
  <c r="AG437" i="32" s="1"/>
  <c r="AB600" i="32"/>
  <c r="AC600" i="32" s="1"/>
  <c r="AD600" i="32" s="1"/>
  <c r="AE600" i="32" s="1"/>
  <c r="AF600" i="32" s="1"/>
  <c r="AG600" i="32" s="1"/>
  <c r="AI638" i="32"/>
  <c r="AJ638" i="32" s="1"/>
  <c r="AK638" i="32" s="1"/>
  <c r="AL638" i="32" s="1"/>
  <c r="AM638" i="32" s="1"/>
  <c r="AN638" i="32" s="1"/>
  <c r="AP645" i="32"/>
  <c r="AQ645" i="32" s="1"/>
  <c r="AR645" i="32" s="1"/>
  <c r="AS645" i="32" s="1"/>
  <c r="AT645" i="32" s="1"/>
  <c r="AU645" i="32" s="1"/>
  <c r="AB332" i="32"/>
  <c r="AC332" i="32" s="1"/>
  <c r="AD332" i="32" s="1"/>
  <c r="AE332" i="32" s="1"/>
  <c r="AF332" i="32" s="1"/>
  <c r="AP358" i="32"/>
  <c r="AQ358" i="32" s="1"/>
  <c r="AR358" i="32" s="1"/>
  <c r="AS358" i="32" s="1"/>
  <c r="AT358" i="32" s="1"/>
  <c r="AU358" i="32" s="1"/>
  <c r="AB383" i="32"/>
  <c r="AC383" i="32" s="1"/>
  <c r="AD383" i="32" s="1"/>
  <c r="AE383" i="32" s="1"/>
  <c r="AF383" i="32" s="1"/>
  <c r="AG383" i="32" s="1"/>
  <c r="AI442" i="32"/>
  <c r="AJ442" i="32" s="1"/>
  <c r="AK442" i="32" s="1"/>
  <c r="AL442" i="32" s="1"/>
  <c r="AM442" i="32" s="1"/>
  <c r="AN442" i="32" s="1"/>
  <c r="AB694" i="32"/>
  <c r="AC694" i="32" s="1"/>
  <c r="AD694" i="32" s="1"/>
  <c r="AE694" i="32" s="1"/>
  <c r="AF694" i="32" s="1"/>
  <c r="AG694" i="32" s="1"/>
  <c r="AB382" i="32"/>
  <c r="AC382" i="32" s="1"/>
  <c r="AD382" i="32" s="1"/>
  <c r="AE382" i="32" s="1"/>
  <c r="AF382" i="32" s="1"/>
  <c r="AG382" i="32" s="1"/>
  <c r="AB467" i="32"/>
  <c r="AC467" i="32" s="1"/>
  <c r="AD467" i="32" s="1"/>
  <c r="AE467" i="32" s="1"/>
  <c r="AF467" i="32" s="1"/>
  <c r="AG467" i="32" s="1"/>
  <c r="AB475" i="32"/>
  <c r="AC475" i="32" s="1"/>
  <c r="AD475" i="32" s="1"/>
  <c r="AE475" i="32" s="1"/>
  <c r="AF475" i="32" s="1"/>
  <c r="AG475" i="32" s="1"/>
  <c r="AB483" i="32"/>
  <c r="AC483" i="32" s="1"/>
  <c r="AD483" i="32" s="1"/>
  <c r="AE483" i="32" s="1"/>
  <c r="AF483" i="32" s="1"/>
  <c r="AG483" i="32" s="1"/>
  <c r="AB491" i="32"/>
  <c r="AC491" i="32" s="1"/>
  <c r="AD491" i="32" s="1"/>
  <c r="AE491" i="32" s="1"/>
  <c r="AF491" i="32" s="1"/>
  <c r="AG491" i="32" s="1"/>
  <c r="AB500" i="32"/>
  <c r="AC500" i="32" s="1"/>
  <c r="AD500" i="32" s="1"/>
  <c r="AE500" i="32" s="1"/>
  <c r="AF500" i="32" s="1"/>
  <c r="AG500" i="32" s="1"/>
  <c r="AB508" i="32"/>
  <c r="AC508" i="32" s="1"/>
  <c r="AD508" i="32" s="1"/>
  <c r="AE508" i="32" s="1"/>
  <c r="AF508" i="32" s="1"/>
  <c r="AG508" i="32" s="1"/>
  <c r="AB517" i="32"/>
  <c r="AC517" i="32" s="1"/>
  <c r="AD517" i="32" s="1"/>
  <c r="AE517" i="32" s="1"/>
  <c r="AF517" i="32" s="1"/>
  <c r="AG517" i="32" s="1"/>
  <c r="AP557" i="32"/>
  <c r="AQ557" i="32" s="1"/>
  <c r="AR557" i="32" s="1"/>
  <c r="AS557" i="32" s="1"/>
  <c r="AT557" i="32" s="1"/>
  <c r="AU557" i="32" s="1"/>
  <c r="AI605" i="32"/>
  <c r="AI617" i="32"/>
  <c r="AP651" i="32"/>
  <c r="AQ651" i="32" s="1"/>
  <c r="AR651" i="32" s="1"/>
  <c r="AS651" i="32" s="1"/>
  <c r="AT651" i="32" s="1"/>
  <c r="AU651" i="32" s="1"/>
  <c r="AI672" i="32"/>
  <c r="AI679" i="32"/>
  <c r="AJ679" i="32" s="1"/>
  <c r="AK679" i="32" s="1"/>
  <c r="AL679" i="32" s="1"/>
  <c r="AM679" i="32" s="1"/>
  <c r="AN679" i="32" s="1"/>
  <c r="AB686" i="32"/>
  <c r="AC686" i="32" s="1"/>
  <c r="AD686" i="32" s="1"/>
  <c r="AE686" i="32" s="1"/>
  <c r="AF686" i="32" s="1"/>
  <c r="AG686" i="32" s="1"/>
  <c r="AP701" i="32"/>
  <c r="AQ701" i="32" s="1"/>
  <c r="AR701" i="32" s="1"/>
  <c r="AS701" i="32" s="1"/>
  <c r="AT701" i="32" s="1"/>
  <c r="AU701" i="32" s="1"/>
  <c r="AI733" i="32"/>
  <c r="AJ733" i="32" s="1"/>
  <c r="AK733" i="32" s="1"/>
  <c r="AL733" i="32" s="1"/>
  <c r="AM733" i="32" s="1"/>
  <c r="AN733" i="32" s="1"/>
  <c r="AB743" i="32"/>
  <c r="AC743" i="32" s="1"/>
  <c r="AD743" i="32" s="1"/>
  <c r="AE743" i="32" s="1"/>
  <c r="AF743" i="32" s="1"/>
  <c r="AG743" i="32" s="1"/>
  <c r="AI748" i="32"/>
  <c r="AJ748" i="32" s="1"/>
  <c r="AK748" i="32" s="1"/>
  <c r="AM748" i="32" s="1"/>
  <c r="AB756" i="32"/>
  <c r="AC756" i="32" s="1"/>
  <c r="AD756" i="32" s="1"/>
  <c r="AE756" i="32" s="1"/>
  <c r="AF756" i="32" s="1"/>
  <c r="AG756" i="32" s="1"/>
  <c r="AI761" i="32"/>
  <c r="AJ761" i="32" s="1"/>
  <c r="AK761" i="32" s="1"/>
  <c r="AL761" i="32" s="1"/>
  <c r="AM761" i="32" s="1"/>
  <c r="AN761" i="32" s="1"/>
  <c r="AB767" i="32"/>
  <c r="AC767" i="32" s="1"/>
  <c r="AD767" i="32" s="1"/>
  <c r="AE767" i="32" s="1"/>
  <c r="AF767" i="32" s="1"/>
  <c r="AG767" i="32" s="1"/>
  <c r="AB778" i="32"/>
  <c r="AC778" i="32" s="1"/>
  <c r="AD778" i="32" s="1"/>
  <c r="AE778" i="32" s="1"/>
  <c r="AF778" i="32" s="1"/>
  <c r="AG778" i="32" s="1"/>
  <c r="AI797" i="32"/>
  <c r="AJ797" i="32" s="1"/>
  <c r="AK797" i="32" s="1"/>
  <c r="AL797" i="32" s="1"/>
  <c r="AM797" i="32" s="1"/>
  <c r="AN797" i="32" s="1"/>
  <c r="AP860" i="32"/>
  <c r="AP299" i="32"/>
  <c r="AQ299" i="32" s="1"/>
  <c r="AR299" i="32" s="1"/>
  <c r="AS299" i="32" s="1"/>
  <c r="AT299" i="32" s="1"/>
  <c r="AU299" i="32" s="1"/>
  <c r="AI305" i="32"/>
  <c r="AP312" i="32"/>
  <c r="AQ312" i="32" s="1"/>
  <c r="AR312" i="32" s="1"/>
  <c r="AS312" i="32" s="1"/>
  <c r="AT312" i="32" s="1"/>
  <c r="AU312" i="32" s="1"/>
  <c r="AI318" i="32"/>
  <c r="AJ318" i="32" s="1"/>
  <c r="AK318" i="32" s="1"/>
  <c r="AL318" i="32" s="1"/>
  <c r="AM318" i="32" s="1"/>
  <c r="AN318" i="32" s="1"/>
  <c r="AB323" i="32"/>
  <c r="AC323" i="32" s="1"/>
  <c r="AD323" i="32" s="1"/>
  <c r="AE323" i="32" s="1"/>
  <c r="AF323" i="32" s="1"/>
  <c r="AG323" i="32" s="1"/>
  <c r="AP329" i="32"/>
  <c r="AQ329" i="32" s="1"/>
  <c r="AR329" i="32" s="1"/>
  <c r="AS329" i="32" s="1"/>
  <c r="AT329" i="32" s="1"/>
  <c r="AU329" i="32" s="1"/>
  <c r="AB335" i="32"/>
  <c r="AC335" i="32" s="1"/>
  <c r="AD335" i="32" s="1"/>
  <c r="AE335" i="32" s="1"/>
  <c r="AF335" i="32" s="1"/>
  <c r="AG335" i="32" s="1"/>
  <c r="AB342" i="32"/>
  <c r="AC342" i="32" s="1"/>
  <c r="AD342" i="32" s="1"/>
  <c r="AE342" i="32" s="1"/>
  <c r="AF342" i="32" s="1"/>
  <c r="AG342" i="32" s="1"/>
  <c r="AI347" i="32"/>
  <c r="AJ347" i="32" s="1"/>
  <c r="AK347" i="32" s="1"/>
  <c r="AL347" i="32" s="1"/>
  <c r="AM347" i="32" s="1"/>
  <c r="AN347" i="32" s="1"/>
  <c r="AB353" i="32"/>
  <c r="AI365" i="32"/>
  <c r="AJ365" i="32" s="1"/>
  <c r="AK365" i="32" s="1"/>
  <c r="AL365" i="32" s="1"/>
  <c r="AM365" i="32" s="1"/>
  <c r="AN365" i="32" s="1"/>
  <c r="AB376" i="32"/>
  <c r="AC376" i="32" s="1"/>
  <c r="AD376" i="32" s="1"/>
  <c r="AE376" i="32" s="1"/>
  <c r="AF376" i="32" s="1"/>
  <c r="AG376" i="32" s="1"/>
  <c r="AI391" i="32"/>
  <c r="AJ391" i="32" s="1"/>
  <c r="AK391" i="32" s="1"/>
  <c r="AL391" i="32" s="1"/>
  <c r="AM391" i="32" s="1"/>
  <c r="AN391" i="32" s="1"/>
  <c r="AP396" i="32"/>
  <c r="AQ396" i="32" s="1"/>
  <c r="AR396" i="32" s="1"/>
  <c r="AS396" i="32" s="1"/>
  <c r="AT396" i="32" s="1"/>
  <c r="AU396" i="32" s="1"/>
  <c r="AB450" i="32"/>
  <c r="AC450" i="32" s="1"/>
  <c r="AD450" i="32" s="1"/>
  <c r="AE450" i="32" s="1"/>
  <c r="AF450" i="32" s="1"/>
  <c r="AG450" i="32" s="1"/>
  <c r="AB458" i="32"/>
  <c r="AC458" i="32" s="1"/>
  <c r="AD458" i="32" s="1"/>
  <c r="AE458" i="32" s="1"/>
  <c r="AF458" i="32" s="1"/>
  <c r="AG458" i="32" s="1"/>
  <c r="AB528" i="32"/>
  <c r="AC528" i="32" s="1"/>
  <c r="AD528" i="32" s="1"/>
  <c r="AE528" i="32" s="1"/>
  <c r="AF528" i="32" s="1"/>
  <c r="AG528" i="32" s="1"/>
  <c r="AB534" i="32"/>
  <c r="AC534" i="32" s="1"/>
  <c r="AD534" i="32" s="1"/>
  <c r="AE534" i="32" s="1"/>
  <c r="AF534" i="32" s="1"/>
  <c r="AG534" i="32" s="1"/>
  <c r="AP541" i="32"/>
  <c r="AQ541" i="32" s="1"/>
  <c r="AR541" i="32" s="1"/>
  <c r="AS541" i="32" s="1"/>
  <c r="AT541" i="32" s="1"/>
  <c r="AU541" i="32" s="1"/>
  <c r="AI547" i="32"/>
  <c r="AJ547" i="32" s="1"/>
  <c r="AP552" i="32"/>
  <c r="AQ552" i="32" s="1"/>
  <c r="AR552" i="32" s="1"/>
  <c r="AS552" i="32" s="1"/>
  <c r="AT552" i="32" s="1"/>
  <c r="AU552" i="32" s="1"/>
  <c r="AI574" i="32"/>
  <c r="AJ574" i="32" s="1"/>
  <c r="AK574" i="32" s="1"/>
  <c r="AL574" i="32" s="1"/>
  <c r="AM574" i="32" s="1"/>
  <c r="AN574" i="32" s="1"/>
  <c r="AB578" i="32"/>
  <c r="AB596" i="32"/>
  <c r="AI705" i="32"/>
  <c r="AP891" i="32"/>
  <c r="AQ891" i="32" s="1"/>
  <c r="AR891" i="32" s="1"/>
  <c r="AS891" i="32" s="1"/>
  <c r="AT891" i="32" s="1"/>
  <c r="AU891" i="32" s="1"/>
  <c r="AB712" i="32"/>
  <c r="AC712" i="32" s="1"/>
  <c r="AD712" i="32" s="1"/>
  <c r="AE712" i="32" s="1"/>
  <c r="AF712" i="32" s="1"/>
  <c r="AG712" i="32" s="1"/>
  <c r="AP720" i="32"/>
  <c r="AQ720" i="32" s="1"/>
  <c r="AR720" i="32" s="1"/>
  <c r="AS720" i="32" s="1"/>
  <c r="AT720" i="32" s="1"/>
  <c r="AU720" i="32" s="1"/>
  <c r="AB297" i="32"/>
  <c r="AC297" i="32" s="1"/>
  <c r="AD297" i="32" s="1"/>
  <c r="AE297" i="32" s="1"/>
  <c r="AF297" i="32" s="1"/>
  <c r="AG297" i="32" s="1"/>
  <c r="AP302" i="32"/>
  <c r="AQ302" i="32" s="1"/>
  <c r="AR302" i="32" s="1"/>
  <c r="AS302" i="32" s="1"/>
  <c r="AT302" i="32" s="1"/>
  <c r="AU302" i="32" s="1"/>
  <c r="AP311" i="32"/>
  <c r="AQ311" i="32" s="1"/>
  <c r="AR311" i="32" s="1"/>
  <c r="AS311" i="32" s="1"/>
  <c r="AT311" i="32" s="1"/>
  <c r="AU311" i="32" s="1"/>
  <c r="AI317" i="32"/>
  <c r="AB322" i="32"/>
  <c r="AC322" i="32" s="1"/>
  <c r="AD322" i="32" s="1"/>
  <c r="AE322" i="32" s="1"/>
  <c r="AF322" i="32" s="1"/>
  <c r="AG322" i="32" s="1"/>
  <c r="AB330" i="32"/>
  <c r="AC330" i="32" s="1"/>
  <c r="AD330" i="32" s="1"/>
  <c r="AE330" i="32" s="1"/>
  <c r="AF330" i="32" s="1"/>
  <c r="AG330" i="32" s="1"/>
  <c r="AI335" i="32"/>
  <c r="AJ335" i="32" s="1"/>
  <c r="AK335" i="32" s="1"/>
  <c r="AL335" i="32" s="1"/>
  <c r="AM335" i="32" s="1"/>
  <c r="AN335" i="32" s="1"/>
  <c r="AB341" i="32"/>
  <c r="AC341" i="32" s="1"/>
  <c r="AD341" i="32" s="1"/>
  <c r="AE341" i="32" s="1"/>
  <c r="AF341" i="32" s="1"/>
  <c r="AG341" i="32" s="1"/>
  <c r="AI346" i="32"/>
  <c r="AJ346" i="32" s="1"/>
  <c r="AK346" i="32" s="1"/>
  <c r="AL346" i="32" s="1"/>
  <c r="AM346" i="32" s="1"/>
  <c r="AN346" i="32" s="1"/>
  <c r="AP351" i="32"/>
  <c r="AQ351" i="32" s="1"/>
  <c r="AR351" i="32" s="1"/>
  <c r="AS351" i="32" s="1"/>
  <c r="AT351" i="32" s="1"/>
  <c r="AI359" i="32"/>
  <c r="AJ359" i="32" s="1"/>
  <c r="AK359" i="32" s="1"/>
  <c r="AL359" i="32" s="1"/>
  <c r="AM359" i="32" s="1"/>
  <c r="AN359" i="32" s="1"/>
  <c r="AI369" i="32"/>
  <c r="AI372" i="32"/>
  <c r="AJ372" i="32" s="1"/>
  <c r="AK372" i="32" s="1"/>
  <c r="AL372" i="32" s="1"/>
  <c r="AM372" i="32" s="1"/>
  <c r="AN372" i="32" s="1"/>
  <c r="AP377" i="32"/>
  <c r="AQ377" i="32" s="1"/>
  <c r="AR377" i="32" s="1"/>
  <c r="AS377" i="32" s="1"/>
  <c r="AT377" i="32" s="1"/>
  <c r="AU377" i="32" s="1"/>
  <c r="AI419" i="32"/>
  <c r="AJ419" i="32" s="1"/>
  <c r="AK419" i="32" s="1"/>
  <c r="AL419" i="32" s="1"/>
  <c r="AM419" i="32" s="1"/>
  <c r="AN419" i="32" s="1"/>
  <c r="AB427" i="32"/>
  <c r="AC427" i="32" s="1"/>
  <c r="AD427" i="32" s="1"/>
  <c r="AE427" i="32" s="1"/>
  <c r="AF427" i="32" s="1"/>
  <c r="AG427" i="32" s="1"/>
  <c r="AP432" i="32"/>
  <c r="AQ432" i="32" s="1"/>
  <c r="AR432" i="32" s="1"/>
  <c r="AS432" i="32" s="1"/>
  <c r="AT432" i="32" s="1"/>
  <c r="AU432" i="32" s="1"/>
  <c r="AP444" i="32"/>
  <c r="AQ444" i="32" s="1"/>
  <c r="AR444" i="32" s="1"/>
  <c r="AS444" i="32" s="1"/>
  <c r="AT444" i="32" s="1"/>
  <c r="AU444" i="32" s="1"/>
  <c r="AP524" i="32"/>
  <c r="AQ524" i="32" s="1"/>
  <c r="AR524" i="32" s="1"/>
  <c r="AS524" i="32" s="1"/>
  <c r="AT524" i="32" s="1"/>
  <c r="AU524" i="32" s="1"/>
  <c r="AP537" i="32"/>
  <c r="AQ537" i="32" s="1"/>
  <c r="AR537" i="32" s="1"/>
  <c r="AS537" i="32" s="1"/>
  <c r="AT537" i="32" s="1"/>
  <c r="AU537" i="32" s="1"/>
  <c r="AP544" i="32"/>
  <c r="AQ544" i="32" s="1"/>
  <c r="AR544" i="32" s="1"/>
  <c r="AS544" i="32" s="1"/>
  <c r="AT544" i="32" s="1"/>
  <c r="AU544" i="32" s="1"/>
  <c r="AI550" i="32"/>
  <c r="AJ550" i="32" s="1"/>
  <c r="AK550" i="32" s="1"/>
  <c r="AL550" i="32" s="1"/>
  <c r="AM550" i="32" s="1"/>
  <c r="AN550" i="32" s="1"/>
  <c r="AB670" i="32"/>
  <c r="AC670" i="32" s="1"/>
  <c r="AD670" i="32" s="1"/>
  <c r="AE670" i="32" s="1"/>
  <c r="AF670" i="32" s="1"/>
  <c r="AG670" i="32" s="1"/>
  <c r="AI902" i="32"/>
  <c r="AJ902" i="32" s="1"/>
  <c r="AK902" i="32" s="1"/>
  <c r="AL902" i="32" s="1"/>
  <c r="AM902" i="32" s="1"/>
  <c r="AN902" i="32" s="1"/>
  <c r="AB374" i="32"/>
  <c r="AC374" i="32" s="1"/>
  <c r="AD374" i="32" s="1"/>
  <c r="AE374" i="32" s="1"/>
  <c r="AF374" i="32" s="1"/>
  <c r="AG374" i="32" s="1"/>
  <c r="AI382" i="32"/>
  <c r="AJ382" i="32" s="1"/>
  <c r="AK382" i="32" s="1"/>
  <c r="AL382" i="32" s="1"/>
  <c r="AM382" i="32" s="1"/>
  <c r="AN382" i="32" s="1"/>
  <c r="AP389" i="32"/>
  <c r="AQ389" i="32" s="1"/>
  <c r="AR389" i="32" s="1"/>
  <c r="AS389" i="32" s="1"/>
  <c r="AT389" i="32" s="1"/>
  <c r="AU389" i="32" s="1"/>
  <c r="AP395" i="32"/>
  <c r="AQ395" i="32" s="1"/>
  <c r="AR395" i="32" s="1"/>
  <c r="AS395" i="32" s="1"/>
  <c r="AT395" i="32" s="1"/>
  <c r="AU395" i="32" s="1"/>
  <c r="AB432" i="32"/>
  <c r="AC432" i="32" s="1"/>
  <c r="AD432" i="32" s="1"/>
  <c r="AE432" i="32" s="1"/>
  <c r="AF432" i="32" s="1"/>
  <c r="AG432" i="32" s="1"/>
  <c r="AI437" i="32"/>
  <c r="AJ437" i="32" s="1"/>
  <c r="AK437" i="32" s="1"/>
  <c r="AL437" i="32" s="1"/>
  <c r="AM437" i="32" s="1"/>
  <c r="AN437" i="32" s="1"/>
  <c r="AB444" i="32"/>
  <c r="AC444" i="32" s="1"/>
  <c r="AD444" i="32" s="1"/>
  <c r="AE444" i="32" s="1"/>
  <c r="AF444" i="32" s="1"/>
  <c r="AG444" i="32" s="1"/>
  <c r="AP450" i="32"/>
  <c r="AQ450" i="32" s="1"/>
  <c r="AR450" i="32" s="1"/>
  <c r="AS450" i="32" s="1"/>
  <c r="AT450" i="32" s="1"/>
  <c r="AU450" i="32" s="1"/>
  <c r="AP458" i="32"/>
  <c r="AQ458" i="32" s="1"/>
  <c r="AR458" i="32" s="1"/>
  <c r="AS458" i="32" s="1"/>
  <c r="AT458" i="32" s="1"/>
  <c r="AU458" i="32" s="1"/>
  <c r="AI466" i="32"/>
  <c r="AB474" i="32"/>
  <c r="AC474" i="32" s="1"/>
  <c r="AD474" i="32" s="1"/>
  <c r="AE474" i="32" s="1"/>
  <c r="AF474" i="32" s="1"/>
  <c r="AG474" i="32" s="1"/>
  <c r="AB482" i="32"/>
  <c r="AC482" i="32" s="1"/>
  <c r="AD482" i="32" s="1"/>
  <c r="AE482" i="32" s="1"/>
  <c r="AF482" i="32" s="1"/>
  <c r="AG482" i="32" s="1"/>
  <c r="AB490" i="32"/>
  <c r="AC490" i="32" s="1"/>
  <c r="AD490" i="32" s="1"/>
  <c r="AE490" i="32" s="1"/>
  <c r="AF490" i="32" s="1"/>
  <c r="AG490" i="32" s="1"/>
  <c r="AB499" i="32"/>
  <c r="AC499" i="32" s="1"/>
  <c r="AD499" i="32" s="1"/>
  <c r="AE499" i="32" s="1"/>
  <c r="AF499" i="32" s="1"/>
  <c r="AG499" i="32" s="1"/>
  <c r="AB507" i="32"/>
  <c r="AC507" i="32" s="1"/>
  <c r="AD507" i="32" s="1"/>
  <c r="AE507" i="32" s="1"/>
  <c r="AF507" i="32" s="1"/>
  <c r="AG507" i="32" s="1"/>
  <c r="AB516" i="32"/>
  <c r="AC516" i="32" s="1"/>
  <c r="AD516" i="32" s="1"/>
  <c r="AE516" i="32" s="1"/>
  <c r="AF516" i="32" s="1"/>
  <c r="AG516" i="32" s="1"/>
  <c r="AP531" i="32"/>
  <c r="AQ531" i="32" s="1"/>
  <c r="AR531" i="32" s="1"/>
  <c r="AS531" i="32" s="1"/>
  <c r="AT531" i="32" s="1"/>
  <c r="AU531" i="32" s="1"/>
  <c r="AI554" i="32"/>
  <c r="AI561" i="32"/>
  <c r="AJ561" i="32" s="1"/>
  <c r="AK561" i="32" s="1"/>
  <c r="AL561" i="32" s="1"/>
  <c r="AM561" i="32" s="1"/>
  <c r="AN561" i="32" s="1"/>
  <c r="AI587" i="32"/>
  <c r="AI594" i="32"/>
  <c r="AB603" i="32"/>
  <c r="AC603" i="32" s="1"/>
  <c r="AD603" i="32" s="1"/>
  <c r="AE603" i="32" s="1"/>
  <c r="AF603" i="32" s="1"/>
  <c r="AG603" i="32" s="1"/>
  <c r="AI664" i="32"/>
  <c r="AJ664" i="32" s="1"/>
  <c r="AK664" i="32" s="1"/>
  <c r="AL664" i="32" s="1"/>
  <c r="AM664" i="32" s="1"/>
  <c r="AN664" i="32" s="1"/>
  <c r="AP670" i="32"/>
  <c r="AQ670" i="32" s="1"/>
  <c r="AR670" i="32" s="1"/>
  <c r="AS670" i="32" s="1"/>
  <c r="AT670" i="32" s="1"/>
  <c r="AU670" i="32" s="1"/>
  <c r="AP678" i="32"/>
  <c r="AQ678" i="32" s="1"/>
  <c r="AR678" i="32" s="1"/>
  <c r="AS678" i="32" s="1"/>
  <c r="AT678" i="32" s="1"/>
  <c r="AU678" i="32" s="1"/>
  <c r="AB865" i="32"/>
  <c r="AC865" i="32" s="1"/>
  <c r="AD865" i="32" s="1"/>
  <c r="AE865" i="32" s="1"/>
  <c r="AF865" i="32" s="1"/>
  <c r="AG865" i="32" s="1"/>
  <c r="AP888" i="32"/>
  <c r="AQ888" i="32" s="1"/>
  <c r="AR888" i="32" s="1"/>
  <c r="AS888" i="32" s="1"/>
  <c r="AT888" i="32" s="1"/>
  <c r="AU888" i="32" s="1"/>
  <c r="AI925" i="32"/>
  <c r="AJ925" i="32" s="1"/>
  <c r="AK925" i="32" s="1"/>
  <c r="AL925" i="32" s="1"/>
  <c r="AM925" i="32" s="1"/>
  <c r="AN925" i="32" s="1"/>
  <c r="AI931" i="32"/>
  <c r="AJ931" i="32" s="1"/>
  <c r="AK931" i="32" s="1"/>
  <c r="AL931" i="32" s="1"/>
  <c r="AM931" i="32" s="1"/>
  <c r="AN931" i="32" s="1"/>
  <c r="AB373" i="32"/>
  <c r="AC373" i="32" s="1"/>
  <c r="AD373" i="32" s="1"/>
  <c r="AE373" i="32" s="1"/>
  <c r="AF373" i="32" s="1"/>
  <c r="AG373" i="32" s="1"/>
  <c r="AI381" i="32"/>
  <c r="AJ381" i="32" s="1"/>
  <c r="AK381" i="32" s="1"/>
  <c r="AL381" i="32" s="1"/>
  <c r="AM381" i="32" s="1"/>
  <c r="AN381" i="32" s="1"/>
  <c r="AP386" i="32"/>
  <c r="AQ386" i="32" s="1"/>
  <c r="AR386" i="32" s="1"/>
  <c r="AS386" i="32" s="1"/>
  <c r="AT386" i="32" s="1"/>
  <c r="AU386" i="32" s="1"/>
  <c r="AI393" i="32"/>
  <c r="AJ393" i="32" s="1"/>
  <c r="AK393" i="32" s="1"/>
  <c r="AL393" i="32" s="1"/>
  <c r="AM393" i="32" s="1"/>
  <c r="AN393" i="32" s="1"/>
  <c r="AP401" i="32"/>
  <c r="AQ401" i="32" s="1"/>
  <c r="AR401" i="32" s="1"/>
  <c r="AS401" i="32" s="1"/>
  <c r="AT401" i="32" s="1"/>
  <c r="AU401" i="32" s="1"/>
  <c r="AP415" i="32"/>
  <c r="AQ415" i="32" s="1"/>
  <c r="AR415" i="32" s="1"/>
  <c r="AS415" i="32" s="1"/>
  <c r="AT415" i="32" s="1"/>
  <c r="AU415" i="32" s="1"/>
  <c r="AP421" i="32"/>
  <c r="AQ421" i="32" s="1"/>
  <c r="AR421" i="32" s="1"/>
  <c r="AS421" i="32" s="1"/>
  <c r="AT421" i="32" s="1"/>
  <c r="AU421" i="32" s="1"/>
  <c r="AI429" i="32"/>
  <c r="AJ429" i="32" s="1"/>
  <c r="AK429" i="32" s="1"/>
  <c r="AL429" i="32" s="1"/>
  <c r="AM429" i="32" s="1"/>
  <c r="AN429" i="32" s="1"/>
  <c r="AB435" i="32"/>
  <c r="AC435" i="32" s="1"/>
  <c r="AD435" i="32" s="1"/>
  <c r="AE435" i="32" s="1"/>
  <c r="AF435" i="32" s="1"/>
  <c r="AG435" i="32" s="1"/>
  <c r="AP441" i="32"/>
  <c r="AB449" i="32"/>
  <c r="AC449" i="32" s="1"/>
  <c r="AD449" i="32" s="1"/>
  <c r="AE449" i="32" s="1"/>
  <c r="AF449" i="32" s="1"/>
  <c r="AG449" i="32" s="1"/>
  <c r="AP466" i="32"/>
  <c r="AI474" i="32"/>
  <c r="AJ474" i="32" s="1"/>
  <c r="AK474" i="32" s="1"/>
  <c r="AL474" i="32" s="1"/>
  <c r="AM474" i="32" s="1"/>
  <c r="AN474" i="32" s="1"/>
  <c r="AI482" i="32"/>
  <c r="AJ482" i="32" s="1"/>
  <c r="AK482" i="32" s="1"/>
  <c r="AL482" i="32" s="1"/>
  <c r="AM482" i="32" s="1"/>
  <c r="AN482" i="32" s="1"/>
  <c r="AI490" i="32"/>
  <c r="AJ490" i="32" s="1"/>
  <c r="AK490" i="32" s="1"/>
  <c r="AL490" i="32" s="1"/>
  <c r="AM490" i="32" s="1"/>
  <c r="AN490" i="32" s="1"/>
  <c r="AI499" i="32"/>
  <c r="AJ499" i="32" s="1"/>
  <c r="AK499" i="32" s="1"/>
  <c r="AL499" i="32" s="1"/>
  <c r="AM499" i="32" s="1"/>
  <c r="AN499" i="32" s="1"/>
  <c r="AI507" i="32"/>
  <c r="AJ507" i="32" s="1"/>
  <c r="AK507" i="32" s="1"/>
  <c r="AL507" i="32" s="1"/>
  <c r="AM507" i="32" s="1"/>
  <c r="AN507" i="32" s="1"/>
  <c r="AI516" i="32"/>
  <c r="AJ516" i="32" s="1"/>
  <c r="AK516" i="32" s="1"/>
  <c r="AL516" i="32" s="1"/>
  <c r="AM516" i="32" s="1"/>
  <c r="AN516" i="32" s="1"/>
  <c r="AP525" i="32"/>
  <c r="AQ525" i="32" s="1"/>
  <c r="AR525" i="32" s="1"/>
  <c r="AS525" i="32" s="1"/>
  <c r="AT525" i="32" s="1"/>
  <c r="AU525" i="32" s="1"/>
  <c r="AP538" i="32"/>
  <c r="AQ538" i="32" s="1"/>
  <c r="AR538" i="32" s="1"/>
  <c r="AS538" i="32" s="1"/>
  <c r="AT538" i="32" s="1"/>
  <c r="AU538" i="32" s="1"/>
  <c r="AP545" i="32"/>
  <c r="AQ545" i="32" s="1"/>
  <c r="AR545" i="32" s="1"/>
  <c r="AS545" i="32" s="1"/>
  <c r="AT545" i="32" s="1"/>
  <c r="AU545" i="32" s="1"/>
  <c r="AB551" i="32"/>
  <c r="AC551" i="32" s="1"/>
  <c r="AD551" i="32" s="1"/>
  <c r="AE551" i="32" s="1"/>
  <c r="AF551" i="32" s="1"/>
  <c r="AG551" i="32" s="1"/>
  <c r="AP609" i="32"/>
  <c r="AQ609" i="32" s="1"/>
  <c r="AR609" i="32" s="1"/>
  <c r="AS609" i="32" s="1"/>
  <c r="AT609" i="32" s="1"/>
  <c r="AU609" i="32" s="1"/>
  <c r="AI620" i="32"/>
  <c r="AP627" i="32"/>
  <c r="AQ627" i="32" s="1"/>
  <c r="AR627" i="32" s="1"/>
  <c r="AS627" i="32" s="1"/>
  <c r="AT627" i="32" s="1"/>
  <c r="AU627" i="32" s="1"/>
  <c r="AP642" i="32"/>
  <c r="AQ642" i="32" s="1"/>
  <c r="AR642" i="32" s="1"/>
  <c r="AS642" i="32" s="1"/>
  <c r="AB651" i="32"/>
  <c r="AC651" i="32" s="1"/>
  <c r="AD651" i="32" s="1"/>
  <c r="AE651" i="32" s="1"/>
  <c r="AF651" i="32" s="1"/>
  <c r="AG651" i="32" s="1"/>
  <c r="AB683" i="32"/>
  <c r="AC683" i="32" s="1"/>
  <c r="AD683" i="32" s="1"/>
  <c r="AE683" i="32" s="1"/>
  <c r="AF683" i="32" s="1"/>
  <c r="AG683" i="32" s="1"/>
  <c r="AI693" i="32"/>
  <c r="AP698" i="32"/>
  <c r="AQ698" i="32" s="1"/>
  <c r="AR698" i="32" s="1"/>
  <c r="AS698" i="32" s="1"/>
  <c r="AT698" i="32" s="1"/>
  <c r="AU698" i="32" s="1"/>
  <c r="AB706" i="32"/>
  <c r="AC706" i="32" s="1"/>
  <c r="AD706" i="32" s="1"/>
  <c r="AE706" i="32" s="1"/>
  <c r="AF706" i="32" s="1"/>
  <c r="AG706" i="32" s="1"/>
  <c r="AI723" i="32"/>
  <c r="AJ723" i="32" s="1"/>
  <c r="AK723" i="32" s="1"/>
  <c r="AL723" i="32" s="1"/>
  <c r="AM723" i="32" s="1"/>
  <c r="AN723" i="32" s="1"/>
  <c r="AI729" i="32"/>
  <c r="AJ729" i="32" s="1"/>
  <c r="AK729" i="32" s="1"/>
  <c r="AL729" i="32" s="1"/>
  <c r="AM729" i="32" s="1"/>
  <c r="AN729" i="32" s="1"/>
  <c r="AI737" i="32"/>
  <c r="AJ737" i="32" s="1"/>
  <c r="AK737" i="32" s="1"/>
  <c r="AL737" i="32" s="1"/>
  <c r="AM737" i="32" s="1"/>
  <c r="AN737" i="32" s="1"/>
  <c r="AB745" i="32"/>
  <c r="AC745" i="32" s="1"/>
  <c r="AD745" i="32" s="1"/>
  <c r="AE745" i="32" s="1"/>
  <c r="AF745" i="32" s="1"/>
  <c r="AG745" i="32" s="1"/>
  <c r="AI751" i="32"/>
  <c r="AJ751" i="32" s="1"/>
  <c r="AK751" i="32" s="1"/>
  <c r="AL751" i="32" s="1"/>
  <c r="AM751" i="32" s="1"/>
  <c r="AN751" i="32" s="1"/>
  <c r="AB758" i="32"/>
  <c r="AC758" i="32" s="1"/>
  <c r="AD758" i="32" s="1"/>
  <c r="AE758" i="32" s="1"/>
  <c r="AF758" i="32" s="1"/>
  <c r="AG758" i="32" s="1"/>
  <c r="AI763" i="32"/>
  <c r="AJ763" i="32" s="1"/>
  <c r="AK763" i="32" s="1"/>
  <c r="AL763" i="32" s="1"/>
  <c r="AM763" i="32" s="1"/>
  <c r="AN763" i="32" s="1"/>
  <c r="AB769" i="32"/>
  <c r="AC769" i="32" s="1"/>
  <c r="AD769" i="32" s="1"/>
  <c r="AE769" i="32" s="1"/>
  <c r="AF769" i="32" s="1"/>
  <c r="AG769" i="32" s="1"/>
  <c r="AP774" i="32"/>
  <c r="AQ774" i="32" s="1"/>
  <c r="AR774" i="32" s="1"/>
  <c r="AS774" i="32" s="1"/>
  <c r="AT774" i="32" s="1"/>
  <c r="AU774" i="32" s="1"/>
  <c r="AB780" i="32"/>
  <c r="AC780" i="32" s="1"/>
  <c r="AD780" i="32" s="1"/>
  <c r="AE780" i="32" s="1"/>
  <c r="AF780" i="32" s="1"/>
  <c r="AG780" i="32" s="1"/>
  <c r="AP806" i="32"/>
  <c r="AP817" i="32"/>
  <c r="AQ817" i="32" s="1"/>
  <c r="AR817" i="32" s="1"/>
  <c r="AS817" i="32" s="1"/>
  <c r="AT817" i="32" s="1"/>
  <c r="AU817" i="32" s="1"/>
  <c r="AI823" i="32"/>
  <c r="AJ823" i="32" s="1"/>
  <c r="AK823" i="32" s="1"/>
  <c r="AL823" i="32" s="1"/>
  <c r="AM823" i="32" s="1"/>
  <c r="AN823" i="32" s="1"/>
  <c r="AP828" i="32"/>
  <c r="AQ828" i="32" s="1"/>
  <c r="AR828" i="32" s="1"/>
  <c r="AS828" i="32" s="1"/>
  <c r="AT828" i="32" s="1"/>
  <c r="AU828" i="32" s="1"/>
  <c r="AI834" i="32"/>
  <c r="AJ834" i="32" s="1"/>
  <c r="AK834" i="32" s="1"/>
  <c r="AL834" i="32" s="1"/>
  <c r="AM834" i="32" s="1"/>
  <c r="AN834" i="32" s="1"/>
  <c r="AP858" i="32"/>
  <c r="AQ858" i="32" s="1"/>
  <c r="AR858" i="32" s="1"/>
  <c r="AS858" i="32" s="1"/>
  <c r="AT858" i="32" s="1"/>
  <c r="AU858" i="32" s="1"/>
  <c r="AI915" i="32"/>
  <c r="AJ915" i="32" s="1"/>
  <c r="AK915" i="32" s="1"/>
  <c r="AL915" i="32" s="1"/>
  <c r="AM915" i="32" s="1"/>
  <c r="AN915" i="32" s="1"/>
  <c r="AI549" i="32"/>
  <c r="AJ549" i="32" s="1"/>
  <c r="AK549" i="32" s="1"/>
  <c r="AL549" i="32" s="1"/>
  <c r="AM549" i="32" s="1"/>
  <c r="AN549" i="32" s="1"/>
  <c r="AB556" i="32"/>
  <c r="AC556" i="32" s="1"/>
  <c r="AD556" i="32" s="1"/>
  <c r="AE556" i="32" s="1"/>
  <c r="AF556" i="32" s="1"/>
  <c r="AG556" i="32" s="1"/>
  <c r="AP562" i="32"/>
  <c r="AQ562" i="32" s="1"/>
  <c r="AR562" i="32" s="1"/>
  <c r="AS562" i="32" s="1"/>
  <c r="AT562" i="32" s="1"/>
  <c r="AU562" i="32" s="1"/>
  <c r="AP570" i="32"/>
  <c r="AQ570" i="32" s="1"/>
  <c r="AR570" i="32" s="1"/>
  <c r="AS570" i="32" s="1"/>
  <c r="AT570" i="32" s="1"/>
  <c r="AU570" i="32" s="1"/>
  <c r="AB426" i="32"/>
  <c r="AC426" i="32" s="1"/>
  <c r="AD426" i="32" s="1"/>
  <c r="AE426" i="32" s="1"/>
  <c r="AF426" i="32" s="1"/>
  <c r="AG426" i="32" s="1"/>
  <c r="AB583" i="32"/>
  <c r="AC583" i="32" s="1"/>
  <c r="AD583" i="32" s="1"/>
  <c r="AE583" i="32" s="1"/>
  <c r="AF583" i="32" s="1"/>
  <c r="AG583" i="32" s="1"/>
  <c r="AI591" i="32"/>
  <c r="AJ591" i="32" s="1"/>
  <c r="AK591" i="32" s="1"/>
  <c r="AL591" i="32" s="1"/>
  <c r="AM591" i="32" s="1"/>
  <c r="AN591" i="32" s="1"/>
  <c r="AP600" i="32"/>
  <c r="AQ600" i="32" s="1"/>
  <c r="AR600" i="32" s="1"/>
  <c r="AS600" i="32" s="1"/>
  <c r="AT600" i="32" s="1"/>
  <c r="AU600" i="32" s="1"/>
  <c r="AB617" i="32"/>
  <c r="AB626" i="32"/>
  <c r="AP638" i="32"/>
  <c r="AQ638" i="32" s="1"/>
  <c r="AR638" i="32" s="1"/>
  <c r="AS638" i="32" s="1"/>
  <c r="AT638" i="32" s="1"/>
  <c r="AP647" i="32"/>
  <c r="AI653" i="32"/>
  <c r="AJ653" i="32" s="1"/>
  <c r="AK653" i="32" s="1"/>
  <c r="AL653" i="32" s="1"/>
  <c r="AI670" i="32"/>
  <c r="AJ670" i="32" s="1"/>
  <c r="AK670" i="32" s="1"/>
  <c r="AL670" i="32" s="1"/>
  <c r="AM670" i="32" s="1"/>
  <c r="AN670" i="32" s="1"/>
  <c r="AP677" i="32"/>
  <c r="AQ677" i="32" s="1"/>
  <c r="AR677" i="32" s="1"/>
  <c r="AS677" i="32" s="1"/>
  <c r="AT677" i="32" s="1"/>
  <c r="AU677" i="32" s="1"/>
  <c r="AI683" i="32"/>
  <c r="AJ683" i="32" s="1"/>
  <c r="AK683" i="32" s="1"/>
  <c r="AL683" i="32" s="1"/>
  <c r="AM683" i="32" s="1"/>
  <c r="AN683" i="32" s="1"/>
  <c r="AP693" i="32"/>
  <c r="AP700" i="32"/>
  <c r="AI706" i="32"/>
  <c r="AJ706" i="32" s="1"/>
  <c r="AK706" i="32" s="1"/>
  <c r="AL706" i="32" s="1"/>
  <c r="AM706" i="32" s="1"/>
  <c r="AN706" i="32" s="1"/>
  <c r="AP723" i="32"/>
  <c r="AP729" i="32"/>
  <c r="AQ729" i="32" s="1"/>
  <c r="AR729" i="32" s="1"/>
  <c r="AS729" i="32" s="1"/>
  <c r="AT729" i="32" s="1"/>
  <c r="AU729" i="32" s="1"/>
  <c r="AB737" i="32"/>
  <c r="AC737" i="32" s="1"/>
  <c r="AD737" i="32" s="1"/>
  <c r="AE737" i="32" s="1"/>
  <c r="AF737" i="32" s="1"/>
  <c r="AG737" i="32" s="1"/>
  <c r="AP746" i="32"/>
  <c r="AQ746" i="32" s="1"/>
  <c r="AR746" i="32" s="1"/>
  <c r="AS746" i="32" s="1"/>
  <c r="AT746" i="32" s="1"/>
  <c r="AU746" i="32" s="1"/>
  <c r="AP759" i="32"/>
  <c r="AQ759" i="32" s="1"/>
  <c r="AR759" i="32" s="1"/>
  <c r="AS759" i="32" s="1"/>
  <c r="AT759" i="32" s="1"/>
  <c r="AU759" i="32" s="1"/>
  <c r="AI765" i="32"/>
  <c r="AJ765" i="32" s="1"/>
  <c r="AK765" i="32" s="1"/>
  <c r="AL765" i="32" s="1"/>
  <c r="AM765" i="32" s="1"/>
  <c r="AN765" i="32" s="1"/>
  <c r="AP770" i="32"/>
  <c r="AQ770" i="32" s="1"/>
  <c r="AR770" i="32" s="1"/>
  <c r="AS770" i="32" s="1"/>
  <c r="AT770" i="32" s="1"/>
  <c r="AU770" i="32" s="1"/>
  <c r="AI776" i="32"/>
  <c r="AJ776" i="32" s="1"/>
  <c r="AK776" i="32" s="1"/>
  <c r="AL776" i="32" s="1"/>
  <c r="AM776" i="32" s="1"/>
  <c r="AP795" i="32"/>
  <c r="AB804" i="32"/>
  <c r="AC804" i="32" s="1"/>
  <c r="AD804" i="32" s="1"/>
  <c r="AE804" i="32" s="1"/>
  <c r="AF804" i="32" s="1"/>
  <c r="AG804" i="32" s="1"/>
  <c r="AB811" i="32"/>
  <c r="AC811" i="32" s="1"/>
  <c r="AD811" i="32" s="1"/>
  <c r="AE811" i="32" s="1"/>
  <c r="AF811" i="32" s="1"/>
  <c r="AG811" i="32" s="1"/>
  <c r="AP816" i="32"/>
  <c r="AQ816" i="32" s="1"/>
  <c r="AR816" i="32" s="1"/>
  <c r="AS816" i="32" s="1"/>
  <c r="AT816" i="32" s="1"/>
  <c r="AU816" i="32" s="1"/>
  <c r="AI822" i="32"/>
  <c r="AJ822" i="32" s="1"/>
  <c r="AK822" i="32" s="1"/>
  <c r="AL822" i="32" s="1"/>
  <c r="AM822" i="32" s="1"/>
  <c r="AN822" i="32" s="1"/>
  <c r="AP827" i="32"/>
  <c r="AQ827" i="32" s="1"/>
  <c r="AR827" i="32" s="1"/>
  <c r="AS827" i="32" s="1"/>
  <c r="AT827" i="32" s="1"/>
  <c r="AU827" i="32" s="1"/>
  <c r="AI833" i="32"/>
  <c r="AJ833" i="32" s="1"/>
  <c r="AK833" i="32" s="1"/>
  <c r="AL833" i="32" s="1"/>
  <c r="AM833" i="32" s="1"/>
  <c r="AN833" i="32" s="1"/>
  <c r="AI857" i="32"/>
  <c r="AJ857" i="32" s="1"/>
  <c r="AK857" i="32" s="1"/>
  <c r="AL857" i="32" s="1"/>
  <c r="AM857" i="32" s="1"/>
  <c r="AN857" i="32" s="1"/>
  <c r="AB864" i="32"/>
  <c r="AC864" i="32" s="1"/>
  <c r="AD864" i="32" s="1"/>
  <c r="AE864" i="32" s="1"/>
  <c r="AF864" i="32" s="1"/>
  <c r="AG864" i="32" s="1"/>
  <c r="AB875" i="32"/>
  <c r="AC875" i="32" s="1"/>
  <c r="AD875" i="32" s="1"/>
  <c r="AE875" i="32" s="1"/>
  <c r="AF875" i="32" s="1"/>
  <c r="AG875" i="32" s="1"/>
  <c r="AP887" i="32"/>
  <c r="AQ887" i="32" s="1"/>
  <c r="AR887" i="32" s="1"/>
  <c r="AS887" i="32" s="1"/>
  <c r="AT887" i="32" s="1"/>
  <c r="AU887" i="32" s="1"/>
  <c r="AB900" i="32"/>
  <c r="AC900" i="32" s="1"/>
  <c r="AD900" i="32" s="1"/>
  <c r="AE900" i="32" s="1"/>
  <c r="AF900" i="32" s="1"/>
  <c r="AG900" i="32" s="1"/>
  <c r="AI905" i="32"/>
  <c r="AJ905" i="32" s="1"/>
  <c r="AK905" i="32" s="1"/>
  <c r="AL905" i="32" s="1"/>
  <c r="AM905" i="32" s="1"/>
  <c r="AN905" i="32" s="1"/>
  <c r="AI911" i="32"/>
  <c r="AJ911" i="32" s="1"/>
  <c r="AK911" i="32" s="1"/>
  <c r="AL911" i="32" s="1"/>
  <c r="AM911" i="32" s="1"/>
  <c r="AN911" i="32" s="1"/>
  <c r="AP917" i="32"/>
  <c r="AP925" i="32"/>
  <c r="AQ925" i="32" s="1"/>
  <c r="AR925" i="32" s="1"/>
  <c r="AS925" i="32" s="1"/>
  <c r="AT925" i="32" s="1"/>
  <c r="AU925" i="32" s="1"/>
  <c r="AP931" i="32"/>
  <c r="AQ931" i="32" s="1"/>
  <c r="AR931" i="32" s="1"/>
  <c r="AS931" i="32" s="1"/>
  <c r="AT931" i="32" s="1"/>
  <c r="AU931" i="32" s="1"/>
  <c r="AP710" i="32"/>
  <c r="AQ710" i="32" s="1"/>
  <c r="AR710" i="32" s="1"/>
  <c r="AS710" i="32" s="1"/>
  <c r="AT710" i="32" s="1"/>
  <c r="AU710" i="32" s="1"/>
  <c r="AP719" i="32"/>
  <c r="AQ719" i="32" s="1"/>
  <c r="AR719" i="32" s="1"/>
  <c r="AS719" i="32" s="1"/>
  <c r="AT719" i="32" s="1"/>
  <c r="AU719" i="32" s="1"/>
  <c r="AP808" i="32"/>
  <c r="AQ808" i="32" s="1"/>
  <c r="AR808" i="32" s="1"/>
  <c r="AS808" i="32" s="1"/>
  <c r="AT808" i="32" s="1"/>
  <c r="AU808" i="32" s="1"/>
  <c r="AI814" i="32"/>
  <c r="AJ814" i="32" s="1"/>
  <c r="AK814" i="32" s="1"/>
  <c r="AL814" i="32" s="1"/>
  <c r="AM814" i="32" s="1"/>
  <c r="AN814" i="32" s="1"/>
  <c r="AP819" i="32"/>
  <c r="AQ819" i="32" s="1"/>
  <c r="AR819" i="32" s="1"/>
  <c r="AS819" i="32" s="1"/>
  <c r="AT819" i="32" s="1"/>
  <c r="AU819" i="32" s="1"/>
  <c r="AI825" i="32"/>
  <c r="AJ825" i="32" s="1"/>
  <c r="AK825" i="32" s="1"/>
  <c r="AL825" i="32" s="1"/>
  <c r="AM825" i="32" s="1"/>
  <c r="AN825" i="32" s="1"/>
  <c r="AB831" i="32"/>
  <c r="AC831" i="32" s="1"/>
  <c r="AD831" i="32" s="1"/>
  <c r="AE831" i="32" s="1"/>
  <c r="AF831" i="32" s="1"/>
  <c r="AG831" i="32" s="1"/>
  <c r="AI836" i="32"/>
  <c r="AJ836" i="32" s="1"/>
  <c r="AK836" i="32" s="1"/>
  <c r="AL836" i="32" s="1"/>
  <c r="AM836" i="32" s="1"/>
  <c r="AN836" i="32" s="1"/>
  <c r="AB750" i="32"/>
  <c r="AC750" i="32" s="1"/>
  <c r="AD750" i="32" s="1"/>
  <c r="AE750" i="32" s="1"/>
  <c r="AF750" i="32" s="1"/>
  <c r="AG750" i="32" s="1"/>
  <c r="AB868" i="32"/>
  <c r="AC868" i="32" s="1"/>
  <c r="AD868" i="32" s="1"/>
  <c r="AE868" i="32" s="1"/>
  <c r="AF868" i="32" s="1"/>
  <c r="AG868" i="32" s="1"/>
  <c r="AI875" i="32"/>
  <c r="AJ875" i="32" s="1"/>
  <c r="AB888" i="32"/>
  <c r="AC888" i="32" s="1"/>
  <c r="AD888" i="32" s="1"/>
  <c r="AE888" i="32" s="1"/>
  <c r="AF888" i="32" s="1"/>
  <c r="AG888" i="32" s="1"/>
  <c r="AB903" i="32"/>
  <c r="AC903" i="32" s="1"/>
  <c r="AD903" i="32" s="1"/>
  <c r="AE903" i="32" s="1"/>
  <c r="AF903" i="32" s="1"/>
  <c r="AG903" i="32" s="1"/>
  <c r="AB909" i="32"/>
  <c r="AC909" i="32" s="1"/>
  <c r="AD909" i="32" s="1"/>
  <c r="AE909" i="32" s="1"/>
  <c r="AF909" i="32" s="1"/>
  <c r="AG909" i="32" s="1"/>
  <c r="AB926" i="32"/>
  <c r="AC926" i="32" s="1"/>
  <c r="AD926" i="32" s="1"/>
  <c r="AE926" i="32" s="1"/>
  <c r="AF926" i="32" s="1"/>
  <c r="AG926" i="32" s="1"/>
  <c r="AB932" i="32"/>
  <c r="AC932" i="32" s="1"/>
  <c r="AD932" i="32" s="1"/>
  <c r="AE932" i="32" s="1"/>
  <c r="AF932" i="32" s="1"/>
  <c r="AG932" i="32" s="1"/>
  <c r="AB711" i="32"/>
  <c r="AC711" i="32" s="1"/>
  <c r="AD711" i="32" s="1"/>
  <c r="AE711" i="32" s="1"/>
  <c r="AF711" i="32" s="1"/>
  <c r="AG711" i="32" s="1"/>
  <c r="AB720" i="32"/>
  <c r="AC720" i="32" s="1"/>
  <c r="AD720" i="32" s="1"/>
  <c r="AE720" i="32" s="1"/>
  <c r="AF720" i="32" s="1"/>
  <c r="AG720" i="32" s="1"/>
  <c r="AB558" i="32"/>
  <c r="AC558" i="32" s="1"/>
  <c r="AD558" i="32" s="1"/>
  <c r="AE558" i="32" s="1"/>
  <c r="AF558" i="32" s="1"/>
  <c r="AG558" i="32" s="1"/>
  <c r="AP567" i="32"/>
  <c r="AQ567" i="32" s="1"/>
  <c r="AR567" i="32" s="1"/>
  <c r="AS567" i="32" s="1"/>
  <c r="AT567" i="32" s="1"/>
  <c r="AU567" i="32" s="1"/>
  <c r="AP575" i="32"/>
  <c r="AQ575" i="32" s="1"/>
  <c r="AR575" i="32" s="1"/>
  <c r="AS575" i="32" s="1"/>
  <c r="AT575" i="32" s="1"/>
  <c r="AU575" i="32" s="1"/>
  <c r="AP580" i="32"/>
  <c r="AQ580" i="32" s="1"/>
  <c r="AR580" i="32" s="1"/>
  <c r="AS580" i="32" s="1"/>
  <c r="AT580" i="32" s="1"/>
  <c r="AU580" i="32" s="1"/>
  <c r="AP588" i="32"/>
  <c r="AQ588" i="32" s="1"/>
  <c r="AR588" i="32" s="1"/>
  <c r="AS588" i="32" s="1"/>
  <c r="AT588" i="32" s="1"/>
  <c r="AU588" i="32" s="1"/>
  <c r="AI596" i="32"/>
  <c r="AJ596" i="32" s="1"/>
  <c r="AI603" i="32"/>
  <c r="AJ603" i="32" s="1"/>
  <c r="AK603" i="32" s="1"/>
  <c r="AL603" i="32" s="1"/>
  <c r="AM603" i="32" s="1"/>
  <c r="AN603" i="32" s="1"/>
  <c r="AP612" i="32"/>
  <c r="AI622" i="32"/>
  <c r="AP631" i="32"/>
  <c r="AI640" i="32"/>
  <c r="AJ640" i="32" s="1"/>
  <c r="AK640" i="32" s="1"/>
  <c r="AL640" i="32" s="1"/>
  <c r="AM640" i="32" s="1"/>
  <c r="AN640" i="32" s="1"/>
  <c r="AB647" i="32"/>
  <c r="AB655" i="32"/>
  <c r="AC655" i="32" s="1"/>
  <c r="AD655" i="32" s="1"/>
  <c r="AE655" i="32" s="1"/>
  <c r="AF655" i="32" s="1"/>
  <c r="AG655" i="32" s="1"/>
  <c r="AP666" i="32"/>
  <c r="AQ666" i="32" s="1"/>
  <c r="AR666" i="32" s="1"/>
  <c r="AS666" i="32" s="1"/>
  <c r="AT666" i="32" s="1"/>
  <c r="AU666" i="32" s="1"/>
  <c r="AP674" i="32"/>
  <c r="AQ674" i="32" s="1"/>
  <c r="AR674" i="32" s="1"/>
  <c r="AS674" i="32" s="1"/>
  <c r="AT674" i="32" s="1"/>
  <c r="AU674" i="32" s="1"/>
  <c r="AP682" i="32"/>
  <c r="AB693" i="32"/>
  <c r="AI698" i="32"/>
  <c r="AJ698" i="32" s="1"/>
  <c r="AK698" i="32" s="1"/>
  <c r="AL698" i="32" s="1"/>
  <c r="AM698" i="32" s="1"/>
  <c r="AN698" i="32" s="1"/>
  <c r="AP705" i="32"/>
  <c r="AB726" i="32"/>
  <c r="AC726" i="32" s="1"/>
  <c r="AD726" i="32" s="1"/>
  <c r="AE726" i="32" s="1"/>
  <c r="AF726" i="32" s="1"/>
  <c r="AG726" i="32" s="1"/>
  <c r="AP734" i="32"/>
  <c r="AQ734" i="32" s="1"/>
  <c r="AR734" i="32" s="1"/>
  <c r="AS734" i="32" s="1"/>
  <c r="AT734" i="32" s="1"/>
  <c r="AU734" i="32" s="1"/>
  <c r="AI743" i="32"/>
  <c r="AJ743" i="32" s="1"/>
  <c r="AK743" i="32" s="1"/>
  <c r="AL743" i="32" s="1"/>
  <c r="AM743" i="32" s="1"/>
  <c r="AN743" i="32" s="1"/>
  <c r="AP748" i="32"/>
  <c r="AQ748" i="32" s="1"/>
  <c r="AR748" i="32" s="1"/>
  <c r="AT748" i="32" s="1"/>
  <c r="AI756" i="32"/>
  <c r="AJ756" i="32" s="1"/>
  <c r="AK756" i="32" s="1"/>
  <c r="AL756" i="32" s="1"/>
  <c r="AM756" i="32" s="1"/>
  <c r="AN756" i="32" s="1"/>
  <c r="AP761" i="32"/>
  <c r="AQ761" i="32" s="1"/>
  <c r="AR761" i="32" s="1"/>
  <c r="AS761" i="32" s="1"/>
  <c r="AT761" i="32" s="1"/>
  <c r="AU761" i="32" s="1"/>
  <c r="AI767" i="32"/>
  <c r="AJ767" i="32" s="1"/>
  <c r="AK767" i="32" s="1"/>
  <c r="AL767" i="32" s="1"/>
  <c r="AM767" i="32" s="1"/>
  <c r="AN767" i="32" s="1"/>
  <c r="AB773" i="32"/>
  <c r="AD773" i="32" s="1"/>
  <c r="AE773" i="32" s="1"/>
  <c r="AF773" i="32" s="1"/>
  <c r="AI778" i="32"/>
  <c r="AJ778" i="32" s="1"/>
  <c r="AK778" i="32" s="1"/>
  <c r="AL778" i="32" s="1"/>
  <c r="AM778" i="32" s="1"/>
  <c r="AN778" i="32" s="1"/>
  <c r="AP797" i="32"/>
  <c r="AS797" i="32" s="1"/>
  <c r="AT797" i="32" s="1"/>
  <c r="AI806" i="32"/>
  <c r="AP811" i="32"/>
  <c r="AQ811" i="32" s="1"/>
  <c r="AR811" i="32" s="1"/>
  <c r="AS811" i="32" s="1"/>
  <c r="AT811" i="32" s="1"/>
  <c r="AU811" i="32" s="1"/>
  <c r="AI817" i="32"/>
  <c r="AJ817" i="32" s="1"/>
  <c r="AK817" i="32" s="1"/>
  <c r="AL817" i="32" s="1"/>
  <c r="AM817" i="32" s="1"/>
  <c r="AN817" i="32" s="1"/>
  <c r="AB823" i="32"/>
  <c r="AC823" i="32" s="1"/>
  <c r="AD823" i="32" s="1"/>
  <c r="AE823" i="32" s="1"/>
  <c r="AF823" i="32" s="1"/>
  <c r="AG823" i="32" s="1"/>
  <c r="AI828" i="32"/>
  <c r="AJ828" i="32" s="1"/>
  <c r="AK828" i="32" s="1"/>
  <c r="AL828" i="32" s="1"/>
  <c r="AM828" i="32" s="1"/>
  <c r="AN828" i="32" s="1"/>
  <c r="AB834" i="32"/>
  <c r="AC834" i="32" s="1"/>
  <c r="AD834" i="32" s="1"/>
  <c r="AE834" i="32" s="1"/>
  <c r="AF834" i="32" s="1"/>
  <c r="AG834" i="32" s="1"/>
  <c r="AP856" i="32"/>
  <c r="AQ856" i="32" s="1"/>
  <c r="AR856" i="32" s="1"/>
  <c r="AS856" i="32" s="1"/>
  <c r="AT856" i="32" s="1"/>
  <c r="AU856" i="32" s="1"/>
  <c r="AB862" i="32"/>
  <c r="AC862" i="32" s="1"/>
  <c r="AD862" i="32" s="1"/>
  <c r="AE862" i="32" s="1"/>
  <c r="AF862" i="32" s="1"/>
  <c r="AG862" i="32" s="1"/>
  <c r="AG870" i="32" s="1"/>
  <c r="AI871" i="32"/>
  <c r="AI877" i="32"/>
  <c r="AI888" i="32"/>
  <c r="AJ888" i="32" s="1"/>
  <c r="AK888" i="32" s="1"/>
  <c r="AL888" i="32" s="1"/>
  <c r="AM888" i="32" s="1"/>
  <c r="AN888" i="32" s="1"/>
  <c r="AI894" i="32"/>
  <c r="AB902" i="32"/>
  <c r="AC902" i="32" s="1"/>
  <c r="AD902" i="32" s="1"/>
  <c r="AE902" i="32" s="1"/>
  <c r="AF902" i="32" s="1"/>
  <c r="AG902" i="32" s="1"/>
  <c r="AB915" i="32"/>
  <c r="AC915" i="32" s="1"/>
  <c r="AD915" i="32" s="1"/>
  <c r="AE915" i="32" s="1"/>
  <c r="AF915" i="32" s="1"/>
  <c r="AG915" i="32" s="1"/>
  <c r="AB925" i="32"/>
  <c r="AC925" i="32" s="1"/>
  <c r="AD925" i="32" s="1"/>
  <c r="AE925" i="32" s="1"/>
  <c r="AF925" i="32" s="1"/>
  <c r="AG925" i="32" s="1"/>
  <c r="AB931" i="32"/>
  <c r="AC931" i="32" s="1"/>
  <c r="AD931" i="32" s="1"/>
  <c r="AE931" i="32" s="1"/>
  <c r="AF931" i="32" s="1"/>
  <c r="AG931" i="32" s="1"/>
  <c r="AI515" i="32"/>
  <c r="AJ515" i="32" s="1"/>
  <c r="AK515" i="32" s="1"/>
  <c r="AL515" i="32" s="1"/>
  <c r="AM515" i="32" s="1"/>
  <c r="AN515" i="32" s="1"/>
  <c r="AP716" i="32"/>
  <c r="AQ716" i="32" s="1"/>
  <c r="AR716" i="32" s="1"/>
  <c r="AS716" i="32" s="1"/>
  <c r="AT716" i="32" s="1"/>
  <c r="AU716" i="32" s="1"/>
  <c r="AP739" i="32"/>
  <c r="AI854" i="32"/>
  <c r="AB312" i="32"/>
  <c r="AC312" i="32" s="1"/>
  <c r="AD312" i="32" s="1"/>
  <c r="AE312" i="32" s="1"/>
  <c r="AF312" i="32" s="1"/>
  <c r="AG312" i="32" s="1"/>
  <c r="AI291" i="32"/>
  <c r="AJ291" i="32" s="1"/>
  <c r="AK291" i="32" s="1"/>
  <c r="AL291" i="32" s="1"/>
  <c r="AM291" i="32" s="1"/>
  <c r="AN291" i="32" s="1"/>
  <c r="AP307" i="32"/>
  <c r="AQ307" i="32" s="1"/>
  <c r="AR307" i="32" s="1"/>
  <c r="AS307" i="32" s="1"/>
  <c r="AT307" i="32" s="1"/>
  <c r="AU307" i="32" s="1"/>
  <c r="AB315" i="32"/>
  <c r="AC315" i="32" s="1"/>
  <c r="AD315" i="32" s="1"/>
  <c r="AE315" i="32" s="1"/>
  <c r="AF315" i="32" s="1"/>
  <c r="AG315" i="32" s="1"/>
  <c r="AB344" i="32"/>
  <c r="AC344" i="32" s="1"/>
  <c r="AD344" i="32" s="1"/>
  <c r="AE344" i="32" s="1"/>
  <c r="AF344" i="32" s="1"/>
  <c r="AG344" i="32" s="1"/>
  <c r="AI371" i="32"/>
  <c r="AJ371" i="32" s="1"/>
  <c r="AK371" i="32" s="1"/>
  <c r="AL371" i="32" s="1"/>
  <c r="AM371" i="32" s="1"/>
  <c r="AN371" i="32" s="1"/>
  <c r="AP295" i="32"/>
  <c r="AP297" i="32"/>
  <c r="AQ297" i="32" s="1"/>
  <c r="AR297" i="32" s="1"/>
  <c r="AS297" i="32" s="1"/>
  <c r="AT297" i="32" s="1"/>
  <c r="AU297" i="32" s="1"/>
  <c r="AB303" i="32"/>
  <c r="AC303" i="32" s="1"/>
  <c r="AD303" i="32" s="1"/>
  <c r="AE303" i="32" s="1"/>
  <c r="AF303" i="32" s="1"/>
  <c r="AG303" i="32" s="1"/>
  <c r="AB321" i="32"/>
  <c r="AC321" i="32" s="1"/>
  <c r="AD321" i="32" s="1"/>
  <c r="AE321" i="32" s="1"/>
  <c r="AF321" i="32" s="1"/>
  <c r="AG321" i="32" s="1"/>
  <c r="AP327" i="32"/>
  <c r="AQ327" i="32" s="1"/>
  <c r="AR327" i="32" s="1"/>
  <c r="AS327" i="32" s="1"/>
  <c r="AT327" i="32" s="1"/>
  <c r="AU327" i="32" s="1"/>
  <c r="AB328" i="32"/>
  <c r="AC328" i="32" s="1"/>
  <c r="AD328" i="32" s="1"/>
  <c r="AE328" i="32" s="1"/>
  <c r="AF328" i="32" s="1"/>
  <c r="AG328" i="32" s="1"/>
  <c r="AP341" i="32"/>
  <c r="AQ341" i="32" s="1"/>
  <c r="AR341" i="32" s="1"/>
  <c r="AS341" i="32" s="1"/>
  <c r="AT341" i="32" s="1"/>
  <c r="AU341" i="32" s="1"/>
  <c r="AB347" i="32"/>
  <c r="AC347" i="32" s="1"/>
  <c r="AD347" i="32" s="1"/>
  <c r="AE347" i="32" s="1"/>
  <c r="AF347" i="32" s="1"/>
  <c r="AG347" i="32" s="1"/>
  <c r="AP390" i="32"/>
  <c r="AQ390" i="32" s="1"/>
  <c r="AR390" i="32" s="1"/>
  <c r="AS390" i="32" s="1"/>
  <c r="AT390" i="32" s="1"/>
  <c r="AU390" i="32" s="1"/>
  <c r="AI396" i="32"/>
  <c r="AJ396" i="32" s="1"/>
  <c r="AK396" i="32" s="1"/>
  <c r="AL396" i="32" s="1"/>
  <c r="AM396" i="32" s="1"/>
  <c r="AN396" i="32" s="1"/>
  <c r="AI467" i="32"/>
  <c r="AJ467" i="32" s="1"/>
  <c r="AK467" i="32" s="1"/>
  <c r="AL467" i="32" s="1"/>
  <c r="AM467" i="32" s="1"/>
  <c r="AN467" i="32" s="1"/>
  <c r="AI475" i="32"/>
  <c r="AJ475" i="32" s="1"/>
  <c r="AK475" i="32" s="1"/>
  <c r="AL475" i="32" s="1"/>
  <c r="AM475" i="32" s="1"/>
  <c r="AN475" i="32" s="1"/>
  <c r="AI483" i="32"/>
  <c r="AJ483" i="32" s="1"/>
  <c r="AK483" i="32" s="1"/>
  <c r="AL483" i="32" s="1"/>
  <c r="AM483" i="32" s="1"/>
  <c r="AN483" i="32" s="1"/>
  <c r="AI491" i="32"/>
  <c r="AJ491" i="32" s="1"/>
  <c r="AK491" i="32" s="1"/>
  <c r="AL491" i="32" s="1"/>
  <c r="AM491" i="32" s="1"/>
  <c r="AN491" i="32" s="1"/>
  <c r="AI500" i="32"/>
  <c r="AJ500" i="32" s="1"/>
  <c r="AK500" i="32" s="1"/>
  <c r="AL500" i="32" s="1"/>
  <c r="AM500" i="32" s="1"/>
  <c r="AN500" i="32" s="1"/>
  <c r="AI508" i="32"/>
  <c r="AJ508" i="32" s="1"/>
  <c r="AK508" i="32" s="1"/>
  <c r="AL508" i="32" s="1"/>
  <c r="AM508" i="32" s="1"/>
  <c r="AN508" i="32" s="1"/>
  <c r="AI517" i="32"/>
  <c r="AJ517" i="32" s="1"/>
  <c r="AK517" i="32" s="1"/>
  <c r="AL517" i="32" s="1"/>
  <c r="AM517" i="32" s="1"/>
  <c r="AN517" i="32" s="1"/>
  <c r="AP591" i="32"/>
  <c r="AQ591" i="32" s="1"/>
  <c r="AR591" i="32" s="1"/>
  <c r="AS591" i="32" s="1"/>
  <c r="AT591" i="32" s="1"/>
  <c r="AU591" i="32" s="1"/>
  <c r="AP331" i="32"/>
  <c r="AQ331" i="32" s="1"/>
  <c r="AR331" i="32" s="1"/>
  <c r="AS331" i="32" s="1"/>
  <c r="AT331" i="32" s="1"/>
  <c r="AU331" i="32" s="1"/>
  <c r="AP353" i="32"/>
  <c r="AI363" i="32"/>
  <c r="AP419" i="32"/>
  <c r="AQ419" i="32" s="1"/>
  <c r="AR419" i="32" s="1"/>
  <c r="AS419" i="32" s="1"/>
  <c r="AT419" i="32" s="1"/>
  <c r="AU419" i="32" s="1"/>
  <c r="AI427" i="32"/>
  <c r="AJ427" i="32" s="1"/>
  <c r="AK427" i="32" s="1"/>
  <c r="AL427" i="32" s="1"/>
  <c r="AM427" i="32" s="1"/>
  <c r="AN427" i="32" s="1"/>
  <c r="AB433" i="32"/>
  <c r="AC433" i="32" s="1"/>
  <c r="AF433" i="32" s="1"/>
  <c r="AG433" i="32" s="1"/>
  <c r="AI438" i="32"/>
  <c r="AJ438" i="32" s="1"/>
  <c r="AK438" i="32" s="1"/>
  <c r="AL438" i="32" s="1"/>
  <c r="AM438" i="32" s="1"/>
  <c r="AN438" i="32" s="1"/>
  <c r="AP640" i="32"/>
  <c r="AQ640" i="32" s="1"/>
  <c r="AR640" i="32" s="1"/>
  <c r="AS640" i="32" s="1"/>
  <c r="AT640" i="32" s="1"/>
  <c r="AU640" i="32" s="1"/>
  <c r="AI898" i="32"/>
  <c r="AJ898" i="32" s="1"/>
  <c r="AK898" i="32" s="1"/>
  <c r="AL898" i="32" s="1"/>
  <c r="AM898" i="32" s="1"/>
  <c r="AN898" i="32" s="1"/>
  <c r="AI333" i="32"/>
  <c r="AJ333" i="32" s="1"/>
  <c r="AK333" i="32" s="1"/>
  <c r="AL333" i="32" s="1"/>
  <c r="AM333" i="32" s="1"/>
  <c r="AN333" i="32" s="1"/>
  <c r="AP363" i="32"/>
  <c r="AI384" i="32"/>
  <c r="AJ384" i="32" s="1"/>
  <c r="AK384" i="32" s="1"/>
  <c r="AL384" i="32" s="1"/>
  <c r="AM384" i="32" s="1"/>
  <c r="AN384" i="32" s="1"/>
  <c r="AP443" i="32"/>
  <c r="AQ443" i="32" s="1"/>
  <c r="AR443" i="32" s="1"/>
  <c r="AS443" i="32" s="1"/>
  <c r="AT443" i="32" s="1"/>
  <c r="AU443" i="32" s="1"/>
  <c r="AI695" i="32"/>
  <c r="AJ695" i="32" s="1"/>
  <c r="AK695" i="32" s="1"/>
  <c r="AL695" i="32" s="1"/>
  <c r="AM695" i="32" s="1"/>
  <c r="AN695" i="32" s="1"/>
  <c r="AI383" i="32"/>
  <c r="AJ383" i="32" s="1"/>
  <c r="AK383" i="32" s="1"/>
  <c r="AL383" i="32" s="1"/>
  <c r="AM383" i="32" s="1"/>
  <c r="AN383" i="32" s="1"/>
  <c r="AB469" i="32"/>
  <c r="AC469" i="32" s="1"/>
  <c r="AD469" i="32" s="1"/>
  <c r="AE469" i="32" s="1"/>
  <c r="AF469" i="32" s="1"/>
  <c r="AG469" i="32" s="1"/>
  <c r="AB477" i="32"/>
  <c r="AC477" i="32" s="1"/>
  <c r="AD477" i="32" s="1"/>
  <c r="AE477" i="32" s="1"/>
  <c r="AF477" i="32" s="1"/>
  <c r="AG477" i="32" s="1"/>
  <c r="AB485" i="32"/>
  <c r="AC485" i="32" s="1"/>
  <c r="AD485" i="32" s="1"/>
  <c r="AE485" i="32" s="1"/>
  <c r="AF485" i="32" s="1"/>
  <c r="AG485" i="32" s="1"/>
  <c r="AB494" i="32"/>
  <c r="AC494" i="32" s="1"/>
  <c r="AD494" i="32" s="1"/>
  <c r="AE494" i="32" s="1"/>
  <c r="AF494" i="32" s="1"/>
  <c r="AG494" i="32" s="1"/>
  <c r="AB502" i="32"/>
  <c r="AC502" i="32" s="1"/>
  <c r="AD502" i="32" s="1"/>
  <c r="AE502" i="32" s="1"/>
  <c r="AF502" i="32" s="1"/>
  <c r="AG502" i="32" s="1"/>
  <c r="AB510" i="32"/>
  <c r="AC510" i="32" s="1"/>
  <c r="AD510" i="32" s="1"/>
  <c r="AE510" i="32" s="1"/>
  <c r="AF510" i="32" s="1"/>
  <c r="AG510" i="32" s="1"/>
  <c r="AB519" i="32"/>
  <c r="AC519" i="32" s="1"/>
  <c r="AD519" i="32" s="1"/>
  <c r="AE519" i="32" s="1"/>
  <c r="AF519" i="32" s="1"/>
  <c r="AG519" i="32" s="1"/>
  <c r="AP606" i="32"/>
  <c r="AQ606" i="32" s="1"/>
  <c r="AR606" i="32" s="1"/>
  <c r="AS606" i="32" s="1"/>
  <c r="AT606" i="32" s="1"/>
  <c r="AU606" i="32" s="1"/>
  <c r="AP618" i="32"/>
  <c r="AQ618" i="32" s="1"/>
  <c r="AR618" i="32" s="1"/>
  <c r="AS618" i="32" s="1"/>
  <c r="AT618" i="32" s="1"/>
  <c r="AU618" i="32" s="1"/>
  <c r="AB653" i="32"/>
  <c r="AC653" i="32" s="1"/>
  <c r="AD653" i="32" s="1"/>
  <c r="AE653" i="32" s="1"/>
  <c r="AF653" i="32" s="1"/>
  <c r="AI674" i="32"/>
  <c r="AJ674" i="32" s="1"/>
  <c r="AK674" i="32" s="1"/>
  <c r="AL674" i="32" s="1"/>
  <c r="AM674" i="32" s="1"/>
  <c r="AN674" i="32" s="1"/>
  <c r="AP680" i="32"/>
  <c r="AQ680" i="32" s="1"/>
  <c r="AR680" i="32" s="1"/>
  <c r="AS680" i="32" s="1"/>
  <c r="AT680" i="32" s="1"/>
  <c r="AU680" i="32" s="1"/>
  <c r="AI687" i="32"/>
  <c r="AJ687" i="32" s="1"/>
  <c r="AK687" i="32" s="1"/>
  <c r="AL687" i="32" s="1"/>
  <c r="AM687" i="32" s="1"/>
  <c r="AN687" i="32" s="1"/>
  <c r="AB703" i="32"/>
  <c r="AC703" i="32" s="1"/>
  <c r="AD703" i="32" s="1"/>
  <c r="AE703" i="32" s="1"/>
  <c r="AF703" i="32" s="1"/>
  <c r="AG703" i="32" s="1"/>
  <c r="AB735" i="32"/>
  <c r="AC735" i="32" s="1"/>
  <c r="AD735" i="32" s="1"/>
  <c r="AE735" i="32" s="1"/>
  <c r="AF735" i="32" s="1"/>
  <c r="AG735" i="32" s="1"/>
  <c r="AI744" i="32"/>
  <c r="AJ744" i="32" s="1"/>
  <c r="AK744" i="32" s="1"/>
  <c r="AL744" i="32" s="1"/>
  <c r="AM744" i="32" s="1"/>
  <c r="AN744" i="32" s="1"/>
  <c r="AP749" i="32"/>
  <c r="AQ749" i="32" s="1"/>
  <c r="AR749" i="32" s="1"/>
  <c r="AS749" i="32" s="1"/>
  <c r="AT749" i="32" s="1"/>
  <c r="AU749" i="32" s="1"/>
  <c r="AI757" i="32"/>
  <c r="AJ757" i="32" s="1"/>
  <c r="AK757" i="32" s="1"/>
  <c r="AL757" i="32" s="1"/>
  <c r="AM757" i="32" s="1"/>
  <c r="AN757" i="32" s="1"/>
  <c r="AP762" i="32"/>
  <c r="AQ762" i="32" s="1"/>
  <c r="AR762" i="32" s="1"/>
  <c r="AS762" i="32" s="1"/>
  <c r="AT762" i="32" s="1"/>
  <c r="AU762" i="32" s="1"/>
  <c r="AI768" i="32"/>
  <c r="AJ768" i="32" s="1"/>
  <c r="AK768" i="32" s="1"/>
  <c r="AL768" i="32" s="1"/>
  <c r="AM768" i="32" s="1"/>
  <c r="AN768" i="32" s="1"/>
  <c r="AB774" i="32"/>
  <c r="AC774" i="32" s="1"/>
  <c r="AD774" i="32" s="1"/>
  <c r="AE774" i="32" s="1"/>
  <c r="AF774" i="32" s="1"/>
  <c r="AG774" i="32" s="1"/>
  <c r="AI779" i="32"/>
  <c r="AJ779" i="32" s="1"/>
  <c r="AK779" i="32" s="1"/>
  <c r="AL779" i="32" s="1"/>
  <c r="AM779" i="32" s="1"/>
  <c r="AN779" i="32" s="1"/>
  <c r="AP798" i="32"/>
  <c r="AQ798" i="32" s="1"/>
  <c r="AR798" i="32" s="1"/>
  <c r="AS798" i="32" s="1"/>
  <c r="AT798" i="32" s="1"/>
  <c r="AU798" i="32" s="1"/>
  <c r="AB301" i="32"/>
  <c r="AC301" i="32" s="1"/>
  <c r="AD301" i="32" s="1"/>
  <c r="AE301" i="32" s="1"/>
  <c r="AF301" i="32" s="1"/>
  <c r="AG301" i="32" s="1"/>
  <c r="AP306" i="32"/>
  <c r="AQ306" i="32" s="1"/>
  <c r="AR306" i="32" s="1"/>
  <c r="AS306" i="32" s="1"/>
  <c r="AT306" i="32" s="1"/>
  <c r="AU306" i="32" s="1"/>
  <c r="AP308" i="32"/>
  <c r="AQ308" i="32" s="1"/>
  <c r="AR308" i="32" s="1"/>
  <c r="AS308" i="32" s="1"/>
  <c r="AT308" i="32" s="1"/>
  <c r="AU308" i="32" s="1"/>
  <c r="AB314" i="32"/>
  <c r="AC314" i="32" s="1"/>
  <c r="AD314" i="32" s="1"/>
  <c r="AE314" i="32" s="1"/>
  <c r="AF314" i="32" s="1"/>
  <c r="AG314" i="32" s="1"/>
  <c r="AB319" i="32"/>
  <c r="AC319" i="32" s="1"/>
  <c r="AD319" i="32" s="1"/>
  <c r="AE319" i="32" s="1"/>
  <c r="AF319" i="32" s="1"/>
  <c r="AG319" i="32" s="1"/>
  <c r="AP324" i="32"/>
  <c r="AQ324" i="32" s="1"/>
  <c r="AR324" i="32" s="1"/>
  <c r="AS324" i="32" s="1"/>
  <c r="AT324" i="32" s="1"/>
  <c r="AU324" i="32" s="1"/>
  <c r="AB331" i="32"/>
  <c r="AC331" i="32" s="1"/>
  <c r="AD331" i="32" s="1"/>
  <c r="AE331" i="32" s="1"/>
  <c r="AF331" i="32" s="1"/>
  <c r="AG331" i="32" s="1"/>
  <c r="AB338" i="32"/>
  <c r="AC338" i="32" s="1"/>
  <c r="AD338" i="32" s="1"/>
  <c r="AE338" i="32" s="1"/>
  <c r="AF338" i="32" s="1"/>
  <c r="AG338" i="32" s="1"/>
  <c r="AI343" i="32"/>
  <c r="AJ343" i="32" s="1"/>
  <c r="AK343" i="32" s="1"/>
  <c r="AL343" i="32" s="1"/>
  <c r="AM343" i="32" s="1"/>
  <c r="AN343" i="32" s="1"/>
  <c r="AP348" i="32"/>
  <c r="AR348" i="32" s="1"/>
  <c r="AS348" i="32" s="1"/>
  <c r="AT348" i="32" s="1"/>
  <c r="AU348" i="32" s="1"/>
  <c r="AP357" i="32"/>
  <c r="AB369" i="32"/>
  <c r="AB372" i="32"/>
  <c r="AC372" i="32" s="1"/>
  <c r="AD372" i="32" s="1"/>
  <c r="AE372" i="32" s="1"/>
  <c r="AF372" i="32" s="1"/>
  <c r="AG372" i="32" s="1"/>
  <c r="AI377" i="32"/>
  <c r="AJ377" i="32" s="1"/>
  <c r="AK377" i="32" s="1"/>
  <c r="AL377" i="32" s="1"/>
  <c r="AM377" i="32" s="1"/>
  <c r="AN377" i="32" s="1"/>
  <c r="AP392" i="32"/>
  <c r="AQ392" i="32" s="1"/>
  <c r="AR392" i="32" s="1"/>
  <c r="AS392" i="32" s="1"/>
  <c r="AT392" i="32" s="1"/>
  <c r="AU392" i="32" s="1"/>
  <c r="AP400" i="32"/>
  <c r="AQ400" i="32" s="1"/>
  <c r="AR400" i="32" s="1"/>
  <c r="AS400" i="32" s="1"/>
  <c r="AT400" i="32" s="1"/>
  <c r="AU400" i="32" s="1"/>
  <c r="AB460" i="32"/>
  <c r="AC460" i="32" s="1"/>
  <c r="AD460" i="32" s="1"/>
  <c r="AE460" i="32" s="1"/>
  <c r="AF460" i="32" s="1"/>
  <c r="AG460" i="32" s="1"/>
  <c r="AB523" i="32"/>
  <c r="AC523" i="32" s="1"/>
  <c r="AD523" i="32" s="1"/>
  <c r="AE523" i="32" s="1"/>
  <c r="AF523" i="32" s="1"/>
  <c r="AG523" i="32" s="1"/>
  <c r="AI529" i="32"/>
  <c r="AJ529" i="32" s="1"/>
  <c r="AK529" i="32" s="1"/>
  <c r="AL529" i="32" s="1"/>
  <c r="AM529" i="32" s="1"/>
  <c r="AN529" i="32" s="1"/>
  <c r="AI535" i="32"/>
  <c r="AJ535" i="32" s="1"/>
  <c r="AK535" i="32" s="1"/>
  <c r="AL535" i="32" s="1"/>
  <c r="AM535" i="32" s="1"/>
  <c r="AN535" i="32" s="1"/>
  <c r="AB543" i="32"/>
  <c r="AC543" i="32" s="1"/>
  <c r="AD543" i="32" s="1"/>
  <c r="AE543" i="32" s="1"/>
  <c r="AF543" i="32" s="1"/>
  <c r="AG543" i="32" s="1"/>
  <c r="AP548" i="32"/>
  <c r="AQ548" i="32" s="1"/>
  <c r="AR548" i="32" s="1"/>
  <c r="AS548" i="32" s="1"/>
  <c r="AT548" i="32" s="1"/>
  <c r="AU548" i="32" s="1"/>
  <c r="AI560" i="32"/>
  <c r="AI568" i="32"/>
  <c r="AJ568" i="32" s="1"/>
  <c r="AK568" i="32" s="1"/>
  <c r="AL568" i="32" s="1"/>
  <c r="AM568" i="32" s="1"/>
  <c r="AN568" i="32" s="1"/>
  <c r="AI576" i="32"/>
  <c r="AJ576" i="32" s="1"/>
  <c r="AK576" i="32" s="1"/>
  <c r="AL576" i="32" s="1"/>
  <c r="AM576" i="32" s="1"/>
  <c r="AN576" i="32" s="1"/>
  <c r="AB580" i="32"/>
  <c r="AC580" i="32" s="1"/>
  <c r="AD580" i="32" s="1"/>
  <c r="AE580" i="32" s="1"/>
  <c r="AF580" i="32" s="1"/>
  <c r="AG580" i="32" s="1"/>
  <c r="AB622" i="32"/>
  <c r="AP706" i="32"/>
  <c r="AQ706" i="32" s="1"/>
  <c r="AR706" i="32" s="1"/>
  <c r="AS706" i="32" s="1"/>
  <c r="AT706" i="32" s="1"/>
  <c r="AU706" i="32" s="1"/>
  <c r="AI493" i="32"/>
  <c r="AJ493" i="32" s="1"/>
  <c r="AK493" i="32" s="1"/>
  <c r="AL493" i="32" s="1"/>
  <c r="AM493" i="32" s="1"/>
  <c r="AN493" i="32" s="1"/>
  <c r="AI713" i="32"/>
  <c r="AJ713" i="32" s="1"/>
  <c r="AK713" i="32" s="1"/>
  <c r="AL713" i="32" s="1"/>
  <c r="AM713" i="32" s="1"/>
  <c r="AN713" i="32" s="1"/>
  <c r="AP291" i="32"/>
  <c r="AQ291" i="32" s="1"/>
  <c r="AR291" i="32" s="1"/>
  <c r="AS291" i="32" s="1"/>
  <c r="AT291" i="32" s="1"/>
  <c r="AU291" i="32" s="1"/>
  <c r="AP298" i="32"/>
  <c r="AQ298" i="32" s="1"/>
  <c r="AR298" i="32" s="1"/>
  <c r="AS298" i="32" s="1"/>
  <c r="AT298" i="32" s="1"/>
  <c r="AU298" i="32" s="1"/>
  <c r="AP305" i="32"/>
  <c r="AB313" i="32"/>
  <c r="AC313" i="32" s="1"/>
  <c r="AD313" i="32" s="1"/>
  <c r="AE313" i="32" s="1"/>
  <c r="AF313" i="32" s="1"/>
  <c r="AG313" i="32" s="1"/>
  <c r="AP318" i="32"/>
  <c r="AQ318" i="32" s="1"/>
  <c r="AR318" i="32" s="1"/>
  <c r="AS318" i="32" s="1"/>
  <c r="AT318" i="32" s="1"/>
  <c r="AU318" i="32" s="1"/>
  <c r="AI323" i="32"/>
  <c r="AJ323" i="32" s="1"/>
  <c r="AK323" i="32" s="1"/>
  <c r="AL323" i="32" s="1"/>
  <c r="AM323" i="32" s="1"/>
  <c r="AN323" i="32" s="1"/>
  <c r="AI331" i="32"/>
  <c r="AJ331" i="32" s="1"/>
  <c r="AK331" i="32" s="1"/>
  <c r="AL331" i="32" s="1"/>
  <c r="AM331" i="32" s="1"/>
  <c r="AN331" i="32" s="1"/>
  <c r="AB337" i="32"/>
  <c r="AI342" i="32"/>
  <c r="AJ342" i="32" s="1"/>
  <c r="AK342" i="32" s="1"/>
  <c r="AL342" i="32" s="1"/>
  <c r="AM342" i="32" s="1"/>
  <c r="AN342" i="32" s="1"/>
  <c r="AP347" i="32"/>
  <c r="AQ347" i="32" s="1"/>
  <c r="AR347" i="32" s="1"/>
  <c r="AS347" i="32" s="1"/>
  <c r="AT347" i="32" s="1"/>
  <c r="AU347" i="32" s="1"/>
  <c r="AI353" i="32"/>
  <c r="AB363" i="32"/>
  <c r="AP373" i="32"/>
  <c r="AQ373" i="32" s="1"/>
  <c r="AR373" i="32" s="1"/>
  <c r="AS373" i="32" s="1"/>
  <c r="AT373" i="32" s="1"/>
  <c r="AU373" i="32" s="1"/>
  <c r="AB398" i="32"/>
  <c r="AP414" i="32"/>
  <c r="AQ414" i="32" s="1"/>
  <c r="AR414" i="32" s="1"/>
  <c r="AS414" i="32" s="1"/>
  <c r="AT414" i="32" s="1"/>
  <c r="AU414" i="32" s="1"/>
  <c r="AP420" i="32"/>
  <c r="AQ420" i="32" s="1"/>
  <c r="AR420" i="32" s="1"/>
  <c r="AS420" i="32" s="1"/>
  <c r="AT420" i="32" s="1"/>
  <c r="AU420" i="32" s="1"/>
  <c r="AI428" i="32"/>
  <c r="AJ428" i="32" s="1"/>
  <c r="AK428" i="32" s="1"/>
  <c r="AL428" i="32" s="1"/>
  <c r="AM428" i="32" s="1"/>
  <c r="AN428" i="32" s="1"/>
  <c r="AB434" i="32"/>
  <c r="AC434" i="32" s="1"/>
  <c r="AF434" i="32" s="1"/>
  <c r="AG434" i="32" s="1"/>
  <c r="AI439" i="32"/>
  <c r="AJ439" i="32" s="1"/>
  <c r="AK439" i="32" s="1"/>
  <c r="AL439" i="32" s="1"/>
  <c r="AM439" i="32" s="1"/>
  <c r="AN439" i="32" s="1"/>
  <c r="AB446" i="32"/>
  <c r="AC446" i="32" s="1"/>
  <c r="AD446" i="32" s="1"/>
  <c r="AE446" i="32" s="1"/>
  <c r="AF446" i="32" s="1"/>
  <c r="AG446" i="32" s="1"/>
  <c r="AP526" i="32"/>
  <c r="AQ526" i="32" s="1"/>
  <c r="AR526" i="32" s="1"/>
  <c r="AS526" i="32" s="1"/>
  <c r="AT526" i="32" s="1"/>
  <c r="AU526" i="32" s="1"/>
  <c r="AB533" i="32"/>
  <c r="AC533" i="32" s="1"/>
  <c r="AD533" i="32" s="1"/>
  <c r="AE533" i="32" s="1"/>
  <c r="AF533" i="32" s="1"/>
  <c r="AG533" i="32" s="1"/>
  <c r="AP539" i="32"/>
  <c r="AQ539" i="32" s="1"/>
  <c r="AR539" i="32" s="1"/>
  <c r="AS539" i="32" s="1"/>
  <c r="AT539" i="32" s="1"/>
  <c r="AU539" i="32" s="1"/>
  <c r="AI546" i="32"/>
  <c r="AJ546" i="32" s="1"/>
  <c r="AM546" i="32" s="1"/>
  <c r="AN546" i="32" s="1"/>
  <c r="AP551" i="32"/>
  <c r="AQ551" i="32" s="1"/>
  <c r="AR551" i="32" s="1"/>
  <c r="AS551" i="32" s="1"/>
  <c r="AT551" i="32" s="1"/>
  <c r="AU551" i="32" s="1"/>
  <c r="AB627" i="32"/>
  <c r="AC627" i="32" s="1"/>
  <c r="AD627" i="32" s="1"/>
  <c r="AE627" i="32" s="1"/>
  <c r="AF627" i="32" s="1"/>
  <c r="AG627" i="32" s="1"/>
  <c r="AB715" i="32"/>
  <c r="AP896" i="32"/>
  <c r="AP903" i="32"/>
  <c r="AQ903" i="32" s="1"/>
  <c r="AR903" i="32" s="1"/>
  <c r="AS903" i="32" s="1"/>
  <c r="AT903" i="32" s="1"/>
  <c r="AU903" i="32" s="1"/>
  <c r="AP909" i="32"/>
  <c r="AQ909" i="32" s="1"/>
  <c r="AR909" i="32" s="1"/>
  <c r="AS909" i="32" s="1"/>
  <c r="AT909" i="32" s="1"/>
  <c r="AU909" i="32" s="1"/>
  <c r="AI375" i="32"/>
  <c r="AJ375" i="32" s="1"/>
  <c r="AK375" i="32" s="1"/>
  <c r="AL375" i="32" s="1"/>
  <c r="AM375" i="32" s="1"/>
  <c r="AN375" i="32" s="1"/>
  <c r="AP383" i="32"/>
  <c r="AQ383" i="32" s="1"/>
  <c r="AR383" i="32" s="1"/>
  <c r="AS383" i="32" s="1"/>
  <c r="AT383" i="32" s="1"/>
  <c r="AU383" i="32" s="1"/>
  <c r="AP391" i="32"/>
  <c r="AQ391" i="32" s="1"/>
  <c r="AR391" i="32" s="1"/>
  <c r="AS391" i="32" s="1"/>
  <c r="AT391" i="32" s="1"/>
  <c r="AU391" i="32" s="1"/>
  <c r="AP398" i="32"/>
  <c r="AB414" i="32"/>
  <c r="AC414" i="32" s="1"/>
  <c r="AD414" i="32" s="1"/>
  <c r="AE414" i="32" s="1"/>
  <c r="AF414" i="32" s="1"/>
  <c r="AG414" i="32" s="1"/>
  <c r="AB420" i="32"/>
  <c r="AC420" i="32" s="1"/>
  <c r="AD420" i="32" s="1"/>
  <c r="AE420" i="32" s="1"/>
  <c r="AF420" i="32" s="1"/>
  <c r="AG420" i="32" s="1"/>
  <c r="AP427" i="32"/>
  <c r="AQ427" i="32" s="1"/>
  <c r="AR427" i="32" s="1"/>
  <c r="AS427" i="32" s="1"/>
  <c r="AT427" i="32" s="1"/>
  <c r="AU427" i="32" s="1"/>
  <c r="AI433" i="32"/>
  <c r="AJ433" i="32" s="1"/>
  <c r="AK433" i="32" s="1"/>
  <c r="AL433" i="32" s="1"/>
  <c r="AM433" i="32" s="1"/>
  <c r="AN433" i="32" s="1"/>
  <c r="AI445" i="32"/>
  <c r="AJ445" i="32" s="1"/>
  <c r="AK445" i="32" s="1"/>
  <c r="AL445" i="32" s="1"/>
  <c r="AM445" i="32" s="1"/>
  <c r="AN445" i="32" s="1"/>
  <c r="AP460" i="32"/>
  <c r="AQ460" i="32" s="1"/>
  <c r="AR460" i="32" s="1"/>
  <c r="AS460" i="32" s="1"/>
  <c r="AT460" i="32" s="1"/>
  <c r="AU460" i="32" s="1"/>
  <c r="AB468" i="32"/>
  <c r="AC468" i="32" s="1"/>
  <c r="AD468" i="32" s="1"/>
  <c r="AE468" i="32" s="1"/>
  <c r="AF468" i="32" s="1"/>
  <c r="AG468" i="32" s="1"/>
  <c r="AB476" i="32"/>
  <c r="AC476" i="32" s="1"/>
  <c r="AD476" i="32" s="1"/>
  <c r="AE476" i="32" s="1"/>
  <c r="AF476" i="32" s="1"/>
  <c r="AG476" i="32" s="1"/>
  <c r="AB484" i="32"/>
  <c r="AC484" i="32" s="1"/>
  <c r="AD484" i="32" s="1"/>
  <c r="AE484" i="32" s="1"/>
  <c r="AF484" i="32" s="1"/>
  <c r="AG484" i="32" s="1"/>
  <c r="AB492" i="32"/>
  <c r="AC492" i="32" s="1"/>
  <c r="AD492" i="32" s="1"/>
  <c r="AE492" i="32" s="1"/>
  <c r="AF492" i="32" s="1"/>
  <c r="AG492" i="32" s="1"/>
  <c r="AB501" i="32"/>
  <c r="AC501" i="32" s="1"/>
  <c r="AD501" i="32" s="1"/>
  <c r="AE501" i="32" s="1"/>
  <c r="AF501" i="32" s="1"/>
  <c r="AG501" i="32" s="1"/>
  <c r="AB509" i="32"/>
  <c r="AC509" i="32" s="1"/>
  <c r="AD509" i="32" s="1"/>
  <c r="AE509" i="32" s="1"/>
  <c r="AF509" i="32" s="1"/>
  <c r="AG509" i="32" s="1"/>
  <c r="AB518" i="32"/>
  <c r="AC518" i="32" s="1"/>
  <c r="AD518" i="32" s="1"/>
  <c r="AE518" i="32" s="1"/>
  <c r="AF518" i="32" s="1"/>
  <c r="AG518" i="32" s="1"/>
  <c r="AI533" i="32"/>
  <c r="AJ533" i="32" s="1"/>
  <c r="AK533" i="32" s="1"/>
  <c r="AL533" i="32" s="1"/>
  <c r="AM533" i="32" s="1"/>
  <c r="AN533" i="32" s="1"/>
  <c r="AB541" i="32"/>
  <c r="AC541" i="32" s="1"/>
  <c r="AD541" i="32" s="1"/>
  <c r="AE541" i="32" s="1"/>
  <c r="AF541" i="32" s="1"/>
  <c r="AG541" i="32" s="1"/>
  <c r="AP555" i="32"/>
  <c r="AQ555" i="32" s="1"/>
  <c r="AR555" i="32" s="1"/>
  <c r="AS555" i="32" s="1"/>
  <c r="AT555" i="32" s="1"/>
  <c r="AU555" i="32" s="1"/>
  <c r="AP596" i="32"/>
  <c r="AP658" i="32"/>
  <c r="AP665" i="32"/>
  <c r="AQ665" i="32" s="1"/>
  <c r="AR665" i="32" s="1"/>
  <c r="AS665" i="32" s="1"/>
  <c r="AT665" i="32" s="1"/>
  <c r="AU665" i="32" s="1"/>
  <c r="AI673" i="32"/>
  <c r="AJ673" i="32" s="1"/>
  <c r="AK673" i="32" s="1"/>
  <c r="AL673" i="32" s="1"/>
  <c r="AM673" i="32" s="1"/>
  <c r="AN673" i="32" s="1"/>
  <c r="AB680" i="32"/>
  <c r="AC680" i="32" s="1"/>
  <c r="AD680" i="32" s="1"/>
  <c r="AE680" i="32" s="1"/>
  <c r="AF680" i="32" s="1"/>
  <c r="AG680" i="32" s="1"/>
  <c r="AP871" i="32"/>
  <c r="AP926" i="32"/>
  <c r="AQ926" i="32" s="1"/>
  <c r="AR926" i="32" s="1"/>
  <c r="AS926" i="32" s="1"/>
  <c r="AT926" i="32" s="1"/>
  <c r="AU926" i="32" s="1"/>
  <c r="AP932" i="32"/>
  <c r="AQ932" i="32" s="1"/>
  <c r="AR932" i="32" s="1"/>
  <c r="AS932" i="32" s="1"/>
  <c r="AT932" i="32" s="1"/>
  <c r="AU932" i="32" s="1"/>
  <c r="AI374" i="32"/>
  <c r="AJ374" i="32" s="1"/>
  <c r="AK374" i="32" s="1"/>
  <c r="AL374" i="32" s="1"/>
  <c r="AM374" i="32" s="1"/>
  <c r="AN374" i="32" s="1"/>
  <c r="AP382" i="32"/>
  <c r="AQ382" i="32" s="1"/>
  <c r="AR382" i="32" s="1"/>
  <c r="AS382" i="32" s="1"/>
  <c r="AT382" i="32" s="1"/>
  <c r="AU382" i="32" s="1"/>
  <c r="AI388" i="32"/>
  <c r="AP394" i="32"/>
  <c r="AQ394" i="32" s="1"/>
  <c r="AR394" i="32" s="1"/>
  <c r="AS394" i="32" s="1"/>
  <c r="AT394" i="32" s="1"/>
  <c r="AU394" i="32" s="1"/>
  <c r="AB403" i="32"/>
  <c r="AC403" i="32" s="1"/>
  <c r="AD403" i="32" s="1"/>
  <c r="AE403" i="32" s="1"/>
  <c r="AF403" i="32" s="1"/>
  <c r="AG403" i="32" s="1"/>
  <c r="AP408" i="32"/>
  <c r="AQ408" i="32" s="1"/>
  <c r="AR408" i="32" s="1"/>
  <c r="AS408" i="32" s="1"/>
  <c r="AT408" i="32" s="1"/>
  <c r="AU408" i="32" s="1"/>
  <c r="AP430" i="32"/>
  <c r="AQ430" i="32" s="1"/>
  <c r="AR430" i="32" s="1"/>
  <c r="AS430" i="32" s="1"/>
  <c r="AT430" i="32" s="1"/>
  <c r="AU430" i="32" s="1"/>
  <c r="AI436" i="32"/>
  <c r="AJ436" i="32" s="1"/>
  <c r="AK436" i="32" s="1"/>
  <c r="AL436" i="32" s="1"/>
  <c r="AM436" i="32" s="1"/>
  <c r="AN436" i="32" s="1"/>
  <c r="AB443" i="32"/>
  <c r="AC443" i="32" s="1"/>
  <c r="AD443" i="32" s="1"/>
  <c r="AE443" i="32" s="1"/>
  <c r="AF443" i="32" s="1"/>
  <c r="AG443" i="32" s="1"/>
  <c r="AI468" i="32"/>
  <c r="AJ468" i="32" s="1"/>
  <c r="AK468" i="32" s="1"/>
  <c r="AL468" i="32" s="1"/>
  <c r="AM468" i="32" s="1"/>
  <c r="AN468" i="32" s="1"/>
  <c r="AI476" i="32"/>
  <c r="AJ476" i="32" s="1"/>
  <c r="AK476" i="32" s="1"/>
  <c r="AL476" i="32" s="1"/>
  <c r="AM476" i="32" s="1"/>
  <c r="AN476" i="32" s="1"/>
  <c r="AI484" i="32"/>
  <c r="AJ484" i="32" s="1"/>
  <c r="AK484" i="32" s="1"/>
  <c r="AL484" i="32" s="1"/>
  <c r="AM484" i="32" s="1"/>
  <c r="AN484" i="32" s="1"/>
  <c r="AI492" i="32"/>
  <c r="AJ492" i="32" s="1"/>
  <c r="AK492" i="32" s="1"/>
  <c r="AL492" i="32" s="1"/>
  <c r="AM492" i="32" s="1"/>
  <c r="AN492" i="32" s="1"/>
  <c r="AI501" i="32"/>
  <c r="AJ501" i="32" s="1"/>
  <c r="AK501" i="32" s="1"/>
  <c r="AL501" i="32" s="1"/>
  <c r="AM501" i="32" s="1"/>
  <c r="AN501" i="32" s="1"/>
  <c r="AI509" i="32"/>
  <c r="AJ509" i="32" s="1"/>
  <c r="AK509" i="32" s="1"/>
  <c r="AL509" i="32" s="1"/>
  <c r="AM509" i="32" s="1"/>
  <c r="AN509" i="32" s="1"/>
  <c r="AI518" i="32"/>
  <c r="AJ518" i="32" s="1"/>
  <c r="AK518" i="32" s="1"/>
  <c r="AL518" i="32" s="1"/>
  <c r="AM518" i="32" s="1"/>
  <c r="AN518" i="32" s="1"/>
  <c r="AP527" i="32"/>
  <c r="AQ527" i="32" s="1"/>
  <c r="AR527" i="32" s="1"/>
  <c r="AS527" i="32" s="1"/>
  <c r="AT527" i="32" s="1"/>
  <c r="AU527" i="32" s="1"/>
  <c r="AP533" i="32"/>
  <c r="AQ533" i="32" s="1"/>
  <c r="AR533" i="32" s="1"/>
  <c r="AS533" i="32" s="1"/>
  <c r="AT533" i="32" s="1"/>
  <c r="AU533" i="32" s="1"/>
  <c r="AI541" i="32"/>
  <c r="AJ541" i="32" s="1"/>
  <c r="AK541" i="32" s="1"/>
  <c r="AL541" i="32" s="1"/>
  <c r="AM541" i="32" s="1"/>
  <c r="AN541" i="32" s="1"/>
  <c r="AB547" i="32"/>
  <c r="AC547" i="32" s="1"/>
  <c r="AD547" i="32" s="1"/>
  <c r="AE547" i="32" s="1"/>
  <c r="AF547" i="32" s="1"/>
  <c r="AG547" i="32" s="1"/>
  <c r="AI552" i="32"/>
  <c r="AJ552" i="32" s="1"/>
  <c r="AK552" i="32" s="1"/>
  <c r="AL552" i="32" s="1"/>
  <c r="AM552" i="32" s="1"/>
  <c r="AN552" i="32" s="1"/>
  <c r="AP582" i="32"/>
  <c r="AQ582" i="32" s="1"/>
  <c r="AR582" i="32" s="1"/>
  <c r="AS582" i="32" s="1"/>
  <c r="AT582" i="32" s="1"/>
  <c r="AU582" i="32" s="1"/>
  <c r="AB614" i="32"/>
  <c r="AP622" i="32"/>
  <c r="AP629" i="32"/>
  <c r="AQ629" i="32" s="1"/>
  <c r="AR629" i="32" s="1"/>
  <c r="AS629" i="32" s="1"/>
  <c r="AT629" i="32" s="1"/>
  <c r="AU629" i="32" s="1"/>
  <c r="AP637" i="32"/>
  <c r="AB645" i="32"/>
  <c r="AC645" i="32" s="1"/>
  <c r="AD645" i="32" s="1"/>
  <c r="AE645" i="32" s="1"/>
  <c r="AF645" i="32" s="1"/>
  <c r="AG645" i="32" s="1"/>
  <c r="AI652" i="32"/>
  <c r="AJ652" i="32" s="1"/>
  <c r="AK652" i="32" s="1"/>
  <c r="AL652" i="32" s="1"/>
  <c r="AM652" i="32" s="1"/>
  <c r="AN652" i="32" s="1"/>
  <c r="AI685" i="32"/>
  <c r="AP694" i="32"/>
  <c r="AQ694" i="32" s="1"/>
  <c r="AR694" i="32" s="1"/>
  <c r="AS694" i="32" s="1"/>
  <c r="AT694" i="32" s="1"/>
  <c r="AU694" i="32" s="1"/>
  <c r="AB701" i="32"/>
  <c r="AC701" i="32" s="1"/>
  <c r="AD701" i="32" s="1"/>
  <c r="AE701" i="32" s="1"/>
  <c r="AF701" i="32" s="1"/>
  <c r="AG701" i="32" s="1"/>
  <c r="AI708" i="32"/>
  <c r="AP724" i="32"/>
  <c r="AQ724" i="32" s="1"/>
  <c r="AR724" i="32" s="1"/>
  <c r="AS724" i="32" s="1"/>
  <c r="AT724" i="32" s="1"/>
  <c r="AU724" i="32" s="1"/>
  <c r="AP731" i="32"/>
  <c r="AB741" i="32"/>
  <c r="AC741" i="32" s="1"/>
  <c r="AD741" i="32" s="1"/>
  <c r="AE741" i="32" s="1"/>
  <c r="AF741" i="32" s="1"/>
  <c r="AG741" i="32" s="1"/>
  <c r="AI746" i="32"/>
  <c r="AJ746" i="32" s="1"/>
  <c r="AK746" i="32" s="1"/>
  <c r="AL746" i="32" s="1"/>
  <c r="AM746" i="32" s="1"/>
  <c r="AN746" i="32" s="1"/>
  <c r="AP753" i="32"/>
  <c r="AQ753" i="32" s="1"/>
  <c r="AR753" i="32" s="1"/>
  <c r="AS753" i="32" s="1"/>
  <c r="AT753" i="32" s="1"/>
  <c r="AU753" i="32" s="1"/>
  <c r="AI759" i="32"/>
  <c r="AJ759" i="32" s="1"/>
  <c r="AK759" i="32" s="1"/>
  <c r="AL759" i="32" s="1"/>
  <c r="AM759" i="32" s="1"/>
  <c r="AN759" i="32" s="1"/>
  <c r="AB765" i="32"/>
  <c r="AC765" i="32" s="1"/>
  <c r="AD765" i="32" s="1"/>
  <c r="AE765" i="32" s="1"/>
  <c r="AF765" i="32" s="1"/>
  <c r="AG765" i="32" s="1"/>
  <c r="AI770" i="32"/>
  <c r="AJ770" i="32" s="1"/>
  <c r="AK770" i="32" s="1"/>
  <c r="AL770" i="32" s="1"/>
  <c r="AM770" i="32" s="1"/>
  <c r="AN770" i="32" s="1"/>
  <c r="AB776" i="32"/>
  <c r="AC776" i="32" s="1"/>
  <c r="AD776" i="32" s="1"/>
  <c r="AE776" i="32" s="1"/>
  <c r="AI795" i="32"/>
  <c r="AB808" i="32"/>
  <c r="AC808" i="32" s="1"/>
  <c r="AD808" i="32" s="1"/>
  <c r="AE808" i="32" s="1"/>
  <c r="AF808" i="32" s="1"/>
  <c r="AG808" i="32" s="1"/>
  <c r="AP813" i="32"/>
  <c r="AQ813" i="32" s="1"/>
  <c r="AR813" i="32" s="1"/>
  <c r="AS813" i="32" s="1"/>
  <c r="AT813" i="32" s="1"/>
  <c r="AU813" i="32" s="1"/>
  <c r="AB819" i="32"/>
  <c r="AC819" i="32" s="1"/>
  <c r="AD819" i="32" s="1"/>
  <c r="AE819" i="32" s="1"/>
  <c r="AF819" i="32" s="1"/>
  <c r="AG819" i="32" s="1"/>
  <c r="AP824" i="32"/>
  <c r="AQ824" i="32" s="1"/>
  <c r="AR824" i="32" s="1"/>
  <c r="AS824" i="32" s="1"/>
  <c r="AT824" i="32" s="1"/>
  <c r="AU824" i="32" s="1"/>
  <c r="AI830" i="32"/>
  <c r="AJ830" i="32" s="1"/>
  <c r="AK830" i="32" s="1"/>
  <c r="AL830" i="32" s="1"/>
  <c r="AM830" i="32" s="1"/>
  <c r="AN830" i="32" s="1"/>
  <c r="AP835" i="32"/>
  <c r="AQ835" i="32" s="1"/>
  <c r="AR835" i="32" s="1"/>
  <c r="AS835" i="32" s="1"/>
  <c r="AT835" i="32" s="1"/>
  <c r="AU835" i="32" s="1"/>
  <c r="AP863" i="32"/>
  <c r="AQ863" i="32" s="1"/>
  <c r="AR863" i="32" s="1"/>
  <c r="AS863" i="32" s="1"/>
  <c r="AT863" i="32" s="1"/>
  <c r="AU863" i="32" s="1"/>
  <c r="AP550" i="32"/>
  <c r="AQ550" i="32" s="1"/>
  <c r="AR550" i="32" s="1"/>
  <c r="AS550" i="32" s="1"/>
  <c r="AT550" i="32" s="1"/>
  <c r="AU550" i="32" s="1"/>
  <c r="AI557" i="32"/>
  <c r="AJ557" i="32" s="1"/>
  <c r="AK557" i="32" s="1"/>
  <c r="AL557" i="32" s="1"/>
  <c r="AM557" i="32" s="1"/>
  <c r="AN557" i="32" s="1"/>
  <c r="AP564" i="32"/>
  <c r="AQ564" i="32" s="1"/>
  <c r="AR564" i="32" s="1"/>
  <c r="AS564" i="32" s="1"/>
  <c r="AT564" i="32" s="1"/>
  <c r="AU564" i="32" s="1"/>
  <c r="AP572" i="32"/>
  <c r="AQ572" i="32" s="1"/>
  <c r="AR572" i="32" s="1"/>
  <c r="AS572" i="32" s="1"/>
  <c r="AT572" i="32" s="1"/>
  <c r="AU572" i="32" s="1"/>
  <c r="AP540" i="32"/>
  <c r="AQ540" i="32" s="1"/>
  <c r="AR540" i="32" s="1"/>
  <c r="AS540" i="32" s="1"/>
  <c r="AT540" i="32" s="1"/>
  <c r="AU540" i="32" s="1"/>
  <c r="AP585" i="32"/>
  <c r="AP592" i="32"/>
  <c r="AQ592" i="32" s="1"/>
  <c r="AR592" i="32" s="1"/>
  <c r="AS592" i="32" s="1"/>
  <c r="AT592" i="32" s="1"/>
  <c r="AU592" i="32" s="1"/>
  <c r="AP610" i="32"/>
  <c r="AQ610" i="32" s="1"/>
  <c r="AR610" i="32" s="1"/>
  <c r="AS610" i="32" s="1"/>
  <c r="AT610" i="32" s="1"/>
  <c r="AU610" i="32" s="1"/>
  <c r="AI618" i="32"/>
  <c r="AJ618" i="32" s="1"/>
  <c r="AK618" i="32" s="1"/>
  <c r="AL618" i="32" s="1"/>
  <c r="AM618" i="32" s="1"/>
  <c r="AN618" i="32" s="1"/>
  <c r="AI627" i="32"/>
  <c r="AJ627" i="32" s="1"/>
  <c r="AK627" i="32" s="1"/>
  <c r="AL627" i="32" s="1"/>
  <c r="AM627" i="32" s="1"/>
  <c r="AN627" i="32" s="1"/>
  <c r="AP633" i="32"/>
  <c r="AQ633" i="32" s="1"/>
  <c r="AR633" i="32" s="1"/>
  <c r="AS633" i="32" s="1"/>
  <c r="AT633" i="32" s="1"/>
  <c r="AU633" i="32" s="1"/>
  <c r="AU636" i="32" s="1"/>
  <c r="AB641" i="32"/>
  <c r="AC641" i="32" s="1"/>
  <c r="AD641" i="32" s="1"/>
  <c r="AE641" i="32" s="1"/>
  <c r="AF641" i="32" s="1"/>
  <c r="AG641" i="32" s="1"/>
  <c r="AI649" i="32"/>
  <c r="AP655" i="32"/>
  <c r="AQ655" i="32" s="1"/>
  <c r="AR655" i="32" s="1"/>
  <c r="AS655" i="32" s="1"/>
  <c r="AT655" i="32" s="1"/>
  <c r="AU655" i="32" s="1"/>
  <c r="AP664" i="32"/>
  <c r="AQ664" i="32" s="1"/>
  <c r="AR664" i="32" s="1"/>
  <c r="AS664" i="32" s="1"/>
  <c r="AT664" i="32" s="1"/>
  <c r="AU664" i="32" s="1"/>
  <c r="AB672" i="32"/>
  <c r="AB679" i="32"/>
  <c r="AC679" i="32" s="1"/>
  <c r="AD679" i="32" s="1"/>
  <c r="AE679" i="32" s="1"/>
  <c r="AF679" i="32" s="1"/>
  <c r="AG679" i="32" s="1"/>
  <c r="AP685" i="32"/>
  <c r="AB695" i="32"/>
  <c r="AC695" i="32" s="1"/>
  <c r="AD695" i="32" s="1"/>
  <c r="AE695" i="32" s="1"/>
  <c r="AF695" i="32" s="1"/>
  <c r="AG695" i="32" s="1"/>
  <c r="AB702" i="32"/>
  <c r="AC702" i="32" s="1"/>
  <c r="AD702" i="32" s="1"/>
  <c r="AE702" i="32" s="1"/>
  <c r="AF702" i="32" s="1"/>
  <c r="AG702" i="32" s="1"/>
  <c r="AB708" i="32"/>
  <c r="AI731" i="32"/>
  <c r="AP742" i="32"/>
  <c r="AQ742" i="32" s="1"/>
  <c r="AR742" i="32" s="1"/>
  <c r="AS742" i="32" s="1"/>
  <c r="AT742" i="32" s="1"/>
  <c r="AU742" i="32" s="1"/>
  <c r="AB748" i="32"/>
  <c r="AC748" i="32" s="1"/>
  <c r="AD748" i="32" s="1"/>
  <c r="AF748" i="32" s="1"/>
  <c r="AP755" i="32"/>
  <c r="AQ755" i="32" s="1"/>
  <c r="AR755" i="32" s="1"/>
  <c r="AS755" i="32" s="1"/>
  <c r="AT755" i="32" s="1"/>
  <c r="AU755" i="32" s="1"/>
  <c r="AB761" i="32"/>
  <c r="AC761" i="32" s="1"/>
  <c r="AD761" i="32" s="1"/>
  <c r="AE761" i="32" s="1"/>
  <c r="AF761" i="32" s="1"/>
  <c r="AG761" i="32" s="1"/>
  <c r="AP766" i="32"/>
  <c r="AQ766" i="32" s="1"/>
  <c r="AR766" i="32" s="1"/>
  <c r="AS766" i="32" s="1"/>
  <c r="AT766" i="32" s="1"/>
  <c r="AU766" i="32" s="1"/>
  <c r="AP777" i="32"/>
  <c r="AQ777" i="32" s="1"/>
  <c r="AR777" i="32" s="1"/>
  <c r="AS777" i="32" s="1"/>
  <c r="AT777" i="32" s="1"/>
  <c r="AU777" i="32" s="1"/>
  <c r="AB797" i="32"/>
  <c r="AE797" i="32" s="1"/>
  <c r="AF797" i="32" s="1"/>
  <c r="AB807" i="32"/>
  <c r="AC807" i="32" s="1"/>
  <c r="AD807" i="32" s="1"/>
  <c r="AE807" i="32" s="1"/>
  <c r="AF807" i="32" s="1"/>
  <c r="AG807" i="32" s="1"/>
  <c r="AP812" i="32"/>
  <c r="AQ812" i="32" s="1"/>
  <c r="AR812" i="32" s="1"/>
  <c r="AS812" i="32" s="1"/>
  <c r="AT812" i="32" s="1"/>
  <c r="AU812" i="32" s="1"/>
  <c r="AB818" i="32"/>
  <c r="AC818" i="32" s="1"/>
  <c r="AD818" i="32" s="1"/>
  <c r="AE818" i="32" s="1"/>
  <c r="AF818" i="32" s="1"/>
  <c r="AG818" i="32" s="1"/>
  <c r="AP823" i="32"/>
  <c r="AQ823" i="32" s="1"/>
  <c r="AR823" i="32" s="1"/>
  <c r="AS823" i="32" s="1"/>
  <c r="AT823" i="32" s="1"/>
  <c r="AU823" i="32" s="1"/>
  <c r="AP834" i="32"/>
  <c r="AQ834" i="32" s="1"/>
  <c r="AR834" i="32" s="1"/>
  <c r="AS834" i="32" s="1"/>
  <c r="AT834" i="32" s="1"/>
  <c r="AU834" i="32" s="1"/>
  <c r="AP740" i="32"/>
  <c r="AQ740" i="32" s="1"/>
  <c r="AR740" i="32" s="1"/>
  <c r="AS740" i="32" s="1"/>
  <c r="AT740" i="32" s="1"/>
  <c r="AU740" i="32" s="1"/>
  <c r="AP867" i="32"/>
  <c r="AQ867" i="32" s="1"/>
  <c r="AR867" i="32" s="1"/>
  <c r="AS867" i="32" s="1"/>
  <c r="AT867" i="32" s="1"/>
  <c r="AU867" i="32" s="1"/>
  <c r="AB878" i="32"/>
  <c r="AC878" i="32" s="1"/>
  <c r="AD878" i="32" s="1"/>
  <c r="AE878" i="32" s="1"/>
  <c r="AF878" i="32" s="1"/>
  <c r="AG878" i="32" s="1"/>
  <c r="AP890" i="32"/>
  <c r="AI901" i="32"/>
  <c r="AJ901" i="32" s="1"/>
  <c r="AK901" i="32" s="1"/>
  <c r="AL901" i="32" s="1"/>
  <c r="AM901" i="32" s="1"/>
  <c r="AN901" i="32" s="1"/>
  <c r="AP912" i="32"/>
  <c r="AQ912" i="32" s="1"/>
  <c r="AR912" i="32" s="1"/>
  <c r="AS912" i="32" s="1"/>
  <c r="AT912" i="32" s="1"/>
  <c r="AU912" i="32" s="1"/>
  <c r="AP919" i="32"/>
  <c r="AQ919" i="32" s="1"/>
  <c r="AR919" i="32" s="1"/>
  <c r="AS919" i="32" s="1"/>
  <c r="AT919" i="32" s="1"/>
  <c r="AU919" i="32" s="1"/>
  <c r="AB927" i="32"/>
  <c r="AC927" i="32" s="1"/>
  <c r="AD927" i="32" s="1"/>
  <c r="AE927" i="32" s="1"/>
  <c r="AF927" i="32" s="1"/>
  <c r="AG927" i="32" s="1"/>
  <c r="AB933" i="32"/>
  <c r="AC933" i="32" s="1"/>
  <c r="AD933" i="32" s="1"/>
  <c r="AE933" i="32" s="1"/>
  <c r="AF933" i="32" s="1"/>
  <c r="AG933" i="32" s="1"/>
  <c r="AI712" i="32"/>
  <c r="AJ712" i="32" s="1"/>
  <c r="AK712" i="32" s="1"/>
  <c r="AL712" i="32" s="1"/>
  <c r="AM712" i="32" s="1"/>
  <c r="AN712" i="32" s="1"/>
  <c r="AB803" i="32"/>
  <c r="AC803" i="32" s="1"/>
  <c r="AD803" i="32" s="1"/>
  <c r="AE803" i="32" s="1"/>
  <c r="AF803" i="32" s="1"/>
  <c r="AG803" i="32" s="1"/>
  <c r="AB810" i="32"/>
  <c r="AC810" i="32" s="1"/>
  <c r="AD810" i="32" s="1"/>
  <c r="AE810" i="32" s="1"/>
  <c r="AF810" i="32" s="1"/>
  <c r="AG810" i="32" s="1"/>
  <c r="AP815" i="32"/>
  <c r="AQ815" i="32" s="1"/>
  <c r="AR815" i="32" s="1"/>
  <c r="AS815" i="32" s="1"/>
  <c r="AT815" i="32" s="1"/>
  <c r="AU815" i="32" s="1"/>
  <c r="AP826" i="32"/>
  <c r="AQ826" i="32" s="1"/>
  <c r="AR826" i="32" s="1"/>
  <c r="AS826" i="32" s="1"/>
  <c r="AT826" i="32" s="1"/>
  <c r="AU826" i="32" s="1"/>
  <c r="AI832" i="32"/>
  <c r="AJ832" i="32" s="1"/>
  <c r="AK832" i="32" s="1"/>
  <c r="AL832" i="32" s="1"/>
  <c r="AP854" i="32"/>
  <c r="AB860" i="32"/>
  <c r="AB871" i="32"/>
  <c r="AB877" i="32"/>
  <c r="AB891" i="32"/>
  <c r="AC891" i="32" s="1"/>
  <c r="AD891" i="32" s="1"/>
  <c r="AE891" i="32" s="1"/>
  <c r="AF891" i="32" s="1"/>
  <c r="AG891" i="32" s="1"/>
  <c r="AB899" i="32"/>
  <c r="AC899" i="32" s="1"/>
  <c r="AD899" i="32" s="1"/>
  <c r="AE899" i="32" s="1"/>
  <c r="AF899" i="32" s="1"/>
  <c r="AG899" i="32" s="1"/>
  <c r="AI904" i="32"/>
  <c r="AJ904" i="32" s="1"/>
  <c r="AK904" i="32" s="1"/>
  <c r="AL904" i="32" s="1"/>
  <c r="AM904" i="32" s="1"/>
  <c r="AN904" i="32" s="1"/>
  <c r="AI910" i="32"/>
  <c r="AJ910" i="32" s="1"/>
  <c r="AK910" i="32" s="1"/>
  <c r="AL910" i="32" s="1"/>
  <c r="AM910" i="32" s="1"/>
  <c r="AN910" i="32" s="1"/>
  <c r="AB922" i="32"/>
  <c r="AC922" i="32" s="1"/>
  <c r="AD922" i="32" s="1"/>
  <c r="AE922" i="32" s="1"/>
  <c r="AF922" i="32" s="1"/>
  <c r="AG922" i="32" s="1"/>
  <c r="AI927" i="32"/>
  <c r="AJ927" i="32" s="1"/>
  <c r="AK927" i="32" s="1"/>
  <c r="AL927" i="32" s="1"/>
  <c r="AM927" i="32" s="1"/>
  <c r="AN927" i="32" s="1"/>
  <c r="AI933" i="32"/>
  <c r="AJ933" i="32" s="1"/>
  <c r="AK933" i="32" s="1"/>
  <c r="AL933" i="32" s="1"/>
  <c r="AM933" i="32" s="1"/>
  <c r="AN933" i="32" s="1"/>
  <c r="AP712" i="32"/>
  <c r="AQ712" i="32" s="1"/>
  <c r="AR712" i="32" s="1"/>
  <c r="AS712" i="32" s="1"/>
  <c r="AT712" i="32" s="1"/>
  <c r="AU712" i="32" s="1"/>
  <c r="AB554" i="32"/>
  <c r="AP561" i="32"/>
  <c r="AQ561" i="32" s="1"/>
  <c r="AR561" i="32" s="1"/>
  <c r="AS561" i="32" s="1"/>
  <c r="AT561" i="32" s="1"/>
  <c r="AU561" i="32" s="1"/>
  <c r="AP569" i="32"/>
  <c r="AQ569" i="32" s="1"/>
  <c r="AR569" i="32" s="1"/>
  <c r="AS569" i="32" s="1"/>
  <c r="AT569" i="32" s="1"/>
  <c r="AU569" i="32" s="1"/>
  <c r="AI410" i="32"/>
  <c r="AJ410" i="32" s="1"/>
  <c r="AK410" i="32" s="1"/>
  <c r="AL410" i="32" s="1"/>
  <c r="AM410" i="32" s="1"/>
  <c r="AN410" i="32" s="1"/>
  <c r="AI582" i="32"/>
  <c r="AJ582" i="32" s="1"/>
  <c r="AK582" i="32" s="1"/>
  <c r="AL582" i="32" s="1"/>
  <c r="AM582" i="32" s="1"/>
  <c r="AN582" i="32" s="1"/>
  <c r="AP590" i="32"/>
  <c r="AQ590" i="32" s="1"/>
  <c r="AR590" i="32" s="1"/>
  <c r="AS590" i="32" s="1"/>
  <c r="AT590" i="32" s="1"/>
  <c r="AU590" i="32" s="1"/>
  <c r="AB598" i="32"/>
  <c r="AI606" i="32"/>
  <c r="AJ606" i="32" s="1"/>
  <c r="AK606" i="32" s="1"/>
  <c r="AL606" i="32" s="1"/>
  <c r="AM606" i="32" s="1"/>
  <c r="AN606" i="32" s="1"/>
  <c r="AI614" i="32"/>
  <c r="AI625" i="32"/>
  <c r="AJ625" i="32" s="1"/>
  <c r="AB633" i="32"/>
  <c r="AC633" i="32" s="1"/>
  <c r="AD633" i="32" s="1"/>
  <c r="AE633" i="32" s="1"/>
  <c r="AF633" i="32" s="1"/>
  <c r="AG633" i="32" s="1"/>
  <c r="AP641" i="32"/>
  <c r="AQ641" i="32" s="1"/>
  <c r="AR641" i="32" s="1"/>
  <c r="AS641" i="32" s="1"/>
  <c r="AT641" i="32" s="1"/>
  <c r="AU641" i="32" s="1"/>
  <c r="AB650" i="32"/>
  <c r="AC650" i="32" s="1"/>
  <c r="AD650" i="32" s="1"/>
  <c r="AE650" i="32" s="1"/>
  <c r="AF650" i="32" s="1"/>
  <c r="AG650" i="32" s="1"/>
  <c r="AI656" i="32"/>
  <c r="AJ656" i="32" s="1"/>
  <c r="AK656" i="32" s="1"/>
  <c r="AL656" i="32" s="1"/>
  <c r="AM656" i="32" s="1"/>
  <c r="AN656" i="32" s="1"/>
  <c r="AI668" i="32"/>
  <c r="AP676" i="32"/>
  <c r="AQ676" i="32" s="1"/>
  <c r="AR676" i="32" s="1"/>
  <c r="AS676" i="32" s="1"/>
  <c r="AT676" i="32" s="1"/>
  <c r="AU676" i="32" s="1"/>
  <c r="AB685" i="32"/>
  <c r="AI694" i="32"/>
  <c r="AJ694" i="32" s="1"/>
  <c r="AK694" i="32" s="1"/>
  <c r="AL694" i="32" s="1"/>
  <c r="AM694" i="32" s="1"/>
  <c r="AN694" i="32" s="1"/>
  <c r="AB700" i="32"/>
  <c r="AP708" i="32"/>
  <c r="AI727" i="32"/>
  <c r="AJ727" i="32" s="1"/>
  <c r="AK727" i="32" s="1"/>
  <c r="AL727" i="32" s="1"/>
  <c r="AM727" i="32" s="1"/>
  <c r="AN727" i="32" s="1"/>
  <c r="AP744" i="32"/>
  <c r="AQ744" i="32" s="1"/>
  <c r="AR744" i="32" s="1"/>
  <c r="AS744" i="32" s="1"/>
  <c r="AT744" i="32" s="1"/>
  <c r="AU744" i="32" s="1"/>
  <c r="AB751" i="32"/>
  <c r="AC751" i="32" s="1"/>
  <c r="AD751" i="32" s="1"/>
  <c r="AE751" i="32" s="1"/>
  <c r="AF751" i="32" s="1"/>
  <c r="AP757" i="32"/>
  <c r="AQ757" i="32" s="1"/>
  <c r="AR757" i="32" s="1"/>
  <c r="AS757" i="32" s="1"/>
  <c r="AT757" i="32" s="1"/>
  <c r="AU757" i="32" s="1"/>
  <c r="AB763" i="32"/>
  <c r="AC763" i="32" s="1"/>
  <c r="AD763" i="32" s="1"/>
  <c r="AE763" i="32" s="1"/>
  <c r="AF763" i="32" s="1"/>
  <c r="AG763" i="32" s="1"/>
  <c r="AP768" i="32"/>
  <c r="AQ768" i="32" s="1"/>
  <c r="AR768" i="32" s="1"/>
  <c r="AS768" i="32" s="1"/>
  <c r="AT768" i="32" s="1"/>
  <c r="AU768" i="32" s="1"/>
  <c r="AI774" i="32"/>
  <c r="AJ774" i="32" s="1"/>
  <c r="AK774" i="32" s="1"/>
  <c r="AL774" i="32" s="1"/>
  <c r="AM774" i="32" s="1"/>
  <c r="AN774" i="32" s="1"/>
  <c r="AP779" i="32"/>
  <c r="AQ779" i="32" s="1"/>
  <c r="AR779" i="32" s="1"/>
  <c r="AS779" i="32" s="1"/>
  <c r="AT779" i="32" s="1"/>
  <c r="AU779" i="32" s="1"/>
  <c r="AB802" i="32"/>
  <c r="AP807" i="32"/>
  <c r="AQ807" i="32" s="1"/>
  <c r="AR807" i="32" s="1"/>
  <c r="AS807" i="32" s="1"/>
  <c r="AT807" i="32" s="1"/>
  <c r="AU807" i="32" s="1"/>
  <c r="AI813" i="32"/>
  <c r="AJ813" i="32" s="1"/>
  <c r="AK813" i="32" s="1"/>
  <c r="AL813" i="32" s="1"/>
  <c r="AM813" i="32" s="1"/>
  <c r="AN813" i="32" s="1"/>
  <c r="AP818" i="32"/>
  <c r="AQ818" i="32" s="1"/>
  <c r="AR818" i="32" s="1"/>
  <c r="AS818" i="32" s="1"/>
  <c r="AT818" i="32" s="1"/>
  <c r="AU818" i="32" s="1"/>
  <c r="AI824" i="32"/>
  <c r="AJ824" i="32" s="1"/>
  <c r="AK824" i="32" s="1"/>
  <c r="AL824" i="32" s="1"/>
  <c r="AM824" i="32" s="1"/>
  <c r="AN824" i="32" s="1"/>
  <c r="AB830" i="32"/>
  <c r="AC830" i="32" s="1"/>
  <c r="AD830" i="32" s="1"/>
  <c r="AE830" i="32" s="1"/>
  <c r="AF830" i="32" s="1"/>
  <c r="AG830" i="32" s="1"/>
  <c r="AI835" i="32"/>
  <c r="AJ835" i="32" s="1"/>
  <c r="AK835" i="32" s="1"/>
  <c r="AL835" i="32" s="1"/>
  <c r="AM835" i="32" s="1"/>
  <c r="AN835" i="32" s="1"/>
  <c r="AP864" i="32"/>
  <c r="AQ864" i="32" s="1"/>
  <c r="AR864" i="32" s="1"/>
  <c r="AS864" i="32" s="1"/>
  <c r="AT864" i="32" s="1"/>
  <c r="AU864" i="32" s="1"/>
  <c r="AP872" i="32"/>
  <c r="AQ872" i="32" s="1"/>
  <c r="AP878" i="32"/>
  <c r="AQ878" i="32" s="1"/>
  <c r="AR878" i="32" s="1"/>
  <c r="AS878" i="32" s="1"/>
  <c r="AT878" i="32" s="1"/>
  <c r="AU878" i="32" s="1"/>
  <c r="AB890" i="32"/>
  <c r="AB896" i="32"/>
  <c r="AI903" i="32"/>
  <c r="AJ903" i="32" s="1"/>
  <c r="AK903" i="32" s="1"/>
  <c r="AL903" i="32" s="1"/>
  <c r="AM903" i="32" s="1"/>
  <c r="AN903" i="32" s="1"/>
  <c r="AI909" i="32"/>
  <c r="AJ909" i="32" s="1"/>
  <c r="AK909" i="32" s="1"/>
  <c r="AL909" i="32" s="1"/>
  <c r="AM909" i="32" s="1"/>
  <c r="AN909" i="32" s="1"/>
  <c r="AP918" i="32"/>
  <c r="AQ918" i="32" s="1"/>
  <c r="AR918" i="32" s="1"/>
  <c r="AS918" i="32" s="1"/>
  <c r="AT918" i="32" s="1"/>
  <c r="AU918" i="32" s="1"/>
  <c r="AI926" i="32"/>
  <c r="AJ926" i="32" s="1"/>
  <c r="AK926" i="32" s="1"/>
  <c r="AL926" i="32" s="1"/>
  <c r="AM926" i="32" s="1"/>
  <c r="AN926" i="32" s="1"/>
  <c r="AI932" i="32"/>
  <c r="AJ932" i="32" s="1"/>
  <c r="AK932" i="32" s="1"/>
  <c r="AL932" i="32" s="1"/>
  <c r="AM932" i="32" s="1"/>
  <c r="AN932" i="32" s="1"/>
  <c r="AB710" i="32"/>
  <c r="AC710" i="32" s="1"/>
  <c r="AD710" i="32" s="1"/>
  <c r="AE710" i="32" s="1"/>
  <c r="AF710" i="32" s="1"/>
  <c r="AG710" i="32" s="1"/>
  <c r="AB719" i="32"/>
  <c r="AC719" i="32" s="1"/>
  <c r="AD719" i="32" s="1"/>
  <c r="AE719" i="32" s="1"/>
  <c r="AF719" i="32" s="1"/>
  <c r="AG719" i="32" s="1"/>
  <c r="AB117" i="32"/>
  <c r="AC117" i="32" s="1"/>
  <c r="AD117" i="32" s="1"/>
  <c r="AE117" i="32" s="1"/>
  <c r="AF117" i="32" s="1"/>
  <c r="AG117" i="32" s="1"/>
  <c r="AI741" i="32"/>
  <c r="AJ741" i="32" s="1"/>
  <c r="AK741" i="32" s="1"/>
  <c r="AL741" i="32" s="1"/>
  <c r="AM741" i="32" s="1"/>
  <c r="AN741" i="32" s="1"/>
  <c r="AB806" i="32"/>
  <c r="AI355" i="32"/>
  <c r="AI308" i="32"/>
  <c r="AJ308" i="32" s="1"/>
  <c r="AK308" i="32" s="1"/>
  <c r="AL308" i="32" s="1"/>
  <c r="AM308" i="32" s="1"/>
  <c r="AN308" i="32" s="1"/>
  <c r="AI337" i="32"/>
  <c r="AB348" i="32"/>
  <c r="AD348" i="32" s="1"/>
  <c r="AE348" i="32" s="1"/>
  <c r="AF348" i="32" s="1"/>
  <c r="AG348" i="32" s="1"/>
  <c r="AB299" i="32"/>
  <c r="AC299" i="32" s="1"/>
  <c r="AD299" i="32" s="1"/>
  <c r="AE299" i="32" s="1"/>
  <c r="AF299" i="32" s="1"/>
  <c r="AG299" i="32" s="1"/>
  <c r="AP317" i="32"/>
  <c r="AI322" i="32"/>
  <c r="AJ322" i="32" s="1"/>
  <c r="AK322" i="32" s="1"/>
  <c r="AL322" i="32" s="1"/>
  <c r="AM322" i="32" s="1"/>
  <c r="AN322" i="32" s="1"/>
  <c r="AP337" i="32"/>
  <c r="AB343" i="32"/>
  <c r="AC343" i="32" s="1"/>
  <c r="AD343" i="32" s="1"/>
  <c r="AE343" i="32" s="1"/>
  <c r="AF343" i="32" s="1"/>
  <c r="AG343" i="32" s="1"/>
  <c r="AI348" i="32"/>
  <c r="AJ348" i="32" s="1"/>
  <c r="AK348" i="32" s="1"/>
  <c r="AL348" i="32" s="1"/>
  <c r="AM348" i="32" s="1"/>
  <c r="AN348" i="32" s="1"/>
  <c r="AI392" i="32"/>
  <c r="AJ392" i="32" s="1"/>
  <c r="AK392" i="32" s="1"/>
  <c r="AL392" i="32" s="1"/>
  <c r="AM392" i="32" s="1"/>
  <c r="AN392" i="32" s="1"/>
  <c r="AP399" i="32"/>
  <c r="AQ399" i="32" s="1"/>
  <c r="AR399" i="32" s="1"/>
  <c r="AS399" i="32" s="1"/>
  <c r="AT399" i="32" s="1"/>
  <c r="AU399" i="32" s="1"/>
  <c r="AP453" i="32"/>
  <c r="AQ453" i="32" s="1"/>
  <c r="AR453" i="32" s="1"/>
  <c r="AS453" i="32" s="1"/>
  <c r="AT453" i="32" s="1"/>
  <c r="AU453" i="32" s="1"/>
  <c r="AI469" i="32"/>
  <c r="AJ469" i="32" s="1"/>
  <c r="AK469" i="32" s="1"/>
  <c r="AL469" i="32" s="1"/>
  <c r="AM469" i="32" s="1"/>
  <c r="AN469" i="32" s="1"/>
  <c r="AI477" i="32"/>
  <c r="AJ477" i="32" s="1"/>
  <c r="AK477" i="32" s="1"/>
  <c r="AL477" i="32" s="1"/>
  <c r="AM477" i="32" s="1"/>
  <c r="AN477" i="32" s="1"/>
  <c r="AI485" i="32"/>
  <c r="AJ485" i="32" s="1"/>
  <c r="AK485" i="32" s="1"/>
  <c r="AL485" i="32" s="1"/>
  <c r="AM485" i="32" s="1"/>
  <c r="AN485" i="32" s="1"/>
  <c r="AI494" i="32"/>
  <c r="AJ494" i="32" s="1"/>
  <c r="AK494" i="32" s="1"/>
  <c r="AL494" i="32" s="1"/>
  <c r="AM494" i="32" s="1"/>
  <c r="AN494" i="32" s="1"/>
  <c r="AI502" i="32"/>
  <c r="AJ502" i="32" s="1"/>
  <c r="AK502" i="32" s="1"/>
  <c r="AL502" i="32" s="1"/>
  <c r="AM502" i="32" s="1"/>
  <c r="AN502" i="32" s="1"/>
  <c r="AI510" i="32"/>
  <c r="AJ510" i="32" s="1"/>
  <c r="AK510" i="32" s="1"/>
  <c r="AL510" i="32" s="1"/>
  <c r="AM510" i="32" s="1"/>
  <c r="AN510" i="32" s="1"/>
  <c r="AI519" i="32"/>
  <c r="AJ519" i="32" s="1"/>
  <c r="AK519" i="32" s="1"/>
  <c r="AL519" i="32" s="1"/>
  <c r="AM519" i="32" s="1"/>
  <c r="AN519" i="32" s="1"/>
  <c r="AP614" i="32"/>
  <c r="AB333" i="32"/>
  <c r="AC333" i="32" s="1"/>
  <c r="AD333" i="32" s="1"/>
  <c r="AE333" i="32" s="1"/>
  <c r="AF333" i="32" s="1"/>
  <c r="AG333" i="32" s="1"/>
  <c r="AB357" i="32"/>
  <c r="AP364" i="32"/>
  <c r="AQ364" i="32" s="1"/>
  <c r="AR364" i="32" s="1"/>
  <c r="AS364" i="32" s="1"/>
  <c r="AT364" i="32" s="1"/>
  <c r="AU364" i="32" s="1"/>
  <c r="AB415" i="32"/>
  <c r="AC415" i="32" s="1"/>
  <c r="AD415" i="32" s="1"/>
  <c r="AE415" i="32" s="1"/>
  <c r="AF415" i="32" s="1"/>
  <c r="AG415" i="32" s="1"/>
  <c r="AB421" i="32"/>
  <c r="AC421" i="32" s="1"/>
  <c r="AD421" i="32" s="1"/>
  <c r="AE421" i="32" s="1"/>
  <c r="AF421" i="32" s="1"/>
  <c r="AG421" i="32" s="1"/>
  <c r="AP428" i="32"/>
  <c r="AQ428" i="32" s="1"/>
  <c r="AR428" i="32" s="1"/>
  <c r="AS428" i="32" s="1"/>
  <c r="AT428" i="32" s="1"/>
  <c r="AU428" i="32" s="1"/>
  <c r="AI434" i="32"/>
  <c r="AJ434" i="32" s="1"/>
  <c r="AK434" i="32" s="1"/>
  <c r="AL434" i="32" s="1"/>
  <c r="AM434" i="32" s="1"/>
  <c r="AN434" i="32" s="1"/>
  <c r="AP439" i="32"/>
  <c r="AQ439" i="32" s="1"/>
  <c r="AR439" i="32" s="1"/>
  <c r="AS439" i="32" s="1"/>
  <c r="AT439" i="32" s="1"/>
  <c r="AU439" i="32" s="1"/>
  <c r="AP603" i="32"/>
  <c r="AQ603" i="32" s="1"/>
  <c r="AR603" i="32" s="1"/>
  <c r="AS603" i="32" s="1"/>
  <c r="AT603" i="32" s="1"/>
  <c r="AU603" i="32" s="1"/>
  <c r="AB642" i="32"/>
  <c r="AC642" i="32" s="1"/>
  <c r="AD642" i="32" s="1"/>
  <c r="AE642" i="32" s="1"/>
  <c r="AI329" i="32"/>
  <c r="AJ329" i="32" s="1"/>
  <c r="AK329" i="32" s="1"/>
  <c r="AL329" i="32" s="1"/>
  <c r="AM329" i="32" s="1"/>
  <c r="AN329" i="32" s="1"/>
  <c r="AP334" i="32"/>
  <c r="AQ334" i="32" s="1"/>
  <c r="AR334" i="32" s="1"/>
  <c r="AS334" i="32" s="1"/>
  <c r="AT334" i="32" s="1"/>
  <c r="AU334" i="32" s="1"/>
  <c r="AB365" i="32"/>
  <c r="AC365" i="32" s="1"/>
  <c r="AD365" i="32" s="1"/>
  <c r="AE365" i="32" s="1"/>
  <c r="AF365" i="32" s="1"/>
  <c r="AG365" i="32" s="1"/>
  <c r="AP385" i="32"/>
  <c r="AQ385" i="32" s="1"/>
  <c r="AR385" i="32" s="1"/>
  <c r="AS385" i="32" s="1"/>
  <c r="AT385" i="32" s="1"/>
  <c r="AU385" i="32" s="1"/>
  <c r="AB445" i="32"/>
  <c r="AC445" i="32" s="1"/>
  <c r="AD445" i="32" s="1"/>
  <c r="AE445" i="32" s="1"/>
  <c r="AF445" i="32" s="1"/>
  <c r="AG445" i="32" s="1"/>
  <c r="AP696" i="32"/>
  <c r="AQ696" i="32" s="1"/>
  <c r="AR696" i="32" s="1"/>
  <c r="AS696" i="32" s="1"/>
  <c r="AT696" i="32" s="1"/>
  <c r="AU696" i="32" s="1"/>
  <c r="AP384" i="32"/>
  <c r="AQ384" i="32" s="1"/>
  <c r="AR384" i="32" s="1"/>
  <c r="AS384" i="32" s="1"/>
  <c r="AT384" i="32" s="1"/>
  <c r="AU384" i="32" s="1"/>
  <c r="AB471" i="32"/>
  <c r="AC471" i="32" s="1"/>
  <c r="AD471" i="32" s="1"/>
  <c r="AE471" i="32" s="1"/>
  <c r="AF471" i="32" s="1"/>
  <c r="AG471" i="32" s="1"/>
  <c r="AB479" i="32"/>
  <c r="AC479" i="32" s="1"/>
  <c r="AD479" i="32" s="1"/>
  <c r="AE479" i="32" s="1"/>
  <c r="AF479" i="32" s="1"/>
  <c r="AG479" i="32" s="1"/>
  <c r="AB487" i="32"/>
  <c r="AC487" i="32" s="1"/>
  <c r="AD487" i="32" s="1"/>
  <c r="AE487" i="32" s="1"/>
  <c r="AF487" i="32" s="1"/>
  <c r="AG487" i="32" s="1"/>
  <c r="AB496" i="32"/>
  <c r="AC496" i="32" s="1"/>
  <c r="AD496" i="32" s="1"/>
  <c r="AE496" i="32" s="1"/>
  <c r="AF496" i="32" s="1"/>
  <c r="AG496" i="32" s="1"/>
  <c r="AB504" i="32"/>
  <c r="AC504" i="32" s="1"/>
  <c r="AD504" i="32" s="1"/>
  <c r="AE504" i="32" s="1"/>
  <c r="AF504" i="32" s="1"/>
  <c r="AG504" i="32" s="1"/>
  <c r="AB512" i="32"/>
  <c r="AC512" i="32" s="1"/>
  <c r="AD512" i="32" s="1"/>
  <c r="AE512" i="32" s="1"/>
  <c r="AF512" i="32" s="1"/>
  <c r="AG512" i="32" s="1"/>
  <c r="AB555" i="32"/>
  <c r="AC555" i="32" s="1"/>
  <c r="AD555" i="32" s="1"/>
  <c r="AE555" i="32" s="1"/>
  <c r="AF555" i="32" s="1"/>
  <c r="AG555" i="32" s="1"/>
  <c r="AP632" i="32"/>
  <c r="AQ632" i="32" s="1"/>
  <c r="AP608" i="32"/>
  <c r="AQ608" i="32" s="1"/>
  <c r="AR608" i="32" s="1"/>
  <c r="AS608" i="32" s="1"/>
  <c r="AT608" i="32" s="1"/>
  <c r="AU608" i="32" s="1"/>
  <c r="AB649" i="32"/>
  <c r="AI655" i="32"/>
  <c r="AJ655" i="32" s="1"/>
  <c r="AK655" i="32" s="1"/>
  <c r="AL655" i="32" s="1"/>
  <c r="AM655" i="32" s="1"/>
  <c r="AN655" i="32" s="1"/>
  <c r="AI676" i="32"/>
  <c r="AJ676" i="32" s="1"/>
  <c r="AK676" i="32" s="1"/>
  <c r="AL676" i="32" s="1"/>
  <c r="AM676" i="32" s="1"/>
  <c r="AN676" i="32" s="1"/>
  <c r="AI682" i="32"/>
  <c r="AP688" i="32"/>
  <c r="AQ688" i="32" s="1"/>
  <c r="AR688" i="32" s="1"/>
  <c r="AS688" i="32" s="1"/>
  <c r="AT688" i="32" s="1"/>
  <c r="AU688" i="32" s="1"/>
  <c r="AP736" i="32"/>
  <c r="AQ736" i="32" s="1"/>
  <c r="AR736" i="32" s="1"/>
  <c r="AS736" i="32" s="1"/>
  <c r="AT736" i="32" s="1"/>
  <c r="AU736" i="32" s="1"/>
  <c r="AP745" i="32"/>
  <c r="AQ745" i="32" s="1"/>
  <c r="AR745" i="32" s="1"/>
  <c r="AS745" i="32" s="1"/>
  <c r="AT745" i="32" s="1"/>
  <c r="AU745" i="32" s="1"/>
  <c r="AB753" i="32"/>
  <c r="AC753" i="32" s="1"/>
  <c r="AD753" i="32" s="1"/>
  <c r="AE753" i="32" s="1"/>
  <c r="AF753" i="32" s="1"/>
  <c r="AG753" i="32" s="1"/>
  <c r="AP758" i="32"/>
  <c r="AQ758" i="32" s="1"/>
  <c r="AR758" i="32" s="1"/>
  <c r="AS758" i="32" s="1"/>
  <c r="AT758" i="32" s="1"/>
  <c r="AU758" i="32" s="1"/>
  <c r="AP769" i="32"/>
  <c r="AQ769" i="32" s="1"/>
  <c r="AR769" i="32" s="1"/>
  <c r="AS769" i="32" s="1"/>
  <c r="AT769" i="32" s="1"/>
  <c r="AU769" i="32" s="1"/>
  <c r="AI775" i="32"/>
  <c r="AJ775" i="32" s="1"/>
  <c r="AK775" i="32" s="1"/>
  <c r="AL775" i="32" s="1"/>
  <c r="AM775" i="32" s="1"/>
  <c r="AN775" i="32" s="1"/>
  <c r="AP780" i="32"/>
  <c r="AQ780" i="32" s="1"/>
  <c r="AR780" i="32" s="1"/>
  <c r="AS780" i="32" s="1"/>
  <c r="AT780" i="32" s="1"/>
  <c r="AU780" i="32" s="1"/>
  <c r="AI802" i="32"/>
  <c r="AI302" i="32"/>
  <c r="AJ302" i="32" s="1"/>
  <c r="AK302" i="32" s="1"/>
  <c r="AL302" i="32" s="1"/>
  <c r="AM302" i="32" s="1"/>
  <c r="AN302" i="32" s="1"/>
  <c r="AB310" i="32"/>
  <c r="AC310" i="32" s="1"/>
  <c r="AD310" i="32" s="1"/>
  <c r="AE310" i="32" s="1"/>
  <c r="AF310" i="32" s="1"/>
  <c r="AG310" i="32" s="1"/>
  <c r="AI315" i="32"/>
  <c r="AJ315" i="32" s="1"/>
  <c r="AK315" i="32" s="1"/>
  <c r="AL315" i="32" s="1"/>
  <c r="AM315" i="32" s="1"/>
  <c r="AN315" i="32" s="1"/>
  <c r="AI320" i="32"/>
  <c r="AJ320" i="32" s="1"/>
  <c r="AK320" i="32" s="1"/>
  <c r="AL320" i="32" s="1"/>
  <c r="AM320" i="32" s="1"/>
  <c r="AN320" i="32" s="1"/>
  <c r="AP326" i="32"/>
  <c r="AI332" i="32"/>
  <c r="AJ332" i="32" s="1"/>
  <c r="AK332" i="32" s="1"/>
  <c r="AL332" i="32" s="1"/>
  <c r="AM332" i="32" s="1"/>
  <c r="AI339" i="32"/>
  <c r="AJ339" i="32" s="1"/>
  <c r="AK339" i="32" s="1"/>
  <c r="AL339" i="32" s="1"/>
  <c r="AM339" i="32" s="1"/>
  <c r="AN339" i="32" s="1"/>
  <c r="AP344" i="32"/>
  <c r="AQ344" i="32" s="1"/>
  <c r="AR344" i="32" s="1"/>
  <c r="AS344" i="32" s="1"/>
  <c r="AT344" i="32" s="1"/>
  <c r="AU344" i="32" s="1"/>
  <c r="AB350" i="32"/>
  <c r="AC350" i="32" s="1"/>
  <c r="AD350" i="32" s="1"/>
  <c r="AE350" i="32" s="1"/>
  <c r="AF350" i="32" s="1"/>
  <c r="AB359" i="32"/>
  <c r="AC359" i="32" s="1"/>
  <c r="AD359" i="32" s="1"/>
  <c r="AE359" i="32" s="1"/>
  <c r="AF359" i="32" s="1"/>
  <c r="AG359" i="32" s="1"/>
  <c r="AI370" i="32"/>
  <c r="AJ370" i="32" s="1"/>
  <c r="AK370" i="32" s="1"/>
  <c r="AL370" i="32" s="1"/>
  <c r="AM370" i="32" s="1"/>
  <c r="AN370" i="32" s="1"/>
  <c r="AI373" i="32"/>
  <c r="AJ373" i="32" s="1"/>
  <c r="AK373" i="32" s="1"/>
  <c r="AL373" i="32" s="1"/>
  <c r="AM373" i="32" s="1"/>
  <c r="AN373" i="32" s="1"/>
  <c r="AP378" i="32"/>
  <c r="AQ378" i="32" s="1"/>
  <c r="AR378" i="32" s="1"/>
  <c r="AS378" i="32" s="1"/>
  <c r="AT378" i="32" s="1"/>
  <c r="AU378" i="32" s="1"/>
  <c r="AB393" i="32"/>
  <c r="AC392" i="32" s="1"/>
  <c r="AD391" i="32" s="1"/>
  <c r="AE390" i="32" s="1"/>
  <c r="AF389" i="32" s="1"/>
  <c r="AG388" i="32" s="1"/>
  <c r="AG397" i="32" s="1"/>
  <c r="AP403" i="32"/>
  <c r="AQ403" i="32" s="1"/>
  <c r="AR403" i="32" s="1"/>
  <c r="AS403" i="32" s="1"/>
  <c r="AT403" i="32" s="1"/>
  <c r="AU403" i="32" s="1"/>
  <c r="AB462" i="32"/>
  <c r="AC462" i="32" s="1"/>
  <c r="AD462" i="32" s="1"/>
  <c r="AE462" i="32" s="1"/>
  <c r="AF462" i="32" s="1"/>
  <c r="AG462" i="32" s="1"/>
  <c r="AI524" i="32"/>
  <c r="AJ524" i="32" s="1"/>
  <c r="AK524" i="32" s="1"/>
  <c r="AL524" i="32" s="1"/>
  <c r="AM524" i="32" s="1"/>
  <c r="AN524" i="32" s="1"/>
  <c r="AP530" i="32"/>
  <c r="AQ530" i="32" s="1"/>
  <c r="AR530" i="32" s="1"/>
  <c r="AS530" i="32" s="1"/>
  <c r="AT530" i="32" s="1"/>
  <c r="AU530" i="32" s="1"/>
  <c r="AI544" i="32"/>
  <c r="AJ544" i="32" s="1"/>
  <c r="AK544" i="32" s="1"/>
  <c r="AL544" i="32" s="1"/>
  <c r="AM544" i="32" s="1"/>
  <c r="AN544" i="32" s="1"/>
  <c r="AB550" i="32"/>
  <c r="AC550" i="32" s="1"/>
  <c r="AD550" i="32" s="1"/>
  <c r="AE550" i="32" s="1"/>
  <c r="AF550" i="32" s="1"/>
  <c r="AG550" i="32" s="1"/>
  <c r="AI562" i="32"/>
  <c r="AJ562" i="32" s="1"/>
  <c r="AK562" i="32" s="1"/>
  <c r="AL562" i="32" s="1"/>
  <c r="AM562" i="32" s="1"/>
  <c r="AN562" i="32" s="1"/>
  <c r="AI570" i="32"/>
  <c r="AJ570" i="32" s="1"/>
  <c r="AK570" i="32" s="1"/>
  <c r="AL570" i="32" s="1"/>
  <c r="AM570" i="32" s="1"/>
  <c r="AN570" i="32" s="1"/>
  <c r="AB410" i="32"/>
  <c r="AC410" i="32" s="1"/>
  <c r="AD410" i="32" s="1"/>
  <c r="AE410" i="32" s="1"/>
  <c r="AF410" i="32" s="1"/>
  <c r="AG410" i="32" s="1"/>
  <c r="AB582" i="32"/>
  <c r="AC582" i="32" s="1"/>
  <c r="AD582" i="32" s="1"/>
  <c r="AE582" i="32" s="1"/>
  <c r="AF582" i="32" s="1"/>
  <c r="AG582" i="32" s="1"/>
  <c r="AB658" i="32"/>
  <c r="AB665" i="32"/>
  <c r="AC665" i="32" s="1"/>
  <c r="AD665" i="32" s="1"/>
  <c r="AE665" i="32" s="1"/>
  <c r="AF665" i="32" s="1"/>
  <c r="AG665" i="32" s="1"/>
  <c r="AP874" i="32"/>
  <c r="AP515" i="32"/>
  <c r="AQ515" i="32" s="1"/>
  <c r="AR515" i="32" s="1"/>
  <c r="AS515" i="32" s="1"/>
  <c r="AT515" i="32" s="1"/>
  <c r="AU515" i="32" s="1"/>
  <c r="AB718" i="32"/>
  <c r="AC718" i="32" s="1"/>
  <c r="AD718" i="32" s="1"/>
  <c r="AE718" i="32" s="1"/>
  <c r="AF718" i="32" s="1"/>
  <c r="AG718" i="32" s="1"/>
  <c r="AB293" i="32"/>
  <c r="AC293" i="32" s="1"/>
  <c r="AD293" i="32" s="1"/>
  <c r="AE293" i="32" s="1"/>
  <c r="AF293" i="32" s="1"/>
  <c r="AG293" i="32" s="1"/>
  <c r="AB300" i="32"/>
  <c r="AC300" i="32" s="1"/>
  <c r="AD300" i="32" s="1"/>
  <c r="AE300" i="32" s="1"/>
  <c r="AB307" i="32"/>
  <c r="AC307" i="32" s="1"/>
  <c r="AD307" i="32" s="1"/>
  <c r="AE307" i="32" s="1"/>
  <c r="AF307" i="32" s="1"/>
  <c r="AG307" i="32" s="1"/>
  <c r="AB309" i="32"/>
  <c r="AC309" i="32" s="1"/>
  <c r="AD309" i="32" s="1"/>
  <c r="AE309" i="32" s="1"/>
  <c r="AF309" i="32" s="1"/>
  <c r="AG309" i="32" s="1"/>
  <c r="AI314" i="32"/>
  <c r="AJ314" i="32" s="1"/>
  <c r="AK314" i="32" s="1"/>
  <c r="AL314" i="32" s="1"/>
  <c r="AM314" i="32" s="1"/>
  <c r="AN314" i="32" s="1"/>
  <c r="AB327" i="32"/>
  <c r="AC327" i="32" s="1"/>
  <c r="AD327" i="32" s="1"/>
  <c r="AE327" i="32" s="1"/>
  <c r="AF327" i="32" s="1"/>
  <c r="AG327" i="32" s="1"/>
  <c r="AP332" i="32"/>
  <c r="AQ332" i="32" s="1"/>
  <c r="AR332" i="32" s="1"/>
  <c r="AS332" i="32" s="1"/>
  <c r="AT332" i="32" s="1"/>
  <c r="AI338" i="32"/>
  <c r="AJ338" i="32" s="1"/>
  <c r="AK338" i="32" s="1"/>
  <c r="AL338" i="32" s="1"/>
  <c r="AM338" i="32" s="1"/>
  <c r="AN338" i="32" s="1"/>
  <c r="AP343" i="32"/>
  <c r="AQ343" i="32" s="1"/>
  <c r="AR343" i="32" s="1"/>
  <c r="AS343" i="32" s="1"/>
  <c r="AT343" i="32" s="1"/>
  <c r="AU343" i="32" s="1"/>
  <c r="AB349" i="32"/>
  <c r="AC349" i="32" s="1"/>
  <c r="AD349" i="32" s="1"/>
  <c r="AE349" i="32" s="1"/>
  <c r="AF349" i="32" s="1"/>
  <c r="AG349" i="32" s="1"/>
  <c r="AB355" i="32"/>
  <c r="AI364" i="32"/>
  <c r="AJ364" i="32" s="1"/>
  <c r="AK364" i="32" s="1"/>
  <c r="AL364" i="32" s="1"/>
  <c r="AM364" i="32" s="1"/>
  <c r="AN364" i="32" s="1"/>
  <c r="AB375" i="32"/>
  <c r="AC375" i="32" s="1"/>
  <c r="AD375" i="32" s="1"/>
  <c r="AE375" i="32" s="1"/>
  <c r="AF375" i="32" s="1"/>
  <c r="AG375" i="32" s="1"/>
  <c r="AB401" i="32"/>
  <c r="AC401" i="32" s="1"/>
  <c r="AD401" i="32" s="1"/>
  <c r="AE401" i="32" s="1"/>
  <c r="AF401" i="32" s="1"/>
  <c r="AG401" i="32" s="1"/>
  <c r="AB407" i="32"/>
  <c r="AB416" i="32"/>
  <c r="AC416" i="32" s="1"/>
  <c r="AD416" i="32" s="1"/>
  <c r="AE416" i="32" s="1"/>
  <c r="AF416" i="32" s="1"/>
  <c r="AG416" i="32" s="1"/>
  <c r="AP429" i="32"/>
  <c r="AQ429" i="32" s="1"/>
  <c r="AR429" i="32" s="1"/>
  <c r="AS429" i="32" s="1"/>
  <c r="AT429" i="32" s="1"/>
  <c r="AU429" i="32" s="1"/>
  <c r="AI435" i="32"/>
  <c r="AJ435" i="32" s="1"/>
  <c r="AK435" i="32" s="1"/>
  <c r="AL435" i="32" s="1"/>
  <c r="AM435" i="32" s="1"/>
  <c r="AN435" i="32" s="1"/>
  <c r="AB442" i="32"/>
  <c r="AC442" i="32" s="1"/>
  <c r="AD442" i="32" s="1"/>
  <c r="AE442" i="32" s="1"/>
  <c r="AF442" i="32" s="1"/>
  <c r="AG442" i="32" s="1"/>
  <c r="AP521" i="32"/>
  <c r="AI528" i="32"/>
  <c r="AJ528" i="32" s="1"/>
  <c r="AK528" i="32" s="1"/>
  <c r="AL528" i="32" s="1"/>
  <c r="AM528" i="32" s="1"/>
  <c r="AN528" i="32" s="1"/>
  <c r="AI534" i="32"/>
  <c r="AJ534" i="32" s="1"/>
  <c r="AK534" i="32" s="1"/>
  <c r="AL534" i="32" s="1"/>
  <c r="AM534" i="32" s="1"/>
  <c r="AN534" i="32" s="1"/>
  <c r="AB542" i="32"/>
  <c r="AC542" i="32" s="1"/>
  <c r="AD542" i="32" s="1"/>
  <c r="AE542" i="32" s="1"/>
  <c r="AF542" i="32" s="1"/>
  <c r="AG542" i="32" s="1"/>
  <c r="AP547" i="32"/>
  <c r="AQ547" i="32" s="1"/>
  <c r="AR547" i="32" s="1"/>
  <c r="AI585" i="32"/>
  <c r="AP628" i="32"/>
  <c r="AQ628" i="32" s="1"/>
  <c r="AR628" i="32" s="1"/>
  <c r="AS628" i="32" s="1"/>
  <c r="AT628" i="32" s="1"/>
  <c r="AU628" i="32" s="1"/>
  <c r="AP868" i="32"/>
  <c r="AQ868" i="32" s="1"/>
  <c r="AR868" i="32" s="1"/>
  <c r="AS868" i="32" s="1"/>
  <c r="AT868" i="32" s="1"/>
  <c r="AU868" i="32" s="1"/>
  <c r="AP899" i="32"/>
  <c r="AQ899" i="32" s="1"/>
  <c r="AR899" i="32" s="1"/>
  <c r="AS899" i="32" s="1"/>
  <c r="AT899" i="32" s="1"/>
  <c r="AU899" i="32" s="1"/>
  <c r="AB911" i="32"/>
  <c r="AC911" i="32" s="1"/>
  <c r="AD911" i="32" s="1"/>
  <c r="AE911" i="32" s="1"/>
  <c r="AF911" i="32" s="1"/>
  <c r="AG911" i="32" s="1"/>
  <c r="AP376" i="32"/>
  <c r="AQ376" i="32" s="1"/>
  <c r="AR376" i="32" s="1"/>
  <c r="AS376" i="32" s="1"/>
  <c r="AT376" i="32" s="1"/>
  <c r="AU376" i="32" s="1"/>
  <c r="AB385" i="32"/>
  <c r="AC385" i="32" s="1"/>
  <c r="AD385" i="32" s="1"/>
  <c r="AE385" i="32" s="1"/>
  <c r="AF385" i="32" s="1"/>
  <c r="AG385" i="32" s="1"/>
  <c r="AB392" i="32"/>
  <c r="AC391" i="32" s="1"/>
  <c r="AD390" i="32" s="1"/>
  <c r="AE389" i="32" s="1"/>
  <c r="AF388" i="32" s="1"/>
  <c r="AB400" i="32"/>
  <c r="AC400" i="32" s="1"/>
  <c r="AD400" i="32" s="1"/>
  <c r="AE400" i="32" s="1"/>
  <c r="AF400" i="32" s="1"/>
  <c r="AG400" i="32" s="1"/>
  <c r="AI415" i="32"/>
  <c r="AJ415" i="32" s="1"/>
  <c r="AK415" i="32" s="1"/>
  <c r="AL415" i="32" s="1"/>
  <c r="AM415" i="32" s="1"/>
  <c r="AN415" i="32" s="1"/>
  <c r="AI421" i="32"/>
  <c r="AJ421" i="32" s="1"/>
  <c r="AK421" i="32" s="1"/>
  <c r="AL421" i="32" s="1"/>
  <c r="AM421" i="32" s="1"/>
  <c r="AN421" i="32" s="1"/>
  <c r="AB429" i="32"/>
  <c r="AC429" i="32" s="1"/>
  <c r="AD429" i="32" s="1"/>
  <c r="AE429" i="32" s="1"/>
  <c r="AF429" i="32" s="1"/>
  <c r="AG429" i="32" s="1"/>
  <c r="AP434" i="32"/>
  <c r="AQ434" i="32" s="1"/>
  <c r="AT434" i="32" s="1"/>
  <c r="AU434" i="32" s="1"/>
  <c r="AI441" i="32"/>
  <c r="AP446" i="32"/>
  <c r="AQ446" i="32" s="1"/>
  <c r="AR446" i="32" s="1"/>
  <c r="AS446" i="32" s="1"/>
  <c r="AT446" i="32" s="1"/>
  <c r="AU446" i="32" s="1"/>
  <c r="AP462" i="32"/>
  <c r="AQ462" i="32" s="1"/>
  <c r="AR462" i="32" s="1"/>
  <c r="AS462" i="32" s="1"/>
  <c r="AT462" i="32" s="1"/>
  <c r="AU462" i="32" s="1"/>
  <c r="AB470" i="32"/>
  <c r="AC470" i="32" s="1"/>
  <c r="AD470" i="32" s="1"/>
  <c r="AE470" i="32" s="1"/>
  <c r="AF470" i="32" s="1"/>
  <c r="AG470" i="32" s="1"/>
  <c r="AB478" i="32"/>
  <c r="AC478" i="32" s="1"/>
  <c r="AD478" i="32" s="1"/>
  <c r="AE478" i="32" s="1"/>
  <c r="AF478" i="32" s="1"/>
  <c r="AG478" i="32" s="1"/>
  <c r="AB486" i="32"/>
  <c r="AC486" i="32" s="1"/>
  <c r="AD486" i="32" s="1"/>
  <c r="AE486" i="32" s="1"/>
  <c r="AF486" i="32" s="1"/>
  <c r="AG486" i="32" s="1"/>
  <c r="AB495" i="32"/>
  <c r="AC495" i="32" s="1"/>
  <c r="AD495" i="32" s="1"/>
  <c r="AE495" i="32" s="1"/>
  <c r="AF495" i="32" s="1"/>
  <c r="AG495" i="32" s="1"/>
  <c r="AB503" i="32"/>
  <c r="AC503" i="32" s="1"/>
  <c r="AD503" i="32" s="1"/>
  <c r="AE503" i="32" s="1"/>
  <c r="AF503" i="32" s="1"/>
  <c r="AG503" i="32" s="1"/>
  <c r="AB511" i="32"/>
  <c r="AC511" i="32" s="1"/>
  <c r="AD511" i="32" s="1"/>
  <c r="AE511" i="32" s="1"/>
  <c r="AF511" i="32" s="1"/>
  <c r="AG511" i="32" s="1"/>
  <c r="AP528" i="32"/>
  <c r="AQ528" i="32" s="1"/>
  <c r="AR528" i="32" s="1"/>
  <c r="AS528" i="32" s="1"/>
  <c r="AT528" i="32" s="1"/>
  <c r="AU528" i="32" s="1"/>
  <c r="AP534" i="32"/>
  <c r="AQ534" i="32" s="1"/>
  <c r="AR534" i="32" s="1"/>
  <c r="AS534" i="32" s="1"/>
  <c r="AT534" i="32" s="1"/>
  <c r="AU534" i="32" s="1"/>
  <c r="AI542" i="32"/>
  <c r="AJ542" i="32" s="1"/>
  <c r="AK542" i="32" s="1"/>
  <c r="AL542" i="32" s="1"/>
  <c r="AM542" i="32" s="1"/>
  <c r="AN542" i="32" s="1"/>
  <c r="AB557" i="32"/>
  <c r="AC557" i="32" s="1"/>
  <c r="AD557" i="32" s="1"/>
  <c r="AE557" i="32" s="1"/>
  <c r="AF557" i="32" s="1"/>
  <c r="AG557" i="32" s="1"/>
  <c r="AI565" i="32"/>
  <c r="AJ565" i="32" s="1"/>
  <c r="AK565" i="32" s="1"/>
  <c r="AL565" i="32" s="1"/>
  <c r="AM565" i="32" s="1"/>
  <c r="AN565" i="32" s="1"/>
  <c r="AB591" i="32"/>
  <c r="AC591" i="32" s="1"/>
  <c r="AD591" i="32" s="1"/>
  <c r="AE591" i="32" s="1"/>
  <c r="AF591" i="32" s="1"/>
  <c r="AG591" i="32" s="1"/>
  <c r="AI599" i="32"/>
  <c r="AJ599" i="32" s="1"/>
  <c r="AK599" i="32" s="1"/>
  <c r="AL599" i="32" s="1"/>
  <c r="AM599" i="32" s="1"/>
  <c r="AN599" i="32" s="1"/>
  <c r="AB668" i="32"/>
  <c r="AI675" i="32"/>
  <c r="AJ675" i="32" s="1"/>
  <c r="AK675" i="32" s="1"/>
  <c r="AL675" i="32" s="1"/>
  <c r="AM675" i="32" s="1"/>
  <c r="AN675" i="32" s="1"/>
  <c r="AI740" i="32"/>
  <c r="AJ740" i="32" s="1"/>
  <c r="AK740" i="32" s="1"/>
  <c r="AL740" i="32" s="1"/>
  <c r="AM740" i="32" s="1"/>
  <c r="AN740" i="32" s="1"/>
  <c r="AB886" i="32"/>
  <c r="AP922" i="32"/>
  <c r="AQ922" i="32" s="1"/>
  <c r="AR922" i="32" s="1"/>
  <c r="AS922" i="32" s="1"/>
  <c r="AT922" i="32" s="1"/>
  <c r="AU922" i="32" s="1"/>
  <c r="AI928" i="32"/>
  <c r="AJ928" i="32" s="1"/>
  <c r="AK928" i="32" s="1"/>
  <c r="AL928" i="32" s="1"/>
  <c r="AM928" i="32" s="1"/>
  <c r="AN928" i="32" s="1"/>
  <c r="AP375" i="32"/>
  <c r="AQ375" i="32" s="1"/>
  <c r="AR375" i="32" s="1"/>
  <c r="AS375" i="32" s="1"/>
  <c r="AT375" i="32" s="1"/>
  <c r="AU375" i="32" s="1"/>
  <c r="AB384" i="32"/>
  <c r="AC384" i="32" s="1"/>
  <c r="AD384" i="32" s="1"/>
  <c r="AE384" i="32" s="1"/>
  <c r="AF384" i="32" s="1"/>
  <c r="AG384" i="32" s="1"/>
  <c r="AI390" i="32"/>
  <c r="AJ390" i="32" s="1"/>
  <c r="AK390" i="32" s="1"/>
  <c r="AL390" i="32" s="1"/>
  <c r="AM390" i="32" s="1"/>
  <c r="AN390" i="32" s="1"/>
  <c r="AB395" i="32"/>
  <c r="AC394" i="32" s="1"/>
  <c r="AD393" i="32" s="1"/>
  <c r="AE392" i="32" s="1"/>
  <c r="AF391" i="32" s="1"/>
  <c r="AG390" i="32" s="1"/>
  <c r="AB419" i="32"/>
  <c r="AC419" i="32" s="1"/>
  <c r="AD419" i="32" s="1"/>
  <c r="AE419" i="32" s="1"/>
  <c r="AF419" i="32" s="1"/>
  <c r="AG419" i="32" s="1"/>
  <c r="AI432" i="32"/>
  <c r="AJ432" i="32" s="1"/>
  <c r="AK432" i="32" s="1"/>
  <c r="AL432" i="32" s="1"/>
  <c r="AM432" i="32" s="1"/>
  <c r="AN432" i="32" s="1"/>
  <c r="AP437" i="32"/>
  <c r="AQ437" i="32" s="1"/>
  <c r="AR437" i="32" s="1"/>
  <c r="AS437" i="32" s="1"/>
  <c r="AT437" i="32" s="1"/>
  <c r="AU437" i="32" s="1"/>
  <c r="AI444" i="32"/>
  <c r="AJ444" i="32" s="1"/>
  <c r="AK444" i="32" s="1"/>
  <c r="AL444" i="32" s="1"/>
  <c r="AM444" i="32" s="1"/>
  <c r="AN444" i="32" s="1"/>
  <c r="AB453" i="32"/>
  <c r="AC453" i="32" s="1"/>
  <c r="AD453" i="32" s="1"/>
  <c r="AE453" i="32" s="1"/>
  <c r="AF453" i="32" s="1"/>
  <c r="AG453" i="32" s="1"/>
  <c r="AI470" i="32"/>
  <c r="AJ470" i="32" s="1"/>
  <c r="AK470" i="32" s="1"/>
  <c r="AL470" i="32" s="1"/>
  <c r="AM470" i="32" s="1"/>
  <c r="AN470" i="32" s="1"/>
  <c r="AI478" i="32"/>
  <c r="AJ478" i="32" s="1"/>
  <c r="AK478" i="32" s="1"/>
  <c r="AL478" i="32" s="1"/>
  <c r="AM478" i="32" s="1"/>
  <c r="AN478" i="32" s="1"/>
  <c r="AI486" i="32"/>
  <c r="AJ486" i="32" s="1"/>
  <c r="AK486" i="32" s="1"/>
  <c r="AL486" i="32" s="1"/>
  <c r="AM486" i="32" s="1"/>
  <c r="AN486" i="32" s="1"/>
  <c r="AI495" i="32"/>
  <c r="AJ495" i="32" s="1"/>
  <c r="AK495" i="32" s="1"/>
  <c r="AL495" i="32" s="1"/>
  <c r="AM495" i="32" s="1"/>
  <c r="AN495" i="32" s="1"/>
  <c r="AI503" i="32"/>
  <c r="AJ503" i="32" s="1"/>
  <c r="AK503" i="32" s="1"/>
  <c r="AL503" i="32" s="1"/>
  <c r="AM503" i="32" s="1"/>
  <c r="AN503" i="32" s="1"/>
  <c r="AI511" i="32"/>
  <c r="AJ511" i="32" s="1"/>
  <c r="AK511" i="32" s="1"/>
  <c r="AL511" i="32" s="1"/>
  <c r="AM511" i="32" s="1"/>
  <c r="AN511" i="32" s="1"/>
  <c r="AP522" i="32"/>
  <c r="AQ522" i="32" s="1"/>
  <c r="AR522" i="32" s="1"/>
  <c r="AS522" i="32" s="1"/>
  <c r="AT522" i="32" s="1"/>
  <c r="AU522" i="32" s="1"/>
  <c r="AB529" i="32"/>
  <c r="AC529" i="32" s="1"/>
  <c r="AD529" i="32" s="1"/>
  <c r="AE529" i="32" s="1"/>
  <c r="AF529" i="32" s="1"/>
  <c r="AG529" i="32" s="1"/>
  <c r="AB535" i="32"/>
  <c r="AC535" i="32" s="1"/>
  <c r="AD535" i="32" s="1"/>
  <c r="AE535" i="32" s="1"/>
  <c r="AF535" i="32" s="1"/>
  <c r="AG535" i="32" s="1"/>
  <c r="AP542" i="32"/>
  <c r="AQ542" i="32" s="1"/>
  <c r="AR542" i="32" s="1"/>
  <c r="AS542" i="32" s="1"/>
  <c r="AT542" i="32" s="1"/>
  <c r="AU542" i="32" s="1"/>
  <c r="AI548" i="32"/>
  <c r="AJ548" i="32" s="1"/>
  <c r="AK548" i="32" s="1"/>
  <c r="AL548" i="32" s="1"/>
  <c r="AM548" i="32" s="1"/>
  <c r="AN548" i="32" s="1"/>
  <c r="AP410" i="32"/>
  <c r="AQ410" i="32" s="1"/>
  <c r="AR410" i="32" s="1"/>
  <c r="AS410" i="32" s="1"/>
  <c r="AT410" i="32" s="1"/>
  <c r="AU410" i="32" s="1"/>
  <c r="AB606" i="32"/>
  <c r="AC606" i="32" s="1"/>
  <c r="AD606" i="32" s="1"/>
  <c r="AE606" i="32" s="1"/>
  <c r="AF606" i="32" s="1"/>
  <c r="AG606" i="32" s="1"/>
  <c r="AP615" i="32"/>
  <c r="AQ615" i="32" s="1"/>
  <c r="AR615" i="32" s="1"/>
  <c r="AS615" i="32" s="1"/>
  <c r="AT615" i="32" s="1"/>
  <c r="AU615" i="32" s="1"/>
  <c r="AB632" i="32"/>
  <c r="AC632" i="32" s="1"/>
  <c r="AD632" i="32" s="1"/>
  <c r="AE632" i="32" s="1"/>
  <c r="AF632" i="32" s="1"/>
  <c r="AG632" i="32" s="1"/>
  <c r="AB640" i="32"/>
  <c r="AC640" i="32" s="1"/>
  <c r="AD640" i="32" s="1"/>
  <c r="AE640" i="32" s="1"/>
  <c r="AF640" i="32" s="1"/>
  <c r="AG640" i="32" s="1"/>
  <c r="AI647" i="32"/>
  <c r="AP653" i="32"/>
  <c r="AQ653" i="32" s="1"/>
  <c r="AR653" i="32" s="1"/>
  <c r="AS653" i="32" s="1"/>
  <c r="AT653" i="32" s="1"/>
  <c r="AP686" i="32"/>
  <c r="AQ686" i="32" s="1"/>
  <c r="AR686" i="32" s="1"/>
  <c r="AS686" i="32" s="1"/>
  <c r="AT686" i="32" s="1"/>
  <c r="AU686" i="32" s="1"/>
  <c r="AB696" i="32"/>
  <c r="AC696" i="32" s="1"/>
  <c r="AD696" i="32" s="1"/>
  <c r="AE696" i="32" s="1"/>
  <c r="AF696" i="32" s="1"/>
  <c r="AG696" i="32" s="1"/>
  <c r="AI702" i="32"/>
  <c r="AJ702" i="32" s="1"/>
  <c r="AK702" i="32" s="1"/>
  <c r="AL702" i="32" s="1"/>
  <c r="AM702" i="32" s="1"/>
  <c r="AN702" i="32" s="1"/>
  <c r="AP715" i="32"/>
  <c r="AI726" i="32"/>
  <c r="AJ726" i="32" s="1"/>
  <c r="AK726" i="32" s="1"/>
  <c r="AL726" i="32" s="1"/>
  <c r="AM726" i="32" s="1"/>
  <c r="AN726" i="32" s="1"/>
  <c r="AI742" i="32"/>
  <c r="AJ742" i="32" s="1"/>
  <c r="AK742" i="32" s="1"/>
  <c r="AL742" i="32" s="1"/>
  <c r="AM742" i="32" s="1"/>
  <c r="AN742" i="32" s="1"/>
  <c r="AP747" i="32"/>
  <c r="AQ747" i="32" s="1"/>
  <c r="AR747" i="32" s="1"/>
  <c r="AS747" i="32" s="1"/>
  <c r="AT747" i="32" s="1"/>
  <c r="AU747" i="32" s="1"/>
  <c r="AI755" i="32"/>
  <c r="AJ755" i="32" s="1"/>
  <c r="AK755" i="32" s="1"/>
  <c r="AL755" i="32" s="1"/>
  <c r="AM755" i="32" s="1"/>
  <c r="AN755" i="32" s="1"/>
  <c r="AP760" i="32"/>
  <c r="AQ760" i="32" s="1"/>
  <c r="AR760" i="32" s="1"/>
  <c r="AS760" i="32" s="1"/>
  <c r="AT760" i="32" s="1"/>
  <c r="AU760" i="32" s="1"/>
  <c r="AI766" i="32"/>
  <c r="AJ766" i="32" s="1"/>
  <c r="AK766" i="32" s="1"/>
  <c r="AL766" i="32" s="1"/>
  <c r="AM766" i="32" s="1"/>
  <c r="AN766" i="32" s="1"/>
  <c r="AP771" i="32"/>
  <c r="AQ771" i="32" s="1"/>
  <c r="AR771" i="32" s="1"/>
  <c r="AS771" i="32" s="1"/>
  <c r="AT771" i="32" s="1"/>
  <c r="AU771" i="32" s="1"/>
  <c r="AI777" i="32"/>
  <c r="AJ777" i="32" s="1"/>
  <c r="AK777" i="32" s="1"/>
  <c r="AL777" i="32" s="1"/>
  <c r="AM777" i="32" s="1"/>
  <c r="AN777" i="32" s="1"/>
  <c r="AP796" i="32"/>
  <c r="AQ796" i="32" s="1"/>
  <c r="AR796" i="32" s="1"/>
  <c r="AS796" i="32" s="1"/>
  <c r="AT796" i="32" s="1"/>
  <c r="AU796" i="32" s="1"/>
  <c r="AI809" i="32"/>
  <c r="AJ809" i="32" s="1"/>
  <c r="AK809" i="32" s="1"/>
  <c r="AL809" i="32" s="1"/>
  <c r="AM809" i="32" s="1"/>
  <c r="AN809" i="32" s="1"/>
  <c r="AB815" i="32"/>
  <c r="AC815" i="32" s="1"/>
  <c r="AD815" i="32" s="1"/>
  <c r="AE815" i="32" s="1"/>
  <c r="AF815" i="32" s="1"/>
  <c r="AG815" i="32" s="1"/>
  <c r="AI820" i="32"/>
  <c r="AJ820" i="32" s="1"/>
  <c r="AK820" i="32" s="1"/>
  <c r="AL820" i="32" s="1"/>
  <c r="AM820" i="32" s="1"/>
  <c r="AN820" i="32" s="1"/>
  <c r="AB826" i="32"/>
  <c r="AC826" i="32" s="1"/>
  <c r="AD826" i="32" s="1"/>
  <c r="AE826" i="32" s="1"/>
  <c r="AF826" i="32" s="1"/>
  <c r="AG826" i="32" s="1"/>
  <c r="AP831" i="32"/>
  <c r="AQ831" i="32" s="1"/>
  <c r="AR831" i="32" s="1"/>
  <c r="AS831" i="32" s="1"/>
  <c r="AT831" i="32" s="1"/>
  <c r="AU831" i="32" s="1"/>
  <c r="AP855" i="32"/>
  <c r="AQ855" i="32" s="1"/>
  <c r="AR855" i="32" s="1"/>
  <c r="AS855" i="32" s="1"/>
  <c r="AT855" i="32" s="1"/>
  <c r="AU855" i="32" s="1"/>
  <c r="AI884" i="32"/>
  <c r="AP546" i="32"/>
  <c r="AQ546" i="32" s="1"/>
  <c r="AR546" i="32" s="1"/>
  <c r="AB552" i="32"/>
  <c r="AC552" i="32" s="1"/>
  <c r="AD552" i="32" s="1"/>
  <c r="AE552" i="32" s="1"/>
  <c r="AF552" i="32" s="1"/>
  <c r="AG552" i="32" s="1"/>
  <c r="AP558" i="32"/>
  <c r="AQ558" i="32" s="1"/>
  <c r="AR558" i="32" s="1"/>
  <c r="AS558" i="32" s="1"/>
  <c r="AT558" i="32" s="1"/>
  <c r="AU558" i="32" s="1"/>
  <c r="AP566" i="32"/>
  <c r="AQ566" i="32" s="1"/>
  <c r="AR566" i="32" s="1"/>
  <c r="AS566" i="32" s="1"/>
  <c r="AT566" i="32" s="1"/>
  <c r="AU566" i="32" s="1"/>
  <c r="AP574" i="32"/>
  <c r="AQ574" i="32" s="1"/>
  <c r="AR574" i="32" s="1"/>
  <c r="AS574" i="32" s="1"/>
  <c r="AT574" i="32" s="1"/>
  <c r="AU574" i="32" s="1"/>
  <c r="AP579" i="32"/>
  <c r="AQ579" i="32" s="1"/>
  <c r="AR579" i="32" s="1"/>
  <c r="AS579" i="32" s="1"/>
  <c r="AT579" i="32" s="1"/>
  <c r="AU579" i="32" s="1"/>
  <c r="AP587" i="32"/>
  <c r="AB594" i="32"/>
  <c r="AP605" i="32"/>
  <c r="AB612" i="32"/>
  <c r="AB620" i="32"/>
  <c r="AB629" i="32"/>
  <c r="AC629" i="32" s="1"/>
  <c r="AD629" i="32" s="1"/>
  <c r="AE629" i="32" s="1"/>
  <c r="AF629" i="32" s="1"/>
  <c r="AG629" i="32" s="1"/>
  <c r="AP635" i="32"/>
  <c r="AQ635" i="32" s="1"/>
  <c r="AR635" i="32" s="1"/>
  <c r="AS635" i="32" s="1"/>
  <c r="AT635" i="32" s="1"/>
  <c r="AU635" i="32" s="1"/>
  <c r="AI642" i="32"/>
  <c r="AJ642" i="32" s="1"/>
  <c r="AK642" i="32" s="1"/>
  <c r="AL642" i="32" s="1"/>
  <c r="AM642" i="32" s="1"/>
  <c r="AP650" i="32"/>
  <c r="AQ650" i="32" s="1"/>
  <c r="AR650" i="32" s="1"/>
  <c r="AS650" i="32" s="1"/>
  <c r="AT650" i="32" s="1"/>
  <c r="AU650" i="32" s="1"/>
  <c r="AB659" i="32"/>
  <c r="AC659" i="32" s="1"/>
  <c r="AD659" i="32" s="1"/>
  <c r="AE659" i="32" s="1"/>
  <c r="AF659" i="32" s="1"/>
  <c r="AG659" i="32" s="1"/>
  <c r="AB666" i="32"/>
  <c r="AC666" i="32" s="1"/>
  <c r="AD666" i="32" s="1"/>
  <c r="AE666" i="32" s="1"/>
  <c r="AF666" i="32" s="1"/>
  <c r="AG666" i="32" s="1"/>
  <c r="AP673" i="32"/>
  <c r="AQ673" i="32" s="1"/>
  <c r="AR673" i="32" s="1"/>
  <c r="AS673" i="32" s="1"/>
  <c r="AT673" i="32" s="1"/>
  <c r="AU673" i="32" s="1"/>
  <c r="AI680" i="32"/>
  <c r="AJ680" i="32" s="1"/>
  <c r="AK680" i="32" s="1"/>
  <c r="AL680" i="32" s="1"/>
  <c r="AM680" i="32" s="1"/>
  <c r="AN680" i="32" s="1"/>
  <c r="AB687" i="32"/>
  <c r="AC687" i="32" s="1"/>
  <c r="AD687" i="32" s="1"/>
  <c r="AE687" i="32" s="1"/>
  <c r="AF687" i="32" s="1"/>
  <c r="AG687" i="32" s="1"/>
  <c r="AI696" i="32"/>
  <c r="AJ696" i="32" s="1"/>
  <c r="AK696" i="32" s="1"/>
  <c r="AL696" i="32" s="1"/>
  <c r="AM696" i="32" s="1"/>
  <c r="AN696" i="32" s="1"/>
  <c r="AI703" i="32"/>
  <c r="AJ703" i="32" s="1"/>
  <c r="AK703" i="32" s="1"/>
  <c r="AL703" i="32" s="1"/>
  <c r="AM703" i="32" s="1"/>
  <c r="AN703" i="32" s="1"/>
  <c r="AI715" i="32"/>
  <c r="AP726" i="32"/>
  <c r="AQ726" i="32" s="1"/>
  <c r="AR726" i="32" s="1"/>
  <c r="AS726" i="32" s="1"/>
  <c r="AT726" i="32" s="1"/>
  <c r="AU726" i="32" s="1"/>
  <c r="AP733" i="32"/>
  <c r="AQ733" i="32" s="1"/>
  <c r="AR733" i="32" s="1"/>
  <c r="AS733" i="32" s="1"/>
  <c r="AT733" i="32" s="1"/>
  <c r="AU733" i="32" s="1"/>
  <c r="AB744" i="32"/>
  <c r="AC744" i="32" s="1"/>
  <c r="AD744" i="32" s="1"/>
  <c r="AE744" i="32" s="1"/>
  <c r="AF744" i="32" s="1"/>
  <c r="AG744" i="32" s="1"/>
  <c r="AI749" i="32"/>
  <c r="AJ749" i="32" s="1"/>
  <c r="AK749" i="32" s="1"/>
  <c r="AL749" i="32" s="1"/>
  <c r="AM749" i="32" s="1"/>
  <c r="AN749" i="32" s="1"/>
  <c r="AB757" i="32"/>
  <c r="AC757" i="32" s="1"/>
  <c r="AD757" i="32" s="1"/>
  <c r="AE757" i="32" s="1"/>
  <c r="AF757" i="32" s="1"/>
  <c r="AG757" i="32" s="1"/>
  <c r="AI762" i="32"/>
  <c r="AJ762" i="32" s="1"/>
  <c r="AK762" i="32" s="1"/>
  <c r="AL762" i="32" s="1"/>
  <c r="AM762" i="32" s="1"/>
  <c r="AN762" i="32" s="1"/>
  <c r="AB768" i="32"/>
  <c r="AC768" i="32" s="1"/>
  <c r="AD768" i="32" s="1"/>
  <c r="AE768" i="32" s="1"/>
  <c r="AF768" i="32" s="1"/>
  <c r="AG768" i="32" s="1"/>
  <c r="AP773" i="32"/>
  <c r="AR773" i="32" s="1"/>
  <c r="AS773" i="32" s="1"/>
  <c r="AT773" i="32" s="1"/>
  <c r="AB779" i="32"/>
  <c r="AC779" i="32" s="1"/>
  <c r="AD779" i="32" s="1"/>
  <c r="AE779" i="32" s="1"/>
  <c r="AF779" i="32" s="1"/>
  <c r="AG779" i="32" s="1"/>
  <c r="AI798" i="32"/>
  <c r="AJ798" i="32" s="1"/>
  <c r="AK798" i="32" s="1"/>
  <c r="AL798" i="32" s="1"/>
  <c r="AM798" i="32" s="1"/>
  <c r="AN798" i="32" s="1"/>
  <c r="AI808" i="32"/>
  <c r="AJ808" i="32" s="1"/>
  <c r="AK808" i="32" s="1"/>
  <c r="AL808" i="32" s="1"/>
  <c r="AM808" i="32" s="1"/>
  <c r="AN808" i="32" s="1"/>
  <c r="AB814" i="32"/>
  <c r="AC814" i="32" s="1"/>
  <c r="AD814" i="32" s="1"/>
  <c r="AE814" i="32" s="1"/>
  <c r="AF814" i="32" s="1"/>
  <c r="AG814" i="32" s="1"/>
  <c r="AI819" i="32"/>
  <c r="AJ819" i="32" s="1"/>
  <c r="AK819" i="32" s="1"/>
  <c r="AL819" i="32" s="1"/>
  <c r="AM819" i="32" s="1"/>
  <c r="AN819" i="32" s="1"/>
  <c r="AB825" i="32"/>
  <c r="AC825" i="32" s="1"/>
  <c r="AD825" i="32" s="1"/>
  <c r="AE825" i="32" s="1"/>
  <c r="AF825" i="32" s="1"/>
  <c r="AG825" i="32" s="1"/>
  <c r="AP830" i="32"/>
  <c r="AQ830" i="32" s="1"/>
  <c r="AR830" i="32" s="1"/>
  <c r="AS830" i="32" s="1"/>
  <c r="AT830" i="32" s="1"/>
  <c r="AU830" i="32" s="1"/>
  <c r="AB836" i="32"/>
  <c r="AC836" i="32" s="1"/>
  <c r="AD836" i="32" s="1"/>
  <c r="AE836" i="32" s="1"/>
  <c r="AF836" i="32" s="1"/>
  <c r="AG836" i="32" s="1"/>
  <c r="AP781" i="32"/>
  <c r="AQ781" i="32" s="1"/>
  <c r="AR781" i="32" s="1"/>
  <c r="AS781" i="32" s="1"/>
  <c r="AT781" i="32" s="1"/>
  <c r="AU781" i="32" s="1"/>
  <c r="AB869" i="32"/>
  <c r="AC869" i="32" s="1"/>
  <c r="AD869" i="32" s="1"/>
  <c r="AE869" i="32" s="1"/>
  <c r="AF869" i="32" s="1"/>
  <c r="AG869" i="32" s="1"/>
  <c r="AP884" i="32"/>
  <c r="AB892" i="32"/>
  <c r="AC892" i="32" s="1"/>
  <c r="AD892" i="32" s="1"/>
  <c r="AE892" i="32" s="1"/>
  <c r="AF892" i="32" s="1"/>
  <c r="AG892" i="32" s="1"/>
  <c r="AP902" i="32"/>
  <c r="AQ902" i="32" s="1"/>
  <c r="AR902" i="32" s="1"/>
  <c r="AS902" i="32" s="1"/>
  <c r="AT902" i="32" s="1"/>
  <c r="AU902" i="32" s="1"/>
  <c r="AI914" i="32"/>
  <c r="AB923" i="32"/>
  <c r="AC923" i="32" s="1"/>
  <c r="AD923" i="32" s="1"/>
  <c r="AE923" i="32" s="1"/>
  <c r="AF923" i="32" s="1"/>
  <c r="AG923" i="32" s="1"/>
  <c r="AP928" i="32"/>
  <c r="AQ928" i="32" s="1"/>
  <c r="AR928" i="32" s="1"/>
  <c r="AS928" i="32" s="1"/>
  <c r="AT928" i="32" s="1"/>
  <c r="AU928" i="32" s="1"/>
  <c r="AP493" i="32"/>
  <c r="AQ493" i="32" s="1"/>
  <c r="AR493" i="32" s="1"/>
  <c r="AS493" i="32" s="1"/>
  <c r="AT493" i="32" s="1"/>
  <c r="AU493" i="32" s="1"/>
  <c r="AP713" i="32"/>
  <c r="AQ713" i="32" s="1"/>
  <c r="AR713" i="32" s="1"/>
  <c r="AS713" i="32" s="1"/>
  <c r="AT713" i="32" s="1"/>
  <c r="AU713" i="32" s="1"/>
  <c r="AI804" i="32"/>
  <c r="AJ804" i="32" s="1"/>
  <c r="AK804" i="32" s="1"/>
  <c r="AL804" i="32" s="1"/>
  <c r="AM804" i="32" s="1"/>
  <c r="AN804" i="32" s="1"/>
  <c r="AI811" i="32"/>
  <c r="AJ811" i="32" s="1"/>
  <c r="AK811" i="32" s="1"/>
  <c r="AL811" i="32" s="1"/>
  <c r="AM811" i="32" s="1"/>
  <c r="AN811" i="32" s="1"/>
  <c r="AB817" i="32"/>
  <c r="AC817" i="32" s="1"/>
  <c r="AD817" i="32" s="1"/>
  <c r="AE817" i="32" s="1"/>
  <c r="AF817" i="32" s="1"/>
  <c r="AG817" i="32" s="1"/>
  <c r="AP822" i="32"/>
  <c r="AQ822" i="32" s="1"/>
  <c r="AR822" i="32" s="1"/>
  <c r="AS822" i="32" s="1"/>
  <c r="AT822" i="32" s="1"/>
  <c r="AU822" i="32" s="1"/>
  <c r="AB828" i="32"/>
  <c r="AC828" i="32" s="1"/>
  <c r="AD828" i="32" s="1"/>
  <c r="AE828" i="32" s="1"/>
  <c r="AF828" i="32" s="1"/>
  <c r="AG828" i="32" s="1"/>
  <c r="AP833" i="32"/>
  <c r="AQ833" i="32" s="1"/>
  <c r="AR833" i="32" s="1"/>
  <c r="AS833" i="32" s="1"/>
  <c r="AT833" i="32" s="1"/>
  <c r="AU833" i="32" s="1"/>
  <c r="AI856" i="32"/>
  <c r="AL856" i="32" s="1"/>
  <c r="AM856" i="32" s="1"/>
  <c r="AB863" i="32"/>
  <c r="AC863" i="32" s="1"/>
  <c r="AD863" i="32" s="1"/>
  <c r="AE863" i="32" s="1"/>
  <c r="AF863" i="32" s="1"/>
  <c r="AG863" i="32" s="1"/>
  <c r="AI872" i="32"/>
  <c r="AJ872" i="32" s="1"/>
  <c r="AK872" i="32" s="1"/>
  <c r="AL872" i="32" s="1"/>
  <c r="AM872" i="32" s="1"/>
  <c r="AN872" i="32" s="1"/>
  <c r="AI878" i="32"/>
  <c r="AJ878" i="32" s="1"/>
  <c r="AK878" i="32" s="1"/>
  <c r="AL878" i="32" s="1"/>
  <c r="AM878" i="32" s="1"/>
  <c r="AN878" i="32" s="1"/>
  <c r="AI892" i="32"/>
  <c r="AJ892" i="32" s="1"/>
  <c r="AK892" i="32" s="1"/>
  <c r="AL892" i="32" s="1"/>
  <c r="AM892" i="32" s="1"/>
  <c r="AN892" i="32" s="1"/>
  <c r="AI900" i="32"/>
  <c r="AJ900" i="32" s="1"/>
  <c r="AK900" i="32" s="1"/>
  <c r="AL900" i="32" s="1"/>
  <c r="AM900" i="32" s="1"/>
  <c r="AN900" i="32" s="1"/>
  <c r="AP911" i="32"/>
  <c r="AQ911" i="32" s="1"/>
  <c r="AR911" i="32" s="1"/>
  <c r="AS911" i="32" s="1"/>
  <c r="AT911" i="32" s="1"/>
  <c r="AU911" i="32" s="1"/>
  <c r="AI923" i="32"/>
  <c r="AJ923" i="32" s="1"/>
  <c r="AK923" i="32" s="1"/>
  <c r="AL923" i="32" s="1"/>
  <c r="AM923" i="32" s="1"/>
  <c r="AN923" i="32" s="1"/>
  <c r="AB515" i="32"/>
  <c r="AC515" i="32" s="1"/>
  <c r="AD515" i="32" s="1"/>
  <c r="AE515" i="32" s="1"/>
  <c r="AF515" i="32" s="1"/>
  <c r="AG515" i="32" s="1"/>
  <c r="AI716" i="32"/>
  <c r="AJ716" i="32" s="1"/>
  <c r="AK716" i="32" s="1"/>
  <c r="AL716" i="32" s="1"/>
  <c r="AM716" i="32" s="1"/>
  <c r="AN716" i="32" s="1"/>
  <c r="AI555" i="32"/>
  <c r="AJ555" i="32" s="1"/>
  <c r="AK555" i="32" s="1"/>
  <c r="AL555" i="32" s="1"/>
  <c r="AM555" i="32" s="1"/>
  <c r="AN555" i="32" s="1"/>
  <c r="AP563" i="32"/>
  <c r="AQ563" i="32" s="1"/>
  <c r="AR563" i="32" s="1"/>
  <c r="AS563" i="32" s="1"/>
  <c r="AT563" i="32" s="1"/>
  <c r="AU563" i="32" s="1"/>
  <c r="AP571" i="32"/>
  <c r="AQ571" i="32" s="1"/>
  <c r="AR571" i="32" s="1"/>
  <c r="AS571" i="32" s="1"/>
  <c r="AT571" i="32" s="1"/>
  <c r="AU571" i="32" s="1"/>
  <c r="AP426" i="32"/>
  <c r="AQ426" i="32" s="1"/>
  <c r="AR426" i="32" s="1"/>
  <c r="AS426" i="32" s="1"/>
  <c r="AT426" i="32" s="1"/>
  <c r="AU426" i="32" s="1"/>
  <c r="AP583" i="32"/>
  <c r="AQ583" i="32" s="1"/>
  <c r="AR583" i="32" s="1"/>
  <c r="AS583" i="32" s="1"/>
  <c r="AT583" i="32" s="1"/>
  <c r="AU583" i="32" s="1"/>
  <c r="AB592" i="32"/>
  <c r="AC592" i="32" s="1"/>
  <c r="AD592" i="32" s="1"/>
  <c r="AE592" i="32" s="1"/>
  <c r="AF592" i="32" s="1"/>
  <c r="AG592" i="32" s="1"/>
  <c r="AP599" i="32"/>
  <c r="AQ599" i="32" s="1"/>
  <c r="AR599" i="32" s="1"/>
  <c r="AS599" i="32" s="1"/>
  <c r="AT599" i="32" s="1"/>
  <c r="AU599" i="32" s="1"/>
  <c r="AI608" i="32"/>
  <c r="AJ608" i="32" s="1"/>
  <c r="AK608" i="32" s="1"/>
  <c r="AL608" i="32" s="1"/>
  <c r="AM608" i="32" s="1"/>
  <c r="AN608" i="32" s="1"/>
  <c r="AP617" i="32"/>
  <c r="AP626" i="32"/>
  <c r="AP634" i="32"/>
  <c r="AQ634" i="32" s="1"/>
  <c r="AR634" i="32" s="1"/>
  <c r="AS634" i="32" s="1"/>
  <c r="AT634" i="32" s="1"/>
  <c r="AU634" i="32" s="1"/>
  <c r="AB644" i="32"/>
  <c r="AC644" i="32" s="1"/>
  <c r="AD644" i="32" s="1"/>
  <c r="AE644" i="32" s="1"/>
  <c r="AF644" i="32" s="1"/>
  <c r="AG644" i="32" s="1"/>
  <c r="AI651" i="32"/>
  <c r="AJ651" i="32" s="1"/>
  <c r="AK651" i="32" s="1"/>
  <c r="AL651" i="32" s="1"/>
  <c r="AM651" i="32" s="1"/>
  <c r="AN651" i="32" s="1"/>
  <c r="BK656" i="32"/>
  <c r="AB664" i="32"/>
  <c r="AC664" i="32" s="1"/>
  <c r="AD664" i="32" s="1"/>
  <c r="AE664" i="32" s="1"/>
  <c r="AF664" i="32" s="1"/>
  <c r="AG664" i="32" s="1"/>
  <c r="AP669" i="32"/>
  <c r="AQ669" i="32" s="1"/>
  <c r="AR669" i="32" s="1"/>
  <c r="AS669" i="32" s="1"/>
  <c r="AT669" i="32" s="1"/>
  <c r="AU669" i="32" s="1"/>
  <c r="AI678" i="32"/>
  <c r="AJ678" i="32" s="1"/>
  <c r="AK678" i="32" s="1"/>
  <c r="AL678" i="32" s="1"/>
  <c r="AM678" i="32" s="1"/>
  <c r="AN678" i="32" s="1"/>
  <c r="AI686" i="32"/>
  <c r="AJ686" i="32" s="1"/>
  <c r="AK686" i="32" s="1"/>
  <c r="AL686" i="32" s="1"/>
  <c r="AM686" i="32" s="1"/>
  <c r="AN686" i="32" s="1"/>
  <c r="AP695" i="32"/>
  <c r="AQ695" i="32" s="1"/>
  <c r="AR695" i="32" s="1"/>
  <c r="AS695" i="32" s="1"/>
  <c r="AT695" i="32" s="1"/>
  <c r="AU695" i="32" s="1"/>
  <c r="AI701" i="32"/>
  <c r="AJ701" i="32" s="1"/>
  <c r="AK701" i="32" s="1"/>
  <c r="AL701" i="32" s="1"/>
  <c r="AM701" i="32" s="1"/>
  <c r="AN701" i="32" s="1"/>
  <c r="AB723" i="32"/>
  <c r="AB729" i="32"/>
  <c r="AC729" i="32" s="1"/>
  <c r="AD729" i="32" s="1"/>
  <c r="AE729" i="32" s="1"/>
  <c r="AF729" i="32" s="1"/>
  <c r="AG729" i="32" s="1"/>
  <c r="AP737" i="32"/>
  <c r="AQ737" i="32" s="1"/>
  <c r="AR737" i="32" s="1"/>
  <c r="AS737" i="32" s="1"/>
  <c r="AT737" i="32" s="1"/>
  <c r="AU737" i="32" s="1"/>
  <c r="AB746" i="32"/>
  <c r="AC746" i="32" s="1"/>
  <c r="AD746" i="32" s="1"/>
  <c r="AE746" i="32" s="1"/>
  <c r="AF746" i="32" s="1"/>
  <c r="AG746" i="32" s="1"/>
  <c r="AI753" i="32"/>
  <c r="AJ753" i="32" s="1"/>
  <c r="AK753" i="32" s="1"/>
  <c r="AL753" i="32" s="1"/>
  <c r="AM753" i="32" s="1"/>
  <c r="AN753" i="32" s="1"/>
  <c r="AB759" i="32"/>
  <c r="AC759" i="32" s="1"/>
  <c r="AD759" i="32" s="1"/>
  <c r="AE759" i="32" s="1"/>
  <c r="AF759" i="32" s="1"/>
  <c r="AG759" i="32" s="1"/>
  <c r="AB770" i="32"/>
  <c r="AC770" i="32" s="1"/>
  <c r="AD770" i="32" s="1"/>
  <c r="AE770" i="32" s="1"/>
  <c r="AF770" i="32" s="1"/>
  <c r="AG770" i="32" s="1"/>
  <c r="AP775" i="32"/>
  <c r="AQ775" i="32" s="1"/>
  <c r="AR775" i="32" s="1"/>
  <c r="AS775" i="32" s="1"/>
  <c r="AT775" i="32" s="1"/>
  <c r="AU775" i="32" s="1"/>
  <c r="AB795" i="32"/>
  <c r="AI803" i="32"/>
  <c r="AJ803" i="32" s="1"/>
  <c r="AK803" i="32" s="1"/>
  <c r="AL803" i="32" s="1"/>
  <c r="AM803" i="32" s="1"/>
  <c r="AN803" i="32" s="1"/>
  <c r="AB809" i="32"/>
  <c r="AC809" i="32" s="1"/>
  <c r="AD809" i="32" s="1"/>
  <c r="AE809" i="32" s="1"/>
  <c r="AF809" i="32" s="1"/>
  <c r="AG809" i="32" s="1"/>
  <c r="AP814" i="32"/>
  <c r="AQ814" i="32" s="1"/>
  <c r="AR814" i="32" s="1"/>
  <c r="AS814" i="32" s="1"/>
  <c r="AT814" i="32" s="1"/>
  <c r="AU814" i="32" s="1"/>
  <c r="AB820" i="32"/>
  <c r="AC820" i="32" s="1"/>
  <c r="AD820" i="32" s="1"/>
  <c r="AE820" i="32" s="1"/>
  <c r="AF820" i="32" s="1"/>
  <c r="AG820" i="32" s="1"/>
  <c r="AP825" i="32"/>
  <c r="AQ825" i="32" s="1"/>
  <c r="AR825" i="32" s="1"/>
  <c r="AS825" i="32" s="1"/>
  <c r="AT825" i="32" s="1"/>
  <c r="AU825" i="32" s="1"/>
  <c r="AI831" i="32"/>
  <c r="AJ831" i="32" s="1"/>
  <c r="AK831" i="32" s="1"/>
  <c r="AL831" i="32" s="1"/>
  <c r="AM831" i="32" s="1"/>
  <c r="AN831" i="32" s="1"/>
  <c r="AP836" i="32"/>
  <c r="AQ836" i="32" s="1"/>
  <c r="AR836" i="32" s="1"/>
  <c r="AS836" i="32" s="1"/>
  <c r="AT836" i="32" s="1"/>
  <c r="AU836" i="32" s="1"/>
  <c r="AB740" i="32"/>
  <c r="AC740" i="32" s="1"/>
  <c r="AD740" i="32" s="1"/>
  <c r="AE740" i="32" s="1"/>
  <c r="AF740" i="32" s="1"/>
  <c r="AG740" i="32" s="1"/>
  <c r="AB867" i="32"/>
  <c r="AC867" i="32" s="1"/>
  <c r="AD867" i="32" s="1"/>
  <c r="AE867" i="32" s="1"/>
  <c r="AF867" i="32" s="1"/>
  <c r="AG867" i="32" s="1"/>
  <c r="AI874" i="32"/>
  <c r="AB884" i="32"/>
  <c r="AI891" i="32"/>
  <c r="AJ891" i="32" s="1"/>
  <c r="AK891" i="32" s="1"/>
  <c r="AL891" i="32" s="1"/>
  <c r="AM891" i="32" s="1"/>
  <c r="AN891" i="32" s="1"/>
  <c r="AI899" i="32"/>
  <c r="AJ899" i="32" s="1"/>
  <c r="AK899" i="32" s="1"/>
  <c r="AL899" i="32" s="1"/>
  <c r="AM899" i="32" s="1"/>
  <c r="AN899" i="32" s="1"/>
  <c r="AP904" i="32"/>
  <c r="AQ904" i="32" s="1"/>
  <c r="AR904" i="32" s="1"/>
  <c r="AS904" i="32" s="1"/>
  <c r="AT904" i="32" s="1"/>
  <c r="AU904" i="32" s="1"/>
  <c r="AP910" i="32"/>
  <c r="AQ910" i="32" s="1"/>
  <c r="AR910" i="32" s="1"/>
  <c r="AS910" i="32" s="1"/>
  <c r="AT910" i="32" s="1"/>
  <c r="AU910" i="32" s="1"/>
  <c r="AI922" i="32"/>
  <c r="AP927" i="32"/>
  <c r="AQ927" i="32" s="1"/>
  <c r="AR927" i="32" s="1"/>
  <c r="AS927" i="32" s="1"/>
  <c r="AT927" i="32" s="1"/>
  <c r="AU927" i="32" s="1"/>
  <c r="AP933" i="32"/>
  <c r="AQ933" i="32" s="1"/>
  <c r="AR933" i="32" s="1"/>
  <c r="AS933" i="32" s="1"/>
  <c r="AT933" i="32" s="1"/>
  <c r="AU933" i="32" s="1"/>
  <c r="AP711" i="32"/>
  <c r="AQ711" i="32" s="1"/>
  <c r="AR711" i="32" s="1"/>
  <c r="AS711" i="32" s="1"/>
  <c r="AT711" i="32" s="1"/>
  <c r="AU711" i="32" s="1"/>
  <c r="AI720" i="32"/>
  <c r="AJ720" i="32" s="1"/>
  <c r="AK720" i="32" s="1"/>
  <c r="AL720" i="32" s="1"/>
  <c r="AM720" i="32" s="1"/>
  <c r="AN720" i="32" s="1"/>
  <c r="AP369" i="32"/>
  <c r="AP309" i="32"/>
  <c r="AQ309" i="32" s="1"/>
  <c r="AR309" i="32" s="1"/>
  <c r="AS309" i="32" s="1"/>
  <c r="AT309" i="32" s="1"/>
  <c r="AU309" i="32" s="1"/>
  <c r="AP338" i="32"/>
  <c r="AQ338" i="32" s="1"/>
  <c r="AR338" i="32" s="1"/>
  <c r="AS338" i="32" s="1"/>
  <c r="AT338" i="32" s="1"/>
  <c r="AU338" i="32" s="1"/>
  <c r="AI349" i="32"/>
  <c r="AJ349" i="32" s="1"/>
  <c r="AK349" i="32" s="1"/>
  <c r="AL349" i="32" s="1"/>
  <c r="AM349" i="32" s="1"/>
  <c r="AN349" i="32" s="1"/>
  <c r="AI300" i="32"/>
  <c r="AJ300" i="32" s="1"/>
  <c r="AK300" i="32" s="1"/>
  <c r="AL300" i="32" s="1"/>
  <c r="AM300" i="32" s="1"/>
  <c r="AP323" i="32"/>
  <c r="AQ323" i="32" s="1"/>
  <c r="AR323" i="32" s="1"/>
  <c r="AS323" i="32" s="1"/>
  <c r="AT323" i="32" s="1"/>
  <c r="AU323" i="32" s="1"/>
  <c r="AB339" i="32"/>
  <c r="AC339" i="32" s="1"/>
  <c r="AD339" i="32" s="1"/>
  <c r="AE339" i="32" s="1"/>
  <c r="AF339" i="32" s="1"/>
  <c r="AG339" i="32" s="1"/>
  <c r="AI344" i="32"/>
  <c r="AJ344" i="32" s="1"/>
  <c r="AK344" i="32" s="1"/>
  <c r="AL344" i="32" s="1"/>
  <c r="AM344" i="32" s="1"/>
  <c r="AN344" i="32" s="1"/>
  <c r="AP349" i="32"/>
  <c r="AQ349" i="32" s="1"/>
  <c r="AR349" i="32" s="1"/>
  <c r="AS349" i="32" s="1"/>
  <c r="AT349" i="32" s="1"/>
  <c r="AU349" i="32" s="1"/>
  <c r="AP393" i="32"/>
  <c r="AQ393" i="32" s="1"/>
  <c r="AR393" i="32" s="1"/>
  <c r="AS393" i="32" s="1"/>
  <c r="AT393" i="32" s="1"/>
  <c r="AU393" i="32" s="1"/>
  <c r="AW448" i="32"/>
  <c r="AP455" i="32"/>
  <c r="AQ455" i="32" s="1"/>
  <c r="AR455" i="32" s="1"/>
  <c r="AS455" i="32" s="1"/>
  <c r="AT455" i="32" s="1"/>
  <c r="AU455" i="32" s="1"/>
  <c r="AI471" i="32"/>
  <c r="AJ471" i="32" s="1"/>
  <c r="AK471" i="32" s="1"/>
  <c r="AL471" i="32" s="1"/>
  <c r="AM471" i="32" s="1"/>
  <c r="AN471" i="32" s="1"/>
  <c r="AI479" i="32"/>
  <c r="AJ479" i="32" s="1"/>
  <c r="AK479" i="32" s="1"/>
  <c r="AL479" i="32" s="1"/>
  <c r="AM479" i="32" s="1"/>
  <c r="AN479" i="32" s="1"/>
  <c r="AI487" i="32"/>
  <c r="AJ487" i="32" s="1"/>
  <c r="AK487" i="32" s="1"/>
  <c r="AL487" i="32" s="1"/>
  <c r="AM487" i="32" s="1"/>
  <c r="AN487" i="32" s="1"/>
  <c r="AI496" i="32"/>
  <c r="AJ496" i="32" s="1"/>
  <c r="AK496" i="32" s="1"/>
  <c r="AL496" i="32" s="1"/>
  <c r="AM496" i="32" s="1"/>
  <c r="AN496" i="32" s="1"/>
  <c r="AI504" i="32"/>
  <c r="AJ504" i="32" s="1"/>
  <c r="AK504" i="32" s="1"/>
  <c r="AL504" i="32" s="1"/>
  <c r="AM504" i="32" s="1"/>
  <c r="AN504" i="32" s="1"/>
  <c r="AI512" i="32"/>
  <c r="AJ512" i="32" s="1"/>
  <c r="AK512" i="32" s="1"/>
  <c r="AL512" i="32" s="1"/>
  <c r="AM512" i="32" s="1"/>
  <c r="AN512" i="32" s="1"/>
  <c r="AB329" i="32"/>
  <c r="AC329" i="32" s="1"/>
  <c r="AD329" i="32" s="1"/>
  <c r="AE329" i="32" s="1"/>
  <c r="AF329" i="32" s="1"/>
  <c r="AG329" i="32" s="1"/>
  <c r="AI334" i="32"/>
  <c r="AJ334" i="32" s="1"/>
  <c r="AK334" i="32" s="1"/>
  <c r="AL334" i="32" s="1"/>
  <c r="AM334" i="32" s="1"/>
  <c r="AN334" i="32" s="1"/>
  <c r="AI358" i="32"/>
  <c r="AJ358" i="32" s="1"/>
  <c r="AK358" i="32" s="1"/>
  <c r="AL358" i="32" s="1"/>
  <c r="AM358" i="32" s="1"/>
  <c r="AN358" i="32" s="1"/>
  <c r="AB402" i="32"/>
  <c r="AC402" i="32" s="1"/>
  <c r="AD402" i="32" s="1"/>
  <c r="AE402" i="32" s="1"/>
  <c r="AF402" i="32" s="1"/>
  <c r="AG402" i="32" s="1"/>
  <c r="AP407" i="32"/>
  <c r="AI416" i="32"/>
  <c r="AJ416" i="32" s="1"/>
  <c r="AK416" i="32" s="1"/>
  <c r="AL416" i="32" s="1"/>
  <c r="AM416" i="32" s="1"/>
  <c r="AN416" i="32" s="1"/>
  <c r="AB430" i="32"/>
  <c r="AC430" i="32" s="1"/>
  <c r="AD430" i="32" s="1"/>
  <c r="AE430" i="32" s="1"/>
  <c r="AF430" i="32" s="1"/>
  <c r="AG430" i="32" s="1"/>
  <c r="AP435" i="32"/>
  <c r="AQ435" i="32" s="1"/>
  <c r="AR435" i="32" s="1"/>
  <c r="AS435" i="32" s="1"/>
  <c r="AT435" i="32" s="1"/>
  <c r="AU435" i="32" s="1"/>
  <c r="AP598" i="32"/>
  <c r="AB637" i="32"/>
  <c r="AI644" i="32"/>
  <c r="AJ644" i="32" s="1"/>
  <c r="AK644" i="32" s="1"/>
  <c r="AL644" i="32" s="1"/>
  <c r="AM644" i="32" s="1"/>
  <c r="AN644" i="32" s="1"/>
  <c r="AP330" i="32"/>
  <c r="AQ330" i="32" s="1"/>
  <c r="AR330" i="32" s="1"/>
  <c r="AS330" i="32" s="1"/>
  <c r="AT330" i="32" s="1"/>
  <c r="AU330" i="32" s="1"/>
  <c r="AI357" i="32"/>
  <c r="AP380" i="32"/>
  <c r="AP381" i="32"/>
  <c r="AQ381" i="32" s="1"/>
  <c r="AR381" i="32" s="1"/>
  <c r="AS381" i="32" s="1"/>
  <c r="AT381" i="32" s="1"/>
  <c r="AU381" i="32" s="1"/>
  <c r="AB441" i="32"/>
  <c r="AI446" i="32"/>
  <c r="AJ446" i="32" s="1"/>
  <c r="AK446" i="32" s="1"/>
  <c r="AL446" i="32" s="1"/>
  <c r="AM446" i="32" s="1"/>
  <c r="AN446" i="32" s="1"/>
  <c r="AB698" i="32"/>
  <c r="AC698" i="32" s="1"/>
  <c r="AD698" i="32" s="1"/>
  <c r="AE698" i="32" s="1"/>
  <c r="AF698" i="32" s="1"/>
  <c r="AG698" i="32" s="1"/>
  <c r="AB386" i="32"/>
  <c r="AC386" i="32" s="1"/>
  <c r="AD386" i="32" s="1"/>
  <c r="AE386" i="32" s="1"/>
  <c r="AF386" i="32" s="1"/>
  <c r="AG386" i="32" s="1"/>
  <c r="AB473" i="32"/>
  <c r="AC473" i="32" s="1"/>
  <c r="AD473" i="32" s="1"/>
  <c r="AE473" i="32" s="1"/>
  <c r="AF473" i="32" s="1"/>
  <c r="AG473" i="32" s="1"/>
  <c r="AB481" i="32"/>
  <c r="AC481" i="32" s="1"/>
  <c r="AD481" i="32" s="1"/>
  <c r="AE481" i="32" s="1"/>
  <c r="AF481" i="32" s="1"/>
  <c r="AG481" i="32" s="1"/>
  <c r="AB489" i="32"/>
  <c r="AC489" i="32" s="1"/>
  <c r="AD489" i="32" s="1"/>
  <c r="AE489" i="32" s="1"/>
  <c r="AF489" i="32" s="1"/>
  <c r="AG489" i="32" s="1"/>
  <c r="AB498" i="32"/>
  <c r="AC498" i="32" s="1"/>
  <c r="AD498" i="32" s="1"/>
  <c r="AE498" i="32" s="1"/>
  <c r="AF498" i="32" s="1"/>
  <c r="AG498" i="32" s="1"/>
  <c r="AB506" i="32"/>
  <c r="AC506" i="32" s="1"/>
  <c r="AD506" i="32" s="1"/>
  <c r="AE506" i="32" s="1"/>
  <c r="AF506" i="32" s="1"/>
  <c r="AG506" i="32" s="1"/>
  <c r="AB514" i="32"/>
  <c r="AC514" i="32" s="1"/>
  <c r="AD514" i="32" s="1"/>
  <c r="AE514" i="32" s="1"/>
  <c r="AF514" i="32" s="1"/>
  <c r="AG514" i="32" s="1"/>
  <c r="AI556" i="32"/>
  <c r="AJ556" i="32" s="1"/>
  <c r="AK556" i="32" s="1"/>
  <c r="AL556" i="32" s="1"/>
  <c r="AM556" i="32" s="1"/>
  <c r="AN556" i="32" s="1"/>
  <c r="AI610" i="32"/>
  <c r="AJ610" i="32" s="1"/>
  <c r="AK610" i="32" s="1"/>
  <c r="AL610" i="32" s="1"/>
  <c r="AM610" i="32" s="1"/>
  <c r="AN610" i="32" s="1"/>
  <c r="AI650" i="32"/>
  <c r="AJ650" i="32" s="1"/>
  <c r="AK650" i="32" s="1"/>
  <c r="AL650" i="32" s="1"/>
  <c r="AM650" i="32" s="1"/>
  <c r="AP656" i="32"/>
  <c r="AQ656" i="32" s="1"/>
  <c r="AR656" i="32" s="1"/>
  <c r="AS656" i="32" s="1"/>
  <c r="AT656" i="32" s="1"/>
  <c r="AU656" i="32" s="1"/>
  <c r="AB678" i="32"/>
  <c r="AC678" i="32" s="1"/>
  <c r="AD678" i="32" s="1"/>
  <c r="AE678" i="32" s="1"/>
  <c r="AF678" i="32" s="1"/>
  <c r="AG678" i="32" s="1"/>
  <c r="AP683" i="32"/>
  <c r="AQ683" i="32" s="1"/>
  <c r="AR683" i="32" s="1"/>
  <c r="AS683" i="32" s="1"/>
  <c r="AT683" i="32" s="1"/>
  <c r="AU683" i="32" s="1"/>
  <c r="AI700" i="32"/>
  <c r="AB724" i="32"/>
  <c r="AC724" i="32" s="1"/>
  <c r="AD724" i="32" s="1"/>
  <c r="AE724" i="32" s="1"/>
  <c r="AF724" i="32" s="1"/>
  <c r="AG724" i="32" s="1"/>
  <c r="AB731" i="32"/>
  <c r="AP741" i="32"/>
  <c r="AQ741" i="32" s="1"/>
  <c r="AR741" i="32" s="1"/>
  <c r="AS741" i="32" s="1"/>
  <c r="AT741" i="32" s="1"/>
  <c r="AU741" i="32" s="1"/>
  <c r="AB747" i="32"/>
  <c r="AC747" i="32" s="1"/>
  <c r="AD747" i="32" s="1"/>
  <c r="AE747" i="32" s="1"/>
  <c r="AF747" i="32" s="1"/>
  <c r="AG747" i="32" s="1"/>
  <c r="AB760" i="32"/>
  <c r="AC760" i="32" s="1"/>
  <c r="AD760" i="32" s="1"/>
  <c r="AE760" i="32" s="1"/>
  <c r="AF760" i="32" s="1"/>
  <c r="AG760" i="32" s="1"/>
  <c r="AP765" i="32"/>
  <c r="AQ765" i="32" s="1"/>
  <c r="AR765" i="32" s="1"/>
  <c r="AS765" i="32" s="1"/>
  <c r="AT765" i="32" s="1"/>
  <c r="AU765" i="32" s="1"/>
  <c r="AB771" i="32"/>
  <c r="AC771" i="32" s="1"/>
  <c r="AD771" i="32" s="1"/>
  <c r="AE771" i="32" s="1"/>
  <c r="AF771" i="32" s="1"/>
  <c r="AG771" i="32" s="1"/>
  <c r="AP776" i="32"/>
  <c r="AQ776" i="32" s="1"/>
  <c r="AR776" i="32" s="1"/>
  <c r="AS776" i="32" s="1"/>
  <c r="AB796" i="32"/>
  <c r="AC796" i="32" s="1"/>
  <c r="AD796" i="32" s="1"/>
  <c r="AE796" i="32" s="1"/>
  <c r="AF796" i="32" s="1"/>
  <c r="AG796" i="32" s="1"/>
  <c r="AP803" i="32"/>
  <c r="AQ803" i="32" s="1"/>
  <c r="AR803" i="32" s="1"/>
  <c r="AS803" i="32" s="1"/>
  <c r="AT803" i="32" s="1"/>
  <c r="AU803" i="32" s="1"/>
  <c r="AI298" i="32"/>
  <c r="AJ298" i="32" s="1"/>
  <c r="AK298" i="32" s="1"/>
  <c r="AL298" i="32" s="1"/>
  <c r="AM298" i="32" s="1"/>
  <c r="AN298" i="32" s="1"/>
  <c r="AP303" i="32"/>
  <c r="AQ303" i="32" s="1"/>
  <c r="AR303" i="32" s="1"/>
  <c r="AS303" i="32" s="1"/>
  <c r="AT303" i="32" s="1"/>
  <c r="AU303" i="32" s="1"/>
  <c r="AI311" i="32"/>
  <c r="AJ311" i="32" s="1"/>
  <c r="AK311" i="32" s="1"/>
  <c r="AL311" i="32" s="1"/>
  <c r="AM311" i="32" s="1"/>
  <c r="AN311" i="32" s="1"/>
  <c r="AB317" i="32"/>
  <c r="AP321" i="32"/>
  <c r="AQ321" i="32" s="1"/>
  <c r="AR321" i="32" s="1"/>
  <c r="AS321" i="32" s="1"/>
  <c r="AT321" i="32" s="1"/>
  <c r="AU321" i="32" s="1"/>
  <c r="AI328" i="32"/>
  <c r="AJ328" i="32" s="1"/>
  <c r="AK328" i="32" s="1"/>
  <c r="AL328" i="32" s="1"/>
  <c r="AM328" i="32" s="1"/>
  <c r="AN328" i="32" s="1"/>
  <c r="AP333" i="32"/>
  <c r="AQ333" i="32" s="1"/>
  <c r="AR333" i="32" s="1"/>
  <c r="AS333" i="32" s="1"/>
  <c r="AT333" i="32" s="1"/>
  <c r="AU333" i="32" s="1"/>
  <c r="AP340" i="32"/>
  <c r="AQ340" i="32" s="1"/>
  <c r="AR340" i="32" s="1"/>
  <c r="AS340" i="32" s="1"/>
  <c r="AT340" i="32" s="1"/>
  <c r="AU340" i="32" s="1"/>
  <c r="AB346" i="32"/>
  <c r="AC346" i="32" s="1"/>
  <c r="AD346" i="32" s="1"/>
  <c r="AE346" i="32" s="1"/>
  <c r="AF346" i="32" s="1"/>
  <c r="AG346" i="32" s="1"/>
  <c r="AI351" i="32"/>
  <c r="AJ351" i="32" s="1"/>
  <c r="AK351" i="32" s="1"/>
  <c r="AL351" i="32" s="1"/>
  <c r="AM351" i="32" s="1"/>
  <c r="AB364" i="32"/>
  <c r="AC364" i="32" s="1"/>
  <c r="AD364" i="32" s="1"/>
  <c r="AE364" i="32" s="1"/>
  <c r="AF364" i="32" s="1"/>
  <c r="AG364" i="32" s="1"/>
  <c r="AP374" i="32"/>
  <c r="AQ374" i="32" s="1"/>
  <c r="AR374" i="32" s="1"/>
  <c r="AS374" i="32" s="1"/>
  <c r="AT374" i="32" s="1"/>
  <c r="AU374" i="32" s="1"/>
  <c r="AI389" i="32"/>
  <c r="AJ389" i="32" s="1"/>
  <c r="AK389" i="32" s="1"/>
  <c r="AL389" i="32" s="1"/>
  <c r="AM389" i="32" s="1"/>
  <c r="AN389" i="32" s="1"/>
  <c r="AI395" i="32"/>
  <c r="AJ395" i="32" s="1"/>
  <c r="AK395" i="32" s="1"/>
  <c r="AL395" i="32" s="1"/>
  <c r="AM395" i="32" s="1"/>
  <c r="AN395" i="32" s="1"/>
  <c r="AB448" i="32"/>
  <c r="AB456" i="32"/>
  <c r="AC456" i="32" s="1"/>
  <c r="AD456" i="32" s="1"/>
  <c r="AE456" i="32" s="1"/>
  <c r="AF456" i="32" s="1"/>
  <c r="AG456" i="32" s="1"/>
  <c r="AB464" i="32"/>
  <c r="AC464" i="32" s="1"/>
  <c r="AD464" i="32" s="1"/>
  <c r="AE464" i="32" s="1"/>
  <c r="AF464" i="32" s="1"/>
  <c r="AG464" i="32" s="1"/>
  <c r="AP532" i="32"/>
  <c r="AQ532" i="32" s="1"/>
  <c r="AR532" i="32" s="1"/>
  <c r="AS532" i="32" s="1"/>
  <c r="AT532" i="32" s="1"/>
  <c r="AU532" i="32" s="1"/>
  <c r="AI539" i="32"/>
  <c r="AK539" i="32" s="1"/>
  <c r="AL539" i="32" s="1"/>
  <c r="AM539" i="32" s="1"/>
  <c r="AN539" i="32" s="1"/>
  <c r="AB546" i="32"/>
  <c r="AC546" i="32" s="1"/>
  <c r="AD546" i="32" s="1"/>
  <c r="AE546" i="32" s="1"/>
  <c r="AF546" i="32" s="1"/>
  <c r="AG546" i="32" s="1"/>
  <c r="AI572" i="32"/>
  <c r="AJ572" i="32" s="1"/>
  <c r="AK572" i="32" s="1"/>
  <c r="AL572" i="32" s="1"/>
  <c r="AM572" i="32" s="1"/>
  <c r="AN572" i="32" s="1"/>
  <c r="AI426" i="32"/>
  <c r="AJ426" i="32" s="1"/>
  <c r="AK426" i="32" s="1"/>
  <c r="AL426" i="32" s="1"/>
  <c r="AM426" i="32" s="1"/>
  <c r="AN426" i="32" s="1"/>
  <c r="AI583" i="32"/>
  <c r="AJ583" i="32" s="1"/>
  <c r="AK583" i="32" s="1"/>
  <c r="AL583" i="32" s="1"/>
  <c r="AM583" i="32" s="1"/>
  <c r="AN583" i="32" s="1"/>
  <c r="AP659" i="32"/>
  <c r="AQ659" i="32" s="1"/>
  <c r="AR659" i="32" s="1"/>
  <c r="AS659" i="32" s="1"/>
  <c r="AT659" i="32" s="1"/>
  <c r="AU659" i="32" s="1"/>
  <c r="AI666" i="32"/>
  <c r="AJ666" i="32" s="1"/>
  <c r="AK666" i="32" s="1"/>
  <c r="AL666" i="32" s="1"/>
  <c r="AM666" i="32" s="1"/>
  <c r="AN666" i="32" s="1"/>
  <c r="AI890" i="32"/>
  <c r="AI710" i="32"/>
  <c r="AJ710" i="32" s="1"/>
  <c r="AK710" i="32" s="1"/>
  <c r="AL710" i="32" s="1"/>
  <c r="AM710" i="32" s="1"/>
  <c r="AN710" i="32" s="1"/>
  <c r="AI719" i="32"/>
  <c r="AJ719" i="32" s="1"/>
  <c r="AK719" i="32" s="1"/>
  <c r="AL719" i="32" s="1"/>
  <c r="AM719" i="32" s="1"/>
  <c r="AN719" i="32" s="1"/>
  <c r="AI301" i="32"/>
  <c r="AJ301" i="32" s="1"/>
  <c r="AK301" i="32" s="1"/>
  <c r="AL301" i="32" s="1"/>
  <c r="AM301" i="32" s="1"/>
  <c r="AN301" i="32" s="1"/>
  <c r="AI310" i="32"/>
  <c r="AJ310" i="32" s="1"/>
  <c r="AK310" i="32" s="1"/>
  <c r="AL310" i="32" s="1"/>
  <c r="AM310" i="32" s="1"/>
  <c r="AN310" i="32" s="1"/>
  <c r="AP315" i="32"/>
  <c r="AQ315" i="32" s="1"/>
  <c r="AR315" i="32" s="1"/>
  <c r="AS315" i="32" s="1"/>
  <c r="AT315" i="32" s="1"/>
  <c r="AU315" i="32" s="1"/>
  <c r="AP320" i="32"/>
  <c r="AQ320" i="32" s="1"/>
  <c r="AR320" i="32" s="1"/>
  <c r="AS320" i="32" s="1"/>
  <c r="AT320" i="32" s="1"/>
  <c r="AU320" i="32" s="1"/>
  <c r="AP328" i="32"/>
  <c r="AQ328" i="32" s="1"/>
  <c r="AR328" i="32" s="1"/>
  <c r="AS328" i="32" s="1"/>
  <c r="AT328" i="32" s="1"/>
  <c r="AU328" i="32" s="1"/>
  <c r="AB334" i="32"/>
  <c r="AC334" i="32" s="1"/>
  <c r="AD334" i="32" s="1"/>
  <c r="AE334" i="32" s="1"/>
  <c r="AF334" i="32" s="1"/>
  <c r="AG334" i="32" s="1"/>
  <c r="AP339" i="32"/>
  <c r="AQ339" i="32" s="1"/>
  <c r="AR339" i="32" s="1"/>
  <c r="AS339" i="32" s="1"/>
  <c r="AT339" i="32" s="1"/>
  <c r="AU339" i="32" s="1"/>
  <c r="AB345" i="32"/>
  <c r="AC345" i="32" s="1"/>
  <c r="AD345" i="32" s="1"/>
  <c r="AE345" i="32" s="1"/>
  <c r="AF345" i="32" s="1"/>
  <c r="AG345" i="32" s="1"/>
  <c r="AI350" i="32"/>
  <c r="AJ350" i="32" s="1"/>
  <c r="AK350" i="32" s="1"/>
  <c r="AL350" i="32" s="1"/>
  <c r="AM350" i="32" s="1"/>
  <c r="AB358" i="32"/>
  <c r="AC358" i="32" s="1"/>
  <c r="AD358" i="32" s="1"/>
  <c r="AE358" i="32" s="1"/>
  <c r="AF358" i="32" s="1"/>
  <c r="AG358" i="32" s="1"/>
  <c r="AP365" i="32"/>
  <c r="AQ365" i="32" s="1"/>
  <c r="AR365" i="32" s="1"/>
  <c r="AS365" i="32" s="1"/>
  <c r="AT365" i="32" s="1"/>
  <c r="AU365" i="32" s="1"/>
  <c r="AI376" i="32"/>
  <c r="AJ376" i="32" s="1"/>
  <c r="AK376" i="32" s="1"/>
  <c r="AL376" i="32" s="1"/>
  <c r="AM376" i="32" s="1"/>
  <c r="AN376" i="32" s="1"/>
  <c r="AP436" i="32"/>
  <c r="AQ436" i="32" s="1"/>
  <c r="AR436" i="32" s="1"/>
  <c r="AS436" i="32" s="1"/>
  <c r="AT436" i="32" s="1"/>
  <c r="AU436" i="32" s="1"/>
  <c r="AI443" i="32"/>
  <c r="AJ443" i="32" s="1"/>
  <c r="AK443" i="32" s="1"/>
  <c r="AL443" i="32" s="1"/>
  <c r="AM443" i="32" s="1"/>
  <c r="AN443" i="32" s="1"/>
  <c r="AI523" i="32"/>
  <c r="AP529" i="32"/>
  <c r="AQ529" i="32" s="1"/>
  <c r="AR529" i="32" s="1"/>
  <c r="AS529" i="32" s="1"/>
  <c r="AT529" i="32" s="1"/>
  <c r="AU529" i="32" s="1"/>
  <c r="AP535" i="32"/>
  <c r="AQ535" i="32" s="1"/>
  <c r="AR535" i="32" s="1"/>
  <c r="AS535" i="32" s="1"/>
  <c r="AT535" i="32" s="1"/>
  <c r="AU535" i="32" s="1"/>
  <c r="AI543" i="32"/>
  <c r="AJ543" i="32" s="1"/>
  <c r="AK543" i="32" s="1"/>
  <c r="AL543" i="32" s="1"/>
  <c r="AM543" i="32" s="1"/>
  <c r="AN543" i="32" s="1"/>
  <c r="AB549" i="32"/>
  <c r="AC549" i="32" s="1"/>
  <c r="AD549" i="32" s="1"/>
  <c r="AE549" i="32" s="1"/>
  <c r="AF549" i="32" s="1"/>
  <c r="AG549" i="32" s="1"/>
  <c r="AI624" i="32"/>
  <c r="AP668" i="32"/>
  <c r="AP877" i="32"/>
  <c r="AB901" i="32"/>
  <c r="AC901" i="32" s="1"/>
  <c r="AD901" i="32" s="1"/>
  <c r="AE901" i="32" s="1"/>
  <c r="AF901" i="32" s="1"/>
  <c r="AG901" i="32" s="1"/>
  <c r="AI912" i="32"/>
  <c r="AJ912" i="32" s="1"/>
  <c r="AK912" i="32" s="1"/>
  <c r="AL912" i="32" s="1"/>
  <c r="AM912" i="32" s="1"/>
  <c r="AN912" i="32" s="1"/>
  <c r="AP372" i="32"/>
  <c r="AQ372" i="32" s="1"/>
  <c r="AR372" i="32" s="1"/>
  <c r="AS372" i="32" s="1"/>
  <c r="AT372" i="32" s="1"/>
  <c r="AU372" i="32" s="1"/>
  <c r="AB378" i="32"/>
  <c r="AC378" i="32" s="1"/>
  <c r="AD378" i="32" s="1"/>
  <c r="AE378" i="32" s="1"/>
  <c r="AF378" i="32" s="1"/>
  <c r="AG378" i="32" s="1"/>
  <c r="AB381" i="32"/>
  <c r="AC381" i="32" s="1"/>
  <c r="AD381" i="32" s="1"/>
  <c r="AE381" i="32" s="1"/>
  <c r="AF381" i="32" s="1"/>
  <c r="AG381" i="32" s="1"/>
  <c r="AI386" i="32"/>
  <c r="AJ386" i="32" s="1"/>
  <c r="AK386" i="32" s="1"/>
  <c r="AL386" i="32" s="1"/>
  <c r="AM386" i="32" s="1"/>
  <c r="AN386" i="32" s="1"/>
  <c r="AI394" i="32"/>
  <c r="AJ394" i="32" s="1"/>
  <c r="AK394" i="32" s="1"/>
  <c r="AL394" i="32" s="1"/>
  <c r="AM394" i="32" s="1"/>
  <c r="AN394" i="32" s="1"/>
  <c r="AP402" i="32"/>
  <c r="AQ402" i="32" s="1"/>
  <c r="AR402" i="32" s="1"/>
  <c r="AS402" i="32" s="1"/>
  <c r="AT402" i="32" s="1"/>
  <c r="AU402" i="32" s="1"/>
  <c r="AB408" i="32"/>
  <c r="AC408" i="32" s="1"/>
  <c r="AD408" i="32" s="1"/>
  <c r="AE408" i="32" s="1"/>
  <c r="AF408" i="32" s="1"/>
  <c r="AG408" i="32" s="1"/>
  <c r="AP416" i="32"/>
  <c r="AQ416" i="32" s="1"/>
  <c r="AR416" i="32" s="1"/>
  <c r="AS416" i="32" s="1"/>
  <c r="AT416" i="32" s="1"/>
  <c r="AU416" i="32" s="1"/>
  <c r="AI430" i="32"/>
  <c r="AJ430" i="32" s="1"/>
  <c r="AK430" i="32" s="1"/>
  <c r="AL430" i="32" s="1"/>
  <c r="AM430" i="32" s="1"/>
  <c r="AN430" i="32" s="1"/>
  <c r="AB436" i="32"/>
  <c r="AC436" i="32" s="1"/>
  <c r="AD436" i="32" s="1"/>
  <c r="AE436" i="32" s="1"/>
  <c r="AF436" i="32" s="1"/>
  <c r="AG436" i="32" s="1"/>
  <c r="AP442" i="32"/>
  <c r="AQ442" i="32" s="1"/>
  <c r="AR442" i="32" s="1"/>
  <c r="AS442" i="32" s="1"/>
  <c r="AT442" i="32" s="1"/>
  <c r="AU442" i="32" s="1"/>
  <c r="AP448" i="32"/>
  <c r="AP456" i="32"/>
  <c r="AQ456" i="32" s="1"/>
  <c r="AR456" i="32" s="1"/>
  <c r="AS456" i="32" s="1"/>
  <c r="AT456" i="32" s="1"/>
  <c r="AU456" i="32" s="1"/>
  <c r="AP464" i="32"/>
  <c r="AQ464" i="32" s="1"/>
  <c r="AR464" i="32" s="1"/>
  <c r="AS464" i="32" s="1"/>
  <c r="AT464" i="32" s="1"/>
  <c r="AU464" i="32" s="1"/>
  <c r="AB472" i="32"/>
  <c r="AC472" i="32" s="1"/>
  <c r="AD472" i="32" s="1"/>
  <c r="AE472" i="32" s="1"/>
  <c r="AF472" i="32" s="1"/>
  <c r="AG472" i="32" s="1"/>
  <c r="AB480" i="32"/>
  <c r="AC480" i="32" s="1"/>
  <c r="AD480" i="32" s="1"/>
  <c r="AE480" i="32" s="1"/>
  <c r="AF480" i="32" s="1"/>
  <c r="AG480" i="32" s="1"/>
  <c r="AB488" i="32"/>
  <c r="AC488" i="32" s="1"/>
  <c r="AD488" i="32" s="1"/>
  <c r="AE488" i="32" s="1"/>
  <c r="AF488" i="32" s="1"/>
  <c r="AG488" i="32" s="1"/>
  <c r="AB497" i="32"/>
  <c r="AC497" i="32" s="1"/>
  <c r="AD497" i="32" s="1"/>
  <c r="AE497" i="32" s="1"/>
  <c r="AF497" i="32" s="1"/>
  <c r="AG497" i="32" s="1"/>
  <c r="AB505" i="32"/>
  <c r="AC505" i="32" s="1"/>
  <c r="AD505" i="32" s="1"/>
  <c r="AE505" i="32" s="1"/>
  <c r="AF505" i="32" s="1"/>
  <c r="AG505" i="32" s="1"/>
  <c r="AB513" i="32"/>
  <c r="AC513" i="32" s="1"/>
  <c r="AD513" i="32" s="1"/>
  <c r="AE513" i="32" s="1"/>
  <c r="AF513" i="32" s="1"/>
  <c r="AG513" i="32" s="1"/>
  <c r="AP523" i="32"/>
  <c r="AQ523" i="32" s="1"/>
  <c r="AR523" i="32" s="1"/>
  <c r="AS523" i="32" s="1"/>
  <c r="AT523" i="32" s="1"/>
  <c r="AU523" i="32" s="1"/>
  <c r="AB530" i="32"/>
  <c r="AC530" i="32" s="1"/>
  <c r="AD530" i="32" s="1"/>
  <c r="AE530" i="32" s="1"/>
  <c r="AF530" i="32" s="1"/>
  <c r="AG530" i="32" s="1"/>
  <c r="AP543" i="32"/>
  <c r="AQ543" i="32" s="1"/>
  <c r="AR543" i="32" s="1"/>
  <c r="AS543" i="32" s="1"/>
  <c r="AT543" i="32" s="1"/>
  <c r="AU543" i="32" s="1"/>
  <c r="AI558" i="32"/>
  <c r="AJ558" i="32" s="1"/>
  <c r="AK558" i="32" s="1"/>
  <c r="AL558" i="32" s="1"/>
  <c r="AM558" i="32" s="1"/>
  <c r="AN558" i="32" s="1"/>
  <c r="AI567" i="32"/>
  <c r="AJ567" i="32" s="1"/>
  <c r="AK567" i="32" s="1"/>
  <c r="AL567" i="32" s="1"/>
  <c r="AM567" i="32" s="1"/>
  <c r="AN567" i="32" s="1"/>
  <c r="AI592" i="32"/>
  <c r="AJ592" i="32" s="1"/>
  <c r="AK592" i="32" s="1"/>
  <c r="AL592" i="32" s="1"/>
  <c r="AM592" i="32" s="1"/>
  <c r="AN592" i="32" s="1"/>
  <c r="AB601" i="32"/>
  <c r="AC601" i="32" s="1"/>
  <c r="AD601" i="32" s="1"/>
  <c r="AE601" i="32" s="1"/>
  <c r="AF601" i="32" s="1"/>
  <c r="AG601" i="32" s="1"/>
  <c r="AI669" i="32"/>
  <c r="AJ669" i="32" s="1"/>
  <c r="AK669" i="32" s="1"/>
  <c r="AL669" i="32" s="1"/>
  <c r="AM669" i="32" s="1"/>
  <c r="AN669" i="32" s="1"/>
  <c r="AI677" i="32"/>
  <c r="AJ677" i="32" s="1"/>
  <c r="AK677" i="32" s="1"/>
  <c r="AL677" i="32" s="1"/>
  <c r="AM677" i="32" s="1"/>
  <c r="AN677" i="32" s="1"/>
  <c r="AB781" i="32"/>
  <c r="AC781" i="32" s="1"/>
  <c r="AD781" i="32" s="1"/>
  <c r="AE781" i="32" s="1"/>
  <c r="AF781" i="32" s="1"/>
  <c r="AG781" i="32" s="1"/>
  <c r="AI887" i="32"/>
  <c r="AJ887" i="32" s="1"/>
  <c r="AK887" i="32" s="1"/>
  <c r="AL887" i="32" s="1"/>
  <c r="AM887" i="32" s="1"/>
  <c r="AN887" i="32" s="1"/>
  <c r="AB924" i="32"/>
  <c r="AC924" i="32" s="1"/>
  <c r="AD924" i="32" s="1"/>
  <c r="AE924" i="32" s="1"/>
  <c r="AF924" i="32" s="1"/>
  <c r="AG924" i="32" s="1"/>
  <c r="AB930" i="32"/>
  <c r="AC930" i="32" s="1"/>
  <c r="AD930" i="32" s="1"/>
  <c r="AE930" i="32" s="1"/>
  <c r="AF930" i="32" s="1"/>
  <c r="AG930" i="32" s="1"/>
  <c r="AB377" i="32"/>
  <c r="AC377" i="32" s="1"/>
  <c r="AD377" i="32" s="1"/>
  <c r="AE377" i="32" s="1"/>
  <c r="AF377" i="32" s="1"/>
  <c r="AG377" i="32" s="1"/>
  <c r="AI385" i="32"/>
  <c r="AJ385" i="32" s="1"/>
  <c r="AK385" i="32" s="1"/>
  <c r="AL385" i="32" s="1"/>
  <c r="AM385" i="32" s="1"/>
  <c r="AN385" i="32" s="1"/>
  <c r="AB391" i="32"/>
  <c r="AC390" i="32" s="1"/>
  <c r="AD389" i="32" s="1"/>
  <c r="AE388" i="32" s="1"/>
  <c r="AB399" i="32"/>
  <c r="AC399" i="32" s="1"/>
  <c r="AD399" i="32" s="1"/>
  <c r="AE399" i="32" s="1"/>
  <c r="AF399" i="32" s="1"/>
  <c r="AG399" i="32" s="1"/>
  <c r="AI414" i="32"/>
  <c r="AJ414" i="32" s="1"/>
  <c r="AK414" i="32" s="1"/>
  <c r="AL414" i="32" s="1"/>
  <c r="AM414" i="32" s="1"/>
  <c r="AN414" i="32" s="1"/>
  <c r="AI420" i="32"/>
  <c r="AJ420" i="32" s="1"/>
  <c r="AK420" i="32" s="1"/>
  <c r="AL420" i="32" s="1"/>
  <c r="AM420" i="32" s="1"/>
  <c r="AN420" i="32" s="1"/>
  <c r="AB428" i="32"/>
  <c r="AC428" i="32" s="1"/>
  <c r="AD428" i="32" s="1"/>
  <c r="AE428" i="32" s="1"/>
  <c r="AF428" i="32" s="1"/>
  <c r="AG428" i="32" s="1"/>
  <c r="AP433" i="32"/>
  <c r="AQ433" i="32" s="1"/>
  <c r="AT433" i="32" s="1"/>
  <c r="AU433" i="32" s="1"/>
  <c r="AB439" i="32"/>
  <c r="AC439" i="32" s="1"/>
  <c r="AD439" i="32" s="1"/>
  <c r="AE439" i="32" s="1"/>
  <c r="AF439" i="32" s="1"/>
  <c r="AG439" i="32" s="1"/>
  <c r="AP445" i="32"/>
  <c r="AQ445" i="32" s="1"/>
  <c r="AR445" i="32" s="1"/>
  <c r="AS445" i="32" s="1"/>
  <c r="AT445" i="32" s="1"/>
  <c r="AU445" i="32" s="1"/>
  <c r="AB455" i="32"/>
  <c r="AC455" i="32" s="1"/>
  <c r="AD455" i="32" s="1"/>
  <c r="AE455" i="32" s="1"/>
  <c r="AF455" i="32" s="1"/>
  <c r="AG455" i="32" s="1"/>
  <c r="AI472" i="32"/>
  <c r="AJ472" i="32" s="1"/>
  <c r="AK472" i="32" s="1"/>
  <c r="AL472" i="32" s="1"/>
  <c r="AM472" i="32" s="1"/>
  <c r="AN472" i="32" s="1"/>
  <c r="AI480" i="32"/>
  <c r="AJ480" i="32" s="1"/>
  <c r="AK480" i="32" s="1"/>
  <c r="AL480" i="32" s="1"/>
  <c r="AM480" i="32" s="1"/>
  <c r="AN480" i="32" s="1"/>
  <c r="AI488" i="32"/>
  <c r="AJ488" i="32" s="1"/>
  <c r="AK488" i="32" s="1"/>
  <c r="AL488" i="32" s="1"/>
  <c r="AM488" i="32" s="1"/>
  <c r="AN488" i="32" s="1"/>
  <c r="AI497" i="32"/>
  <c r="AJ497" i="32" s="1"/>
  <c r="AK497" i="32" s="1"/>
  <c r="AL497" i="32" s="1"/>
  <c r="AM497" i="32" s="1"/>
  <c r="AN497" i="32" s="1"/>
  <c r="AI505" i="32"/>
  <c r="AJ505" i="32" s="1"/>
  <c r="AK505" i="32" s="1"/>
  <c r="AL505" i="32" s="1"/>
  <c r="AM505" i="32" s="1"/>
  <c r="AN505" i="32" s="1"/>
  <c r="AI513" i="32"/>
  <c r="AJ513" i="32" s="1"/>
  <c r="AK513" i="32" s="1"/>
  <c r="AL513" i="32" s="1"/>
  <c r="AM513" i="32" s="1"/>
  <c r="AN513" i="32" s="1"/>
  <c r="AB524" i="32"/>
  <c r="AC524" i="32" s="1"/>
  <c r="AD524" i="32" s="1"/>
  <c r="AE524" i="32" s="1"/>
  <c r="AF524" i="32" s="1"/>
  <c r="AG524" i="32" s="1"/>
  <c r="AI530" i="32"/>
  <c r="AJ530" i="32" s="1"/>
  <c r="AK530" i="32" s="1"/>
  <c r="AL530" i="32" s="1"/>
  <c r="AM530" i="32" s="1"/>
  <c r="AN530" i="32" s="1"/>
  <c r="AP536" i="32"/>
  <c r="AQ536" i="32" s="1"/>
  <c r="AR536" i="32" s="1"/>
  <c r="AS536" i="32" s="1"/>
  <c r="AT536" i="32" s="1"/>
  <c r="AU536" i="32" s="1"/>
  <c r="AB544" i="32"/>
  <c r="AC544" i="32" s="1"/>
  <c r="AD544" i="32" s="1"/>
  <c r="AE544" i="32" s="1"/>
  <c r="AF544" i="32" s="1"/>
  <c r="AG544" i="32" s="1"/>
  <c r="AP549" i="32"/>
  <c r="AQ549" i="32" s="1"/>
  <c r="AR549" i="32" s="1"/>
  <c r="AS549" i="32" s="1"/>
  <c r="AT549" i="32" s="1"/>
  <c r="AU549" i="32" s="1"/>
  <c r="AP607" i="32"/>
  <c r="AQ607" i="32" s="1"/>
  <c r="AR607" i="32" s="1"/>
  <c r="AS607" i="32" s="1"/>
  <c r="AT607" i="32" s="1"/>
  <c r="AU607" i="32" s="1"/>
  <c r="AB618" i="32"/>
  <c r="AC618" i="32" s="1"/>
  <c r="AD618" i="32" s="1"/>
  <c r="AE618" i="32" s="1"/>
  <c r="AF618" i="32" s="1"/>
  <c r="AG618" i="32" s="1"/>
  <c r="AI626" i="32"/>
  <c r="AJ626" i="32" s="1"/>
  <c r="AK626" i="32" s="1"/>
  <c r="AL626" i="32" s="1"/>
  <c r="AM626" i="32" s="1"/>
  <c r="AN626" i="32" s="1"/>
  <c r="AI633" i="32"/>
  <c r="AI641" i="32"/>
  <c r="AJ641" i="32" s="1"/>
  <c r="AK641" i="32" s="1"/>
  <c r="AL641" i="32" s="1"/>
  <c r="AM641" i="32" s="1"/>
  <c r="AN641" i="32" s="1"/>
  <c r="AP649" i="32"/>
  <c r="AB656" i="32"/>
  <c r="AC656" i="32" s="1"/>
  <c r="AD656" i="32" s="1"/>
  <c r="AE656" i="32" s="1"/>
  <c r="AF656" i="32" s="1"/>
  <c r="AG656" i="32" s="1"/>
  <c r="AB688" i="32"/>
  <c r="AC688" i="32" s="1"/>
  <c r="AD688" i="32" s="1"/>
  <c r="AE688" i="32" s="1"/>
  <c r="AF688" i="32" s="1"/>
  <c r="AG688" i="32" s="1"/>
  <c r="AI697" i="32"/>
  <c r="AJ697" i="32" s="1"/>
  <c r="AK697" i="32" s="1"/>
  <c r="AL697" i="32" s="1"/>
  <c r="AM697" i="32" s="1"/>
  <c r="AN697" i="32" s="1"/>
  <c r="AP703" i="32"/>
  <c r="AQ703" i="32" s="1"/>
  <c r="AR703" i="32" s="1"/>
  <c r="AS703" i="32" s="1"/>
  <c r="AT703" i="32" s="1"/>
  <c r="AU703" i="32" s="1"/>
  <c r="AP735" i="32"/>
  <c r="AQ735" i="32" s="1"/>
  <c r="AR735" i="32" s="1"/>
  <c r="AS735" i="32" s="1"/>
  <c r="AT735" i="32" s="1"/>
  <c r="AU735" i="32" s="1"/>
  <c r="AP743" i="32"/>
  <c r="AQ743" i="32" s="1"/>
  <c r="AR743" i="32" s="1"/>
  <c r="AS743" i="32" s="1"/>
  <c r="AT743" i="32" s="1"/>
  <c r="AU743" i="32" s="1"/>
  <c r="AB749" i="32"/>
  <c r="AC749" i="32" s="1"/>
  <c r="AD749" i="32" s="1"/>
  <c r="AE749" i="32" s="1"/>
  <c r="AF749" i="32" s="1"/>
  <c r="AG749" i="32" s="1"/>
  <c r="AP756" i="32"/>
  <c r="AQ756" i="32" s="1"/>
  <c r="AR756" i="32" s="1"/>
  <c r="AS756" i="32" s="1"/>
  <c r="AT756" i="32" s="1"/>
  <c r="AU756" i="32" s="1"/>
  <c r="AB762" i="32"/>
  <c r="AC762" i="32" s="1"/>
  <c r="AD762" i="32" s="1"/>
  <c r="AE762" i="32" s="1"/>
  <c r="AF762" i="32" s="1"/>
  <c r="AG762" i="32" s="1"/>
  <c r="AP767" i="32"/>
  <c r="AQ767" i="32" s="1"/>
  <c r="AR767" i="32" s="1"/>
  <c r="AS767" i="32" s="1"/>
  <c r="AT767" i="32" s="1"/>
  <c r="AU767" i="32" s="1"/>
  <c r="AI773" i="32"/>
  <c r="AJ773" i="32" s="1"/>
  <c r="AK773" i="32" s="1"/>
  <c r="AL773" i="32" s="1"/>
  <c r="AM773" i="32" s="1"/>
  <c r="AN773" i="32" s="1"/>
  <c r="AP778" i="32"/>
  <c r="AQ778" i="32" s="1"/>
  <c r="AR778" i="32" s="1"/>
  <c r="AS778" i="32" s="1"/>
  <c r="AT778" i="32" s="1"/>
  <c r="AU778" i="32" s="1"/>
  <c r="AB798" i="32"/>
  <c r="AC798" i="32" s="1"/>
  <c r="AD798" i="32" s="1"/>
  <c r="AE798" i="32" s="1"/>
  <c r="AF798" i="32" s="1"/>
  <c r="AG798" i="32" s="1"/>
  <c r="AP810" i="32"/>
  <c r="AQ810" i="32" s="1"/>
  <c r="AR810" i="32" s="1"/>
  <c r="AS810" i="32" s="1"/>
  <c r="AT810" i="32" s="1"/>
  <c r="AU810" i="32" s="1"/>
  <c r="AI816" i="32"/>
  <c r="AJ816" i="32" s="1"/>
  <c r="AK816" i="32" s="1"/>
  <c r="AL816" i="32" s="1"/>
  <c r="AM816" i="32" s="1"/>
  <c r="AN816" i="32" s="1"/>
  <c r="AB822" i="32"/>
  <c r="AC822" i="32" s="1"/>
  <c r="AD822" i="32" s="1"/>
  <c r="AE822" i="32" s="1"/>
  <c r="AF822" i="32" s="1"/>
  <c r="AG822" i="32" s="1"/>
  <c r="AI827" i="32"/>
  <c r="AJ827" i="32" s="1"/>
  <c r="AK827" i="32" s="1"/>
  <c r="AL827" i="32" s="1"/>
  <c r="AM827" i="32" s="1"/>
  <c r="AN827" i="32" s="1"/>
  <c r="AB833" i="32"/>
  <c r="AC833" i="32" s="1"/>
  <c r="AD833" i="32" s="1"/>
  <c r="AE833" i="32" s="1"/>
  <c r="AF833" i="32" s="1"/>
  <c r="AG833" i="32" s="1"/>
  <c r="AB857" i="32"/>
  <c r="AC857" i="32" s="1"/>
  <c r="AD857" i="32" s="1"/>
  <c r="AE857" i="32" s="1"/>
  <c r="AF857" i="32" s="1"/>
  <c r="AG857" i="32" s="1"/>
  <c r="AB914" i="32"/>
  <c r="AB548" i="32"/>
  <c r="AC548" i="32" s="1"/>
  <c r="AD548" i="32" s="1"/>
  <c r="AE548" i="32" s="1"/>
  <c r="AF548" i="32" s="1"/>
  <c r="AG548" i="32" s="1"/>
  <c r="AP554" i="32"/>
  <c r="AP560" i="32"/>
  <c r="AP568" i="32"/>
  <c r="AQ568" i="32" s="1"/>
  <c r="AR568" i="32" s="1"/>
  <c r="AS568" i="32" s="1"/>
  <c r="AT568" i="32" s="1"/>
  <c r="AU568" i="32" s="1"/>
  <c r="AP576" i="32"/>
  <c r="AQ576" i="32" s="1"/>
  <c r="AR576" i="32" s="1"/>
  <c r="AS576" i="32" s="1"/>
  <c r="AT576" i="32" s="1"/>
  <c r="AU576" i="32" s="1"/>
  <c r="AP589" i="32"/>
  <c r="AQ589" i="32" s="1"/>
  <c r="AR589" i="32" s="1"/>
  <c r="AS589" i="32" s="1"/>
  <c r="AT589" i="32" s="1"/>
  <c r="AU589" i="32" s="1"/>
  <c r="AB599" i="32"/>
  <c r="AC599" i="32" s="1"/>
  <c r="AD599" i="32" s="1"/>
  <c r="AE599" i="32" s="1"/>
  <c r="AF599" i="32" s="1"/>
  <c r="AG599" i="32" s="1"/>
  <c r="AI607" i="32"/>
  <c r="AJ607" i="32" s="1"/>
  <c r="AK607" i="32" s="1"/>
  <c r="AL607" i="32" s="1"/>
  <c r="AM607" i="32" s="1"/>
  <c r="AN607" i="32" s="1"/>
  <c r="AB615" i="32"/>
  <c r="AC615" i="32" s="1"/>
  <c r="AD615" i="32" s="1"/>
  <c r="AE615" i="32" s="1"/>
  <c r="AF615" i="32" s="1"/>
  <c r="AG615" i="32" s="1"/>
  <c r="AB631" i="32"/>
  <c r="AI637" i="32"/>
  <c r="AP644" i="32"/>
  <c r="AQ644" i="32" s="1"/>
  <c r="AR644" i="32" s="1"/>
  <c r="AS644" i="32" s="1"/>
  <c r="AT644" i="32" s="1"/>
  <c r="AU644" i="32" s="1"/>
  <c r="AB652" i="32"/>
  <c r="AC652" i="32" s="1"/>
  <c r="AD652" i="32" s="1"/>
  <c r="AE652" i="32" s="1"/>
  <c r="AF652" i="32" s="1"/>
  <c r="AG652" i="32" s="1"/>
  <c r="AB669" i="32"/>
  <c r="AC669" i="32" s="1"/>
  <c r="AD669" i="32" s="1"/>
  <c r="AE669" i="32" s="1"/>
  <c r="AF669" i="32" s="1"/>
  <c r="AG669" i="32" s="1"/>
  <c r="AP675" i="32"/>
  <c r="AQ675" i="32" s="1"/>
  <c r="AR675" i="32" s="1"/>
  <c r="AS675" i="32" s="1"/>
  <c r="AT675" i="32" s="1"/>
  <c r="AU675" i="32" s="1"/>
  <c r="AB682" i="32"/>
  <c r="AI688" i="32"/>
  <c r="AJ688" i="32" s="1"/>
  <c r="AK688" i="32" s="1"/>
  <c r="AL688" i="32" s="1"/>
  <c r="AM688" i="32" s="1"/>
  <c r="AN688" i="32" s="1"/>
  <c r="AP697" i="32"/>
  <c r="AQ697" i="32" s="1"/>
  <c r="AR697" i="32" s="1"/>
  <c r="AS697" i="32" s="1"/>
  <c r="AT697" i="32" s="1"/>
  <c r="AU697" i="32" s="1"/>
  <c r="AB705" i="32"/>
  <c r="AI722" i="32"/>
  <c r="AI735" i="32"/>
  <c r="AJ735" i="32" s="1"/>
  <c r="AK735" i="32" s="1"/>
  <c r="AL735" i="32" s="1"/>
  <c r="AM735" i="32" s="1"/>
  <c r="AN735" i="32" s="1"/>
  <c r="AI745" i="32"/>
  <c r="AJ745" i="32" s="1"/>
  <c r="AK745" i="32" s="1"/>
  <c r="AL745" i="32" s="1"/>
  <c r="AM745" i="32" s="1"/>
  <c r="AN745" i="32" s="1"/>
  <c r="AP751" i="32"/>
  <c r="AQ751" i="32" s="1"/>
  <c r="AR751" i="32" s="1"/>
  <c r="AS751" i="32" s="1"/>
  <c r="AT751" i="32" s="1"/>
  <c r="AI758" i="32"/>
  <c r="AJ758" i="32" s="1"/>
  <c r="AK758" i="32" s="1"/>
  <c r="AL758" i="32" s="1"/>
  <c r="AM758" i="32" s="1"/>
  <c r="AN758" i="32" s="1"/>
  <c r="AP763" i="32"/>
  <c r="AQ763" i="32" s="1"/>
  <c r="AR763" i="32" s="1"/>
  <c r="AS763" i="32" s="1"/>
  <c r="AT763" i="32" s="1"/>
  <c r="AU763" i="32" s="1"/>
  <c r="AI769" i="32"/>
  <c r="AJ769" i="32" s="1"/>
  <c r="AK769" i="32" s="1"/>
  <c r="AL769" i="32" s="1"/>
  <c r="AM769" i="32" s="1"/>
  <c r="AN769" i="32" s="1"/>
  <c r="AB775" i="32"/>
  <c r="AC775" i="32" s="1"/>
  <c r="AD775" i="32" s="1"/>
  <c r="AE775" i="32" s="1"/>
  <c r="AF775" i="32" s="1"/>
  <c r="AG775" i="32" s="1"/>
  <c r="AI780" i="32"/>
  <c r="AJ780" i="32" s="1"/>
  <c r="AK780" i="32" s="1"/>
  <c r="AL780" i="32" s="1"/>
  <c r="AM780" i="32" s="1"/>
  <c r="AN780" i="32" s="1"/>
  <c r="AP802" i="32"/>
  <c r="AP809" i="32"/>
  <c r="AQ809" i="32" s="1"/>
  <c r="AR809" i="32" s="1"/>
  <c r="AS809" i="32" s="1"/>
  <c r="AT809" i="32" s="1"/>
  <c r="AU809" i="32" s="1"/>
  <c r="AI815" i="32"/>
  <c r="AJ815" i="32" s="1"/>
  <c r="AK815" i="32" s="1"/>
  <c r="AL815" i="32" s="1"/>
  <c r="AM815" i="32" s="1"/>
  <c r="AN815" i="32" s="1"/>
  <c r="AP820" i="32"/>
  <c r="AQ820" i="32" s="1"/>
  <c r="AR820" i="32" s="1"/>
  <c r="AS820" i="32" s="1"/>
  <c r="AT820" i="32" s="1"/>
  <c r="AU820" i="32" s="1"/>
  <c r="AI826" i="32"/>
  <c r="AJ826" i="32" s="1"/>
  <c r="AK826" i="32" s="1"/>
  <c r="AL826" i="32" s="1"/>
  <c r="AM826" i="32" s="1"/>
  <c r="AN826" i="32" s="1"/>
  <c r="AB832" i="32"/>
  <c r="AC832" i="32" s="1"/>
  <c r="AD832" i="32" s="1"/>
  <c r="AE832" i="32" s="1"/>
  <c r="AF832" i="32" s="1"/>
  <c r="AB856" i="32"/>
  <c r="AC856" i="32" s="1"/>
  <c r="AD856" i="32" s="1"/>
  <c r="AE856" i="32" s="1"/>
  <c r="AF856" i="32" s="1"/>
  <c r="AG856" i="32" s="1"/>
  <c r="AP862" i="32"/>
  <c r="AB872" i="32"/>
  <c r="AC872" i="32" s="1"/>
  <c r="AI886" i="32"/>
  <c r="AB904" i="32"/>
  <c r="AC904" i="32" s="1"/>
  <c r="AD904" i="32" s="1"/>
  <c r="AE904" i="32" s="1"/>
  <c r="AF904" i="32" s="1"/>
  <c r="AG904" i="32" s="1"/>
  <c r="AB910" i="32"/>
  <c r="AC910" i="32" s="1"/>
  <c r="AD910" i="32" s="1"/>
  <c r="AE910" i="32" s="1"/>
  <c r="AF910" i="32" s="1"/>
  <c r="AG910" i="32" s="1"/>
  <c r="AP915" i="32"/>
  <c r="AQ915" i="32" s="1"/>
  <c r="AR915" i="32" s="1"/>
  <c r="AS915" i="32" s="1"/>
  <c r="AT915" i="32" s="1"/>
  <c r="AU915" i="32" s="1"/>
  <c r="AI924" i="32"/>
  <c r="AJ924" i="32" s="1"/>
  <c r="AK924" i="32" s="1"/>
  <c r="AL924" i="32" s="1"/>
  <c r="AM924" i="32" s="1"/>
  <c r="AN924" i="32" s="1"/>
  <c r="AI930" i="32"/>
  <c r="AJ930" i="32" s="1"/>
  <c r="AK930" i="32" s="1"/>
  <c r="AL930" i="32" s="1"/>
  <c r="AM930" i="32" s="1"/>
  <c r="AN930" i="32" s="1"/>
  <c r="AB709" i="32"/>
  <c r="AC709" i="32" s="1"/>
  <c r="AD709" i="32" s="1"/>
  <c r="AE709" i="32" s="1"/>
  <c r="AF709" i="32" s="1"/>
  <c r="AG709" i="32" s="1"/>
  <c r="AI718" i="32"/>
  <c r="AJ718" i="32" s="1"/>
  <c r="AK718" i="32" s="1"/>
  <c r="AL718" i="32" s="1"/>
  <c r="AM718" i="32" s="1"/>
  <c r="AN718" i="32" s="1"/>
  <c r="AI807" i="32"/>
  <c r="AJ807" i="32" s="1"/>
  <c r="AK807" i="32" s="1"/>
  <c r="AL807" i="32" s="1"/>
  <c r="AM807" i="32" s="1"/>
  <c r="AN807" i="32" s="1"/>
  <c r="AB813" i="32"/>
  <c r="AC813" i="32" s="1"/>
  <c r="AD813" i="32" s="1"/>
  <c r="AE813" i="32" s="1"/>
  <c r="AF813" i="32" s="1"/>
  <c r="AG813" i="32" s="1"/>
  <c r="AI818" i="32"/>
  <c r="AJ818" i="32" s="1"/>
  <c r="AK818" i="32" s="1"/>
  <c r="AL818" i="32" s="1"/>
  <c r="AM818" i="32" s="1"/>
  <c r="AN818" i="32" s="1"/>
  <c r="AB824" i="32"/>
  <c r="AC824" i="32" s="1"/>
  <c r="AD824" i="32" s="1"/>
  <c r="AE824" i="32" s="1"/>
  <c r="AF824" i="32" s="1"/>
  <c r="AG824" i="32" s="1"/>
  <c r="AP829" i="32"/>
  <c r="AQ829" i="32" s="1"/>
  <c r="AR829" i="32" s="1"/>
  <c r="AS829" i="32" s="1"/>
  <c r="AT829" i="32" s="1"/>
  <c r="AU829" i="32" s="1"/>
  <c r="AB835" i="32"/>
  <c r="AC835" i="32" s="1"/>
  <c r="AD835" i="32" s="1"/>
  <c r="AE835" i="32" s="1"/>
  <c r="AF835" i="32" s="1"/>
  <c r="AG835" i="32" s="1"/>
  <c r="AP857" i="32"/>
  <c r="AQ857" i="32" s="1"/>
  <c r="AR857" i="32" s="1"/>
  <c r="AS857" i="32" s="1"/>
  <c r="AT857" i="32" s="1"/>
  <c r="AU857" i="32" s="1"/>
  <c r="AP865" i="32"/>
  <c r="AQ865" i="32" s="1"/>
  <c r="AR865" i="32" s="1"/>
  <c r="AS865" i="32" s="1"/>
  <c r="AT865" i="32" s="1"/>
  <c r="AU865" i="32" s="1"/>
  <c r="AB874" i="32"/>
  <c r="AP886" i="32"/>
  <c r="AP901" i="32"/>
  <c r="AQ901" i="32" s="1"/>
  <c r="AR901" i="32" s="1"/>
  <c r="AS901" i="32" s="1"/>
  <c r="AT901" i="32" s="1"/>
  <c r="AU901" i="32" s="1"/>
  <c r="AI907" i="32"/>
  <c r="AJ907" i="32" s="1"/>
  <c r="AK907" i="32" s="1"/>
  <c r="AL907" i="32" s="1"/>
  <c r="AM907" i="32" s="1"/>
  <c r="AN907" i="32" s="1"/>
  <c r="AP914" i="32"/>
  <c r="AP924" i="32"/>
  <c r="AQ924" i="32" s="1"/>
  <c r="AR924" i="32" s="1"/>
  <c r="AS924" i="32" s="1"/>
  <c r="AT924" i="32" s="1"/>
  <c r="AU924" i="32" s="1"/>
  <c r="AP930" i="32"/>
  <c r="AQ930" i="32" s="1"/>
  <c r="AR930" i="32" s="1"/>
  <c r="AS930" i="32" s="1"/>
  <c r="AT930" i="32" s="1"/>
  <c r="AU930" i="32" s="1"/>
  <c r="AP709" i="32"/>
  <c r="AQ709" i="32" s="1"/>
  <c r="AR709" i="32" s="1"/>
  <c r="AS709" i="32" s="1"/>
  <c r="AT709" i="32" s="1"/>
  <c r="AU709" i="32" s="1"/>
  <c r="AP718" i="32"/>
  <c r="AQ718" i="32" s="1"/>
  <c r="AR718" i="32" s="1"/>
  <c r="AS718" i="32" s="1"/>
  <c r="AT718" i="32" s="1"/>
  <c r="AU718" i="32" s="1"/>
  <c r="AP556" i="32"/>
  <c r="AQ556" i="32" s="1"/>
  <c r="AR556" i="32" s="1"/>
  <c r="AS556" i="32" s="1"/>
  <c r="AT556" i="32" s="1"/>
  <c r="AU556" i="32" s="1"/>
  <c r="AP565" i="32"/>
  <c r="AQ565" i="32" s="1"/>
  <c r="AR565" i="32" s="1"/>
  <c r="AS565" i="32" s="1"/>
  <c r="AT565" i="32" s="1"/>
  <c r="AU565" i="32" s="1"/>
  <c r="AP573" i="32"/>
  <c r="AQ573" i="32" s="1"/>
  <c r="AR573" i="32" s="1"/>
  <c r="AS573" i="32" s="1"/>
  <c r="AT573" i="32" s="1"/>
  <c r="AU573" i="32" s="1"/>
  <c r="AP578" i="32"/>
  <c r="AB585" i="32"/>
  <c r="AP594" i="32"/>
  <c r="AP601" i="32"/>
  <c r="AQ601" i="32" s="1"/>
  <c r="AR601" i="32" s="1"/>
  <c r="AS601" i="32" s="1"/>
  <c r="AT601" i="32" s="1"/>
  <c r="AU601" i="32" s="1"/>
  <c r="AB610" i="32"/>
  <c r="AC610" i="32" s="1"/>
  <c r="AD610" i="32" s="1"/>
  <c r="AE610" i="32" s="1"/>
  <c r="AF610" i="32" s="1"/>
  <c r="AG610" i="32" s="1"/>
  <c r="AP620" i="32"/>
  <c r="AB628" i="32"/>
  <c r="AC628" i="32" s="1"/>
  <c r="AD628" i="32" s="1"/>
  <c r="AE628" i="32" s="1"/>
  <c r="AF628" i="32" s="1"/>
  <c r="AG628" i="32" s="1"/>
  <c r="AB638" i="32"/>
  <c r="AC638" i="32" s="1"/>
  <c r="AD638" i="32" s="1"/>
  <c r="AE638" i="32" s="1"/>
  <c r="AF638" i="32" s="1"/>
  <c r="AI645" i="32"/>
  <c r="AJ645" i="32" s="1"/>
  <c r="AK645" i="32" s="1"/>
  <c r="AL645" i="32" s="1"/>
  <c r="AM645" i="32" s="1"/>
  <c r="AN645" i="32" s="1"/>
  <c r="AP652" i="32"/>
  <c r="AQ652" i="32" s="1"/>
  <c r="AR652" i="32" s="1"/>
  <c r="AS652" i="32" s="1"/>
  <c r="AT652" i="32" s="1"/>
  <c r="AU652" i="32" s="1"/>
  <c r="AI658" i="32"/>
  <c r="AI665" i="32"/>
  <c r="AJ665" i="32" s="1"/>
  <c r="AK665" i="32" s="1"/>
  <c r="AL665" i="32" s="1"/>
  <c r="AM665" i="32" s="1"/>
  <c r="AN665" i="32" s="1"/>
  <c r="AP672" i="32"/>
  <c r="AP679" i="32"/>
  <c r="AQ679" i="32" s="1"/>
  <c r="AR679" i="32" s="1"/>
  <c r="AS679" i="32" s="1"/>
  <c r="AT679" i="32" s="1"/>
  <c r="AU679" i="32" s="1"/>
  <c r="AP687" i="32"/>
  <c r="AQ687" i="32" s="1"/>
  <c r="AR687" i="32" s="1"/>
  <c r="AS687" i="32" s="1"/>
  <c r="AT687" i="32" s="1"/>
  <c r="AU687" i="32" s="1"/>
  <c r="AB697" i="32"/>
  <c r="AC697" i="32" s="1"/>
  <c r="AD697" i="32" s="1"/>
  <c r="AE697" i="32" s="1"/>
  <c r="AF697" i="32" s="1"/>
  <c r="AG697" i="32" s="1"/>
  <c r="AP702" i="32"/>
  <c r="AQ702" i="32" s="1"/>
  <c r="AR702" i="32" s="1"/>
  <c r="AS702" i="32" s="1"/>
  <c r="AT702" i="32" s="1"/>
  <c r="AU702" i="32" s="1"/>
  <c r="AI724" i="32"/>
  <c r="AJ724" i="32" s="1"/>
  <c r="AK724" i="32" s="1"/>
  <c r="AL724" i="32" s="1"/>
  <c r="AM724" i="32" s="1"/>
  <c r="AN724" i="32" s="1"/>
  <c r="AB733" i="32"/>
  <c r="AC733" i="32" s="1"/>
  <c r="AD733" i="32" s="1"/>
  <c r="AE733" i="32" s="1"/>
  <c r="AF733" i="32" s="1"/>
  <c r="AG733" i="32" s="1"/>
  <c r="AB742" i="32"/>
  <c r="AC742" i="32" s="1"/>
  <c r="AD742" i="32" s="1"/>
  <c r="AE742" i="32" s="1"/>
  <c r="AF742" i="32" s="1"/>
  <c r="AG742" i="32" s="1"/>
  <c r="AI747" i="32"/>
  <c r="AJ747" i="32" s="1"/>
  <c r="AK747" i="32" s="1"/>
  <c r="AL747" i="32" s="1"/>
  <c r="AM747" i="32" s="1"/>
  <c r="AN747" i="32" s="1"/>
  <c r="AB755" i="32"/>
  <c r="AC755" i="32" s="1"/>
  <c r="AD755" i="32" s="1"/>
  <c r="AE755" i="32" s="1"/>
  <c r="AF755" i="32" s="1"/>
  <c r="AG755" i="32" s="1"/>
  <c r="AI760" i="32"/>
  <c r="AJ760" i="32" s="1"/>
  <c r="AK760" i="32" s="1"/>
  <c r="AL760" i="32" s="1"/>
  <c r="AM760" i="32" s="1"/>
  <c r="AN760" i="32" s="1"/>
  <c r="AB766" i="32"/>
  <c r="AC766" i="32" s="1"/>
  <c r="AD766" i="32" s="1"/>
  <c r="AE766" i="32" s="1"/>
  <c r="AF766" i="32" s="1"/>
  <c r="AG766" i="32" s="1"/>
  <c r="AI771" i="32"/>
  <c r="AJ771" i="32" s="1"/>
  <c r="AK771" i="32" s="1"/>
  <c r="AL771" i="32" s="1"/>
  <c r="AM771" i="32" s="1"/>
  <c r="AN771" i="32" s="1"/>
  <c r="AB777" i="32"/>
  <c r="AC777" i="32" s="1"/>
  <c r="AD777" i="32" s="1"/>
  <c r="AE777" i="32" s="1"/>
  <c r="AF777" i="32" s="1"/>
  <c r="AG777" i="32" s="1"/>
  <c r="AI796" i="32"/>
  <c r="AJ796" i="32" s="1"/>
  <c r="AK796" i="32" s="1"/>
  <c r="AL796" i="32" s="1"/>
  <c r="AM796" i="32" s="1"/>
  <c r="AN796" i="32" s="1"/>
  <c r="AP804" i="32"/>
  <c r="AQ804" i="32" s="1"/>
  <c r="AR804" i="32" s="1"/>
  <c r="AS804" i="32" s="1"/>
  <c r="AT804" i="32" s="1"/>
  <c r="AU804" i="32" s="1"/>
  <c r="AI810" i="32"/>
  <c r="AJ810" i="32" s="1"/>
  <c r="AK810" i="32" s="1"/>
  <c r="AL810" i="32" s="1"/>
  <c r="AM810" i="32" s="1"/>
  <c r="AB816" i="32"/>
  <c r="AC816" i="32" s="1"/>
  <c r="AD816" i="32" s="1"/>
  <c r="AE816" i="32" s="1"/>
  <c r="AF816" i="32" s="1"/>
  <c r="AG816" i="32" s="1"/>
  <c r="AP821" i="32"/>
  <c r="AQ821" i="32" s="1"/>
  <c r="AR821" i="32" s="1"/>
  <c r="AS821" i="32" s="1"/>
  <c r="AT821" i="32" s="1"/>
  <c r="AU821" i="32" s="1"/>
  <c r="AB827" i="32"/>
  <c r="AC827" i="32" s="1"/>
  <c r="AD827" i="32" s="1"/>
  <c r="AE827" i="32" s="1"/>
  <c r="AF827" i="32" s="1"/>
  <c r="AG827" i="32" s="1"/>
  <c r="AP832" i="32"/>
  <c r="AQ832" i="32" s="1"/>
  <c r="AR832" i="32" s="1"/>
  <c r="AS832" i="32" s="1"/>
  <c r="AT832" i="32" s="1"/>
  <c r="AI855" i="32"/>
  <c r="AJ855" i="32" s="1"/>
  <c r="AK855" i="32" s="1"/>
  <c r="AL855" i="32" s="1"/>
  <c r="AM855" i="32" s="1"/>
  <c r="AN855" i="32" s="1"/>
  <c r="AP750" i="32"/>
  <c r="AQ750" i="32" s="1"/>
  <c r="AR750" i="32" s="1"/>
  <c r="AS750" i="32" s="1"/>
  <c r="AT750" i="32" s="1"/>
  <c r="AU750" i="32" s="1"/>
  <c r="AP869" i="32"/>
  <c r="AQ869" i="32" s="1"/>
  <c r="AR869" i="32" s="1"/>
  <c r="AS869" i="32" s="1"/>
  <c r="AT869" i="32" s="1"/>
  <c r="AU869" i="32" s="1"/>
  <c r="AP875" i="32"/>
  <c r="AQ875" i="32" s="1"/>
  <c r="AR875" i="32" s="1"/>
  <c r="AS875" i="32" s="1"/>
  <c r="AT875" i="32" s="1"/>
  <c r="AU875" i="32" s="1"/>
  <c r="AB887" i="32"/>
  <c r="AC887" i="32" s="1"/>
  <c r="AD887" i="32" s="1"/>
  <c r="AE887" i="32" s="1"/>
  <c r="AF887" i="32" s="1"/>
  <c r="AG887" i="32" s="1"/>
  <c r="AP892" i="32"/>
  <c r="AQ892" i="32" s="1"/>
  <c r="AR892" i="32" s="1"/>
  <c r="AS892" i="32" s="1"/>
  <c r="AT892" i="32" s="1"/>
  <c r="AU892" i="32" s="1"/>
  <c r="AP900" i="32"/>
  <c r="AQ900" i="32" s="1"/>
  <c r="AR900" i="32" s="1"/>
  <c r="AS900" i="32" s="1"/>
  <c r="AT900" i="32" s="1"/>
  <c r="AU900" i="32" s="1"/>
  <c r="AB912" i="32"/>
  <c r="AC912" i="32" s="1"/>
  <c r="AD912" i="32" s="1"/>
  <c r="AE912" i="32" s="1"/>
  <c r="AF912" i="32" s="1"/>
  <c r="AG912" i="32" s="1"/>
  <c r="AP923" i="32"/>
  <c r="AQ923" i="32" s="1"/>
  <c r="AR923" i="32" s="1"/>
  <c r="AS923" i="32" s="1"/>
  <c r="AT923" i="32" s="1"/>
  <c r="AU923" i="32" s="1"/>
  <c r="AP929" i="32"/>
  <c r="AQ929" i="32" s="1"/>
  <c r="AR929" i="32" s="1"/>
  <c r="AS929" i="32" s="1"/>
  <c r="AT929" i="32" s="1"/>
  <c r="AU929" i="32" s="1"/>
  <c r="AB493" i="32"/>
  <c r="AC493" i="32" s="1"/>
  <c r="AD493" i="32" s="1"/>
  <c r="AE493" i="32" s="1"/>
  <c r="AF493" i="32" s="1"/>
  <c r="AG493" i="32" s="1"/>
  <c r="AB713" i="32"/>
  <c r="AC713" i="32" s="1"/>
  <c r="AD713" i="32" s="1"/>
  <c r="AE713" i="32" s="1"/>
  <c r="AF713" i="32" s="1"/>
  <c r="AG713" i="32" s="1"/>
  <c r="AB739" i="32"/>
  <c r="AB161" i="32"/>
  <c r="AB870" i="32"/>
  <c r="AC870" i="32" s="1"/>
  <c r="AD870" i="32" s="1"/>
  <c r="AE870" i="32" s="1"/>
  <c r="AF870" i="32" s="1"/>
  <c r="AB855" i="32"/>
  <c r="AC855" i="32" s="1"/>
  <c r="AD855" i="32" s="1"/>
  <c r="AE855" i="32" s="1"/>
  <c r="AF855" i="32" s="1"/>
  <c r="AG855" i="32" s="1"/>
  <c r="AP278" i="32"/>
  <c r="AQ278" i="32" s="1"/>
  <c r="AR278" i="32" s="1"/>
  <c r="AS278" i="32" s="1"/>
  <c r="AT278" i="32" s="1"/>
  <c r="AU278" i="32" s="1"/>
  <c r="AB289" i="32"/>
  <c r="AC289" i="32" s="1"/>
  <c r="AD289" i="32" s="1"/>
  <c r="AE289" i="32" s="1"/>
  <c r="AF289" i="32" s="1"/>
  <c r="BA752" i="32"/>
  <c r="BB752" i="32" s="1"/>
  <c r="AT137" i="32"/>
  <c r="AU137" i="32" s="1"/>
  <c r="AF137" i="32"/>
  <c r="AG137" i="32" s="1"/>
  <c r="AF126" i="32"/>
  <c r="AG126" i="32" s="1"/>
  <c r="BL799" i="32"/>
  <c r="BM799" i="32" s="1"/>
  <c r="BN799" i="32" s="1"/>
  <c r="BO799" i="32" s="1"/>
  <c r="BP799" i="32" s="1"/>
  <c r="AC799" i="32"/>
  <c r="AD799" i="32" s="1"/>
  <c r="AE799" i="32" s="1"/>
  <c r="AF799" i="32" s="1"/>
  <c r="AG799" i="32" s="1"/>
  <c r="AQ799" i="32"/>
  <c r="AR799" i="32" s="1"/>
  <c r="AS799" i="32" s="1"/>
  <c r="AT799" i="32" s="1"/>
  <c r="AU799" i="32" s="1"/>
  <c r="AJ221" i="32"/>
  <c r="AK221" i="32" s="1"/>
  <c r="AL221" i="32" s="1"/>
  <c r="AQ77" i="32"/>
  <c r="AR77" i="32" s="1"/>
  <c r="AS77" i="32" s="1"/>
  <c r="AT77" i="32" s="1"/>
  <c r="AU77" i="32" s="1"/>
  <c r="AJ238" i="32"/>
  <c r="AK238" i="32" s="1"/>
  <c r="AL238" i="32" s="1"/>
  <c r="AM238" i="32" s="1"/>
  <c r="AN238" i="32" s="1"/>
  <c r="AJ717" i="32"/>
  <c r="AK717" i="32" s="1"/>
  <c r="AL717" i="32" s="1"/>
  <c r="AM717" i="32" s="1"/>
  <c r="AN717" i="32" s="1"/>
  <c r="AJ837" i="32"/>
  <c r="AK837" i="32" s="1"/>
  <c r="AL837" i="32" s="1"/>
  <c r="AM837" i="32" s="1"/>
  <c r="AN837" i="32" s="1"/>
  <c r="AJ540" i="32"/>
  <c r="AK540" i="32" s="1"/>
  <c r="AL540" i="32" s="1"/>
  <c r="AM540" i="32" s="1"/>
  <c r="AN540" i="32" s="1"/>
  <c r="AC131" i="32"/>
  <c r="AD131" i="32" s="1"/>
  <c r="AE131" i="32" s="1"/>
  <c r="AF131" i="32" s="1"/>
  <c r="AC238" i="32"/>
  <c r="AD238" i="32" s="1"/>
  <c r="AE238" i="32" s="1"/>
  <c r="AF238" i="32" s="1"/>
  <c r="AG238" i="32" s="1"/>
  <c r="AJ256" i="32"/>
  <c r="AK256" i="32" s="1"/>
  <c r="AL256" i="32" s="1"/>
  <c r="AM256" i="32" s="1"/>
  <c r="AN256" i="32" s="1"/>
  <c r="AQ785" i="32"/>
  <c r="AR785" i="32" s="1"/>
  <c r="AS785" i="32" s="1"/>
  <c r="AT785" i="32" s="1"/>
  <c r="AU785" i="32" s="1"/>
  <c r="AQ789" i="32"/>
  <c r="AR789" i="32" s="1"/>
  <c r="AS789" i="32" s="1"/>
  <c r="AT789" i="32" s="1"/>
  <c r="AU789" i="32" s="1"/>
  <c r="AQ793" i="32"/>
  <c r="AR793" i="32" s="1"/>
  <c r="AS793" i="32" s="1"/>
  <c r="AT793" i="32" s="1"/>
  <c r="AU793" i="32" s="1"/>
  <c r="AJ782" i="32"/>
  <c r="AK782" i="32" s="1"/>
  <c r="AL782" i="32" s="1"/>
  <c r="AM782" i="32" s="1"/>
  <c r="AN782" i="32" s="1"/>
  <c r="AC785" i="32"/>
  <c r="AD785" i="32" s="1"/>
  <c r="AE785" i="32" s="1"/>
  <c r="AF785" i="32" s="1"/>
  <c r="AG785" i="32" s="1"/>
  <c r="AC789" i="32"/>
  <c r="AD789" i="32" s="1"/>
  <c r="AE789" i="32" s="1"/>
  <c r="AF789" i="32" s="1"/>
  <c r="AG789" i="32" s="1"/>
  <c r="AC793" i="32"/>
  <c r="AD793" i="32" s="1"/>
  <c r="AE793" i="32" s="1"/>
  <c r="AF793" i="32" s="1"/>
  <c r="AG793" i="32" s="1"/>
  <c r="AQ782" i="32"/>
  <c r="AR782" i="32" s="1"/>
  <c r="AS782" i="32" s="1"/>
  <c r="AT782" i="32" s="1"/>
  <c r="AU782" i="32" s="1"/>
  <c r="AQ786" i="32"/>
  <c r="AR786" i="32" s="1"/>
  <c r="AS786" i="32" s="1"/>
  <c r="AT786" i="32" s="1"/>
  <c r="AU786" i="32" s="1"/>
  <c r="AQ790" i="32"/>
  <c r="AR790" i="32" s="1"/>
  <c r="AS790" i="32" s="1"/>
  <c r="AT790" i="32" s="1"/>
  <c r="AU790" i="32" s="1"/>
  <c r="AC782" i="32"/>
  <c r="AD782" i="32" s="1"/>
  <c r="AE782" i="32" s="1"/>
  <c r="AF782" i="32" s="1"/>
  <c r="AG782" i="32" s="1"/>
  <c r="AC786" i="32"/>
  <c r="AD786" i="32" s="1"/>
  <c r="AE786" i="32" s="1"/>
  <c r="AF786" i="32" s="1"/>
  <c r="AG786" i="32" s="1"/>
  <c r="AC790" i="32"/>
  <c r="AD790" i="32" s="1"/>
  <c r="AE790" i="32" s="1"/>
  <c r="AF790" i="32" s="1"/>
  <c r="AG790" i="32" s="1"/>
  <c r="AQ783" i="32"/>
  <c r="AR783" i="32" s="1"/>
  <c r="AS783" i="32" s="1"/>
  <c r="AT783" i="32" s="1"/>
  <c r="AU783" i="32" s="1"/>
  <c r="AQ787" i="32"/>
  <c r="AR787" i="32" s="1"/>
  <c r="AS787" i="32" s="1"/>
  <c r="AT787" i="32" s="1"/>
  <c r="AU787" i="32" s="1"/>
  <c r="AQ791" i="32"/>
  <c r="AR791" i="32" s="1"/>
  <c r="AS791" i="32" s="1"/>
  <c r="AT791" i="32" s="1"/>
  <c r="AU791" i="32" s="1"/>
  <c r="AC783" i="32"/>
  <c r="AD783" i="32" s="1"/>
  <c r="AE783" i="32" s="1"/>
  <c r="AF783" i="32" s="1"/>
  <c r="AG783" i="32" s="1"/>
  <c r="AC787" i="32"/>
  <c r="AD787" i="32" s="1"/>
  <c r="AE787" i="32" s="1"/>
  <c r="AF787" i="32" s="1"/>
  <c r="AG787" i="32" s="1"/>
  <c r="AC791" i="32"/>
  <c r="AD791" i="32" s="1"/>
  <c r="AE791" i="32" s="1"/>
  <c r="AF791" i="32" s="1"/>
  <c r="AG791" i="32" s="1"/>
  <c r="AC784" i="32"/>
  <c r="AD784" i="32" s="1"/>
  <c r="AE784" i="32" s="1"/>
  <c r="AF784" i="32" s="1"/>
  <c r="AG784" i="32" s="1"/>
  <c r="BL800" i="32"/>
  <c r="BM800" i="32" s="1"/>
  <c r="BN800" i="32" s="1"/>
  <c r="BO800" i="32" s="1"/>
  <c r="BP800" i="32" s="1"/>
  <c r="AQ784" i="32"/>
  <c r="AR784" i="32" s="1"/>
  <c r="AS784" i="32" s="1"/>
  <c r="AT784" i="32" s="1"/>
  <c r="AU784" i="32" s="1"/>
  <c r="AC788" i="32"/>
  <c r="AD788" i="32" s="1"/>
  <c r="AE788" i="32" s="1"/>
  <c r="AF788" i="32" s="1"/>
  <c r="AG788" i="32" s="1"/>
  <c r="AQ788" i="32"/>
  <c r="AR788" i="32" s="1"/>
  <c r="AS788" i="32" s="1"/>
  <c r="AT788" i="32" s="1"/>
  <c r="AU788" i="32" s="1"/>
  <c r="AC792" i="32"/>
  <c r="AD792" i="32" s="1"/>
  <c r="AE792" i="32" s="1"/>
  <c r="AF792" i="32" s="1"/>
  <c r="AG792" i="32" s="1"/>
  <c r="AQ792" i="32"/>
  <c r="AR792" i="32" s="1"/>
  <c r="AS792" i="32" s="1"/>
  <c r="AT792" i="32" s="1"/>
  <c r="AU792" i="32" s="1"/>
  <c r="AX120" i="32"/>
  <c r="AY120" i="32" s="1"/>
  <c r="AZ120" i="32" s="1"/>
  <c r="BA120" i="32" s="1"/>
  <c r="BB120" i="32" s="1"/>
  <c r="AX87" i="32"/>
  <c r="AY87" i="32" s="1"/>
  <c r="AZ87" i="32" s="1"/>
  <c r="BA87" i="32" s="1"/>
  <c r="BB87" i="32" s="1"/>
  <c r="BL165" i="32"/>
  <c r="BM165" i="32" s="1"/>
  <c r="BN165" i="32" s="1"/>
  <c r="BO165" i="32" s="1"/>
  <c r="BP165" i="32" s="1"/>
  <c r="AC898" i="32"/>
  <c r="AD898" i="32" s="1"/>
  <c r="AE898" i="32" s="1"/>
  <c r="AF898" i="32" s="1"/>
  <c r="AG898" i="32" s="1"/>
  <c r="AC800" i="32"/>
  <c r="AD800" i="32" s="1"/>
  <c r="AE800" i="32" s="1"/>
  <c r="AF800" i="32" s="1"/>
  <c r="AG800" i="32" s="1"/>
  <c r="AQ897" i="32"/>
  <c r="AR897" i="32" s="1"/>
  <c r="AS897" i="32" s="1"/>
  <c r="AT897" i="32" s="1"/>
  <c r="AU897" i="32" s="1"/>
  <c r="AQ898" i="32"/>
  <c r="AR898" i="32" s="1"/>
  <c r="AS898" i="32" s="1"/>
  <c r="AT898" i="32" s="1"/>
  <c r="AU898" i="32" s="1"/>
  <c r="AC897" i="32"/>
  <c r="AD897" i="32" s="1"/>
  <c r="AE897" i="32" s="1"/>
  <c r="AF897" i="32" s="1"/>
  <c r="AG897" i="32" s="1"/>
  <c r="AJ919" i="32"/>
  <c r="AK919" i="32" s="1"/>
  <c r="AL919" i="32" s="1"/>
  <c r="AM919" i="32" s="1"/>
  <c r="AN919" i="32" s="1"/>
  <c r="AQ800" i="32"/>
  <c r="AR800" i="32" s="1"/>
  <c r="AS800" i="32" s="1"/>
  <c r="AT800" i="32" s="1"/>
  <c r="AU800" i="32" s="1"/>
  <c r="AC60" i="32"/>
  <c r="AD60" i="32" s="1"/>
  <c r="AE60" i="32" s="1"/>
  <c r="AF60" i="32" s="1"/>
  <c r="AG60" i="32" s="1"/>
  <c r="AQ65" i="32"/>
  <c r="AR65" i="32" s="1"/>
  <c r="AS65" i="32" s="1"/>
  <c r="AT65" i="32" s="1"/>
  <c r="AU65" i="32" s="1"/>
  <c r="AQ86" i="32"/>
  <c r="AR86" i="32" s="1"/>
  <c r="AS86" i="32" s="1"/>
  <c r="AT86" i="32" s="1"/>
  <c r="AU86" i="32" s="1"/>
  <c r="AC106" i="32"/>
  <c r="AD106" i="32" s="1"/>
  <c r="AE106" i="32" s="1"/>
  <c r="AF106" i="32" s="1"/>
  <c r="AG106" i="32" s="1"/>
  <c r="AC146" i="32"/>
  <c r="AD146" i="32" s="1"/>
  <c r="AE146" i="32" s="1"/>
  <c r="AF146" i="32" s="1"/>
  <c r="AG146" i="32" s="1"/>
  <c r="AQ58" i="32"/>
  <c r="AR58" i="32" s="1"/>
  <c r="AS58" i="32" s="1"/>
  <c r="AT58" i="32" s="1"/>
  <c r="AU58" i="32" s="1"/>
  <c r="AJ199" i="32"/>
  <c r="AK199" i="32" s="1"/>
  <c r="AL199" i="32" s="1"/>
  <c r="AM199" i="32" s="1"/>
  <c r="AN199" i="32" s="1"/>
  <c r="AJ213" i="32"/>
  <c r="AK213" i="32" s="1"/>
  <c r="AL213" i="32" s="1"/>
  <c r="AM213" i="32" s="1"/>
  <c r="AN213" i="32" s="1"/>
  <c r="AQ63" i="32"/>
  <c r="AR63" i="32" s="1"/>
  <c r="AS63" i="32" s="1"/>
  <c r="AT63" i="32" s="1"/>
  <c r="AU63" i="32" s="1"/>
  <c r="AC84" i="32"/>
  <c r="AD84" i="32" s="1"/>
  <c r="AE84" i="32" s="1"/>
  <c r="AF84" i="32" s="1"/>
  <c r="AG84" i="32" s="1"/>
  <c r="AC90" i="32"/>
  <c r="AD90" i="32" s="1"/>
  <c r="AE90" i="32" s="1"/>
  <c r="AF90" i="32" s="1"/>
  <c r="AG90" i="32" s="1"/>
  <c r="AJ181" i="32"/>
  <c r="AK181" i="32" s="1"/>
  <c r="AL181" i="32" s="1"/>
  <c r="AM181" i="32" s="1"/>
  <c r="AN181" i="32" s="1"/>
  <c r="AQ62" i="32"/>
  <c r="AR62" i="32" s="1"/>
  <c r="AS62" i="32" s="1"/>
  <c r="AT62" i="32" s="1"/>
  <c r="AU62" i="32" s="1"/>
  <c r="AQ87" i="32"/>
  <c r="AR87" i="32" s="1"/>
  <c r="AS87" i="32" s="1"/>
  <c r="AT87" i="32" s="1"/>
  <c r="AU87" i="32" s="1"/>
  <c r="AJ198" i="32"/>
  <c r="AK198" i="32" s="1"/>
  <c r="AL198" i="32" s="1"/>
  <c r="AM198" i="32" s="1"/>
  <c r="AN198" i="32" s="1"/>
  <c r="AJ324" i="32"/>
  <c r="AK324" i="32" s="1"/>
  <c r="AL324" i="32" s="1"/>
  <c r="AM324" i="32" s="1"/>
  <c r="AN324" i="32" s="1"/>
  <c r="AQ61" i="32"/>
  <c r="AR61" i="32" s="1"/>
  <c r="AS61" i="32" s="1"/>
  <c r="AT61" i="32" s="1"/>
  <c r="AU61" i="32" s="1"/>
  <c r="AQ107" i="32"/>
  <c r="AR107" i="32" s="1"/>
  <c r="AS107" i="32" s="1"/>
  <c r="AT107" i="32" s="1"/>
  <c r="AU107" i="32" s="1"/>
  <c r="AC121" i="32"/>
  <c r="AD121" i="32" s="1"/>
  <c r="AE121" i="32" s="1"/>
  <c r="AF121" i="32" s="1"/>
  <c r="AG121" i="32" s="1"/>
  <c r="AJ174" i="32"/>
  <c r="AK174" i="32" s="1"/>
  <c r="AL174" i="32" s="1"/>
  <c r="AM174" i="32" s="1"/>
  <c r="AN174" i="32" s="1"/>
  <c r="AQ60" i="32"/>
  <c r="AR60" i="32" s="1"/>
  <c r="AS60" i="32" s="1"/>
  <c r="AT60" i="32" s="1"/>
  <c r="AU60" i="32" s="1"/>
  <c r="AC85" i="32"/>
  <c r="AD85" i="32" s="1"/>
  <c r="AE85" i="32" s="1"/>
  <c r="AF85" i="32" s="1"/>
  <c r="AG85" i="32" s="1"/>
  <c r="AQ104" i="32"/>
  <c r="AR104" i="32" s="1"/>
  <c r="AS104" i="32" s="1"/>
  <c r="AT104" i="32" s="1"/>
  <c r="AU104" i="32" s="1"/>
  <c r="AC165" i="32"/>
  <c r="AD165" i="32" s="1"/>
  <c r="AE165" i="32" s="1"/>
  <c r="AF165" i="32" s="1"/>
  <c r="AG165" i="32" s="1"/>
  <c r="AJ201" i="32"/>
  <c r="AK201" i="32" s="1"/>
  <c r="AL201" i="32" s="1"/>
  <c r="AM201" i="32" s="1"/>
  <c r="AN201" i="32" s="1"/>
  <c r="AJ258" i="32"/>
  <c r="AK258" i="32" s="1"/>
  <c r="AL258" i="32" s="1"/>
  <c r="AM258" i="32" s="1"/>
  <c r="AN258" i="32" s="1"/>
  <c r="AC59" i="32"/>
  <c r="AD59" i="32" s="1"/>
  <c r="AE59" i="32" s="1"/>
  <c r="AF59" i="32" s="1"/>
  <c r="AG59" i="32" s="1"/>
  <c r="AC65" i="32"/>
  <c r="AD65" i="32" s="1"/>
  <c r="AE65" i="32" s="1"/>
  <c r="AF65" i="32" s="1"/>
  <c r="AG65" i="32" s="1"/>
  <c r="AQ85" i="32"/>
  <c r="AR85" i="32" s="1"/>
  <c r="AS85" i="32" s="1"/>
  <c r="AT85" i="32" s="1"/>
  <c r="AU85" i="32" s="1"/>
  <c r="AC105" i="32"/>
  <c r="AD105" i="32" s="1"/>
  <c r="AE105" i="32" s="1"/>
  <c r="AF105" i="32" s="1"/>
  <c r="AG105" i="32" s="1"/>
  <c r="AJ264" i="32"/>
  <c r="AK264" i="32" s="1"/>
  <c r="AL264" i="32" s="1"/>
  <c r="AM264" i="32" s="1"/>
  <c r="AN264" i="32" s="1"/>
  <c r="AC109" i="32"/>
  <c r="AD109" i="32" s="1"/>
  <c r="AE109" i="32" s="1"/>
  <c r="AF109" i="32" s="1"/>
  <c r="AG109" i="32" s="1"/>
  <c r="AJ200" i="32"/>
  <c r="AK200" i="32" s="1"/>
  <c r="AL200" i="32" s="1"/>
  <c r="AM200" i="32" s="1"/>
  <c r="AN200" i="32" s="1"/>
  <c r="AJ214" i="32"/>
  <c r="AK214" i="32" s="1"/>
  <c r="AL214" i="32" s="1"/>
  <c r="AM214" i="32" s="1"/>
  <c r="AN214" i="32" s="1"/>
  <c r="AJ257" i="32"/>
  <c r="AK257" i="32" s="1"/>
  <c r="AL257" i="32" s="1"/>
  <c r="AM257" i="32" s="1"/>
  <c r="AN257" i="32" s="1"/>
  <c r="AC63" i="32"/>
  <c r="AD63" i="32" s="1"/>
  <c r="AE63" i="32" s="1"/>
  <c r="AF63" i="32" s="1"/>
  <c r="AG63" i="32" s="1"/>
  <c r="AQ109" i="32"/>
  <c r="AR109" i="32" s="1"/>
  <c r="AS109" i="32" s="1"/>
  <c r="AT109" i="32" s="1"/>
  <c r="AU109" i="32" s="1"/>
  <c r="AJ276" i="32"/>
  <c r="AK276" i="32" s="1"/>
  <c r="AL276" i="32" s="1"/>
  <c r="AM276" i="32" s="1"/>
  <c r="AN276" i="32" s="1"/>
  <c r="AC62" i="32"/>
  <c r="AD62" i="32" s="1"/>
  <c r="AE62" i="32" s="1"/>
  <c r="AF62" i="32" s="1"/>
  <c r="AG62" i="32" s="1"/>
  <c r="AC87" i="32"/>
  <c r="AD87" i="32" s="1"/>
  <c r="AE87" i="32" s="1"/>
  <c r="AF87" i="32" s="1"/>
  <c r="AG87" i="32" s="1"/>
  <c r="AQ106" i="32"/>
  <c r="AR106" i="32" s="1"/>
  <c r="AS106" i="32" s="1"/>
  <c r="AT106" i="32" s="1"/>
  <c r="AU106" i="32" s="1"/>
  <c r="AC120" i="32"/>
  <c r="AD120" i="32" s="1"/>
  <c r="AE120" i="32" s="1"/>
  <c r="AF120" i="32" s="1"/>
  <c r="AG120" i="32" s="1"/>
  <c r="AQ146" i="32"/>
  <c r="AR146" i="32" s="1"/>
  <c r="AS146" i="32" s="1"/>
  <c r="AT146" i="32" s="1"/>
  <c r="AU146" i="32" s="1"/>
  <c r="AC61" i="32"/>
  <c r="AD61" i="32" s="1"/>
  <c r="AE61" i="32" s="1"/>
  <c r="AF61" i="32" s="1"/>
  <c r="AG61" i="32" s="1"/>
  <c r="AC107" i="32"/>
  <c r="AD107" i="32" s="1"/>
  <c r="AE107" i="32" s="1"/>
  <c r="AF107" i="32" s="1"/>
  <c r="AG107" i="32" s="1"/>
  <c r="AJ173" i="32"/>
  <c r="AK173" i="32" s="1"/>
  <c r="AL173" i="32" s="1"/>
  <c r="AM173" i="32" s="1"/>
  <c r="AJ184" i="32"/>
  <c r="AK184" i="32" s="1"/>
  <c r="AL184" i="32" s="1"/>
  <c r="AM184" i="32" s="1"/>
  <c r="AN184" i="32" s="1"/>
  <c r="AQ59" i="32"/>
  <c r="AR59" i="32" s="1"/>
  <c r="AS59" i="32" s="1"/>
  <c r="AT59" i="32" s="1"/>
  <c r="AU59" i="32" s="1"/>
  <c r="AQ90" i="32"/>
  <c r="AR90" i="32" s="1"/>
  <c r="AS90" i="32" s="1"/>
  <c r="AT90" i="32" s="1"/>
  <c r="AU90" i="32" s="1"/>
  <c r="AJ202" i="32"/>
  <c r="AK202" i="32" s="1"/>
  <c r="AL202" i="32" s="1"/>
  <c r="AM202" i="32" s="1"/>
  <c r="AN202" i="32" s="1"/>
  <c r="AC371" i="32"/>
  <c r="AD371" i="32" s="1"/>
  <c r="AE371" i="32" s="1"/>
  <c r="AF371" i="32" s="1"/>
  <c r="AG371" i="32" s="1"/>
  <c r="AC58" i="32"/>
  <c r="AD58" i="32" s="1"/>
  <c r="AE58" i="32" s="1"/>
  <c r="AF58" i="32" s="1"/>
  <c r="AG58" i="32" s="1"/>
  <c r="AQ84" i="32"/>
  <c r="AR84" i="32" s="1"/>
  <c r="AS84" i="32" s="1"/>
  <c r="AT84" i="32" s="1"/>
  <c r="AU84" i="32" s="1"/>
  <c r="AC104" i="32"/>
  <c r="AD104" i="32" s="1"/>
  <c r="AE104" i="32" s="1"/>
  <c r="AF104" i="32" s="1"/>
  <c r="AG104" i="32" s="1"/>
  <c r="AC108" i="32"/>
  <c r="AD108" i="32" s="1"/>
  <c r="AE108" i="32" s="1"/>
  <c r="AF108" i="32" s="1"/>
  <c r="AG108" i="32" s="1"/>
  <c r="AQ121" i="32"/>
  <c r="AR121" i="32" s="1"/>
  <c r="AS121" i="32" s="1"/>
  <c r="AT121" i="32" s="1"/>
  <c r="AU121" i="32" s="1"/>
  <c r="AC128" i="32"/>
  <c r="AD128" i="32" s="1"/>
  <c r="AE128" i="32" s="1"/>
  <c r="AF128" i="32" s="1"/>
  <c r="AG128" i="32" s="1"/>
  <c r="AJ179" i="32"/>
  <c r="AK179" i="32" s="1"/>
  <c r="AL179" i="32" s="1"/>
  <c r="AM179" i="32" s="1"/>
  <c r="AN179" i="32" s="1"/>
  <c r="AJ197" i="32"/>
  <c r="AK197" i="32" s="1"/>
  <c r="AL197" i="32" s="1"/>
  <c r="AM197" i="32" s="1"/>
  <c r="AN197" i="32" s="1"/>
  <c r="AJ236" i="32"/>
  <c r="AK236" i="32" s="1"/>
  <c r="AL236" i="32" s="1"/>
  <c r="AM236" i="32" s="1"/>
  <c r="AN236" i="32" s="1"/>
  <c r="AQ108" i="32"/>
  <c r="AR108" i="32" s="1"/>
  <c r="AS108" i="32" s="1"/>
  <c r="AT108" i="32" s="1"/>
  <c r="AU108" i="32" s="1"/>
  <c r="AQ128" i="32"/>
  <c r="AR128" i="32" s="1"/>
  <c r="AS128" i="32" s="1"/>
  <c r="AT128" i="32" s="1"/>
  <c r="AQ165" i="32"/>
  <c r="AR165" i="32" s="1"/>
  <c r="AS165" i="32" s="1"/>
  <c r="AT165" i="32" s="1"/>
  <c r="AU165" i="32" s="1"/>
  <c r="AJ175" i="32"/>
  <c r="AK175" i="32" s="1"/>
  <c r="AL175" i="32" s="1"/>
  <c r="AM175" i="32" s="1"/>
  <c r="AN175" i="32" s="1"/>
  <c r="AC86" i="32"/>
  <c r="AD86" i="32" s="1"/>
  <c r="AE86" i="32" s="1"/>
  <c r="AF86" i="32" s="1"/>
  <c r="AG86" i="32" s="1"/>
  <c r="AQ105" i="32"/>
  <c r="AR105" i="32" s="1"/>
  <c r="AS105" i="32" s="1"/>
  <c r="AT105" i="32" s="1"/>
  <c r="AU105" i="32" s="1"/>
  <c r="AQ120" i="32"/>
  <c r="AR120" i="32" s="1"/>
  <c r="AS120" i="32" s="1"/>
  <c r="AT120" i="32" s="1"/>
  <c r="AU120" i="32" s="1"/>
  <c r="AC370" i="32"/>
  <c r="AD370" i="32" s="1"/>
  <c r="AE370" i="32" s="1"/>
  <c r="AF370" i="32" s="1"/>
  <c r="AG370" i="32" s="1"/>
  <c r="AQ457" i="32"/>
  <c r="AR457" i="32" s="1"/>
  <c r="AS457" i="32" s="1"/>
  <c r="AT457" i="32" s="1"/>
  <c r="AU457" i="32" s="1"/>
  <c r="AJ590" i="32"/>
  <c r="AK590" i="32" s="1"/>
  <c r="AL590" i="32" s="1"/>
  <c r="AM590" i="32" s="1"/>
  <c r="AN590" i="32" s="1"/>
  <c r="AQ411" i="32"/>
  <c r="AR411" i="32" s="1"/>
  <c r="AS411" i="32" s="1"/>
  <c r="AT411" i="32" s="1"/>
  <c r="AU411" i="32" s="1"/>
  <c r="AC418" i="32"/>
  <c r="AD418" i="32" s="1"/>
  <c r="AE418" i="32" s="1"/>
  <c r="AF418" i="32" s="1"/>
  <c r="AG418" i="32" s="1"/>
  <c r="AQ424" i="32"/>
  <c r="AR424" i="32" s="1"/>
  <c r="AS424" i="32" s="1"/>
  <c r="AT424" i="32" s="1"/>
  <c r="AU424" i="32" s="1"/>
  <c r="AQ431" i="32"/>
  <c r="AR431" i="32" s="1"/>
  <c r="AS431" i="32" s="1"/>
  <c r="AT431" i="32" s="1"/>
  <c r="AU431" i="32" s="1"/>
  <c r="AQ725" i="32"/>
  <c r="AR725" i="32" s="1"/>
  <c r="AS725" i="32" s="1"/>
  <c r="AT725" i="32" s="1"/>
  <c r="AU725" i="32" s="1"/>
  <c r="AQ772" i="32"/>
  <c r="AR772" i="32" s="1"/>
  <c r="AS772" i="32" s="1"/>
  <c r="AT772" i="32" s="1"/>
  <c r="AU772" i="32" s="1"/>
  <c r="AJ521" i="32"/>
  <c r="AJ566" i="32"/>
  <c r="AK566" i="32" s="1"/>
  <c r="AL566" i="32" s="1"/>
  <c r="AM566" i="32" s="1"/>
  <c r="AN566" i="32" s="1"/>
  <c r="AQ661" i="32"/>
  <c r="AR661" i="32" s="1"/>
  <c r="AS661" i="32" s="1"/>
  <c r="AT661" i="32" s="1"/>
  <c r="AU661" i="32" s="1"/>
  <c r="AC413" i="32"/>
  <c r="AD413" i="32" s="1"/>
  <c r="AE413" i="32" s="1"/>
  <c r="AF413" i="32" s="1"/>
  <c r="AG413" i="32" s="1"/>
  <c r="AJ531" i="32"/>
  <c r="AK531" i="32" s="1"/>
  <c r="AL531" i="32" s="1"/>
  <c r="AM531" i="32" s="1"/>
  <c r="AN531" i="32" s="1"/>
  <c r="AQ894" i="32"/>
  <c r="AC412" i="32"/>
  <c r="AD412" i="32" s="1"/>
  <c r="AE412" i="32" s="1"/>
  <c r="AF412" i="32" s="1"/>
  <c r="AG412" i="32" s="1"/>
  <c r="AQ418" i="32"/>
  <c r="AR418" i="32" s="1"/>
  <c r="AS418" i="32" s="1"/>
  <c r="AT418" i="32" s="1"/>
  <c r="AU418" i="32" s="1"/>
  <c r="AC425" i="32"/>
  <c r="AD425" i="32" s="1"/>
  <c r="AE425" i="32" s="1"/>
  <c r="AF425" i="32" s="1"/>
  <c r="AG425" i="32" s="1"/>
  <c r="AJ525" i="32"/>
  <c r="AK525" i="32" s="1"/>
  <c r="AL525" i="32" s="1"/>
  <c r="AM525" i="32" s="1"/>
  <c r="AN525" i="32" s="1"/>
  <c r="AJ538" i="32"/>
  <c r="AK538" i="32" s="1"/>
  <c r="AL538" i="32" s="1"/>
  <c r="AM538" i="32" s="1"/>
  <c r="AN538" i="32" s="1"/>
  <c r="AJ569" i="32"/>
  <c r="AK569" i="32" s="1"/>
  <c r="AL569" i="32" s="1"/>
  <c r="AM569" i="32" s="1"/>
  <c r="AN569" i="32" s="1"/>
  <c r="AJ380" i="32"/>
  <c r="AQ406" i="32"/>
  <c r="AR406" i="32" s="1"/>
  <c r="AS406" i="32" s="1"/>
  <c r="AT406" i="32" s="1"/>
  <c r="AU406" i="32" s="1"/>
  <c r="AC457" i="32"/>
  <c r="AD457" i="32" s="1"/>
  <c r="AE457" i="32" s="1"/>
  <c r="AF457" i="32" s="1"/>
  <c r="AG457" i="32" s="1"/>
  <c r="AJ532" i="32"/>
  <c r="AK532" i="32" s="1"/>
  <c r="AL532" i="32" s="1"/>
  <c r="AM532" i="32" s="1"/>
  <c r="AN532" i="32" s="1"/>
  <c r="AC581" i="32"/>
  <c r="AD581" i="32" s="1"/>
  <c r="AE581" i="32" s="1"/>
  <c r="AF581" i="32" s="1"/>
  <c r="AG581" i="32" s="1"/>
  <c r="AJ635" i="32"/>
  <c r="AK635" i="32" s="1"/>
  <c r="AL635" i="32" s="1"/>
  <c r="AM635" i="32" s="1"/>
  <c r="AN635" i="32" s="1"/>
  <c r="AJ812" i="32"/>
  <c r="AK812" i="32" s="1"/>
  <c r="AL812" i="32" s="1"/>
  <c r="AM812" i="32" s="1"/>
  <c r="AN812" i="32" s="1"/>
  <c r="AJ609" i="32"/>
  <c r="AK609" i="32" s="1"/>
  <c r="AL609" i="32" s="1"/>
  <c r="AM609" i="32" s="1"/>
  <c r="AN609" i="32" s="1"/>
  <c r="AC663" i="32"/>
  <c r="AD663" i="32" s="1"/>
  <c r="AE663" i="32" s="1"/>
  <c r="AF663" i="32" s="1"/>
  <c r="AG663" i="32" s="1"/>
  <c r="AC754" i="32"/>
  <c r="AD754" i="32" s="1"/>
  <c r="AE754" i="32" s="1"/>
  <c r="AF754" i="32" s="1"/>
  <c r="AG754" i="32" s="1"/>
  <c r="AQ895" i="32"/>
  <c r="AR895" i="32" s="1"/>
  <c r="AS895" i="32" s="1"/>
  <c r="AT895" i="32" s="1"/>
  <c r="AU895" i="32" s="1"/>
  <c r="AJ918" i="32"/>
  <c r="AK918" i="32" s="1"/>
  <c r="AL918" i="32" s="1"/>
  <c r="AM918" i="32" s="1"/>
  <c r="AN918" i="32" s="1"/>
  <c r="AC660" i="32"/>
  <c r="AD660" i="32" s="1"/>
  <c r="AE660" i="32" s="1"/>
  <c r="AF660" i="32" s="1"/>
  <c r="AG660" i="32" s="1"/>
  <c r="AQ907" i="32"/>
  <c r="AR907" i="32" s="1"/>
  <c r="AS907" i="32" s="1"/>
  <c r="AT907" i="32" s="1"/>
  <c r="AU907" i="32" s="1"/>
  <c r="AQ451" i="32"/>
  <c r="AR451" i="32" s="1"/>
  <c r="AS451" i="32" s="1"/>
  <c r="AT451" i="32" s="1"/>
  <c r="AU451" i="32" s="1"/>
  <c r="AQ459" i="32"/>
  <c r="AR459" i="32" s="1"/>
  <c r="AS459" i="32" s="1"/>
  <c r="AT459" i="32" s="1"/>
  <c r="AU459" i="32" s="1"/>
  <c r="AQ413" i="32"/>
  <c r="AR413" i="32" s="1"/>
  <c r="AS413" i="32" s="1"/>
  <c r="AT413" i="32" s="1"/>
  <c r="AU413" i="32" s="1"/>
  <c r="AC602" i="32"/>
  <c r="AD602" i="32" s="1"/>
  <c r="AE602" i="32" s="1"/>
  <c r="AF602" i="32" s="1"/>
  <c r="AG602" i="32" s="1"/>
  <c r="AC727" i="32"/>
  <c r="AD727" i="32" s="1"/>
  <c r="AE727" i="32" s="1"/>
  <c r="AF727" i="32" s="1"/>
  <c r="AG727" i="32" s="1"/>
  <c r="AC452" i="32"/>
  <c r="AD452" i="32" s="1"/>
  <c r="AE452" i="32" s="1"/>
  <c r="AF452" i="32" s="1"/>
  <c r="AG452" i="32" s="1"/>
  <c r="AQ663" i="32"/>
  <c r="AR663" i="32" s="1"/>
  <c r="AS663" i="32" s="1"/>
  <c r="AT663" i="32" s="1"/>
  <c r="AU663" i="32" s="1"/>
  <c r="AQ370" i="32"/>
  <c r="AR370" i="32" s="1"/>
  <c r="AS370" i="32" s="1"/>
  <c r="AT370" i="32" s="1"/>
  <c r="AU370" i="32" s="1"/>
  <c r="AC405" i="32"/>
  <c r="AQ452" i="32"/>
  <c r="AR452" i="32" s="1"/>
  <c r="AS452" i="32" s="1"/>
  <c r="AT452" i="32" s="1"/>
  <c r="AU452" i="32" s="1"/>
  <c r="AJ527" i="32"/>
  <c r="AK527" i="32" s="1"/>
  <c r="AL527" i="32" s="1"/>
  <c r="AM527" i="32" s="1"/>
  <c r="AN527" i="32" s="1"/>
  <c r="AJ563" i="32"/>
  <c r="AK563" i="32" s="1"/>
  <c r="AL563" i="32" s="1"/>
  <c r="AM563" i="32" s="1"/>
  <c r="AN563" i="32" s="1"/>
  <c r="AJ571" i="32"/>
  <c r="AK571" i="32" s="1"/>
  <c r="AL571" i="32" s="1"/>
  <c r="AM571" i="32" s="1"/>
  <c r="AN571" i="32" s="1"/>
  <c r="AJ589" i="32"/>
  <c r="AK589" i="32" s="1"/>
  <c r="AL589" i="32" s="1"/>
  <c r="AM589" i="32" s="1"/>
  <c r="AN589" i="32" s="1"/>
  <c r="AJ917" i="32"/>
  <c r="AC417" i="32"/>
  <c r="AD417" i="32" s="1"/>
  <c r="AE417" i="32" s="1"/>
  <c r="AF417" i="32" s="1"/>
  <c r="AG417" i="32" s="1"/>
  <c r="AQ423" i="32"/>
  <c r="AR423" i="32" s="1"/>
  <c r="AS423" i="32" s="1"/>
  <c r="AT423" i="32" s="1"/>
  <c r="AU423" i="32" s="1"/>
  <c r="AC451" i="32"/>
  <c r="AD451" i="32" s="1"/>
  <c r="AE451" i="32" s="1"/>
  <c r="AF451" i="32" s="1"/>
  <c r="AG451" i="32" s="1"/>
  <c r="AC459" i="32"/>
  <c r="AD459" i="32" s="1"/>
  <c r="AE459" i="32" s="1"/>
  <c r="AF459" i="32" s="1"/>
  <c r="AG459" i="32" s="1"/>
  <c r="AJ545" i="32"/>
  <c r="AK545" i="32" s="1"/>
  <c r="AL545" i="32" s="1"/>
  <c r="AM545" i="32" s="1"/>
  <c r="AN545" i="32" s="1"/>
  <c r="AQ602" i="32"/>
  <c r="AR602" i="32" s="1"/>
  <c r="AS602" i="32" s="1"/>
  <c r="AT602" i="32" s="1"/>
  <c r="AU602" i="32" s="1"/>
  <c r="AC725" i="32"/>
  <c r="AD725" i="32" s="1"/>
  <c r="AE725" i="32" s="1"/>
  <c r="AF725" i="32" s="1"/>
  <c r="AG725" i="32" s="1"/>
  <c r="AC772" i="32"/>
  <c r="AD772" i="32" s="1"/>
  <c r="AE772" i="32" s="1"/>
  <c r="AF772" i="32" s="1"/>
  <c r="AG772" i="32" s="1"/>
  <c r="AJ829" i="32"/>
  <c r="AK829" i="32" s="1"/>
  <c r="AL829" i="32" s="1"/>
  <c r="AM829" i="32" s="1"/>
  <c r="AN829" i="32" s="1"/>
  <c r="AC907" i="32"/>
  <c r="AD907" i="32" s="1"/>
  <c r="AE907" i="32" s="1"/>
  <c r="AF907" i="32" s="1"/>
  <c r="AG907" i="32" s="1"/>
  <c r="AJ821" i="32"/>
  <c r="AK821" i="32" s="1"/>
  <c r="AL821" i="32" s="1"/>
  <c r="AM821" i="32" s="1"/>
  <c r="AN821" i="32" s="1"/>
  <c r="AC662" i="32"/>
  <c r="AD662" i="32" s="1"/>
  <c r="AE662" i="32" s="1"/>
  <c r="AF662" i="32" s="1"/>
  <c r="AG662" i="32" s="1"/>
  <c r="AJ858" i="32"/>
  <c r="AK858" i="32" s="1"/>
  <c r="AL858" i="32" s="1"/>
  <c r="AM858" i="32" s="1"/>
  <c r="AN858" i="32" s="1"/>
  <c r="AQ461" i="32"/>
  <c r="AR461" i="32" s="1"/>
  <c r="AS461" i="32" s="1"/>
  <c r="AT461" i="32" s="1"/>
  <c r="AU461" i="32" s="1"/>
  <c r="AQ405" i="32"/>
  <c r="AQ722" i="32"/>
  <c r="AQ728" i="32"/>
  <c r="AR728" i="32" s="1"/>
  <c r="AS728" i="32" s="1"/>
  <c r="AT728" i="32" s="1"/>
  <c r="AU728" i="32" s="1"/>
  <c r="AC764" i="32"/>
  <c r="AD764" i="32" s="1"/>
  <c r="AE764" i="32" s="1"/>
  <c r="AF764" i="32" s="1"/>
  <c r="AG764" i="32" s="1"/>
  <c r="AC454" i="32"/>
  <c r="AD454" i="32" s="1"/>
  <c r="AE454" i="32" s="1"/>
  <c r="AF454" i="32" s="1"/>
  <c r="AG454" i="32" s="1"/>
  <c r="AJ537" i="32"/>
  <c r="AK537" i="32" s="1"/>
  <c r="AL537" i="32" s="1"/>
  <c r="AM537" i="32" s="1"/>
  <c r="AN537" i="32" s="1"/>
  <c r="AJ319" i="32"/>
  <c r="AK319" i="32" s="1"/>
  <c r="AL319" i="32" s="1"/>
  <c r="AM319" i="32" s="1"/>
  <c r="AN319" i="32" s="1"/>
  <c r="AC422" i="32"/>
  <c r="AD422" i="32" s="1"/>
  <c r="AE422" i="32" s="1"/>
  <c r="AF422" i="32" s="1"/>
  <c r="AG422" i="32" s="1"/>
  <c r="AC905" i="32"/>
  <c r="AD905" i="32" s="1"/>
  <c r="AE905" i="32" s="1"/>
  <c r="AF905" i="32" s="1"/>
  <c r="AG905" i="32" s="1"/>
  <c r="AC406" i="32"/>
  <c r="AD406" i="32" s="1"/>
  <c r="AE406" i="32" s="1"/>
  <c r="AF406" i="32" s="1"/>
  <c r="AG406" i="32" s="1"/>
  <c r="AQ454" i="32"/>
  <c r="AR454" i="32" s="1"/>
  <c r="AS454" i="32" s="1"/>
  <c r="AT454" i="32" s="1"/>
  <c r="AU454" i="32" s="1"/>
  <c r="AJ522" i="32"/>
  <c r="AK522" i="32" s="1"/>
  <c r="AL522" i="32" s="1"/>
  <c r="AM522" i="32" s="1"/>
  <c r="AN522" i="32" s="1"/>
  <c r="AJ573" i="32"/>
  <c r="AK573" i="32" s="1"/>
  <c r="AL573" i="32" s="1"/>
  <c r="AM573" i="32" s="1"/>
  <c r="AN573" i="32" s="1"/>
  <c r="AQ660" i="32"/>
  <c r="AR660" i="32" s="1"/>
  <c r="AS660" i="32" s="1"/>
  <c r="AT660" i="32" s="1"/>
  <c r="AU660" i="32" s="1"/>
  <c r="AQ412" i="32"/>
  <c r="AR412" i="32" s="1"/>
  <c r="AS412" i="32" s="1"/>
  <c r="AT412" i="32" s="1"/>
  <c r="AU412" i="32" s="1"/>
  <c r="AQ425" i="32"/>
  <c r="AR425" i="32" s="1"/>
  <c r="AS425" i="32" s="1"/>
  <c r="AT425" i="32" s="1"/>
  <c r="AU425" i="32" s="1"/>
  <c r="AC461" i="32"/>
  <c r="AD461" i="32" s="1"/>
  <c r="AE461" i="32" s="1"/>
  <c r="AF461" i="32" s="1"/>
  <c r="AG461" i="32" s="1"/>
  <c r="AJ734" i="32"/>
  <c r="AK734" i="32" s="1"/>
  <c r="AL734" i="32" s="1"/>
  <c r="AM734" i="32" s="1"/>
  <c r="AN734" i="32" s="1"/>
  <c r="AQ908" i="32"/>
  <c r="AR908" i="32" s="1"/>
  <c r="AS908" i="32" s="1"/>
  <c r="AT908" i="32" s="1"/>
  <c r="AU908" i="32" s="1"/>
  <c r="AQ905" i="32"/>
  <c r="AR905" i="32" s="1"/>
  <c r="AS905" i="32" s="1"/>
  <c r="AT905" i="32" s="1"/>
  <c r="AU905" i="32" s="1"/>
  <c r="AJ929" i="32"/>
  <c r="AK929" i="32" s="1"/>
  <c r="AL929" i="32" s="1"/>
  <c r="AM929" i="32" s="1"/>
  <c r="AN929" i="32" s="1"/>
  <c r="AQ764" i="32"/>
  <c r="AR764" i="32" s="1"/>
  <c r="AS764" i="32" s="1"/>
  <c r="AT764" i="32" s="1"/>
  <c r="AU764" i="32" s="1"/>
  <c r="AQ463" i="32"/>
  <c r="AR463" i="32" s="1"/>
  <c r="AS463" i="32" s="1"/>
  <c r="AT463" i="32" s="1"/>
  <c r="AU463" i="32" s="1"/>
  <c r="AJ588" i="32"/>
  <c r="AK588" i="32" s="1"/>
  <c r="AL588" i="32" s="1"/>
  <c r="AM588" i="32" s="1"/>
  <c r="AN588" i="32" s="1"/>
  <c r="AQ422" i="32"/>
  <c r="AR422" i="32" s="1"/>
  <c r="AS422" i="32" s="1"/>
  <c r="AT422" i="32" s="1"/>
  <c r="AU422" i="32" s="1"/>
  <c r="AQ754" i="32"/>
  <c r="AR754" i="32" s="1"/>
  <c r="AS754" i="32" s="1"/>
  <c r="AT754" i="32" s="1"/>
  <c r="AU754" i="32" s="1"/>
  <c r="AQ371" i="32"/>
  <c r="AR371" i="32" s="1"/>
  <c r="AS371" i="32" s="1"/>
  <c r="AT371" i="32" s="1"/>
  <c r="AU371" i="32" s="1"/>
  <c r="AJ526" i="32"/>
  <c r="AK526" i="32" s="1"/>
  <c r="AL526" i="32" s="1"/>
  <c r="AM526" i="32" s="1"/>
  <c r="AN526" i="32" s="1"/>
  <c r="AJ564" i="32"/>
  <c r="AK564" i="32" s="1"/>
  <c r="AL564" i="32" s="1"/>
  <c r="AM564" i="32" s="1"/>
  <c r="AN564" i="32" s="1"/>
  <c r="AC411" i="32"/>
  <c r="AD411" i="32" s="1"/>
  <c r="AE411" i="32" s="1"/>
  <c r="AF411" i="32" s="1"/>
  <c r="AG411" i="32" s="1"/>
  <c r="AQ417" i="32"/>
  <c r="AR417" i="32" s="1"/>
  <c r="AS417" i="32" s="1"/>
  <c r="AT417" i="32" s="1"/>
  <c r="AU417" i="32" s="1"/>
  <c r="AC424" i="32"/>
  <c r="AD424" i="32" s="1"/>
  <c r="AE424" i="32" s="1"/>
  <c r="AF424" i="32" s="1"/>
  <c r="AG424" i="32" s="1"/>
  <c r="AC431" i="32"/>
  <c r="AD431" i="32" s="1"/>
  <c r="AE431" i="32" s="1"/>
  <c r="AF431" i="32" s="1"/>
  <c r="AG431" i="32" s="1"/>
  <c r="AQ906" i="32"/>
  <c r="AR906" i="32" s="1"/>
  <c r="AS906" i="32" s="1"/>
  <c r="AT906" i="32" s="1"/>
  <c r="AU906" i="32" s="1"/>
  <c r="AC423" i="32"/>
  <c r="AD423" i="32" s="1"/>
  <c r="AE423" i="32" s="1"/>
  <c r="AF423" i="32" s="1"/>
  <c r="AG423" i="32" s="1"/>
  <c r="AJ536" i="32"/>
  <c r="AK536" i="32" s="1"/>
  <c r="AL536" i="32" s="1"/>
  <c r="AM536" i="32" s="1"/>
  <c r="AN536" i="32" s="1"/>
  <c r="AJ575" i="32"/>
  <c r="AK575" i="32" s="1"/>
  <c r="AL575" i="32" s="1"/>
  <c r="AM575" i="32" s="1"/>
  <c r="AN575" i="32" s="1"/>
  <c r="AQ662" i="32"/>
  <c r="AR662" i="32" s="1"/>
  <c r="AS662" i="32" s="1"/>
  <c r="AT662" i="32" s="1"/>
  <c r="AU662" i="32" s="1"/>
  <c r="AC463" i="32"/>
  <c r="AD463" i="32" s="1"/>
  <c r="AE463" i="32" s="1"/>
  <c r="AF463" i="32" s="1"/>
  <c r="AG463" i="32" s="1"/>
  <c r="AC579" i="32"/>
  <c r="AD579" i="32" s="1"/>
  <c r="AE579" i="32" s="1"/>
  <c r="AF579" i="32" s="1"/>
  <c r="AG579" i="32" s="1"/>
  <c r="AC722" i="32"/>
  <c r="AQ727" i="32"/>
  <c r="AR727" i="32" s="1"/>
  <c r="AS727" i="32" s="1"/>
  <c r="AT727" i="32" s="1"/>
  <c r="AU727" i="32" s="1"/>
  <c r="AQ581" i="32"/>
  <c r="AR581" i="32" s="1"/>
  <c r="AS581" i="32" s="1"/>
  <c r="AT581" i="32" s="1"/>
  <c r="AU581" i="32" s="1"/>
  <c r="AC661" i="32"/>
  <c r="AD661" i="32" s="1"/>
  <c r="AE661" i="32" s="1"/>
  <c r="AF661" i="32" s="1"/>
  <c r="AG661" i="32" s="1"/>
  <c r="AC728" i="32"/>
  <c r="AD728" i="32" s="1"/>
  <c r="AE728" i="32" s="1"/>
  <c r="AF728" i="32" s="1"/>
  <c r="AG728" i="32" s="1"/>
  <c r="AC895" i="32"/>
  <c r="AD895" i="32" s="1"/>
  <c r="AE895" i="32" s="1"/>
  <c r="AF895" i="32" s="1"/>
  <c r="AG895" i="32" s="1"/>
  <c r="AC894" i="32"/>
  <c r="AC906" i="32"/>
  <c r="AD906" i="32" s="1"/>
  <c r="AE906" i="32" s="1"/>
  <c r="AF906" i="32" s="1"/>
  <c r="AG906" i="32" s="1"/>
  <c r="AI934" i="32" l="1"/>
  <c r="L701" i="1" s="1"/>
  <c r="AR405" i="32"/>
  <c r="AK917" i="32"/>
  <c r="AB794" i="32"/>
  <c r="L583" i="1" s="1"/>
  <c r="AC739" i="32"/>
  <c r="AQ620" i="32"/>
  <c r="AP621" i="32"/>
  <c r="AC585" i="32"/>
  <c r="AB586" i="32"/>
  <c r="L367" i="1" s="1"/>
  <c r="AQ886" i="32"/>
  <c r="AP889" i="32"/>
  <c r="AC705" i="32"/>
  <c r="AB707" i="32"/>
  <c r="AJ637" i="32"/>
  <c r="AI646" i="32"/>
  <c r="AQ560" i="32"/>
  <c r="AP577" i="32"/>
  <c r="AK624" i="32"/>
  <c r="AI630" i="32"/>
  <c r="AB304" i="32"/>
  <c r="L165" i="1" s="1"/>
  <c r="AC448" i="32"/>
  <c r="AB465" i="32"/>
  <c r="L310" i="1" s="1"/>
  <c r="AC441" i="32"/>
  <c r="AB447" i="32"/>
  <c r="L309" i="1" s="1"/>
  <c r="AL874" i="32"/>
  <c r="AI876" i="32"/>
  <c r="L632" i="1" s="1"/>
  <c r="AC594" i="32"/>
  <c r="AB595" i="32"/>
  <c r="AJ884" i="32"/>
  <c r="AI885" i="32"/>
  <c r="L675" i="1" s="1"/>
  <c r="AQ715" i="32"/>
  <c r="AP721" i="32"/>
  <c r="AC407" i="32"/>
  <c r="AD407" i="32" s="1"/>
  <c r="AE407" i="32" s="1"/>
  <c r="AF407" i="32" s="1"/>
  <c r="AG407" i="32" s="1"/>
  <c r="AB440" i="32"/>
  <c r="L308" i="1" s="1"/>
  <c r="AR632" i="32"/>
  <c r="AS632" i="32" s="1"/>
  <c r="AT632" i="32" s="1"/>
  <c r="AQ636" i="32"/>
  <c r="AQ614" i="32"/>
  <c r="AP616" i="32"/>
  <c r="L411" i="1" s="1"/>
  <c r="AQ317" i="32"/>
  <c r="AP325" i="32"/>
  <c r="AJ355" i="32"/>
  <c r="AI356" i="32"/>
  <c r="L238" i="1" s="1"/>
  <c r="AR872" i="32"/>
  <c r="AQ873" i="32"/>
  <c r="M641" i="1" s="1"/>
  <c r="AC802" i="32"/>
  <c r="AB805" i="32"/>
  <c r="L585" i="1" s="1"/>
  <c r="AC685" i="32"/>
  <c r="AB689" i="32"/>
  <c r="AJ614" i="32"/>
  <c r="AI616" i="32"/>
  <c r="AC554" i="32"/>
  <c r="AB559" i="32"/>
  <c r="AQ854" i="32"/>
  <c r="AP859" i="32"/>
  <c r="AQ890" i="32"/>
  <c r="AP893" i="32"/>
  <c r="AJ731" i="32"/>
  <c r="AI738" i="32"/>
  <c r="L577" i="1" s="1"/>
  <c r="AQ685" i="32"/>
  <c r="AP689" i="32"/>
  <c r="AQ585" i="32"/>
  <c r="AP586" i="32"/>
  <c r="L389" i="1" s="1"/>
  <c r="AC614" i="32"/>
  <c r="AB616" i="32"/>
  <c r="L409" i="1" s="1"/>
  <c r="AJ388" i="32"/>
  <c r="AI397" i="32"/>
  <c r="L269" i="1" s="1"/>
  <c r="AQ398" i="32"/>
  <c r="AP404" i="32"/>
  <c r="AC398" i="32"/>
  <c r="AB404" i="32"/>
  <c r="AJ854" i="32"/>
  <c r="AI859" i="32"/>
  <c r="L587" i="1" s="1"/>
  <c r="AJ894" i="32"/>
  <c r="AI913" i="32"/>
  <c r="AC693" i="32"/>
  <c r="AB699" i="32"/>
  <c r="AJ622" i="32"/>
  <c r="AI623" i="32"/>
  <c r="AK875" i="32"/>
  <c r="AJ876" i="32"/>
  <c r="M632" i="1" s="1"/>
  <c r="AJ369" i="32"/>
  <c r="AC578" i="32"/>
  <c r="AB584" i="32"/>
  <c r="L366" i="1" s="1"/>
  <c r="AJ605" i="32"/>
  <c r="AI611" i="32"/>
  <c r="L392" i="1" s="1"/>
  <c r="AC466" i="32"/>
  <c r="AB520" i="32"/>
  <c r="AI289" i="32"/>
  <c r="AP304" i="32"/>
  <c r="L206" i="1" s="1"/>
  <c r="AC168" i="32"/>
  <c r="AB170" i="32"/>
  <c r="L34" i="1" s="1"/>
  <c r="AJ7" i="32"/>
  <c r="AI14" i="32"/>
  <c r="AC4" i="32"/>
  <c r="AB6" i="32"/>
  <c r="AX4" i="32"/>
  <c r="AW6" i="32"/>
  <c r="BL4" i="32"/>
  <c r="BK6" i="32"/>
  <c r="BL168" i="32"/>
  <c r="BK170" i="32"/>
  <c r="BL45" i="32"/>
  <c r="BK55" i="32"/>
  <c r="AX171" i="32"/>
  <c r="AW268" i="32"/>
  <c r="AX398" i="32"/>
  <c r="AW404" i="32"/>
  <c r="AX163" i="32"/>
  <c r="AW167" i="32"/>
  <c r="AW304" i="32"/>
  <c r="BL357" i="32"/>
  <c r="BK362" i="32"/>
  <c r="BL596" i="32"/>
  <c r="BK597" i="32"/>
  <c r="AX685" i="32"/>
  <c r="AW689" i="32"/>
  <c r="AX355" i="32"/>
  <c r="AW356" i="32"/>
  <c r="AX620" i="32"/>
  <c r="AW621" i="32"/>
  <c r="BL715" i="32"/>
  <c r="BK721" i="32"/>
  <c r="AX363" i="32"/>
  <c r="AW368" i="32"/>
  <c r="L126" i="2"/>
  <c r="BE685" i="32"/>
  <c r="BD689" i="32"/>
  <c r="AX587" i="32"/>
  <c r="AW593" i="32"/>
  <c r="BL647" i="32"/>
  <c r="BK648" i="32"/>
  <c r="BL685" i="32"/>
  <c r="BK689" i="32"/>
  <c r="BL620" i="32"/>
  <c r="BK621" i="32"/>
  <c r="BL612" i="32"/>
  <c r="BK613" i="32"/>
  <c r="AX626" i="32"/>
  <c r="AW630" i="32"/>
  <c r="L439" i="1" s="1"/>
  <c r="BL578" i="32"/>
  <c r="BK584" i="32"/>
  <c r="AX802" i="32"/>
  <c r="AW805" i="32"/>
  <c r="AX806" i="32"/>
  <c r="AW853" i="32"/>
  <c r="BL700" i="32"/>
  <c r="BK704" i="32"/>
  <c r="AX731" i="32"/>
  <c r="AW738" i="32"/>
  <c r="BL884" i="32"/>
  <c r="BK885" i="32"/>
  <c r="BL862" i="32"/>
  <c r="BK870" i="32"/>
  <c r="BL886" i="32"/>
  <c r="BK889" i="32"/>
  <c r="AX877" i="32"/>
  <c r="AW879" i="32"/>
  <c r="BL890" i="32"/>
  <c r="BK893" i="32"/>
  <c r="BL914" i="32"/>
  <c r="BK916" i="32"/>
  <c r="BL880" i="32"/>
  <c r="BK883" i="32"/>
  <c r="L220" i="2" s="1"/>
  <c r="AD722" i="32"/>
  <c r="AK521" i="32"/>
  <c r="AQ672" i="32"/>
  <c r="AP681" i="32"/>
  <c r="AQ578" i="32"/>
  <c r="AP584" i="32"/>
  <c r="L371" i="1" s="1"/>
  <c r="AQ914" i="32"/>
  <c r="AP916" i="32"/>
  <c r="L703" i="1" s="1"/>
  <c r="AC874" i="32"/>
  <c r="AB876" i="32"/>
  <c r="AJ886" i="32"/>
  <c r="AI889" i="32"/>
  <c r="L676" i="1" s="1"/>
  <c r="AC631" i="32"/>
  <c r="AB636" i="32"/>
  <c r="AQ554" i="32"/>
  <c r="AP559" i="32"/>
  <c r="AJ633" i="32"/>
  <c r="AI636" i="32"/>
  <c r="L437" i="1" s="1"/>
  <c r="AQ448" i="32"/>
  <c r="AP465" i="32"/>
  <c r="L317" i="1" s="1"/>
  <c r="L264" i="1"/>
  <c r="AJ523" i="32"/>
  <c r="AK523" i="32" s="1"/>
  <c r="AL523" i="32" s="1"/>
  <c r="AM523" i="32" s="1"/>
  <c r="AN523" i="32" s="1"/>
  <c r="AI553" i="32"/>
  <c r="L312" i="1" s="1"/>
  <c r="AJ890" i="32"/>
  <c r="AI893" i="32"/>
  <c r="AJ700" i="32"/>
  <c r="AI704" i="32"/>
  <c r="BL654" i="32"/>
  <c r="BL655" i="32"/>
  <c r="BM653" i="32" s="1"/>
  <c r="BN652" i="32" s="1"/>
  <c r="BO651" i="32" s="1"/>
  <c r="BP650" i="32" s="1"/>
  <c r="AQ626" i="32"/>
  <c r="AP630" i="32"/>
  <c r="L438" i="1" s="1"/>
  <c r="AJ715" i="32"/>
  <c r="AI721" i="32"/>
  <c r="L565" i="1" s="1"/>
  <c r="AC620" i="32"/>
  <c r="AB621" i="32"/>
  <c r="AQ587" i="32"/>
  <c r="AP593" i="32"/>
  <c r="AJ647" i="32"/>
  <c r="AI648" i="32"/>
  <c r="AC668" i="32"/>
  <c r="AB671" i="32"/>
  <c r="L479" i="1" s="1"/>
  <c r="AJ441" i="32"/>
  <c r="AI447" i="32"/>
  <c r="AQ874" i="32"/>
  <c r="AP876" i="32"/>
  <c r="AQ337" i="32"/>
  <c r="AP352" i="32"/>
  <c r="AJ337" i="32"/>
  <c r="AI352" i="32"/>
  <c r="AC896" i="32"/>
  <c r="AD896" i="32" s="1"/>
  <c r="AE896" i="32" s="1"/>
  <c r="AF896" i="32" s="1"/>
  <c r="AG896" i="32" s="1"/>
  <c r="AB913" i="32"/>
  <c r="L699" i="1" s="1"/>
  <c r="L705" i="1" s="1"/>
  <c r="AQ708" i="32"/>
  <c r="AP714" i="32"/>
  <c r="L566" i="1" s="1"/>
  <c r="AC877" i="32"/>
  <c r="AB879" i="32"/>
  <c r="L673" i="1" s="1"/>
  <c r="AC708" i="32"/>
  <c r="AB714" i="32"/>
  <c r="L564" i="1" s="1"/>
  <c r="AJ649" i="32"/>
  <c r="AI657" i="32"/>
  <c r="L456" i="1" s="1"/>
  <c r="AJ795" i="32"/>
  <c r="AI801" i="32"/>
  <c r="AQ731" i="32"/>
  <c r="AP738" i="32"/>
  <c r="AQ637" i="32"/>
  <c r="AP646" i="32"/>
  <c r="AP873" i="32"/>
  <c r="L641" i="1" s="1"/>
  <c r="AQ658" i="32"/>
  <c r="AP667" i="32"/>
  <c r="L482" i="1" s="1"/>
  <c r="AC622" i="32"/>
  <c r="AB623" i="32"/>
  <c r="AJ560" i="32"/>
  <c r="AI577" i="32"/>
  <c r="L314" i="1" s="1"/>
  <c r="AQ363" i="32"/>
  <c r="AP368" i="32"/>
  <c r="AJ363" i="32"/>
  <c r="AI368" i="32"/>
  <c r="L250" i="1" s="1"/>
  <c r="AQ739" i="32"/>
  <c r="AP794" i="32"/>
  <c r="L588" i="1" s="1"/>
  <c r="AQ682" i="32"/>
  <c r="AP684" i="32"/>
  <c r="AC647" i="32"/>
  <c r="AB648" i="32"/>
  <c r="AQ612" i="32"/>
  <c r="AP613" i="32"/>
  <c r="AQ917" i="32"/>
  <c r="AP934" i="32"/>
  <c r="AQ700" i="32"/>
  <c r="AP704" i="32"/>
  <c r="AC626" i="32"/>
  <c r="AB630" i="32"/>
  <c r="L436" i="1" s="1"/>
  <c r="AQ806" i="32"/>
  <c r="AP853" i="32"/>
  <c r="AQ441" i="32"/>
  <c r="AP447" i="32"/>
  <c r="L362" i="1" s="1"/>
  <c r="AJ554" i="32"/>
  <c r="AI559" i="32"/>
  <c r="L313" i="1" s="1"/>
  <c r="AJ466" i="32"/>
  <c r="AI520" i="32"/>
  <c r="AQ860" i="32"/>
  <c r="AP861" i="32"/>
  <c r="AJ672" i="32"/>
  <c r="AI681" i="32"/>
  <c r="L480" i="1" s="1"/>
  <c r="AJ295" i="32"/>
  <c r="AC45" i="32"/>
  <c r="AB55" i="32"/>
  <c r="L28" i="1" s="1"/>
  <c r="AQ15" i="32"/>
  <c r="AP36" i="32"/>
  <c r="AJ168" i="32"/>
  <c r="AI170" i="32"/>
  <c r="AC163" i="32"/>
  <c r="AB167" i="32"/>
  <c r="L33" i="1" s="1"/>
  <c r="AJ37" i="32"/>
  <c r="AI44" i="32"/>
  <c r="L26" i="1" s="1"/>
  <c r="AQ4" i="32"/>
  <c r="AP6" i="32"/>
  <c r="AJ171" i="32"/>
  <c r="AI268" i="32"/>
  <c r="L36" i="1" s="1"/>
  <c r="AJ45" i="32"/>
  <c r="AI55" i="32"/>
  <c r="AJ15" i="32"/>
  <c r="AI36" i="32"/>
  <c r="BK289" i="32"/>
  <c r="BL353" i="32"/>
  <c r="BK354" i="32"/>
  <c r="AX168" i="32"/>
  <c r="AW170" i="32"/>
  <c r="BL380" i="32"/>
  <c r="BK387" i="32"/>
  <c r="AY631" i="32"/>
  <c r="AW636" i="32"/>
  <c r="AX295" i="32"/>
  <c r="L172" i="1"/>
  <c r="AX369" i="32"/>
  <c r="L274" i="1"/>
  <c r="AC560" i="32"/>
  <c r="AB577" i="32"/>
  <c r="BL690" i="32"/>
  <c r="BK692" i="32"/>
  <c r="AC380" i="32"/>
  <c r="AB387" i="32"/>
  <c r="BL369" i="32"/>
  <c r="AX388" i="32"/>
  <c r="AW397" i="32"/>
  <c r="BL441" i="32"/>
  <c r="BK447" i="32"/>
  <c r="L140" i="2" s="1"/>
  <c r="BL466" i="32"/>
  <c r="BK520" i="32"/>
  <c r="AX521" i="32"/>
  <c r="AW553" i="32"/>
  <c r="BK379" i="32"/>
  <c r="AJ448" i="32"/>
  <c r="AI465" i="32"/>
  <c r="AX614" i="32"/>
  <c r="AW616" i="32"/>
  <c r="BL388" i="32"/>
  <c r="BK397" i="32"/>
  <c r="AX466" i="32"/>
  <c r="AW520" i="32"/>
  <c r="AX617" i="32"/>
  <c r="AW619" i="32"/>
  <c r="AX578" i="32"/>
  <c r="AW584" i="32"/>
  <c r="AJ598" i="32"/>
  <c r="AI604" i="32"/>
  <c r="AC605" i="32"/>
  <c r="AB611" i="32"/>
  <c r="AX612" i="32"/>
  <c r="AW613" i="32"/>
  <c r="BL637" i="32"/>
  <c r="BK646" i="32"/>
  <c r="BK657" i="32"/>
  <c r="BL656" i="32" s="1"/>
  <c r="BL668" i="32"/>
  <c r="BK671" i="32"/>
  <c r="L170" i="2" s="1"/>
  <c r="AC587" i="32"/>
  <c r="AB593" i="32"/>
  <c r="BL614" i="32"/>
  <c r="BK616" i="32"/>
  <c r="AX637" i="32"/>
  <c r="AW646" i="32"/>
  <c r="L461" i="1" s="1"/>
  <c r="AX649" i="32"/>
  <c r="AW657" i="32"/>
  <c r="AX585" i="32"/>
  <c r="AW586" i="32"/>
  <c r="BL693" i="32"/>
  <c r="BK699" i="32"/>
  <c r="BL705" i="32"/>
  <c r="BK707" i="32"/>
  <c r="BL722" i="32"/>
  <c r="BK730" i="32"/>
  <c r="BL731" i="32"/>
  <c r="BK738" i="32"/>
  <c r="BK853" i="32"/>
  <c r="BL806" i="32"/>
  <c r="AX715" i="32"/>
  <c r="AW721" i="32"/>
  <c r="AX705" i="32"/>
  <c r="AW707" i="32"/>
  <c r="BL795" i="32"/>
  <c r="BK801" i="32"/>
  <c r="L205" i="2" s="1"/>
  <c r="AX860" i="32"/>
  <c r="AW861" i="32"/>
  <c r="AX914" i="32"/>
  <c r="AW916" i="32"/>
  <c r="AX854" i="32"/>
  <c r="AW859" i="32"/>
  <c r="AC917" i="32"/>
  <c r="AB934" i="32"/>
  <c r="AX884" i="32"/>
  <c r="AW885" i="32"/>
  <c r="AL631" i="32"/>
  <c r="AR722" i="32"/>
  <c r="AR894" i="32"/>
  <c r="AD872" i="32"/>
  <c r="AC873" i="32"/>
  <c r="M630" i="1" s="1"/>
  <c r="AQ802" i="32"/>
  <c r="AP805" i="32"/>
  <c r="L590" i="1" s="1"/>
  <c r="AQ877" i="32"/>
  <c r="AP879" i="32"/>
  <c r="L677" i="1" s="1"/>
  <c r="AQ380" i="32"/>
  <c r="AP387" i="32"/>
  <c r="AC637" i="32"/>
  <c r="AB646" i="32"/>
  <c r="L453" i="1" s="1"/>
  <c r="AJ922" i="32"/>
  <c r="AK922" i="32" s="1"/>
  <c r="AL922" i="32" s="1"/>
  <c r="AM922" i="32" s="1"/>
  <c r="AN922" i="32" s="1"/>
  <c r="AC795" i="32"/>
  <c r="AB801" i="32"/>
  <c r="L584" i="1" s="1"/>
  <c r="AC723" i="32"/>
  <c r="AD723" i="32" s="1"/>
  <c r="AE723" i="32" s="1"/>
  <c r="AF723" i="32" s="1"/>
  <c r="AG723" i="32" s="1"/>
  <c r="AB730" i="32"/>
  <c r="L576" i="1" s="1"/>
  <c r="AQ617" i="32"/>
  <c r="AP619" i="32"/>
  <c r="AQ884" i="32"/>
  <c r="AP885" i="32"/>
  <c r="AC612" i="32"/>
  <c r="AB613" i="32"/>
  <c r="AC886" i="32"/>
  <c r="AB889" i="32"/>
  <c r="AJ585" i="32"/>
  <c r="AI586" i="32"/>
  <c r="AQ326" i="32"/>
  <c r="AP336" i="32"/>
  <c r="AJ802" i="32"/>
  <c r="AI805" i="32"/>
  <c r="AC649" i="32"/>
  <c r="AB657" i="32"/>
  <c r="L266" i="1"/>
  <c r="AC357" i="32"/>
  <c r="AB362" i="32"/>
  <c r="L249" i="1" s="1"/>
  <c r="AP289" i="32"/>
  <c r="AC890" i="32"/>
  <c r="AB893" i="32"/>
  <c r="L680" i="1" s="1"/>
  <c r="AC700" i="32"/>
  <c r="AB704" i="32"/>
  <c r="AJ668" i="32"/>
  <c r="AI671" i="32"/>
  <c r="AC598" i="32"/>
  <c r="AB604" i="32"/>
  <c r="L390" i="1" s="1"/>
  <c r="AE871" i="32"/>
  <c r="AB873" i="32"/>
  <c r="L630" i="1" s="1"/>
  <c r="AC672" i="32"/>
  <c r="AB681" i="32"/>
  <c r="AJ685" i="32"/>
  <c r="AI689" i="32"/>
  <c r="AQ596" i="32"/>
  <c r="AP597" i="32"/>
  <c r="AQ896" i="32"/>
  <c r="AR896" i="32" s="1"/>
  <c r="AS896" i="32" s="1"/>
  <c r="AT896" i="32" s="1"/>
  <c r="AU896" i="32" s="1"/>
  <c r="AP913" i="32"/>
  <c r="L702" i="1" s="1"/>
  <c r="AC363" i="32"/>
  <c r="AB368" i="32"/>
  <c r="AC337" i="32"/>
  <c r="AB352" i="32"/>
  <c r="L175" i="1" s="1"/>
  <c r="AB379" i="32"/>
  <c r="AC369" i="32"/>
  <c r="L263" i="1"/>
  <c r="AQ353" i="32"/>
  <c r="AP354" i="32"/>
  <c r="L239" i="1" s="1"/>
  <c r="AQ295" i="32"/>
  <c r="AJ877" i="32"/>
  <c r="AI879" i="32"/>
  <c r="AQ705" i="32"/>
  <c r="AP707" i="32"/>
  <c r="AQ693" i="32"/>
  <c r="AP699" i="32"/>
  <c r="AC617" i="32"/>
  <c r="AB619" i="32"/>
  <c r="AJ693" i="32"/>
  <c r="AI699" i="32"/>
  <c r="AJ594" i="32"/>
  <c r="AI595" i="32"/>
  <c r="L370" i="1" s="1"/>
  <c r="AJ317" i="32"/>
  <c r="AI325" i="32"/>
  <c r="L167" i="1" s="1"/>
  <c r="AJ705" i="32"/>
  <c r="AI707" i="32"/>
  <c r="AC353" i="32"/>
  <c r="AB354" i="32"/>
  <c r="L237" i="1" s="1"/>
  <c r="AJ305" i="32"/>
  <c r="AI316" i="32"/>
  <c r="AJ326" i="32"/>
  <c r="AI336" i="32"/>
  <c r="L168" i="1" s="1"/>
  <c r="AC290" i="32"/>
  <c r="AB294" i="32"/>
  <c r="AQ355" i="32"/>
  <c r="AP356" i="32"/>
  <c r="AC305" i="32"/>
  <c r="AB316" i="32"/>
  <c r="L166" i="1" s="1"/>
  <c r="AC171" i="32"/>
  <c r="AB268" i="32"/>
  <c r="AQ45" i="32"/>
  <c r="AP55" i="32"/>
  <c r="AQ163" i="32"/>
  <c r="AP167" i="32"/>
  <c r="L86" i="1" s="1"/>
  <c r="AQ56" i="32"/>
  <c r="AP162" i="32"/>
  <c r="L38" i="1" s="1"/>
  <c r="AC37" i="32"/>
  <c r="AB44" i="32"/>
  <c r="AC295" i="32"/>
  <c r="L164" i="1"/>
  <c r="AC269" i="32"/>
  <c r="AB278" i="32"/>
  <c r="AQ171" i="32"/>
  <c r="AP268" i="32"/>
  <c r="AC7" i="32"/>
  <c r="AB14" i="32"/>
  <c r="L24" i="1" s="1"/>
  <c r="AC15" i="32"/>
  <c r="AB36" i="32"/>
  <c r="AJ56" i="32"/>
  <c r="AI162" i="32"/>
  <c r="AN398" i="32"/>
  <c r="AN404" i="32" s="1"/>
  <c r="AM404" i="32"/>
  <c r="AC854" i="32"/>
  <c r="AB859" i="32"/>
  <c r="AJ860" i="32"/>
  <c r="AI861" i="32"/>
  <c r="AX7" i="32"/>
  <c r="AW14" i="32"/>
  <c r="AX15" i="32"/>
  <c r="AW36" i="32"/>
  <c r="BL37" i="32"/>
  <c r="BK44" i="32"/>
  <c r="AX56" i="32"/>
  <c r="AW162" i="32"/>
  <c r="L41" i="1" s="1"/>
  <c r="AW289" i="32"/>
  <c r="BL317" i="32"/>
  <c r="BK325" i="32"/>
  <c r="BL163" i="32"/>
  <c r="BK167" i="32"/>
  <c r="L68" i="2" s="1"/>
  <c r="AX305" i="32"/>
  <c r="AW316" i="32"/>
  <c r="AX37" i="32"/>
  <c r="AW44" i="32"/>
  <c r="AX290" i="32"/>
  <c r="AW294" i="32"/>
  <c r="BL290" i="32"/>
  <c r="BK294" i="32"/>
  <c r="AX269" i="32"/>
  <c r="AW278" i="32"/>
  <c r="BL326" i="32"/>
  <c r="BK336" i="32"/>
  <c r="AX317" i="32"/>
  <c r="AW325" i="32"/>
  <c r="BL560" i="32"/>
  <c r="BK577" i="32"/>
  <c r="AX658" i="32"/>
  <c r="AW667" i="32"/>
  <c r="BL337" i="32"/>
  <c r="BK352" i="32"/>
  <c r="AX357" i="32"/>
  <c r="AW362" i="32"/>
  <c r="AB397" i="32"/>
  <c r="AC396" i="32" s="1"/>
  <c r="AD395" i="32" s="1"/>
  <c r="AE394" i="32" s="1"/>
  <c r="AF393" i="32" s="1"/>
  <c r="AG392" i="32" s="1"/>
  <c r="BL398" i="32"/>
  <c r="BK404" i="32"/>
  <c r="AX405" i="32"/>
  <c r="AW440" i="32"/>
  <c r="BL405" i="32"/>
  <c r="BK440" i="32"/>
  <c r="AX441" i="32"/>
  <c r="AW447" i="32"/>
  <c r="AX448" i="32" s="1"/>
  <c r="AW379" i="32"/>
  <c r="BL448" i="32"/>
  <c r="BK465" i="32"/>
  <c r="AC521" i="32"/>
  <c r="AB553" i="32"/>
  <c r="BL624" i="32"/>
  <c r="BK630" i="32"/>
  <c r="AX598" i="32"/>
  <c r="AW604" i="32"/>
  <c r="AX605" i="32"/>
  <c r="AW611" i="32"/>
  <c r="BL631" i="32"/>
  <c r="BK636" i="32"/>
  <c r="BL658" i="32"/>
  <c r="BK667" i="32"/>
  <c r="AJ578" i="32"/>
  <c r="AI584" i="32"/>
  <c r="BL617" i="32"/>
  <c r="BK619" i="32"/>
  <c r="AX668" i="32"/>
  <c r="AW671" i="32"/>
  <c r="BL521" i="32"/>
  <c r="BK553" i="32"/>
  <c r="BL598" i="32"/>
  <c r="BK604" i="32"/>
  <c r="BL605" i="32"/>
  <c r="BK611" i="32"/>
  <c r="BK714" i="32"/>
  <c r="BL708" i="32"/>
  <c r="BK794" i="32"/>
  <c r="BL739" i="32"/>
  <c r="AW714" i="32"/>
  <c r="AX708" i="32"/>
  <c r="AX739" i="32"/>
  <c r="AW794" i="32"/>
  <c r="L591" i="1" s="1"/>
  <c r="BL860" i="32"/>
  <c r="BK861" i="32"/>
  <c r="BM872" i="32"/>
  <c r="BL873" i="32"/>
  <c r="M206" i="2" s="1"/>
  <c r="AX886" i="32"/>
  <c r="AW889" i="32"/>
  <c r="AX917" i="32"/>
  <c r="AW934" i="32"/>
  <c r="AX862" i="32"/>
  <c r="AW870" i="32"/>
  <c r="AX871" i="32"/>
  <c r="AW873" i="32"/>
  <c r="AX894" i="32"/>
  <c r="AW913" i="32"/>
  <c r="L704" i="1" s="1"/>
  <c r="BL854" i="32"/>
  <c r="BK859" i="32"/>
  <c r="AE625" i="32"/>
  <c r="AD894" i="32"/>
  <c r="AD405" i="32"/>
  <c r="AC440" i="32"/>
  <c r="M308" i="1" s="1"/>
  <c r="AK380" i="32"/>
  <c r="AB162" i="32"/>
  <c r="L32" i="1" s="1"/>
  <c r="AC161" i="32"/>
  <c r="AD161" i="32" s="1"/>
  <c r="AE161" i="32" s="1"/>
  <c r="AF161" i="32" s="1"/>
  <c r="AG161" i="32" s="1"/>
  <c r="AJ658" i="32"/>
  <c r="AI667" i="32"/>
  <c r="AQ594" i="32"/>
  <c r="AP595" i="32"/>
  <c r="AQ862" i="32"/>
  <c r="AP870" i="32"/>
  <c r="AJ722" i="32"/>
  <c r="AI730" i="32"/>
  <c r="AC682" i="32"/>
  <c r="AB684" i="32"/>
  <c r="AC914" i="32"/>
  <c r="AB916" i="32"/>
  <c r="L700" i="1" s="1"/>
  <c r="AQ649" i="32"/>
  <c r="AP657" i="32"/>
  <c r="AP379" i="32"/>
  <c r="AQ668" i="32"/>
  <c r="AP671" i="32"/>
  <c r="L504" i="1" s="1"/>
  <c r="AC317" i="32"/>
  <c r="AB325" i="32"/>
  <c r="AC731" i="32"/>
  <c r="AB738" i="32"/>
  <c r="AJ357" i="32"/>
  <c r="AI362" i="32"/>
  <c r="AQ598" i="32"/>
  <c r="AP604" i="32"/>
  <c r="L393" i="1" s="1"/>
  <c r="AQ407" i="32"/>
  <c r="AR407" i="32" s="1"/>
  <c r="AS407" i="32" s="1"/>
  <c r="AT407" i="32" s="1"/>
  <c r="AU407" i="32" s="1"/>
  <c r="AP440" i="32"/>
  <c r="L315" i="1" s="1"/>
  <c r="AX449" i="32"/>
  <c r="AY450" i="32" s="1"/>
  <c r="AZ451" i="32" s="1"/>
  <c r="BA452" i="32" s="1"/>
  <c r="BB453" i="32" s="1"/>
  <c r="AW465" i="32"/>
  <c r="AQ369" i="32"/>
  <c r="L270" i="1"/>
  <c r="AC884" i="32"/>
  <c r="AB885" i="32"/>
  <c r="AJ914" i="32"/>
  <c r="AI916" i="32"/>
  <c r="AQ605" i="32"/>
  <c r="AP611" i="32"/>
  <c r="AQ521" i="32"/>
  <c r="AP553" i="32"/>
  <c r="AC355" i="32"/>
  <c r="AB356" i="32"/>
  <c r="AC658" i="32"/>
  <c r="AB667" i="32"/>
  <c r="L478" i="1" s="1"/>
  <c r="AJ682" i="32"/>
  <c r="AI684" i="32"/>
  <c r="L481" i="1" s="1"/>
  <c r="L273" i="1"/>
  <c r="AB853" i="32"/>
  <c r="AC806" i="32"/>
  <c r="AK625" i="32"/>
  <c r="AL625" i="32" s="1"/>
  <c r="AM625" i="32" s="1"/>
  <c r="AN625" i="32" s="1"/>
  <c r="AN630" i="32" s="1"/>
  <c r="AJ630" i="32"/>
  <c r="AC860" i="32"/>
  <c r="AB861" i="32"/>
  <c r="AJ708" i="32"/>
  <c r="AI714" i="32"/>
  <c r="AQ622" i="32"/>
  <c r="AP623" i="32"/>
  <c r="AC715" i="32"/>
  <c r="AB721" i="32"/>
  <c r="AJ353" i="32"/>
  <c r="AI354" i="32"/>
  <c r="AQ305" i="32"/>
  <c r="AP316" i="32"/>
  <c r="L171" i="1" s="1"/>
  <c r="AQ357" i="32"/>
  <c r="AP362" i="32"/>
  <c r="L251" i="1" s="1"/>
  <c r="AJ871" i="32"/>
  <c r="AI873" i="32"/>
  <c r="AJ806" i="32"/>
  <c r="AI853" i="32"/>
  <c r="L586" i="1" s="1"/>
  <c r="AR631" i="32"/>
  <c r="AP636" i="32"/>
  <c r="AK596" i="32"/>
  <c r="AL596" i="32" s="1"/>
  <c r="AM596" i="32" s="1"/>
  <c r="AN596" i="32" s="1"/>
  <c r="AN597" i="32" s="1"/>
  <c r="AJ597" i="32"/>
  <c r="AQ795" i="32"/>
  <c r="AP801" i="32"/>
  <c r="L640" i="1" s="1"/>
  <c r="AQ723" i="32"/>
  <c r="AR723" i="32" s="1"/>
  <c r="AS723" i="32" s="1"/>
  <c r="AT723" i="32" s="1"/>
  <c r="AU723" i="32" s="1"/>
  <c r="AP730" i="32"/>
  <c r="L578" i="1" s="1"/>
  <c r="AQ647" i="32"/>
  <c r="AP648" i="32"/>
  <c r="AJ620" i="32"/>
  <c r="AI621" i="32"/>
  <c r="AQ466" i="32"/>
  <c r="AP520" i="32"/>
  <c r="AJ587" i="32"/>
  <c r="AI593" i="32"/>
  <c r="L369" i="1" s="1"/>
  <c r="AI379" i="32"/>
  <c r="AC596" i="32"/>
  <c r="AB597" i="32"/>
  <c r="AJ617" i="32"/>
  <c r="AI619" i="32"/>
  <c r="L410" i="1" s="1"/>
  <c r="L307" i="1"/>
  <c r="AI387" i="32"/>
  <c r="L268" i="1" s="1"/>
  <c r="AQ388" i="32"/>
  <c r="AP397" i="32"/>
  <c r="AI304" i="32"/>
  <c r="AJ290" i="32"/>
  <c r="AI294" i="32"/>
  <c r="AD56" i="32"/>
  <c r="AQ7" i="32"/>
  <c r="AP14" i="32"/>
  <c r="L27" i="1" s="1"/>
  <c r="AC326" i="32"/>
  <c r="AB336" i="32"/>
  <c r="AQ290" i="32"/>
  <c r="AP294" i="32"/>
  <c r="AQ37" i="32"/>
  <c r="AP44" i="32"/>
  <c r="AJ269" i="32"/>
  <c r="AI278" i="32"/>
  <c r="L37" i="1" s="1"/>
  <c r="AQ168" i="32"/>
  <c r="AP170" i="32"/>
  <c r="L40" i="1" s="1"/>
  <c r="AJ163" i="32"/>
  <c r="AI167" i="32"/>
  <c r="AJ4" i="32"/>
  <c r="AI6" i="32"/>
  <c r="BL7" i="32"/>
  <c r="BK14" i="32"/>
  <c r="BL15" i="32"/>
  <c r="BK36" i="32"/>
  <c r="BL171" i="32"/>
  <c r="BK268" i="32"/>
  <c r="AX45" i="32"/>
  <c r="AW55" i="32"/>
  <c r="BL269" i="32"/>
  <c r="BK278" i="32"/>
  <c r="BL56" i="32"/>
  <c r="BK162" i="32"/>
  <c r="AX337" i="32"/>
  <c r="AW352" i="32"/>
  <c r="BK304" i="32"/>
  <c r="L102" i="2" s="1"/>
  <c r="AX326" i="32"/>
  <c r="AW336" i="32"/>
  <c r="AX353" i="32"/>
  <c r="AW354" i="32"/>
  <c r="AJ405" i="32"/>
  <c r="AI440" i="32"/>
  <c r="BL295" i="32"/>
  <c r="BL305" i="32"/>
  <c r="BK316" i="32"/>
  <c r="AX554" i="32"/>
  <c r="AW559" i="32"/>
  <c r="BL363" i="32"/>
  <c r="BK368" i="32"/>
  <c r="BL355" i="32"/>
  <c r="BK356" i="32"/>
  <c r="AX380" i="32"/>
  <c r="AW387" i="32"/>
  <c r="AY632" i="32"/>
  <c r="AZ632" i="32" s="1"/>
  <c r="BA632" i="32" s="1"/>
  <c r="AX636" i="32"/>
  <c r="BL587" i="32"/>
  <c r="BK593" i="32"/>
  <c r="AX647" i="32"/>
  <c r="AW648" i="32"/>
  <c r="AX672" i="32"/>
  <c r="AW681" i="32"/>
  <c r="AX560" i="32"/>
  <c r="AW577" i="32"/>
  <c r="AX594" i="32"/>
  <c r="AW595" i="32"/>
  <c r="AX622" i="32"/>
  <c r="AW623" i="32"/>
  <c r="AX682" i="32"/>
  <c r="AW684" i="32"/>
  <c r="AX693" i="32"/>
  <c r="AW699" i="32"/>
  <c r="BL554" i="32"/>
  <c r="BK559" i="32"/>
  <c r="AX596" i="32"/>
  <c r="AW597" i="32"/>
  <c r="BL594" i="32"/>
  <c r="BK595" i="32"/>
  <c r="BL622" i="32"/>
  <c r="BK623" i="32"/>
  <c r="AX722" i="32"/>
  <c r="AW730" i="32"/>
  <c r="AX795" i="32"/>
  <c r="AW801" i="32"/>
  <c r="AX700" i="32"/>
  <c r="AW704" i="32"/>
  <c r="AJ739" i="32"/>
  <c r="AI794" i="32"/>
  <c r="BL802" i="32"/>
  <c r="BK805" i="32"/>
  <c r="BL877" i="32"/>
  <c r="BK879" i="32"/>
  <c r="BL894" i="32"/>
  <c r="BK913" i="32"/>
  <c r="BL874" i="32"/>
  <c r="BK876" i="32"/>
  <c r="AX874" i="32"/>
  <c r="AW876" i="32"/>
  <c r="BN871" i="32"/>
  <c r="BK873" i="32"/>
  <c r="L206" i="2" s="1"/>
  <c r="BL917" i="32"/>
  <c r="BK934" i="32"/>
  <c r="AX890" i="32"/>
  <c r="AW893" i="32"/>
  <c r="AX426" i="32"/>
  <c r="AX410" i="32"/>
  <c r="AY409" i="32" s="1"/>
  <c r="AS624" i="32"/>
  <c r="AZ624" i="32"/>
  <c r="AC913" i="32" l="1"/>
  <c r="M699" i="1" s="1"/>
  <c r="M705" i="1" s="1"/>
  <c r="L458" i="1"/>
  <c r="L169" i="1"/>
  <c r="AQ913" i="32"/>
  <c r="M702" i="1" s="1"/>
  <c r="BL657" i="32"/>
  <c r="BM656" i="32" s="1"/>
  <c r="BN655" i="32" s="1"/>
  <c r="BO653" i="32" s="1"/>
  <c r="BP652" i="32" s="1"/>
  <c r="BM594" i="32"/>
  <c r="BL595" i="32"/>
  <c r="BM554" i="32"/>
  <c r="BL559" i="32"/>
  <c r="AY682" i="32"/>
  <c r="AX684" i="32"/>
  <c r="AY594" i="32"/>
  <c r="AX595" i="32"/>
  <c r="AY672" i="32"/>
  <c r="AX681" i="32"/>
  <c r="BM587" i="32"/>
  <c r="BL593" i="32"/>
  <c r="AY380" i="32"/>
  <c r="AX387" i="32"/>
  <c r="BM363" i="32"/>
  <c r="BL368" i="32"/>
  <c r="BM295" i="32"/>
  <c r="AY353" i="32"/>
  <c r="AX354" i="32"/>
  <c r="BL304" i="32"/>
  <c r="M102" i="2" s="1"/>
  <c r="BM56" i="32"/>
  <c r="BL162" i="32"/>
  <c r="AY45" i="32"/>
  <c r="AX55" i="32"/>
  <c r="BM15" i="32"/>
  <c r="BL36" i="32"/>
  <c r="AK4" i="32"/>
  <c r="AJ6" i="32"/>
  <c r="AR168" i="32"/>
  <c r="AQ170" i="32"/>
  <c r="M40" i="1" s="1"/>
  <c r="AR37" i="32"/>
  <c r="AQ44" i="32"/>
  <c r="AD326" i="32"/>
  <c r="AC336" i="32"/>
  <c r="AE56" i="32"/>
  <c r="AD162" i="32"/>
  <c r="N32" i="1" s="1"/>
  <c r="AJ304" i="32"/>
  <c r="AK617" i="32"/>
  <c r="AJ619" i="32"/>
  <c r="M410" i="1" s="1"/>
  <c r="AJ379" i="32"/>
  <c r="AR466" i="32"/>
  <c r="AQ520" i="32"/>
  <c r="AR647" i="32"/>
  <c r="AQ648" i="32"/>
  <c r="AR795" i="32"/>
  <c r="AQ801" i="32"/>
  <c r="M640" i="1" s="1"/>
  <c r="AS631" i="32"/>
  <c r="AR636" i="32"/>
  <c r="AK871" i="32"/>
  <c r="AJ873" i="32"/>
  <c r="AR305" i="32"/>
  <c r="AQ316" i="32"/>
  <c r="M171" i="1" s="1"/>
  <c r="AC721" i="32"/>
  <c r="AD715" i="32"/>
  <c r="AJ714" i="32"/>
  <c r="AK708" i="32"/>
  <c r="M273" i="1"/>
  <c r="AD658" i="32"/>
  <c r="AC667" i="32"/>
  <c r="AR521" i="32"/>
  <c r="AQ553" i="32"/>
  <c r="BM854" i="32"/>
  <c r="BL859" i="32"/>
  <c r="AY871" i="32"/>
  <c r="AX873" i="32"/>
  <c r="AY917" i="32"/>
  <c r="AX934" i="32"/>
  <c r="BN872" i="32"/>
  <c r="BO872" i="32" s="1"/>
  <c r="BP872" i="32" s="1"/>
  <c r="BP873" i="32" s="1"/>
  <c r="BM873" i="32"/>
  <c r="N206" i="2" s="1"/>
  <c r="AX794" i="32"/>
  <c r="M591" i="1" s="1"/>
  <c r="AY739" i="32"/>
  <c r="BM605" i="32"/>
  <c r="BL611" i="32"/>
  <c r="BM521" i="32"/>
  <c r="BL553" i="32"/>
  <c r="BM617" i="32"/>
  <c r="BL619" i="32"/>
  <c r="BM658" i="32"/>
  <c r="BL667" i="32"/>
  <c r="AY449" i="32"/>
  <c r="AZ450" i="32" s="1"/>
  <c r="BA451" i="32" s="1"/>
  <c r="BB452" i="32" s="1"/>
  <c r="AX465" i="32"/>
  <c r="BM337" i="32"/>
  <c r="BL352" i="32"/>
  <c r="BM654" i="32"/>
  <c r="BM655" i="32"/>
  <c r="BN653" i="32" s="1"/>
  <c r="AY612" i="32"/>
  <c r="AX613" i="32"/>
  <c r="AK598" i="32"/>
  <c r="AJ604" i="32"/>
  <c r="AY617" i="32"/>
  <c r="AX619" i="32"/>
  <c r="BM388" i="32"/>
  <c r="BL397" i="32"/>
  <c r="AR637" i="32"/>
  <c r="AQ646" i="32"/>
  <c r="AK795" i="32"/>
  <c r="AJ801" i="32"/>
  <c r="AD708" i="32"/>
  <c r="AC714" i="32"/>
  <c r="M564" i="1" s="1"/>
  <c r="AR708" i="32"/>
  <c r="AQ714" i="32"/>
  <c r="M566" i="1" s="1"/>
  <c r="AK337" i="32"/>
  <c r="AJ352" i="32"/>
  <c r="AR874" i="32"/>
  <c r="AQ876" i="32"/>
  <c r="AD668" i="32"/>
  <c r="AC671" i="32"/>
  <c r="AR587" i="32"/>
  <c r="AQ593" i="32"/>
  <c r="AK715" i="32"/>
  <c r="AJ721" i="32"/>
  <c r="M565" i="1" s="1"/>
  <c r="AK890" i="32"/>
  <c r="AJ893" i="32"/>
  <c r="M264" i="1"/>
  <c r="AJ553" i="32"/>
  <c r="M312" i="1" s="1"/>
  <c r="BM612" i="32"/>
  <c r="BL613" i="32"/>
  <c r="BM685" i="32"/>
  <c r="BL689" i="32"/>
  <c r="AY587" i="32"/>
  <c r="AX593" i="32"/>
  <c r="M126" i="2"/>
  <c r="BM715" i="32"/>
  <c r="BL721" i="32"/>
  <c r="AY355" i="32"/>
  <c r="AX356" i="32"/>
  <c r="AJ934" i="32"/>
  <c r="M701" i="1" s="1"/>
  <c r="AT624" i="32"/>
  <c r="AY890" i="32"/>
  <c r="AX893" i="32"/>
  <c r="BO871" i="32"/>
  <c r="BM874" i="32"/>
  <c r="BL876" i="32"/>
  <c r="BM877" i="32"/>
  <c r="BL879" i="32"/>
  <c r="AK739" i="32"/>
  <c r="AJ794" i="32"/>
  <c r="AY795" i="32"/>
  <c r="AX801" i="32"/>
  <c r="AD806" i="32"/>
  <c r="AC853" i="32"/>
  <c r="AK914" i="32"/>
  <c r="AJ916" i="32"/>
  <c r="AR369" i="32"/>
  <c r="M270" i="1"/>
  <c r="AK357" i="32"/>
  <c r="AJ362" i="32"/>
  <c r="AD317" i="32"/>
  <c r="AC325" i="32"/>
  <c r="AQ379" i="32"/>
  <c r="AD914" i="32"/>
  <c r="AC916" i="32"/>
  <c r="M700" i="1" s="1"/>
  <c r="AK722" i="32"/>
  <c r="AJ730" i="32"/>
  <c r="AR594" i="32"/>
  <c r="AQ595" i="32"/>
  <c r="AE405" i="32"/>
  <c r="AD440" i="32"/>
  <c r="N308" i="1" s="1"/>
  <c r="AF625" i="32"/>
  <c r="AY708" i="32"/>
  <c r="AX714" i="32"/>
  <c r="BM708" i="32"/>
  <c r="BL714" i="32"/>
  <c r="AY605" i="32"/>
  <c r="AX611" i="32"/>
  <c r="BM624" i="32"/>
  <c r="BL630" i="32"/>
  <c r="BM448" i="32"/>
  <c r="BL465" i="32"/>
  <c r="AY441" i="32"/>
  <c r="AX447" i="32"/>
  <c r="AY448" i="32" s="1"/>
  <c r="AY405" i="32"/>
  <c r="AX440" i="32"/>
  <c r="BM560" i="32"/>
  <c r="BL577" i="32"/>
  <c r="BM326" i="32"/>
  <c r="BL336" i="32"/>
  <c r="BM290" i="32"/>
  <c r="BL294" i="32"/>
  <c r="AY37" i="32"/>
  <c r="AX44" i="32"/>
  <c r="BM163" i="32"/>
  <c r="BL167" i="32"/>
  <c r="M68" i="2" s="1"/>
  <c r="AX289" i="32"/>
  <c r="AY56" i="32"/>
  <c r="AX162" i="32"/>
  <c r="M41" i="1" s="1"/>
  <c r="AY15" i="32"/>
  <c r="AX36" i="32"/>
  <c r="AK860" i="32"/>
  <c r="AJ861" i="32"/>
  <c r="AD15" i="32"/>
  <c r="AC36" i="32"/>
  <c r="AR171" i="32"/>
  <c r="AQ268" i="32"/>
  <c r="AD295" i="32"/>
  <c r="M164" i="1"/>
  <c r="AR56" i="32"/>
  <c r="AQ162" i="32"/>
  <c r="M38" i="1" s="1"/>
  <c r="AR45" i="32"/>
  <c r="AQ55" i="32"/>
  <c r="AD305" i="32"/>
  <c r="AC316" i="32"/>
  <c r="M166" i="1" s="1"/>
  <c r="AD290" i="32"/>
  <c r="AC294" i="32"/>
  <c r="AK305" i="32"/>
  <c r="AJ316" i="32"/>
  <c r="AK705" i="32"/>
  <c r="AJ707" i="32"/>
  <c r="AK594" i="32"/>
  <c r="AJ595" i="32"/>
  <c r="M370" i="1" s="1"/>
  <c r="AD617" i="32"/>
  <c r="AC619" i="32"/>
  <c r="AR705" i="32"/>
  <c r="AQ707" i="32"/>
  <c r="AR295" i="32"/>
  <c r="AD369" i="32"/>
  <c r="M263" i="1"/>
  <c r="AD337" i="32"/>
  <c r="AC352" i="32"/>
  <c r="M175" i="1" s="1"/>
  <c r="AK685" i="32"/>
  <c r="AJ689" i="32"/>
  <c r="AF871" i="32"/>
  <c r="AK668" i="32"/>
  <c r="AJ671" i="32"/>
  <c r="AD890" i="32"/>
  <c r="AC893" i="32"/>
  <c r="M680" i="1" s="1"/>
  <c r="AD357" i="32"/>
  <c r="AC362" i="32"/>
  <c r="M249" i="1" s="1"/>
  <c r="AD649" i="32"/>
  <c r="AC657" i="32"/>
  <c r="AR326" i="32"/>
  <c r="AQ336" i="32"/>
  <c r="AD886" i="32"/>
  <c r="AC889" i="32"/>
  <c r="AR884" i="32"/>
  <c r="AQ885" i="32"/>
  <c r="AR380" i="32"/>
  <c r="AQ387" i="32"/>
  <c r="AR802" i="32"/>
  <c r="AQ805" i="32"/>
  <c r="M590" i="1" s="1"/>
  <c r="AS894" i="32"/>
  <c r="AR913" i="32"/>
  <c r="N702" i="1" s="1"/>
  <c r="AM631" i="32"/>
  <c r="AD917" i="32"/>
  <c r="AC934" i="32"/>
  <c r="AY914" i="32"/>
  <c r="AX916" i="32"/>
  <c r="BM795" i="32"/>
  <c r="BL801" i="32"/>
  <c r="M205" i="2" s="1"/>
  <c r="AY715" i="32"/>
  <c r="AX721" i="32"/>
  <c r="BM731" i="32"/>
  <c r="BL738" i="32"/>
  <c r="BM705" i="32"/>
  <c r="BL707" i="32"/>
  <c r="AY585" i="32"/>
  <c r="AX586" i="32"/>
  <c r="AY637" i="32"/>
  <c r="AX646" i="32"/>
  <c r="M461" i="1" s="1"/>
  <c r="AD587" i="32"/>
  <c r="AC593" i="32"/>
  <c r="AY614" i="32"/>
  <c r="AX616" i="32"/>
  <c r="BL379" i="32"/>
  <c r="BM466" i="32"/>
  <c r="BL520" i="32"/>
  <c r="AY388" i="32"/>
  <c r="AX397" i="32"/>
  <c r="BM369" i="32"/>
  <c r="BM690" i="32"/>
  <c r="BL692" i="32"/>
  <c r="AY369" i="32"/>
  <c r="M274" i="1"/>
  <c r="AZ631" i="32"/>
  <c r="AY636" i="32"/>
  <c r="AY168" i="32"/>
  <c r="AX170" i="32"/>
  <c r="BL289" i="32"/>
  <c r="AK45" i="32"/>
  <c r="AJ55" i="32"/>
  <c r="AR4" i="32"/>
  <c r="AQ6" i="32"/>
  <c r="AD163" i="32"/>
  <c r="AC167" i="32"/>
  <c r="M33" i="1" s="1"/>
  <c r="AR15" i="32"/>
  <c r="AQ36" i="32"/>
  <c r="AK295" i="32"/>
  <c r="AR860" i="32"/>
  <c r="AQ861" i="32"/>
  <c r="AK554" i="32"/>
  <c r="AJ559" i="32"/>
  <c r="M313" i="1" s="1"/>
  <c r="AQ853" i="32"/>
  <c r="AR806" i="32"/>
  <c r="AR700" i="32"/>
  <c r="AQ704" i="32"/>
  <c r="AR612" i="32"/>
  <c r="AQ613" i="32"/>
  <c r="AR682" i="32"/>
  <c r="AQ684" i="32"/>
  <c r="AK363" i="32"/>
  <c r="AJ368" i="32"/>
  <c r="M250" i="1" s="1"/>
  <c r="AK560" i="32"/>
  <c r="AJ577" i="32"/>
  <c r="M314" i="1" s="1"/>
  <c r="AR658" i="32"/>
  <c r="AQ667" i="32"/>
  <c r="AK633" i="32"/>
  <c r="AJ636" i="32"/>
  <c r="M437" i="1" s="1"/>
  <c r="AD631" i="32"/>
  <c r="AC636" i="32"/>
  <c r="AD874" i="32"/>
  <c r="AC876" i="32"/>
  <c r="AR578" i="32"/>
  <c r="AQ584" i="32"/>
  <c r="M371" i="1" s="1"/>
  <c r="AL521" i="32"/>
  <c r="AK553" i="32"/>
  <c r="N312" i="1" s="1"/>
  <c r="BM880" i="32"/>
  <c r="BL883" i="32"/>
  <c r="M220" i="2" s="1"/>
  <c r="BM890" i="32"/>
  <c r="BL893" i="32"/>
  <c r="BM886" i="32"/>
  <c r="BL889" i="32"/>
  <c r="BM884" i="32"/>
  <c r="BL885" i="32"/>
  <c r="BM700" i="32"/>
  <c r="BL704" i="32"/>
  <c r="AY802" i="32"/>
  <c r="AX805" i="32"/>
  <c r="BM596" i="32"/>
  <c r="BL597" i="32"/>
  <c r="AX304" i="32"/>
  <c r="AY398" i="32"/>
  <c r="AX404" i="32"/>
  <c r="BM45" i="32"/>
  <c r="BL55" i="32"/>
  <c r="BM4" i="32"/>
  <c r="BL6" i="32"/>
  <c r="AD4" i="32"/>
  <c r="AC6" i="32"/>
  <c r="AD168" i="32"/>
  <c r="AC170" i="32"/>
  <c r="M34" i="1" s="1"/>
  <c r="AJ289" i="32"/>
  <c r="AK605" i="32"/>
  <c r="AJ611" i="32"/>
  <c r="M392" i="1" s="1"/>
  <c r="AK369" i="32"/>
  <c r="AK622" i="32"/>
  <c r="AJ623" i="32"/>
  <c r="AK894" i="32"/>
  <c r="AJ913" i="32"/>
  <c r="AD398" i="32"/>
  <c r="AC404" i="32"/>
  <c r="AK388" i="32"/>
  <c r="AJ397" i="32"/>
  <c r="M269" i="1" s="1"/>
  <c r="AR585" i="32"/>
  <c r="AQ586" i="32"/>
  <c r="M389" i="1" s="1"/>
  <c r="AK731" i="32"/>
  <c r="AJ738" i="32"/>
  <c r="M577" i="1" s="1"/>
  <c r="AR854" i="32"/>
  <c r="AQ859" i="32"/>
  <c r="AK614" i="32"/>
  <c r="AJ616" i="32"/>
  <c r="AD802" i="32"/>
  <c r="AC805" i="32"/>
  <c r="M585" i="1" s="1"/>
  <c r="AK355" i="32"/>
  <c r="AJ356" i="32"/>
  <c r="M238" i="1" s="1"/>
  <c r="AR614" i="32"/>
  <c r="AQ616" i="32"/>
  <c r="M411" i="1" s="1"/>
  <c r="AK884" i="32"/>
  <c r="AJ885" i="32"/>
  <c r="M675" i="1" s="1"/>
  <c r="AM874" i="32"/>
  <c r="AD448" i="32"/>
  <c r="AC465" i="32"/>
  <c r="M310" i="1" s="1"/>
  <c r="AL624" i="32"/>
  <c r="AK630" i="32"/>
  <c r="AK637" i="32"/>
  <c r="AJ646" i="32"/>
  <c r="AR886" i="32"/>
  <c r="AQ889" i="32"/>
  <c r="AR620" i="32"/>
  <c r="AQ621" i="32"/>
  <c r="AL917" i="32"/>
  <c r="AK934" i="32"/>
  <c r="N701" i="1" s="1"/>
  <c r="BM622" i="32"/>
  <c r="BL623" i="32"/>
  <c r="AY596" i="32"/>
  <c r="AX597" i="32"/>
  <c r="AY693" i="32"/>
  <c r="AX699" i="32"/>
  <c r="AY622" i="32"/>
  <c r="AX623" i="32"/>
  <c r="AY560" i="32"/>
  <c r="AX577" i="32"/>
  <c r="AY647" i="32"/>
  <c r="AX648" i="32"/>
  <c r="BM355" i="32"/>
  <c r="BL356" i="32"/>
  <c r="AY554" i="32"/>
  <c r="AX559" i="32"/>
  <c r="BM305" i="32"/>
  <c r="BL316" i="32"/>
  <c r="AK405" i="32"/>
  <c r="AJ440" i="32"/>
  <c r="AY326" i="32"/>
  <c r="AX336" i="32"/>
  <c r="AY337" i="32"/>
  <c r="AX352" i="32"/>
  <c r="BM269" i="32"/>
  <c r="BL278" i="32"/>
  <c r="BM171" i="32"/>
  <c r="BL268" i="32"/>
  <c r="BM7" i="32"/>
  <c r="BL14" i="32"/>
  <c r="AK163" i="32"/>
  <c r="AJ167" i="32"/>
  <c r="AK269" i="32"/>
  <c r="AJ278" i="32"/>
  <c r="M37" i="1" s="1"/>
  <c r="AR290" i="32"/>
  <c r="AQ294" i="32"/>
  <c r="AR7" i="32"/>
  <c r="AQ14" i="32"/>
  <c r="M27" i="1" s="1"/>
  <c r="AK290" i="32"/>
  <c r="AJ294" i="32"/>
  <c r="AR388" i="32"/>
  <c r="AQ397" i="32"/>
  <c r="M307" i="1"/>
  <c r="AD596" i="32"/>
  <c r="AC597" i="32"/>
  <c r="AK587" i="32"/>
  <c r="AJ593" i="32"/>
  <c r="M369" i="1" s="1"/>
  <c r="AK620" i="32"/>
  <c r="AJ621" i="32"/>
  <c r="AJ853" i="32"/>
  <c r="M586" i="1" s="1"/>
  <c r="AK806" i="32"/>
  <c r="AR357" i="32"/>
  <c r="AQ362" i="32"/>
  <c r="M251" i="1" s="1"/>
  <c r="AK353" i="32"/>
  <c r="AJ354" i="32"/>
  <c r="AR622" i="32"/>
  <c r="AQ623" i="32"/>
  <c r="AD860" i="32"/>
  <c r="AC861" i="32"/>
  <c r="AK682" i="32"/>
  <c r="AJ684" i="32"/>
  <c r="AD355" i="32"/>
  <c r="AC356" i="32"/>
  <c r="AJ387" i="32"/>
  <c r="M268" i="1" s="1"/>
  <c r="AY894" i="32"/>
  <c r="AX913" i="32"/>
  <c r="M704" i="1" s="1"/>
  <c r="AY862" i="32"/>
  <c r="AX870" i="32"/>
  <c r="AY886" i="32"/>
  <c r="AX889" i="32"/>
  <c r="BM860" i="32"/>
  <c r="BL861" i="32"/>
  <c r="BM598" i="32"/>
  <c r="BL604" i="32"/>
  <c r="AY668" i="32"/>
  <c r="AX671" i="32"/>
  <c r="AK578" i="32"/>
  <c r="AJ584" i="32"/>
  <c r="AY357" i="32"/>
  <c r="AX362" i="32"/>
  <c r="AY658" i="32"/>
  <c r="AX667" i="32"/>
  <c r="AQ730" i="32"/>
  <c r="M578" i="1" s="1"/>
  <c r="BM806" i="32"/>
  <c r="BL853" i="32"/>
  <c r="BM637" i="32"/>
  <c r="BL646" i="32"/>
  <c r="AD605" i="32"/>
  <c r="AC611" i="32"/>
  <c r="AY578" i="32"/>
  <c r="AX584" i="32"/>
  <c r="AY466" i="32"/>
  <c r="AX520" i="32"/>
  <c r="AR731" i="32"/>
  <c r="AQ738" i="32"/>
  <c r="AK649" i="32"/>
  <c r="AJ657" i="32"/>
  <c r="M456" i="1" s="1"/>
  <c r="AD877" i="32"/>
  <c r="AC879" i="32"/>
  <c r="M673" i="1" s="1"/>
  <c r="AR337" i="32"/>
  <c r="AQ352" i="32"/>
  <c r="AK441" i="32"/>
  <c r="AJ447" i="32"/>
  <c r="AK647" i="32"/>
  <c r="AJ648" i="32"/>
  <c r="AD620" i="32"/>
  <c r="AC621" i="32"/>
  <c r="AR626" i="32"/>
  <c r="AQ630" i="32"/>
  <c r="M438" i="1" s="1"/>
  <c r="AK700" i="32"/>
  <c r="AJ704" i="32"/>
  <c r="AR448" i="32"/>
  <c r="AQ465" i="32"/>
  <c r="M317" i="1" s="1"/>
  <c r="AC730" i="32"/>
  <c r="M576" i="1" s="1"/>
  <c r="AY626" i="32"/>
  <c r="AX630" i="32"/>
  <c r="M439" i="1" s="1"/>
  <c r="BM620" i="32"/>
  <c r="BL621" i="32"/>
  <c r="BM647" i="32"/>
  <c r="BL648" i="32"/>
  <c r="BF685" i="32"/>
  <c r="BE689" i="32"/>
  <c r="AY363" i="32"/>
  <c r="AX368" i="32"/>
  <c r="AY620" i="32"/>
  <c r="AX621" i="32"/>
  <c r="AY685" i="32"/>
  <c r="AX689" i="32"/>
  <c r="AD739" i="32"/>
  <c r="AC794" i="32"/>
  <c r="M583" i="1" s="1"/>
  <c r="AQ440" i="32"/>
  <c r="M315" i="1" s="1"/>
  <c r="BA624" i="32"/>
  <c r="AY426" i="32"/>
  <c r="AZ426" i="32" s="1"/>
  <c r="AY410" i="32"/>
  <c r="AZ409" i="32" s="1"/>
  <c r="BM917" i="32"/>
  <c r="BL934" i="32"/>
  <c r="AY874" i="32"/>
  <c r="AX876" i="32"/>
  <c r="BM894" i="32"/>
  <c r="BL913" i="32"/>
  <c r="BM802" i="32"/>
  <c r="BL805" i="32"/>
  <c r="AY700" i="32"/>
  <c r="AX704" i="32"/>
  <c r="AY722" i="32"/>
  <c r="AX730" i="32"/>
  <c r="AC162" i="32"/>
  <c r="M32" i="1" s="1"/>
  <c r="AR605" i="32"/>
  <c r="AQ611" i="32"/>
  <c r="AD884" i="32"/>
  <c r="AC885" i="32"/>
  <c r="AR598" i="32"/>
  <c r="AQ604" i="32"/>
  <c r="M393" i="1" s="1"/>
  <c r="AD731" i="32"/>
  <c r="AC738" i="32"/>
  <c r="AR668" i="32"/>
  <c r="AQ671" i="32"/>
  <c r="AR649" i="32"/>
  <c r="AQ657" i="32"/>
  <c r="AD682" i="32"/>
  <c r="AC684" i="32"/>
  <c r="AR862" i="32"/>
  <c r="AQ870" i="32"/>
  <c r="AK658" i="32"/>
  <c r="AJ667" i="32"/>
  <c r="AL380" i="32"/>
  <c r="AK387" i="32"/>
  <c r="N268" i="1" s="1"/>
  <c r="AE894" i="32"/>
  <c r="AD913" i="32"/>
  <c r="N699" i="1" s="1"/>
  <c r="N705" i="1" s="1"/>
  <c r="BM739" i="32"/>
  <c r="BL794" i="32"/>
  <c r="BM631" i="32"/>
  <c r="BL636" i="32"/>
  <c r="AY598" i="32"/>
  <c r="AX604" i="32"/>
  <c r="AD521" i="32"/>
  <c r="AC553" i="32"/>
  <c r="AX379" i="32"/>
  <c r="BM405" i="32"/>
  <c r="BL440" i="32"/>
  <c r="BM398" i="32"/>
  <c r="BL404" i="32"/>
  <c r="AC397" i="32"/>
  <c r="AD396" i="32" s="1"/>
  <c r="AE395" i="32" s="1"/>
  <c r="AF394" i="32" s="1"/>
  <c r="AG393" i="32" s="1"/>
  <c r="AY317" i="32"/>
  <c r="AX325" i="32"/>
  <c r="AY269" i="32"/>
  <c r="AX278" i="32"/>
  <c r="AY290" i="32"/>
  <c r="AX294" i="32"/>
  <c r="AY305" i="32"/>
  <c r="AX316" i="32"/>
  <c r="BM317" i="32"/>
  <c r="BL325" i="32"/>
  <c r="BM37" i="32"/>
  <c r="BL44" i="32"/>
  <c r="AY7" i="32"/>
  <c r="AX14" i="32"/>
  <c r="AD854" i="32"/>
  <c r="AC859" i="32"/>
  <c r="AK56" i="32"/>
  <c r="AJ162" i="32"/>
  <c r="AD7" i="32"/>
  <c r="AC14" i="32"/>
  <c r="M24" i="1" s="1"/>
  <c r="AD269" i="32"/>
  <c r="AC278" i="32"/>
  <c r="AD37" i="32"/>
  <c r="AC44" i="32"/>
  <c r="AR163" i="32"/>
  <c r="AQ167" i="32"/>
  <c r="M86" i="1" s="1"/>
  <c r="AD171" i="32"/>
  <c r="AC268" i="32"/>
  <c r="AR355" i="32"/>
  <c r="AQ356" i="32"/>
  <c r="AK326" i="32"/>
  <c r="AJ336" i="32"/>
  <c r="M168" i="1" s="1"/>
  <c r="AD353" i="32"/>
  <c r="AC354" i="32"/>
  <c r="M237" i="1" s="1"/>
  <c r="AK317" i="32"/>
  <c r="AJ325" i="32"/>
  <c r="M167" i="1" s="1"/>
  <c r="AK693" i="32"/>
  <c r="AJ699" i="32"/>
  <c r="AR693" i="32"/>
  <c r="AQ699" i="32"/>
  <c r="AK877" i="32"/>
  <c r="AJ879" i="32"/>
  <c r="AR353" i="32"/>
  <c r="AQ354" i="32"/>
  <c r="M239" i="1" s="1"/>
  <c r="AC379" i="32"/>
  <c r="AD363" i="32"/>
  <c r="AC368" i="32"/>
  <c r="AR596" i="32"/>
  <c r="AQ597" i="32"/>
  <c r="AD672" i="32"/>
  <c r="AC681" i="32"/>
  <c r="AD598" i="32"/>
  <c r="AC604" i="32"/>
  <c r="M390" i="1" s="1"/>
  <c r="AD700" i="32"/>
  <c r="AC704" i="32"/>
  <c r="AQ289" i="32"/>
  <c r="M266" i="1"/>
  <c r="AK802" i="32"/>
  <c r="AJ805" i="32"/>
  <c r="AK585" i="32"/>
  <c r="AJ586" i="32"/>
  <c r="AD612" i="32"/>
  <c r="AC613" i="32"/>
  <c r="AR617" i="32"/>
  <c r="AQ619" i="32"/>
  <c r="AD795" i="32"/>
  <c r="AC801" i="32"/>
  <c r="M584" i="1" s="1"/>
  <c r="AD637" i="32"/>
  <c r="AC646" i="32"/>
  <c r="M453" i="1" s="1"/>
  <c r="AR877" i="32"/>
  <c r="AQ879" i="32"/>
  <c r="AE872" i="32"/>
  <c r="AF872" i="32" s="1"/>
  <c r="AG872" i="32" s="1"/>
  <c r="AG873" i="32" s="1"/>
  <c r="AD873" i="32"/>
  <c r="N630" i="1" s="1"/>
  <c r="AS722" i="32"/>
  <c r="AR730" i="32"/>
  <c r="N578" i="1" s="1"/>
  <c r="AY884" i="32"/>
  <c r="AX885" i="32"/>
  <c r="AY854" i="32"/>
  <c r="AX859" i="32"/>
  <c r="AY860" i="32"/>
  <c r="AX861" i="32"/>
  <c r="AY705" i="32"/>
  <c r="AX707" i="32"/>
  <c r="BM722" i="32"/>
  <c r="BL730" i="32"/>
  <c r="BM693" i="32"/>
  <c r="BL699" i="32"/>
  <c r="AY649" i="32"/>
  <c r="AX657" i="32"/>
  <c r="BM614" i="32"/>
  <c r="BL616" i="32"/>
  <c r="BM668" i="32"/>
  <c r="BL671" i="32"/>
  <c r="AK448" i="32"/>
  <c r="AJ465" i="32"/>
  <c r="AY521" i="32"/>
  <c r="AX553" i="32"/>
  <c r="BM441" i="32"/>
  <c r="BL447" i="32"/>
  <c r="M140" i="2" s="1"/>
  <c r="AD380" i="32"/>
  <c r="AC387" i="32"/>
  <c r="AD560" i="32"/>
  <c r="AC577" i="32"/>
  <c r="AY295" i="32"/>
  <c r="M172" i="1"/>
  <c r="BM380" i="32"/>
  <c r="BL387" i="32"/>
  <c r="BM353" i="32"/>
  <c r="BL354" i="32"/>
  <c r="AK15" i="32"/>
  <c r="AJ36" i="32"/>
  <c r="AK171" i="32"/>
  <c r="AJ268" i="32"/>
  <c r="M36" i="1" s="1"/>
  <c r="AK37" i="32"/>
  <c r="AJ44" i="32"/>
  <c r="M26" i="1" s="1"/>
  <c r="AK168" i="32"/>
  <c r="AJ170" i="32"/>
  <c r="AD45" i="32"/>
  <c r="AC55" i="32"/>
  <c r="M28" i="1" s="1"/>
  <c r="AK672" i="32"/>
  <c r="AJ681" i="32"/>
  <c r="AK466" i="32"/>
  <c r="AJ520" i="32"/>
  <c r="AR441" i="32"/>
  <c r="AQ447" i="32"/>
  <c r="M362" i="1" s="1"/>
  <c r="AD626" i="32"/>
  <c r="AC630" i="32"/>
  <c r="M436" i="1" s="1"/>
  <c r="AR917" i="32"/>
  <c r="AQ934" i="32"/>
  <c r="AD647" i="32"/>
  <c r="AC648" i="32"/>
  <c r="AQ794" i="32"/>
  <c r="M588" i="1" s="1"/>
  <c r="AR739" i="32"/>
  <c r="AR363" i="32"/>
  <c r="AQ368" i="32"/>
  <c r="AD622" i="32"/>
  <c r="AC623" i="32"/>
  <c r="AR554" i="32"/>
  <c r="AQ559" i="32"/>
  <c r="AK886" i="32"/>
  <c r="AJ889" i="32"/>
  <c r="M676" i="1" s="1"/>
  <c r="AR914" i="32"/>
  <c r="AQ916" i="32"/>
  <c r="M703" i="1" s="1"/>
  <c r="AR672" i="32"/>
  <c r="AQ681" i="32"/>
  <c r="AE722" i="32"/>
  <c r="AD730" i="32"/>
  <c r="N576" i="1" s="1"/>
  <c r="BM914" i="32"/>
  <c r="BL916" i="32"/>
  <c r="AY877" i="32"/>
  <c r="AX879" i="32"/>
  <c r="BM862" i="32"/>
  <c r="BL870" i="32"/>
  <c r="AY731" i="32"/>
  <c r="AX738" i="32"/>
  <c r="AY806" i="32"/>
  <c r="AX853" i="32"/>
  <c r="BM578" i="32"/>
  <c r="BL584" i="32"/>
  <c r="BM357" i="32"/>
  <c r="BL362" i="32"/>
  <c r="AY163" i="32"/>
  <c r="AX167" i="32"/>
  <c r="AY171" i="32"/>
  <c r="AX268" i="32"/>
  <c r="BM168" i="32"/>
  <c r="BL170" i="32"/>
  <c r="AY4" i="32"/>
  <c r="AX6" i="32"/>
  <c r="AK7" i="32"/>
  <c r="AJ14" i="32"/>
  <c r="AQ304" i="32"/>
  <c r="M206" i="1" s="1"/>
  <c r="AD466" i="32"/>
  <c r="AC520" i="32"/>
  <c r="AD578" i="32"/>
  <c r="AC584" i="32"/>
  <c r="M366" i="1" s="1"/>
  <c r="AL875" i="32"/>
  <c r="AM875" i="32" s="1"/>
  <c r="AN875" i="32" s="1"/>
  <c r="AK876" i="32"/>
  <c r="N632" i="1" s="1"/>
  <c r="AD693" i="32"/>
  <c r="AC699" i="32"/>
  <c r="AJ859" i="32"/>
  <c r="M587" i="1" s="1"/>
  <c r="AK854" i="32"/>
  <c r="AR398" i="32"/>
  <c r="AQ404" i="32"/>
  <c r="AD614" i="32"/>
  <c r="AC616" i="32"/>
  <c r="M409" i="1" s="1"/>
  <c r="AR685" i="32"/>
  <c r="AQ689" i="32"/>
  <c r="AR890" i="32"/>
  <c r="AQ893" i="32"/>
  <c r="AD554" i="32"/>
  <c r="AC559" i="32"/>
  <c r="AD685" i="32"/>
  <c r="AC689" i="32"/>
  <c r="AS872" i="32"/>
  <c r="AR873" i="32"/>
  <c r="N641" i="1" s="1"/>
  <c r="AR317" i="32"/>
  <c r="AQ325" i="32"/>
  <c r="AR715" i="32"/>
  <c r="AQ721" i="32"/>
  <c r="AD594" i="32"/>
  <c r="AC595" i="32"/>
  <c r="AD441" i="32"/>
  <c r="AC447" i="32"/>
  <c r="M309" i="1" s="1"/>
  <c r="AC304" i="32"/>
  <c r="M165" i="1" s="1"/>
  <c r="AR560" i="32"/>
  <c r="AQ577" i="32"/>
  <c r="AD705" i="32"/>
  <c r="AC707" i="32"/>
  <c r="AD585" i="32"/>
  <c r="AC586" i="32"/>
  <c r="M367" i="1" s="1"/>
  <c r="AS405" i="32"/>
  <c r="AR440" i="32"/>
  <c r="N315" i="1" s="1"/>
  <c r="L320" i="1"/>
  <c r="L413" i="1"/>
  <c r="L462" i="1"/>
  <c r="BN873" i="32" l="1"/>
  <c r="O206" i="2" s="1"/>
  <c r="M458" i="1"/>
  <c r="M677" i="1"/>
  <c r="AD397" i="32"/>
  <c r="AE396" i="32" s="1"/>
  <c r="AF395" i="32" s="1"/>
  <c r="AG394" i="32" s="1"/>
  <c r="BO873" i="32"/>
  <c r="P206" i="2" s="1"/>
  <c r="M169" i="1"/>
  <c r="BN654" i="32"/>
  <c r="BM657" i="32"/>
  <c r="BN656" i="32" s="1"/>
  <c r="AL854" i="32"/>
  <c r="AK859" i="32"/>
  <c r="N587" i="1" s="1"/>
  <c r="AT405" i="32"/>
  <c r="AS440" i="32"/>
  <c r="O315" i="1" s="1"/>
  <c r="AE705" i="32"/>
  <c r="AD707" i="32"/>
  <c r="AD304" i="32"/>
  <c r="N165" i="1" s="1"/>
  <c r="AE594" i="32"/>
  <c r="AD595" i="32"/>
  <c r="AS317" i="32"/>
  <c r="AR325" i="32"/>
  <c r="AE685" i="32"/>
  <c r="AD689" i="32"/>
  <c r="AS890" i="32"/>
  <c r="AR893" i="32"/>
  <c r="AE614" i="32"/>
  <c r="AD616" i="32"/>
  <c r="N409" i="1" s="1"/>
  <c r="AE466" i="32"/>
  <c r="AD520" i="32"/>
  <c r="AL7" i="32"/>
  <c r="AK14" i="32"/>
  <c r="BN168" i="32"/>
  <c r="BM170" i="32"/>
  <c r="AZ163" i="32"/>
  <c r="AY167" i="32"/>
  <c r="AE622" i="32"/>
  <c r="AD623" i="32"/>
  <c r="AS917" i="32"/>
  <c r="AR934" i="32"/>
  <c r="AS441" i="32"/>
  <c r="AR447" i="32"/>
  <c r="N362" i="1" s="1"/>
  <c r="AL672" i="32"/>
  <c r="AK681" i="32"/>
  <c r="AL168" i="32"/>
  <c r="AK170" i="32"/>
  <c r="AL171" i="32"/>
  <c r="AK268" i="32"/>
  <c r="N36" i="1" s="1"/>
  <c r="BN353" i="32"/>
  <c r="BM354" i="32"/>
  <c r="AZ295" i="32"/>
  <c r="N172" i="1"/>
  <c r="AE380" i="32"/>
  <c r="AD387" i="32"/>
  <c r="BN441" i="32"/>
  <c r="BM447" i="32"/>
  <c r="N140" i="2" s="1"/>
  <c r="AL448" i="32"/>
  <c r="AK465" i="32"/>
  <c r="BN614" i="32"/>
  <c r="BM616" i="32"/>
  <c r="BN693" i="32"/>
  <c r="BM699" i="32"/>
  <c r="AZ705" i="32"/>
  <c r="AY707" i="32"/>
  <c r="AZ854" i="32"/>
  <c r="AY859" i="32"/>
  <c r="AT722" i="32"/>
  <c r="AS730" i="32"/>
  <c r="O578" i="1" s="1"/>
  <c r="AS877" i="32"/>
  <c r="AR879" i="32"/>
  <c r="AE795" i="32"/>
  <c r="AD801" i="32"/>
  <c r="N584" i="1" s="1"/>
  <c r="AE612" i="32"/>
  <c r="AD613" i="32"/>
  <c r="AL802" i="32"/>
  <c r="AK805" i="32"/>
  <c r="AR289" i="32"/>
  <c r="AE598" i="32"/>
  <c r="AD604" i="32"/>
  <c r="N390" i="1" s="1"/>
  <c r="AS596" i="32"/>
  <c r="AR597" i="32"/>
  <c r="AD379" i="32"/>
  <c r="AL877" i="32"/>
  <c r="AK879" i="32"/>
  <c r="AL693" i="32"/>
  <c r="AK699" i="32"/>
  <c r="AE353" i="32"/>
  <c r="AD354" i="32"/>
  <c r="N237" i="1" s="1"/>
  <c r="AS355" i="32"/>
  <c r="AR356" i="32"/>
  <c r="AS163" i="32"/>
  <c r="AR167" i="32"/>
  <c r="N86" i="1" s="1"/>
  <c r="AE269" i="32"/>
  <c r="AD278" i="32"/>
  <c r="AL56" i="32"/>
  <c r="AK162" i="32"/>
  <c r="AZ7" i="32"/>
  <c r="AY14" i="32"/>
  <c r="AZ305" i="32"/>
  <c r="AY316" i="32"/>
  <c r="AZ269" i="32"/>
  <c r="AY278" i="32"/>
  <c r="AZ700" i="32"/>
  <c r="AY704" i="32"/>
  <c r="BN894" i="32"/>
  <c r="BM913" i="32"/>
  <c r="BN917" i="32"/>
  <c r="BM934" i="32"/>
  <c r="AL700" i="32"/>
  <c r="AK704" i="32"/>
  <c r="AE620" i="32"/>
  <c r="AD621" i="32"/>
  <c r="AL441" i="32"/>
  <c r="AK447" i="32"/>
  <c r="AE877" i="32"/>
  <c r="AD879" i="32"/>
  <c r="N673" i="1" s="1"/>
  <c r="AS731" i="32"/>
  <c r="AR738" i="32"/>
  <c r="AZ466" i="32"/>
  <c r="AY520" i="32"/>
  <c r="AE605" i="32"/>
  <c r="AD611" i="32"/>
  <c r="BN806" i="32"/>
  <c r="BM853" i="32"/>
  <c r="AL682" i="32"/>
  <c r="AK684" i="32"/>
  <c r="AS622" i="32"/>
  <c r="AR623" i="32"/>
  <c r="AS357" i="32"/>
  <c r="AR362" i="32"/>
  <c r="N251" i="1" s="1"/>
  <c r="AL620" i="32"/>
  <c r="AK621" i="32"/>
  <c r="AE596" i="32"/>
  <c r="AD597" i="32"/>
  <c r="AS388" i="32"/>
  <c r="AR397" i="32"/>
  <c r="AS7" i="32"/>
  <c r="AR14" i="32"/>
  <c r="N27" i="1" s="1"/>
  <c r="AL269" i="32"/>
  <c r="AK278" i="32"/>
  <c r="N37" i="1" s="1"/>
  <c r="BN7" i="32"/>
  <c r="BM14" i="32"/>
  <c r="BN269" i="32"/>
  <c r="BM278" i="32"/>
  <c r="AZ326" i="32"/>
  <c r="AY336" i="32"/>
  <c r="BN305" i="32"/>
  <c r="BM316" i="32"/>
  <c r="BN355" i="32"/>
  <c r="BM356" i="32"/>
  <c r="AZ560" i="32"/>
  <c r="AY577" i="32"/>
  <c r="AZ693" i="32"/>
  <c r="AY699" i="32"/>
  <c r="BN622" i="32"/>
  <c r="BM623" i="32"/>
  <c r="AS620" i="32"/>
  <c r="AR621" i="32"/>
  <c r="AL637" i="32"/>
  <c r="AK646" i="32"/>
  <c r="AE448" i="32"/>
  <c r="AD465" i="32"/>
  <c r="N310" i="1" s="1"/>
  <c r="AL884" i="32"/>
  <c r="AK885" i="32"/>
  <c r="N675" i="1" s="1"/>
  <c r="AL355" i="32"/>
  <c r="AK356" i="32"/>
  <c r="N238" i="1" s="1"/>
  <c r="AL614" i="32"/>
  <c r="AK616" i="32"/>
  <c r="AL731" i="32"/>
  <c r="AK738" i="32"/>
  <c r="N577" i="1" s="1"/>
  <c r="AL388" i="32"/>
  <c r="AK397" i="32"/>
  <c r="N269" i="1" s="1"/>
  <c r="AL894" i="32"/>
  <c r="AK913" i="32"/>
  <c r="AL369" i="32"/>
  <c r="AK289" i="32"/>
  <c r="AE4" i="32"/>
  <c r="AD6" i="32"/>
  <c r="BN45" i="32"/>
  <c r="BM55" i="32"/>
  <c r="AY304" i="32"/>
  <c r="AZ802" i="32"/>
  <c r="AY805" i="32"/>
  <c r="BN884" i="32"/>
  <c r="BM885" i="32"/>
  <c r="BN890" i="32"/>
  <c r="BM893" i="32"/>
  <c r="AM521" i="32"/>
  <c r="AL553" i="32"/>
  <c r="O312" i="1" s="1"/>
  <c r="AD876" i="32"/>
  <c r="AE874" i="32"/>
  <c r="AL633" i="32"/>
  <c r="AK636" i="32"/>
  <c r="N437" i="1" s="1"/>
  <c r="AL560" i="32"/>
  <c r="AK577" i="32"/>
  <c r="N314" i="1" s="1"/>
  <c r="AS682" i="32"/>
  <c r="AR684" i="32"/>
  <c r="AS700" i="32"/>
  <c r="AR704" i="32"/>
  <c r="AL554" i="32"/>
  <c r="AK559" i="32"/>
  <c r="N313" i="1" s="1"/>
  <c r="AL295" i="32"/>
  <c r="AE163" i="32"/>
  <c r="AD167" i="32"/>
  <c r="N33" i="1" s="1"/>
  <c r="AL45" i="32"/>
  <c r="AK55" i="32"/>
  <c r="AZ168" i="32"/>
  <c r="AY170" i="32"/>
  <c r="AZ369" i="32"/>
  <c r="N274" i="1"/>
  <c r="BN369" i="32"/>
  <c r="BN466" i="32"/>
  <c r="BM520" i="32"/>
  <c r="AZ614" i="32"/>
  <c r="AY616" i="32"/>
  <c r="AZ637" i="32"/>
  <c r="AY646" i="32"/>
  <c r="N461" i="1" s="1"/>
  <c r="BN705" i="32"/>
  <c r="BM707" i="32"/>
  <c r="AZ715" i="32"/>
  <c r="AY721" i="32"/>
  <c r="AZ914" i="32"/>
  <c r="AY916" i="32"/>
  <c r="AS802" i="32"/>
  <c r="AR805" i="32"/>
  <c r="N590" i="1" s="1"/>
  <c r="AS884" i="32"/>
  <c r="AR885" i="32"/>
  <c r="AS326" i="32"/>
  <c r="AR336" i="32"/>
  <c r="AE357" i="32"/>
  <c r="AD362" i="32"/>
  <c r="N249" i="1" s="1"/>
  <c r="AL668" i="32"/>
  <c r="AK671" i="32"/>
  <c r="AL685" i="32"/>
  <c r="AK689" i="32"/>
  <c r="AE369" i="32"/>
  <c r="N263" i="1"/>
  <c r="AS705" i="32"/>
  <c r="AR707" i="32"/>
  <c r="AL594" i="32"/>
  <c r="AK595" i="32"/>
  <c r="N370" i="1" s="1"/>
  <c r="AL305" i="32"/>
  <c r="AK316" i="32"/>
  <c r="AE305" i="32"/>
  <c r="AD316" i="32"/>
  <c r="N166" i="1" s="1"/>
  <c r="AS56" i="32"/>
  <c r="AR162" i="32"/>
  <c r="N38" i="1" s="1"/>
  <c r="AS171" i="32"/>
  <c r="AR268" i="32"/>
  <c r="AL860" i="32"/>
  <c r="AK861" i="32"/>
  <c r="AZ56" i="32"/>
  <c r="AY162" i="32"/>
  <c r="N41" i="1" s="1"/>
  <c r="BN163" i="32"/>
  <c r="BM167" i="32"/>
  <c r="N68" i="2" s="1"/>
  <c r="BN290" i="32"/>
  <c r="BM294" i="32"/>
  <c r="BN560" i="32"/>
  <c r="BM577" i="32"/>
  <c r="AZ441" i="32"/>
  <c r="AY447" i="32"/>
  <c r="AZ448" i="32" s="1"/>
  <c r="BN624" i="32"/>
  <c r="BM630" i="32"/>
  <c r="BN708" i="32"/>
  <c r="BM714" i="32"/>
  <c r="AS594" i="32"/>
  <c r="AR595" i="32"/>
  <c r="AE914" i="32"/>
  <c r="AD916" i="32"/>
  <c r="N700" i="1" s="1"/>
  <c r="AE317" i="32"/>
  <c r="AD325" i="32"/>
  <c r="AS369" i="32"/>
  <c r="N270" i="1"/>
  <c r="N126" i="2"/>
  <c r="BN685" i="32"/>
  <c r="BM689" i="32"/>
  <c r="AZ739" i="32"/>
  <c r="AY794" i="32"/>
  <c r="N591" i="1" s="1"/>
  <c r="AL708" i="32"/>
  <c r="AK714" i="32"/>
  <c r="BN578" i="32"/>
  <c r="BM584" i="32"/>
  <c r="AZ731" i="32"/>
  <c r="AY738" i="32"/>
  <c r="AZ877" i="32"/>
  <c r="AY879" i="32"/>
  <c r="AF722" i="32"/>
  <c r="AE730" i="32"/>
  <c r="O576" i="1" s="1"/>
  <c r="AS914" i="32"/>
  <c r="AR916" i="32"/>
  <c r="N703" i="1" s="1"/>
  <c r="AS554" i="32"/>
  <c r="AR559" i="32"/>
  <c r="BN398" i="32"/>
  <c r="BM404" i="32"/>
  <c r="AY379" i="32"/>
  <c r="AZ598" i="32"/>
  <c r="AY604" i="32"/>
  <c r="BM794" i="32"/>
  <c r="BN739" i="32"/>
  <c r="AM380" i="32"/>
  <c r="AL387" i="32"/>
  <c r="O268" i="1" s="1"/>
  <c r="AS862" i="32"/>
  <c r="AR870" i="32"/>
  <c r="AS649" i="32"/>
  <c r="AR657" i="32"/>
  <c r="AE731" i="32"/>
  <c r="AD738" i="32"/>
  <c r="AE884" i="32"/>
  <c r="AD885" i="32"/>
  <c r="AZ685" i="32"/>
  <c r="AY689" i="32"/>
  <c r="AZ620" i="32"/>
  <c r="AY621" i="32"/>
  <c r="BG685" i="32"/>
  <c r="BF689" i="32"/>
  <c r="BN620" i="32"/>
  <c r="BM621" i="32"/>
  <c r="AZ357" i="32"/>
  <c r="AY362" i="32"/>
  <c r="AZ668" i="32"/>
  <c r="AY671" i="32"/>
  <c r="BN860" i="32"/>
  <c r="BM861" i="32"/>
  <c r="AZ862" i="32"/>
  <c r="AY870" i="32"/>
  <c r="AK853" i="32"/>
  <c r="N586" i="1" s="1"/>
  <c r="AL806" i="32"/>
  <c r="AL876" i="32"/>
  <c r="O632" i="1" s="1"/>
  <c r="AR853" i="32"/>
  <c r="AS806" i="32"/>
  <c r="AE873" i="32"/>
  <c r="O630" i="1" s="1"/>
  <c r="AZ410" i="32"/>
  <c r="BA409" i="32" s="1"/>
  <c r="AD853" i="32"/>
  <c r="AE806" i="32"/>
  <c r="AL739" i="32"/>
  <c r="AK794" i="32"/>
  <c r="BN874" i="32"/>
  <c r="BM876" i="32"/>
  <c r="AZ890" i="32"/>
  <c r="AY893" i="32"/>
  <c r="N264" i="1"/>
  <c r="AL715" i="32"/>
  <c r="AK721" i="32"/>
  <c r="N565" i="1" s="1"/>
  <c r="AE668" i="32"/>
  <c r="AD671" i="32"/>
  <c r="AL337" i="32"/>
  <c r="AK352" i="32"/>
  <c r="AE708" i="32"/>
  <c r="AD714" i="32"/>
  <c r="N564" i="1" s="1"/>
  <c r="AS637" i="32"/>
  <c r="AR646" i="32"/>
  <c r="AZ617" i="32"/>
  <c r="AY619" i="32"/>
  <c r="AZ612" i="32"/>
  <c r="AY613" i="32"/>
  <c r="BN337" i="32"/>
  <c r="BM352" i="32"/>
  <c r="BN658" i="32"/>
  <c r="BM667" i="32"/>
  <c r="BN521" i="32"/>
  <c r="BM553" i="32"/>
  <c r="AZ917" i="32"/>
  <c r="AY934" i="32"/>
  <c r="BN854" i="32"/>
  <c r="BM859" i="32"/>
  <c r="AE658" i="32"/>
  <c r="AD667" i="32"/>
  <c r="AS305" i="32"/>
  <c r="AR316" i="32"/>
  <c r="N171" i="1" s="1"/>
  <c r="AT631" i="32"/>
  <c r="AT636" i="32" s="1"/>
  <c r="AS636" i="32"/>
  <c r="AS647" i="32"/>
  <c r="AR648" i="32"/>
  <c r="AK379" i="32"/>
  <c r="AK304" i="32"/>
  <c r="AE326" i="32"/>
  <c r="AD336" i="32"/>
  <c r="AS168" i="32"/>
  <c r="AR170" i="32"/>
  <c r="N40" i="1" s="1"/>
  <c r="BN15" i="32"/>
  <c r="BM36" i="32"/>
  <c r="BN56" i="32"/>
  <c r="BM162" i="32"/>
  <c r="AZ353" i="32"/>
  <c r="AY354" i="32"/>
  <c r="AZ380" i="32"/>
  <c r="AY387" i="32"/>
  <c r="AZ672" i="32"/>
  <c r="AY681" i="32"/>
  <c r="AZ682" i="32"/>
  <c r="AY684" i="32"/>
  <c r="BN594" i="32"/>
  <c r="BM595" i="32"/>
  <c r="AE585" i="32"/>
  <c r="AD586" i="32"/>
  <c r="N367" i="1" s="1"/>
  <c r="AS560" i="32"/>
  <c r="AR577" i="32"/>
  <c r="AE441" i="32"/>
  <c r="AD447" i="32"/>
  <c r="N309" i="1" s="1"/>
  <c r="AS715" i="32"/>
  <c r="AR721" i="32"/>
  <c r="AT872" i="32"/>
  <c r="AS873" i="32"/>
  <c r="O641" i="1" s="1"/>
  <c r="AE554" i="32"/>
  <c r="AD559" i="32"/>
  <c r="AS685" i="32"/>
  <c r="AR689" i="32"/>
  <c r="AS398" i="32"/>
  <c r="AR404" i="32"/>
  <c r="AE693" i="32"/>
  <c r="AD699" i="32"/>
  <c r="AE578" i="32"/>
  <c r="AD584" i="32"/>
  <c r="N366" i="1" s="1"/>
  <c r="AR304" i="32"/>
  <c r="N206" i="1" s="1"/>
  <c r="AZ4" i="32"/>
  <c r="AY6" i="32"/>
  <c r="AZ171" i="32"/>
  <c r="AY268" i="32"/>
  <c r="BN357" i="32"/>
  <c r="BM362" i="32"/>
  <c r="AS363" i="32"/>
  <c r="AR368" i="32"/>
  <c r="AE647" i="32"/>
  <c r="AD648" i="32"/>
  <c r="AE626" i="32"/>
  <c r="AD630" i="32"/>
  <c r="N436" i="1" s="1"/>
  <c r="AL466" i="32"/>
  <c r="AK520" i="32"/>
  <c r="AE45" i="32"/>
  <c r="AD55" i="32"/>
  <c r="N28" i="1" s="1"/>
  <c r="AL37" i="32"/>
  <c r="AK44" i="32"/>
  <c r="N26" i="1" s="1"/>
  <c r="AL15" i="32"/>
  <c r="AK36" i="32"/>
  <c r="BN380" i="32"/>
  <c r="BM387" i="32"/>
  <c r="AE560" i="32"/>
  <c r="AD577" i="32"/>
  <c r="AZ521" i="32"/>
  <c r="AY553" i="32"/>
  <c r="BN668" i="32"/>
  <c r="BM671" i="32"/>
  <c r="AZ649" i="32"/>
  <c r="AY657" i="32"/>
  <c r="BN722" i="32"/>
  <c r="BM730" i="32"/>
  <c r="AZ860" i="32"/>
  <c r="AY861" i="32"/>
  <c r="AZ884" i="32"/>
  <c r="AY885" i="32"/>
  <c r="AE637" i="32"/>
  <c r="AD646" i="32"/>
  <c r="N453" i="1" s="1"/>
  <c r="AS617" i="32"/>
  <c r="AR619" i="32"/>
  <c r="AL585" i="32"/>
  <c r="AK586" i="32"/>
  <c r="N266" i="1"/>
  <c r="AE700" i="32"/>
  <c r="AD704" i="32"/>
  <c r="AE672" i="32"/>
  <c r="AD681" i="32"/>
  <c r="AE363" i="32"/>
  <c r="AD368" i="32"/>
  <c r="AS353" i="32"/>
  <c r="AR354" i="32"/>
  <c r="N239" i="1" s="1"/>
  <c r="AS693" i="32"/>
  <c r="AR699" i="32"/>
  <c r="AL317" i="32"/>
  <c r="AK325" i="32"/>
  <c r="N167" i="1" s="1"/>
  <c r="AL326" i="32"/>
  <c r="AK336" i="32"/>
  <c r="N168" i="1" s="1"/>
  <c r="AE171" i="32"/>
  <c r="AD268" i="32"/>
  <c r="AE37" i="32"/>
  <c r="AD44" i="32"/>
  <c r="AE7" i="32"/>
  <c r="AD14" i="32"/>
  <c r="N24" i="1" s="1"/>
  <c r="AE854" i="32"/>
  <c r="AD859" i="32"/>
  <c r="BN37" i="32"/>
  <c r="BM44" i="32"/>
  <c r="BN317" i="32"/>
  <c r="BM325" i="32"/>
  <c r="AZ290" i="32"/>
  <c r="AY294" i="32"/>
  <c r="AZ317" i="32"/>
  <c r="AY325" i="32"/>
  <c r="AZ722" i="32"/>
  <c r="AY730" i="32"/>
  <c r="BN802" i="32"/>
  <c r="BM805" i="32"/>
  <c r="AZ874" i="32"/>
  <c r="AY876" i="32"/>
  <c r="BA426" i="32"/>
  <c r="BB410" i="32" s="1"/>
  <c r="BA410" i="32"/>
  <c r="BB409" i="32" s="1"/>
  <c r="AS448" i="32"/>
  <c r="AR465" i="32"/>
  <c r="N317" i="1" s="1"/>
  <c r="AS626" i="32"/>
  <c r="AR630" i="32"/>
  <c r="N438" i="1" s="1"/>
  <c r="AL647" i="32"/>
  <c r="AK648" i="32"/>
  <c r="AS337" i="32"/>
  <c r="AR352" i="32"/>
  <c r="AL649" i="32"/>
  <c r="AK657" i="32"/>
  <c r="N456" i="1" s="1"/>
  <c r="AZ578" i="32"/>
  <c r="AY584" i="32"/>
  <c r="BN637" i="32"/>
  <c r="BM646" i="32"/>
  <c r="AE355" i="32"/>
  <c r="AD356" i="32"/>
  <c r="AE860" i="32"/>
  <c r="AD861" i="32"/>
  <c r="AL353" i="32"/>
  <c r="AK354" i="32"/>
  <c r="AL587" i="32"/>
  <c r="AK593" i="32"/>
  <c r="N369" i="1" s="1"/>
  <c r="N307" i="1"/>
  <c r="AL290" i="32"/>
  <c r="AK294" i="32"/>
  <c r="AS290" i="32"/>
  <c r="AR294" i="32"/>
  <c r="AL163" i="32"/>
  <c r="AK167" i="32"/>
  <c r="BN171" i="32"/>
  <c r="BM268" i="32"/>
  <c r="AZ337" i="32"/>
  <c r="AY352" i="32"/>
  <c r="AL405" i="32"/>
  <c r="AK440" i="32"/>
  <c r="AZ554" i="32"/>
  <c r="AY559" i="32"/>
  <c r="AZ647" i="32"/>
  <c r="AY648" i="32"/>
  <c r="AZ622" i="32"/>
  <c r="AY623" i="32"/>
  <c r="AZ596" i="32"/>
  <c r="AY597" i="32"/>
  <c r="AM917" i="32"/>
  <c r="AL934" i="32"/>
  <c r="O701" i="1" s="1"/>
  <c r="AS886" i="32"/>
  <c r="AR889" i="32"/>
  <c r="AM624" i="32"/>
  <c r="AM630" i="32" s="1"/>
  <c r="AL630" i="32"/>
  <c r="AN874" i="32"/>
  <c r="AN876" i="32" s="1"/>
  <c r="AM876" i="32"/>
  <c r="P632" i="1" s="1"/>
  <c r="AS614" i="32"/>
  <c r="AR616" i="32"/>
  <c r="N411" i="1" s="1"/>
  <c r="AE802" i="32"/>
  <c r="AD805" i="32"/>
  <c r="N585" i="1" s="1"/>
  <c r="AS854" i="32"/>
  <c r="AR859" i="32"/>
  <c r="AS585" i="32"/>
  <c r="AR586" i="32"/>
  <c r="N389" i="1" s="1"/>
  <c r="AE398" i="32"/>
  <c r="AD404" i="32"/>
  <c r="AL622" i="32"/>
  <c r="AK623" i="32"/>
  <c r="AL605" i="32"/>
  <c r="AK611" i="32"/>
  <c r="N392" i="1" s="1"/>
  <c r="AE168" i="32"/>
  <c r="AD170" i="32"/>
  <c r="N34" i="1" s="1"/>
  <c r="BN4" i="32"/>
  <c r="BM6" i="32"/>
  <c r="AZ398" i="32"/>
  <c r="AY404" i="32"/>
  <c r="BN596" i="32"/>
  <c r="BM597" i="32"/>
  <c r="BN700" i="32"/>
  <c r="BM704" i="32"/>
  <c r="BN886" i="32"/>
  <c r="BM889" i="32"/>
  <c r="BN880" i="32"/>
  <c r="BM883" i="32"/>
  <c r="N220" i="2" s="1"/>
  <c r="AS578" i="32"/>
  <c r="AR584" i="32"/>
  <c r="N371" i="1" s="1"/>
  <c r="AE631" i="32"/>
  <c r="AD636" i="32"/>
  <c r="AS658" i="32"/>
  <c r="AR667" i="32"/>
  <c r="AL363" i="32"/>
  <c r="AK368" i="32"/>
  <c r="N250" i="1" s="1"/>
  <c r="AS612" i="32"/>
  <c r="AR613" i="32"/>
  <c r="AS860" i="32"/>
  <c r="AR861" i="32"/>
  <c r="AS15" i="32"/>
  <c r="AR36" i="32"/>
  <c r="AS4" i="32"/>
  <c r="AR6" i="32"/>
  <c r="BM289" i="32"/>
  <c r="BA631" i="32"/>
  <c r="BA636" i="32" s="1"/>
  <c r="AZ636" i="32"/>
  <c r="BN690" i="32"/>
  <c r="BM692" i="32"/>
  <c r="AZ388" i="32"/>
  <c r="AY397" i="32"/>
  <c r="BM379" i="32"/>
  <c r="AE587" i="32"/>
  <c r="AD593" i="32"/>
  <c r="AZ585" i="32"/>
  <c r="AY586" i="32"/>
  <c r="BN731" i="32"/>
  <c r="BM738" i="32"/>
  <c r="BN795" i="32"/>
  <c r="BM801" i="32"/>
  <c r="N205" i="2" s="1"/>
  <c r="AE917" i="32"/>
  <c r="AD934" i="32"/>
  <c r="AT894" i="32"/>
  <c r="AS913" i="32"/>
  <c r="O702" i="1" s="1"/>
  <c r="AS380" i="32"/>
  <c r="AR387" i="32"/>
  <c r="AE886" i="32"/>
  <c r="AD889" i="32"/>
  <c r="AE649" i="32"/>
  <c r="AD657" i="32"/>
  <c r="AE890" i="32"/>
  <c r="AD893" i="32"/>
  <c r="N680" i="1" s="1"/>
  <c r="AF873" i="32"/>
  <c r="P630" i="1" s="1"/>
  <c r="AE337" i="32"/>
  <c r="AD352" i="32"/>
  <c r="N175" i="1" s="1"/>
  <c r="AS295" i="32"/>
  <c r="AE617" i="32"/>
  <c r="AD619" i="32"/>
  <c r="AL705" i="32"/>
  <c r="AK707" i="32"/>
  <c r="AE290" i="32"/>
  <c r="AD294" i="32"/>
  <c r="AS45" i="32"/>
  <c r="AR55" i="32"/>
  <c r="AE295" i="32"/>
  <c r="N164" i="1"/>
  <c r="AE15" i="32"/>
  <c r="AD36" i="32"/>
  <c r="AZ15" i="32"/>
  <c r="AY36" i="32"/>
  <c r="AY289" i="32"/>
  <c r="AZ37" i="32"/>
  <c r="AY44" i="32"/>
  <c r="BN326" i="32"/>
  <c r="BM336" i="32"/>
  <c r="AZ405" i="32"/>
  <c r="AY440" i="32"/>
  <c r="BN448" i="32"/>
  <c r="BM465" i="32"/>
  <c r="AZ605" i="32"/>
  <c r="AY611" i="32"/>
  <c r="AZ708" i="32"/>
  <c r="AY714" i="32"/>
  <c r="AF405" i="32"/>
  <c r="AE440" i="32"/>
  <c r="O308" i="1" s="1"/>
  <c r="AL722" i="32"/>
  <c r="AK730" i="32"/>
  <c r="AR379" i="32"/>
  <c r="AL357" i="32"/>
  <c r="AK362" i="32"/>
  <c r="AL914" i="32"/>
  <c r="AK916" i="32"/>
  <c r="AZ355" i="32"/>
  <c r="AY356" i="32"/>
  <c r="BN715" i="32"/>
  <c r="BM721" i="32"/>
  <c r="AZ587" i="32"/>
  <c r="AY593" i="32"/>
  <c r="BN612" i="32"/>
  <c r="BM613" i="32"/>
  <c r="BO652" i="32"/>
  <c r="AE715" i="32"/>
  <c r="AD721" i="32"/>
  <c r="AY853" i="32"/>
  <c r="AZ806" i="32"/>
  <c r="BN862" i="32"/>
  <c r="BM870" i="32"/>
  <c r="BN914" i="32"/>
  <c r="BM916" i="32"/>
  <c r="AS672" i="32"/>
  <c r="AR681" i="32"/>
  <c r="AL886" i="32"/>
  <c r="AK889" i="32"/>
  <c r="N676" i="1" s="1"/>
  <c r="AR794" i="32"/>
  <c r="N588" i="1" s="1"/>
  <c r="AS739" i="32"/>
  <c r="BN405" i="32"/>
  <c r="BM440" i="32"/>
  <c r="AE521" i="32"/>
  <c r="AD553" i="32"/>
  <c r="BN631" i="32"/>
  <c r="BM636" i="32"/>
  <c r="AF894" i="32"/>
  <c r="AE913" i="32"/>
  <c r="O699" i="1" s="1"/>
  <c r="O705" i="1" s="1"/>
  <c r="AL658" i="32"/>
  <c r="AK667" i="32"/>
  <c r="AE682" i="32"/>
  <c r="AD684" i="32"/>
  <c r="AS668" i="32"/>
  <c r="AR671" i="32"/>
  <c r="AS598" i="32"/>
  <c r="AR604" i="32"/>
  <c r="N393" i="1" s="1"/>
  <c r="AS605" i="32"/>
  <c r="AR611" i="32"/>
  <c r="AE739" i="32"/>
  <c r="AD794" i="32"/>
  <c r="N583" i="1" s="1"/>
  <c r="AZ363" i="32"/>
  <c r="AY368" i="32"/>
  <c r="BN647" i="32"/>
  <c r="BM648" i="32"/>
  <c r="AZ626" i="32"/>
  <c r="AY630" i="32"/>
  <c r="N439" i="1" s="1"/>
  <c r="AZ658" i="32"/>
  <c r="AY667" i="32"/>
  <c r="AL578" i="32"/>
  <c r="AK584" i="32"/>
  <c r="BN598" i="32"/>
  <c r="BM604" i="32"/>
  <c r="AZ886" i="32"/>
  <c r="AY889" i="32"/>
  <c r="AZ894" i="32"/>
  <c r="AY913" i="32"/>
  <c r="N704" i="1" s="1"/>
  <c r="AZ449" i="32"/>
  <c r="BA450" i="32" s="1"/>
  <c r="BB451" i="32" s="1"/>
  <c r="AY465" i="32"/>
  <c r="AZ795" i="32"/>
  <c r="AY801" i="32"/>
  <c r="BN877" i="32"/>
  <c r="BM879" i="32"/>
  <c r="AL890" i="32"/>
  <c r="AK893" i="32"/>
  <c r="AS587" i="32"/>
  <c r="AR593" i="32"/>
  <c r="AS874" i="32"/>
  <c r="AR876" i="32"/>
  <c r="AS708" i="32"/>
  <c r="AR714" i="32"/>
  <c r="N566" i="1" s="1"/>
  <c r="AL795" i="32"/>
  <c r="AK801" i="32"/>
  <c r="BN388" i="32"/>
  <c r="BM397" i="32"/>
  <c r="AL598" i="32"/>
  <c r="AK604" i="32"/>
  <c r="BN617" i="32"/>
  <c r="BM619" i="32"/>
  <c r="BN605" i="32"/>
  <c r="BM611" i="32"/>
  <c r="AZ871" i="32"/>
  <c r="AY873" i="32"/>
  <c r="AS521" i="32"/>
  <c r="AR553" i="32"/>
  <c r="N273" i="1"/>
  <c r="AL871" i="32"/>
  <c r="AK873" i="32"/>
  <c r="AS795" i="32"/>
  <c r="AR801" i="32"/>
  <c r="N640" i="1" s="1"/>
  <c r="AS466" i="32"/>
  <c r="AR520" i="32"/>
  <c r="AL617" i="32"/>
  <c r="AK619" i="32"/>
  <c r="N410" i="1" s="1"/>
  <c r="AF56" i="32"/>
  <c r="AE162" i="32"/>
  <c r="O32" i="1" s="1"/>
  <c r="AS37" i="32"/>
  <c r="AR44" i="32"/>
  <c r="AL4" i="32"/>
  <c r="AK6" i="32"/>
  <c r="AZ45" i="32"/>
  <c r="AY55" i="32"/>
  <c r="BM304" i="32"/>
  <c r="N102" i="2" s="1"/>
  <c r="BN295" i="32"/>
  <c r="BN363" i="32"/>
  <c r="BM368" i="32"/>
  <c r="BN587" i="32"/>
  <c r="BM593" i="32"/>
  <c r="AZ594" i="32"/>
  <c r="AY595" i="32"/>
  <c r="BN554" i="32"/>
  <c r="BM559" i="32"/>
  <c r="L374" i="1"/>
  <c r="L174" i="1"/>
  <c r="M462" i="1"/>
  <c r="M568" i="1"/>
  <c r="M413" i="1"/>
  <c r="M320" i="1"/>
  <c r="AE397" i="32" l="1"/>
  <c r="AF396" i="32" s="1"/>
  <c r="AG395" i="32" s="1"/>
  <c r="N677" i="1"/>
  <c r="N458" i="1"/>
  <c r="BN657" i="32"/>
  <c r="BO656" i="32" s="1"/>
  <c r="BP655" i="32" s="1"/>
  <c r="BO655" i="32"/>
  <c r="BP653" i="32" s="1"/>
  <c r="BO654" i="32"/>
  <c r="N169" i="1"/>
  <c r="BA594" i="32"/>
  <c r="AZ595" i="32"/>
  <c r="BO363" i="32"/>
  <c r="BN368" i="32"/>
  <c r="BN304" i="32"/>
  <c r="O102" i="2" s="1"/>
  <c r="AM4" i="32"/>
  <c r="AL6" i="32"/>
  <c r="AG56" i="32"/>
  <c r="AG162" i="32" s="1"/>
  <c r="AF162" i="32"/>
  <c r="P32" i="1" s="1"/>
  <c r="AT466" i="32"/>
  <c r="AS520" i="32"/>
  <c r="AM871" i="32"/>
  <c r="AL873" i="32"/>
  <c r="AT521" i="32"/>
  <c r="AS553" i="32"/>
  <c r="BO605" i="32"/>
  <c r="BN611" i="32"/>
  <c r="BO388" i="32"/>
  <c r="BN397" i="32"/>
  <c r="AT708" i="32"/>
  <c r="AS714" i="32"/>
  <c r="O566" i="1" s="1"/>
  <c r="AT587" i="32"/>
  <c r="AS593" i="32"/>
  <c r="BA894" i="32"/>
  <c r="AZ913" i="32"/>
  <c r="O704" i="1" s="1"/>
  <c r="BO598" i="32"/>
  <c r="BN604" i="32"/>
  <c r="BA658" i="32"/>
  <c r="AZ667" i="32"/>
  <c r="BO647" i="32"/>
  <c r="BN648" i="32"/>
  <c r="AT605" i="32"/>
  <c r="AS611" i="32"/>
  <c r="AT668" i="32"/>
  <c r="AS671" i="32"/>
  <c r="AM658" i="32"/>
  <c r="AL667" i="32"/>
  <c r="BO631" i="32"/>
  <c r="BN636" i="32"/>
  <c r="BO405" i="32"/>
  <c r="BN440" i="32"/>
  <c r="AM886" i="32"/>
  <c r="AL889" i="32"/>
  <c r="O676" i="1" s="1"/>
  <c r="BO914" i="32"/>
  <c r="BN916" i="32"/>
  <c r="BP651" i="32"/>
  <c r="BA587" i="32"/>
  <c r="AZ593" i="32"/>
  <c r="BA355" i="32"/>
  <c r="AZ356" i="32"/>
  <c r="AM357" i="32"/>
  <c r="AL362" i="32"/>
  <c r="AM722" i="32"/>
  <c r="AL730" i="32"/>
  <c r="BA708" i="32"/>
  <c r="AZ714" i="32"/>
  <c r="BO448" i="32"/>
  <c r="BN465" i="32"/>
  <c r="BO326" i="32"/>
  <c r="BN336" i="32"/>
  <c r="AZ289" i="32"/>
  <c r="AF15" i="32"/>
  <c r="AE36" i="32"/>
  <c r="AT45" i="32"/>
  <c r="AS55" i="32"/>
  <c r="AM705" i="32"/>
  <c r="AL707" i="32"/>
  <c r="AT295" i="32"/>
  <c r="BO357" i="32"/>
  <c r="BN362" i="32"/>
  <c r="BA4" i="32"/>
  <c r="AZ6" i="32"/>
  <c r="AF578" i="32"/>
  <c r="AE584" i="32"/>
  <c r="O366" i="1" s="1"/>
  <c r="AT398" i="32"/>
  <c r="AS404" i="32"/>
  <c r="AF554" i="32"/>
  <c r="AE559" i="32"/>
  <c r="AS721" i="32"/>
  <c r="AT715" i="32"/>
  <c r="AT560" i="32"/>
  <c r="AS577" i="32"/>
  <c r="BO594" i="32"/>
  <c r="BN595" i="32"/>
  <c r="BA672" i="32"/>
  <c r="AZ681" i="32"/>
  <c r="BO56" i="32"/>
  <c r="BN162" i="32"/>
  <c r="AT168" i="32"/>
  <c r="AS170" i="32"/>
  <c r="O40" i="1" s="1"/>
  <c r="AL304" i="32"/>
  <c r="AT647" i="32"/>
  <c r="AS648" i="32"/>
  <c r="AT305" i="32"/>
  <c r="AS316" i="32"/>
  <c r="O171" i="1" s="1"/>
  <c r="BO854" i="32"/>
  <c r="BN859" i="32"/>
  <c r="BO521" i="32"/>
  <c r="BN553" i="32"/>
  <c r="BO337" i="32"/>
  <c r="BN352" i="32"/>
  <c r="BA617" i="32"/>
  <c r="AZ619" i="32"/>
  <c r="AF708" i="32"/>
  <c r="AE714" i="32"/>
  <c r="O564" i="1" s="1"/>
  <c r="AF668" i="32"/>
  <c r="AE671" i="32"/>
  <c r="O264" i="1"/>
  <c r="BO874" i="32"/>
  <c r="BN876" i="32"/>
  <c r="BO624" i="32"/>
  <c r="BN630" i="32"/>
  <c r="BO560" i="32"/>
  <c r="BN577" i="32"/>
  <c r="BO163" i="32"/>
  <c r="BN167" i="32"/>
  <c r="O68" i="2" s="1"/>
  <c r="AM860" i="32"/>
  <c r="AL861" i="32"/>
  <c r="AT56" i="32"/>
  <c r="AS162" i="32"/>
  <c r="O38" i="1" s="1"/>
  <c r="AM305" i="32"/>
  <c r="AL316" i="32"/>
  <c r="AT705" i="32"/>
  <c r="AS707" i="32"/>
  <c r="AM685" i="32"/>
  <c r="AL689" i="32"/>
  <c r="AF357" i="32"/>
  <c r="AE362" i="32"/>
  <c r="O249" i="1" s="1"/>
  <c r="AT884" i="32"/>
  <c r="AS885" i="32"/>
  <c r="BO894" i="32"/>
  <c r="BN913" i="32"/>
  <c r="BA269" i="32"/>
  <c r="AZ278" i="32"/>
  <c r="AM56" i="32"/>
  <c r="AL162" i="32"/>
  <c r="AT163" i="32"/>
  <c r="AS167" i="32"/>
  <c r="O86" i="1" s="1"/>
  <c r="AF353" i="32"/>
  <c r="AE354" i="32"/>
  <c r="O237" i="1" s="1"/>
  <c r="AM877" i="32"/>
  <c r="AL879" i="32"/>
  <c r="AT596" i="32"/>
  <c r="AS597" i="32"/>
  <c r="AS289" i="32"/>
  <c r="AF612" i="32"/>
  <c r="AE613" i="32"/>
  <c r="AT877" i="32"/>
  <c r="AS879" i="32"/>
  <c r="BA854" i="32"/>
  <c r="AZ859" i="32"/>
  <c r="BO693" i="32"/>
  <c r="BN699" i="32"/>
  <c r="AM448" i="32"/>
  <c r="AL465" i="32"/>
  <c r="AF380" i="32"/>
  <c r="AE387" i="32"/>
  <c r="BO353" i="32"/>
  <c r="BN354" i="32"/>
  <c r="AM168" i="32"/>
  <c r="AL170" i="32"/>
  <c r="AT441" i="32"/>
  <c r="AS447" i="32"/>
  <c r="O362" i="1" s="1"/>
  <c r="AF622" i="32"/>
  <c r="AE623" i="32"/>
  <c r="BO168" i="32"/>
  <c r="BN170" i="32"/>
  <c r="AF466" i="32"/>
  <c r="AE520" i="32"/>
  <c r="AT890" i="32"/>
  <c r="AS893" i="32"/>
  <c r="AT317" i="32"/>
  <c r="AS325" i="32"/>
  <c r="AE304" i="32"/>
  <c r="O165" i="1" s="1"/>
  <c r="AU405" i="32"/>
  <c r="AU440" i="32" s="1"/>
  <c r="AT440" i="32"/>
  <c r="P315" i="1" s="1"/>
  <c r="BO877" i="32"/>
  <c r="BN879" i="32"/>
  <c r="AT739" i="32"/>
  <c r="AS794" i="32"/>
  <c r="O588" i="1" s="1"/>
  <c r="AF890" i="32"/>
  <c r="AE893" i="32"/>
  <c r="O680" i="1" s="1"/>
  <c r="AF886" i="32"/>
  <c r="AE889" i="32"/>
  <c r="AU894" i="32"/>
  <c r="AU913" i="32" s="1"/>
  <c r="AT913" i="32"/>
  <c r="P702" i="1" s="1"/>
  <c r="BO795" i="32"/>
  <c r="BN801" i="32"/>
  <c r="O205" i="2" s="1"/>
  <c r="BA585" i="32"/>
  <c r="AZ586" i="32"/>
  <c r="BN379" i="32"/>
  <c r="BO690" i="32"/>
  <c r="BN692" i="32"/>
  <c r="BN289" i="32"/>
  <c r="AT15" i="32"/>
  <c r="AS36" i="32"/>
  <c r="AT612" i="32"/>
  <c r="AS613" i="32"/>
  <c r="AT658" i="32"/>
  <c r="AS667" i="32"/>
  <c r="AT578" i="32"/>
  <c r="AS584" i="32"/>
  <c r="O371" i="1" s="1"/>
  <c r="BO886" i="32"/>
  <c r="BN889" i="32"/>
  <c r="BO596" i="32"/>
  <c r="BN597" i="32"/>
  <c r="BO4" i="32"/>
  <c r="BN6" i="32"/>
  <c r="AM605" i="32"/>
  <c r="AL611" i="32"/>
  <c r="O392" i="1" s="1"/>
  <c r="AF398" i="32"/>
  <c r="AE404" i="32"/>
  <c r="AT854" i="32"/>
  <c r="AS859" i="32"/>
  <c r="AT614" i="32"/>
  <c r="AS616" i="32"/>
  <c r="O411" i="1" s="1"/>
  <c r="AN917" i="32"/>
  <c r="AN934" i="32" s="1"/>
  <c r="AM934" i="32"/>
  <c r="P701" i="1" s="1"/>
  <c r="BA622" i="32"/>
  <c r="AZ623" i="32"/>
  <c r="BA554" i="32"/>
  <c r="AZ559" i="32"/>
  <c r="BA337" i="32"/>
  <c r="AZ352" i="32"/>
  <c r="AM163" i="32"/>
  <c r="AL167" i="32"/>
  <c r="AM290" i="32"/>
  <c r="AL294" i="32"/>
  <c r="AM587" i="32"/>
  <c r="AL593" i="32"/>
  <c r="O369" i="1" s="1"/>
  <c r="AF860" i="32"/>
  <c r="AE861" i="32"/>
  <c r="BO637" i="32"/>
  <c r="BN646" i="32"/>
  <c r="AT337" i="32"/>
  <c r="AS352" i="32"/>
  <c r="AT626" i="32"/>
  <c r="AS630" i="32"/>
  <c r="O438" i="1" s="1"/>
  <c r="BO802" i="32"/>
  <c r="BN805" i="32"/>
  <c r="BA317" i="32"/>
  <c r="AZ325" i="32"/>
  <c r="BO317" i="32"/>
  <c r="BN325" i="32"/>
  <c r="AF854" i="32"/>
  <c r="AE859" i="32"/>
  <c r="AF37" i="32"/>
  <c r="AE44" i="32"/>
  <c r="AM326" i="32"/>
  <c r="AL336" i="32"/>
  <c r="O168" i="1" s="1"/>
  <c r="AT693" i="32"/>
  <c r="AS699" i="32"/>
  <c r="AF363" i="32"/>
  <c r="AE368" i="32"/>
  <c r="AF700" i="32"/>
  <c r="AE704" i="32"/>
  <c r="AM585" i="32"/>
  <c r="AL586" i="32"/>
  <c r="AF637" i="32"/>
  <c r="AE646" i="32"/>
  <c r="O453" i="1" s="1"/>
  <c r="BA860" i="32"/>
  <c r="AZ861" i="32"/>
  <c r="BA649" i="32"/>
  <c r="AZ657" i="32"/>
  <c r="BA521" i="32"/>
  <c r="AZ553" i="32"/>
  <c r="AF560" i="32"/>
  <c r="AE577" i="32"/>
  <c r="AM15" i="32"/>
  <c r="AL36" i="32"/>
  <c r="AF45" i="32"/>
  <c r="AE55" i="32"/>
  <c r="O28" i="1" s="1"/>
  <c r="AF626" i="32"/>
  <c r="AE630" i="32"/>
  <c r="O436" i="1" s="1"/>
  <c r="AT363" i="32"/>
  <c r="AS368" i="32"/>
  <c r="BA862" i="32"/>
  <c r="AZ870" i="32"/>
  <c r="BA668" i="32"/>
  <c r="AZ671" i="32"/>
  <c r="BO620" i="32"/>
  <c r="BN621" i="32"/>
  <c r="BA620" i="32"/>
  <c r="AZ621" i="32"/>
  <c r="AF884" i="32"/>
  <c r="AE885" i="32"/>
  <c r="AT649" i="32"/>
  <c r="AS657" i="32"/>
  <c r="AN387" i="32"/>
  <c r="AM387" i="32"/>
  <c r="P268" i="1" s="1"/>
  <c r="BA598" i="32"/>
  <c r="AZ604" i="32"/>
  <c r="BO398" i="32"/>
  <c r="BN404" i="32"/>
  <c r="AT914" i="32"/>
  <c r="AS916" i="32"/>
  <c r="O703" i="1" s="1"/>
  <c r="BA877" i="32"/>
  <c r="AZ879" i="32"/>
  <c r="BO578" i="32"/>
  <c r="BN584" i="32"/>
  <c r="BA739" i="32"/>
  <c r="AZ794" i="32"/>
  <c r="O591" i="1" s="1"/>
  <c r="O126" i="2"/>
  <c r="AT369" i="32"/>
  <c r="O270" i="1"/>
  <c r="AF914" i="32"/>
  <c r="AE916" i="32"/>
  <c r="O700" i="1" s="1"/>
  <c r="BA449" i="32"/>
  <c r="BB450" i="32" s="1"/>
  <c r="AZ465" i="32"/>
  <c r="BA914" i="32"/>
  <c r="AZ916" i="32"/>
  <c r="BO705" i="32"/>
  <c r="BN707" i="32"/>
  <c r="BA614" i="32"/>
  <c r="AZ616" i="32"/>
  <c r="BO369" i="32"/>
  <c r="BA168" i="32"/>
  <c r="AZ170" i="32"/>
  <c r="AF163" i="32"/>
  <c r="AE167" i="32"/>
  <c r="O33" i="1" s="1"/>
  <c r="AM554" i="32"/>
  <c r="AL559" i="32"/>
  <c r="O313" i="1" s="1"/>
  <c r="AT682" i="32"/>
  <c r="AS684" i="32"/>
  <c r="AM633" i="32"/>
  <c r="AL636" i="32"/>
  <c r="O437" i="1" s="1"/>
  <c r="AN521" i="32"/>
  <c r="AN553" i="32" s="1"/>
  <c r="AM553" i="32"/>
  <c r="P312" i="1" s="1"/>
  <c r="BO884" i="32"/>
  <c r="BN885" i="32"/>
  <c r="AZ304" i="32"/>
  <c r="AF4" i="32"/>
  <c r="AE6" i="32"/>
  <c r="AM369" i="32"/>
  <c r="AM388" i="32"/>
  <c r="AL397" i="32"/>
  <c r="O269" i="1" s="1"/>
  <c r="AM614" i="32"/>
  <c r="AL616" i="32"/>
  <c r="AM884" i="32"/>
  <c r="AL885" i="32"/>
  <c r="O675" i="1" s="1"/>
  <c r="AM637" i="32"/>
  <c r="AL646" i="32"/>
  <c r="BO622" i="32"/>
  <c r="BN623" i="32"/>
  <c r="BA560" i="32"/>
  <c r="AZ577" i="32"/>
  <c r="BO305" i="32"/>
  <c r="BN316" i="32"/>
  <c r="BO269" i="32"/>
  <c r="BN278" i="32"/>
  <c r="AM269" i="32"/>
  <c r="AL278" i="32"/>
  <c r="O37" i="1" s="1"/>
  <c r="AT388" i="32"/>
  <c r="AS397" i="32"/>
  <c r="AM620" i="32"/>
  <c r="AL621" i="32"/>
  <c r="AT622" i="32"/>
  <c r="AS623" i="32"/>
  <c r="BO806" i="32"/>
  <c r="BN853" i="32"/>
  <c r="BA466" i="32"/>
  <c r="AZ520" i="32"/>
  <c r="AF877" i="32"/>
  <c r="AE879" i="32"/>
  <c r="O673" i="1" s="1"/>
  <c r="AF620" i="32"/>
  <c r="AE621" i="32"/>
  <c r="M174" i="1"/>
  <c r="BO554" i="32"/>
  <c r="BN559" i="32"/>
  <c r="BO587" i="32"/>
  <c r="BN593" i="32"/>
  <c r="BO295" i="32"/>
  <c r="BA45" i="32"/>
  <c r="AZ55" i="32"/>
  <c r="AT37" i="32"/>
  <c r="AS44" i="32"/>
  <c r="AM617" i="32"/>
  <c r="AL619" i="32"/>
  <c r="O410" i="1" s="1"/>
  <c r="AT795" i="32"/>
  <c r="AS801" i="32"/>
  <c r="O640" i="1" s="1"/>
  <c r="O273" i="1"/>
  <c r="BA871" i="32"/>
  <c r="AZ873" i="32"/>
  <c r="BO617" i="32"/>
  <c r="BN619" i="32"/>
  <c r="AM598" i="32"/>
  <c r="AL604" i="32"/>
  <c r="AM795" i="32"/>
  <c r="AL801" i="32"/>
  <c r="AT874" i="32"/>
  <c r="AS876" i="32"/>
  <c r="AM890" i="32"/>
  <c r="AL893" i="32"/>
  <c r="BA886" i="32"/>
  <c r="AZ889" i="32"/>
  <c r="AM578" i="32"/>
  <c r="AL584" i="32"/>
  <c r="BA626" i="32"/>
  <c r="AZ630" i="32"/>
  <c r="O439" i="1" s="1"/>
  <c r="BA363" i="32"/>
  <c r="AZ368" i="32"/>
  <c r="AE794" i="32"/>
  <c r="O583" i="1" s="1"/>
  <c r="AF739" i="32"/>
  <c r="AT598" i="32"/>
  <c r="AS604" i="32"/>
  <c r="O393" i="1" s="1"/>
  <c r="AF682" i="32"/>
  <c r="AE684" i="32"/>
  <c r="AG894" i="32"/>
  <c r="AG913" i="32" s="1"/>
  <c r="AF913" i="32"/>
  <c r="P699" i="1" s="1"/>
  <c r="P705" i="1" s="1"/>
  <c r="AF521" i="32"/>
  <c r="AE553" i="32"/>
  <c r="AT672" i="32"/>
  <c r="AS681" i="32"/>
  <c r="BO862" i="32"/>
  <c r="BN870" i="32"/>
  <c r="AF715" i="32"/>
  <c r="AE721" i="32"/>
  <c r="BO612" i="32"/>
  <c r="BN613" i="32"/>
  <c r="BO715" i="32"/>
  <c r="BN721" i="32"/>
  <c r="AM914" i="32"/>
  <c r="AL916" i="32"/>
  <c r="AS379" i="32"/>
  <c r="AG405" i="32"/>
  <c r="AG440" i="32" s="1"/>
  <c r="AF440" i="32"/>
  <c r="P308" i="1" s="1"/>
  <c r="BA605" i="32"/>
  <c r="AZ611" i="32"/>
  <c r="BA405" i="32"/>
  <c r="AZ440" i="32"/>
  <c r="BA37" i="32"/>
  <c r="AZ44" i="32"/>
  <c r="BA15" i="32"/>
  <c r="AZ36" i="32"/>
  <c r="AF295" i="32"/>
  <c r="O164" i="1"/>
  <c r="AF290" i="32"/>
  <c r="AE294" i="32"/>
  <c r="AF617" i="32"/>
  <c r="AE619" i="32"/>
  <c r="AF337" i="32"/>
  <c r="AE352" i="32"/>
  <c r="O175" i="1" s="1"/>
  <c r="BA171" i="32"/>
  <c r="AZ268" i="32"/>
  <c r="AS304" i="32"/>
  <c r="O206" i="1" s="1"/>
  <c r="AF693" i="32"/>
  <c r="AE699" i="32"/>
  <c r="AT685" i="32"/>
  <c r="AS689" i="32"/>
  <c r="AU872" i="32"/>
  <c r="AU873" i="32" s="1"/>
  <c r="AT873" i="32"/>
  <c r="P641" i="1" s="1"/>
  <c r="AF441" i="32"/>
  <c r="AE447" i="32"/>
  <c r="O309" i="1" s="1"/>
  <c r="AF585" i="32"/>
  <c r="AE586" i="32"/>
  <c r="O367" i="1" s="1"/>
  <c r="BA682" i="32"/>
  <c r="AZ684" i="32"/>
  <c r="BA380" i="32"/>
  <c r="AZ387" i="32"/>
  <c r="BA353" i="32"/>
  <c r="AZ354" i="32"/>
  <c r="BO15" i="32"/>
  <c r="BN36" i="32"/>
  <c r="AF326" i="32"/>
  <c r="AE336" i="32"/>
  <c r="AL379" i="32"/>
  <c r="AF658" i="32"/>
  <c r="AE667" i="32"/>
  <c r="BA917" i="32"/>
  <c r="AZ934" i="32"/>
  <c r="BO658" i="32"/>
  <c r="BN667" i="32"/>
  <c r="BA612" i="32"/>
  <c r="AZ613" i="32"/>
  <c r="AT637" i="32"/>
  <c r="AS646" i="32"/>
  <c r="O458" i="1" s="1"/>
  <c r="AM337" i="32"/>
  <c r="AL352" i="32"/>
  <c r="AM715" i="32"/>
  <c r="AL721" i="32"/>
  <c r="O565" i="1" s="1"/>
  <c r="BA890" i="32"/>
  <c r="AZ893" i="32"/>
  <c r="AM739" i="32"/>
  <c r="AL794" i="32"/>
  <c r="AL853" i="32"/>
  <c r="O586" i="1" s="1"/>
  <c r="AM806" i="32"/>
  <c r="BO739" i="32"/>
  <c r="BN794" i="32"/>
  <c r="BO708" i="32"/>
  <c r="BN714" i="32"/>
  <c r="BA441" i="32"/>
  <c r="AZ447" i="32"/>
  <c r="BA448" i="32" s="1"/>
  <c r="BO290" i="32"/>
  <c r="BN294" i="32"/>
  <c r="BA56" i="32"/>
  <c r="AZ162" i="32"/>
  <c r="O41" i="1" s="1"/>
  <c r="AT171" i="32"/>
  <c r="AS268" i="32"/>
  <c r="AF305" i="32"/>
  <c r="AE316" i="32"/>
  <c r="O166" i="1" s="1"/>
  <c r="AM594" i="32"/>
  <c r="AL595" i="32"/>
  <c r="O370" i="1" s="1"/>
  <c r="AF369" i="32"/>
  <c r="O263" i="1"/>
  <c r="AM668" i="32"/>
  <c r="AL671" i="32"/>
  <c r="AT326" i="32"/>
  <c r="AS336" i="32"/>
  <c r="AT802" i="32"/>
  <c r="AS805" i="32"/>
  <c r="O590" i="1" s="1"/>
  <c r="AF874" i="32"/>
  <c r="AE876" i="32"/>
  <c r="BO917" i="32"/>
  <c r="BN934" i="32"/>
  <c r="BA700" i="32"/>
  <c r="AZ704" i="32"/>
  <c r="BA305" i="32"/>
  <c r="AZ316" i="32"/>
  <c r="BA7" i="32"/>
  <c r="AZ14" i="32"/>
  <c r="AF269" i="32"/>
  <c r="AE278" i="32"/>
  <c r="AT355" i="32"/>
  <c r="AS356" i="32"/>
  <c r="AM693" i="32"/>
  <c r="AL699" i="32"/>
  <c r="AE379" i="32"/>
  <c r="AF598" i="32"/>
  <c r="AE604" i="32"/>
  <c r="O390" i="1" s="1"/>
  <c r="AM802" i="32"/>
  <c r="AL805" i="32"/>
  <c r="AF795" i="32"/>
  <c r="AE801" i="32"/>
  <c r="O584" i="1" s="1"/>
  <c r="AU722" i="32"/>
  <c r="AU730" i="32" s="1"/>
  <c r="AT730" i="32"/>
  <c r="P578" i="1" s="1"/>
  <c r="BA705" i="32"/>
  <c r="AZ707" i="32"/>
  <c r="BO614" i="32"/>
  <c r="BN616" i="32"/>
  <c r="BO441" i="32"/>
  <c r="BN447" i="32"/>
  <c r="O140" i="2" s="1"/>
  <c r="BA295" i="32"/>
  <c r="O172" i="1"/>
  <c r="AM171" i="32"/>
  <c r="AL268" i="32"/>
  <c r="O36" i="1" s="1"/>
  <c r="AM672" i="32"/>
  <c r="AL681" i="32"/>
  <c r="AT917" i="32"/>
  <c r="AS934" i="32"/>
  <c r="BA163" i="32"/>
  <c r="AZ167" i="32"/>
  <c r="AM7" i="32"/>
  <c r="AL14" i="32"/>
  <c r="AF614" i="32"/>
  <c r="AE616" i="32"/>
  <c r="O409" i="1" s="1"/>
  <c r="AF685" i="32"/>
  <c r="AE689" i="32"/>
  <c r="AF594" i="32"/>
  <c r="AE595" i="32"/>
  <c r="AF705" i="32"/>
  <c r="AE707" i="32"/>
  <c r="BA795" i="32"/>
  <c r="AZ801" i="32"/>
  <c r="BA806" i="32"/>
  <c r="AZ853" i="32"/>
  <c r="AF649" i="32"/>
  <c r="AE657" i="32"/>
  <c r="AT380" i="32"/>
  <c r="AS387" i="32"/>
  <c r="AF917" i="32"/>
  <c r="AE934" i="32"/>
  <c r="BO731" i="32"/>
  <c r="BN738" i="32"/>
  <c r="AF587" i="32"/>
  <c r="AE593" i="32"/>
  <c r="BA388" i="32"/>
  <c r="AZ397" i="32"/>
  <c r="AT4" i="32"/>
  <c r="AS6" i="32"/>
  <c r="AT860" i="32"/>
  <c r="AS861" i="32"/>
  <c r="AM363" i="32"/>
  <c r="AL368" i="32"/>
  <c r="O250" i="1" s="1"/>
  <c r="AF631" i="32"/>
  <c r="AE636" i="32"/>
  <c r="BO880" i="32"/>
  <c r="BN883" i="32"/>
  <c r="O220" i="2" s="1"/>
  <c r="BO700" i="32"/>
  <c r="BN704" i="32"/>
  <c r="BA398" i="32"/>
  <c r="AZ404" i="32"/>
  <c r="AF168" i="32"/>
  <c r="AE170" i="32"/>
  <c r="O34" i="1" s="1"/>
  <c r="AM622" i="32"/>
  <c r="AL623" i="32"/>
  <c r="AT585" i="32"/>
  <c r="AS586" i="32"/>
  <c r="O389" i="1" s="1"/>
  <c r="AF802" i="32"/>
  <c r="AE805" i="32"/>
  <c r="O585" i="1" s="1"/>
  <c r="AT886" i="32"/>
  <c r="AS889" i="32"/>
  <c r="BA596" i="32"/>
  <c r="AZ597" i="32"/>
  <c r="BA647" i="32"/>
  <c r="AZ648" i="32"/>
  <c r="AM405" i="32"/>
  <c r="AL440" i="32"/>
  <c r="BO171" i="32"/>
  <c r="BN268" i="32"/>
  <c r="AT290" i="32"/>
  <c r="AS294" i="32"/>
  <c r="O307" i="1"/>
  <c r="AM353" i="32"/>
  <c r="AL354" i="32"/>
  <c r="AF355" i="32"/>
  <c r="AE356" i="32"/>
  <c r="BA578" i="32"/>
  <c r="AZ584" i="32"/>
  <c r="AM649" i="32"/>
  <c r="AL657" i="32"/>
  <c r="O456" i="1" s="1"/>
  <c r="AM647" i="32"/>
  <c r="AL648" i="32"/>
  <c r="AT448" i="32"/>
  <c r="AS465" i="32"/>
  <c r="O317" i="1" s="1"/>
  <c r="BA874" i="32"/>
  <c r="AZ876" i="32"/>
  <c r="BA722" i="32"/>
  <c r="AZ730" i="32"/>
  <c r="BA290" i="32"/>
  <c r="AZ294" i="32"/>
  <c r="BO37" i="32"/>
  <c r="BN44" i="32"/>
  <c r="AF7" i="32"/>
  <c r="AE14" i="32"/>
  <c r="O24" i="1" s="1"/>
  <c r="AF171" i="32"/>
  <c r="AE268" i="32"/>
  <c r="AM317" i="32"/>
  <c r="AL325" i="32"/>
  <c r="O167" i="1" s="1"/>
  <c r="AT353" i="32"/>
  <c r="AS354" i="32"/>
  <c r="O239" i="1" s="1"/>
  <c r="AF672" i="32"/>
  <c r="AE681" i="32"/>
  <c r="O266" i="1"/>
  <c r="AT617" i="32"/>
  <c r="AS619" i="32"/>
  <c r="BA884" i="32"/>
  <c r="AZ885" i="32"/>
  <c r="BO722" i="32"/>
  <c r="BN730" i="32"/>
  <c r="BO668" i="32"/>
  <c r="BN671" i="32"/>
  <c r="BO380" i="32"/>
  <c r="BN387" i="32"/>
  <c r="AM37" i="32"/>
  <c r="AL44" i="32"/>
  <c r="O26" i="1" s="1"/>
  <c r="AM466" i="32"/>
  <c r="AL520" i="32"/>
  <c r="AF647" i="32"/>
  <c r="AE648" i="32"/>
  <c r="AE853" i="32"/>
  <c r="AF806" i="32"/>
  <c r="AS853" i="32"/>
  <c r="AT806" i="32"/>
  <c r="BO860" i="32"/>
  <c r="BN861" i="32"/>
  <c r="BA357" i="32"/>
  <c r="AZ362" i="32"/>
  <c r="BH685" i="32"/>
  <c r="BG689" i="32"/>
  <c r="BA685" i="32"/>
  <c r="AZ689" i="32"/>
  <c r="AF731" i="32"/>
  <c r="AE738" i="32"/>
  <c r="AT862" i="32"/>
  <c r="AS870" i="32"/>
  <c r="AZ379" i="32"/>
  <c r="AT554" i="32"/>
  <c r="AS559" i="32"/>
  <c r="AG722" i="32"/>
  <c r="AG730" i="32" s="1"/>
  <c r="AF730" i="32"/>
  <c r="P576" i="1" s="1"/>
  <c r="BA731" i="32"/>
  <c r="AZ738" i="32"/>
  <c r="AM708" i="32"/>
  <c r="AL714" i="32"/>
  <c r="BO685" i="32"/>
  <c r="BN689" i="32"/>
  <c r="AF317" i="32"/>
  <c r="AE325" i="32"/>
  <c r="AT594" i="32"/>
  <c r="AS595" i="32"/>
  <c r="BA715" i="32"/>
  <c r="AZ721" i="32"/>
  <c r="BA637" i="32"/>
  <c r="AZ646" i="32"/>
  <c r="O461" i="1" s="1"/>
  <c r="BO466" i="32"/>
  <c r="BN520" i="32"/>
  <c r="BA369" i="32"/>
  <c r="O274" i="1"/>
  <c r="AM45" i="32"/>
  <c r="AL55" i="32"/>
  <c r="AM295" i="32"/>
  <c r="AT700" i="32"/>
  <c r="AS704" i="32"/>
  <c r="AM560" i="32"/>
  <c r="AL577" i="32"/>
  <c r="O314" i="1" s="1"/>
  <c r="BO890" i="32"/>
  <c r="BN893" i="32"/>
  <c r="BA802" i="32"/>
  <c r="AZ805" i="32"/>
  <c r="BO45" i="32"/>
  <c r="BN55" i="32"/>
  <c r="AL289" i="32"/>
  <c r="AM894" i="32"/>
  <c r="AL913" i="32"/>
  <c r="AM731" i="32"/>
  <c r="AL738" i="32"/>
  <c r="O577" i="1" s="1"/>
  <c r="AM355" i="32"/>
  <c r="AL356" i="32"/>
  <c r="O238" i="1" s="1"/>
  <c r="AF448" i="32"/>
  <c r="AE465" i="32"/>
  <c r="O310" i="1" s="1"/>
  <c r="AT620" i="32"/>
  <c r="AS621" i="32"/>
  <c r="BA693" i="32"/>
  <c r="AZ699" i="32"/>
  <c r="BO355" i="32"/>
  <c r="BN356" i="32"/>
  <c r="BA326" i="32"/>
  <c r="AZ336" i="32"/>
  <c r="BO7" i="32"/>
  <c r="BN14" i="32"/>
  <c r="AT7" i="32"/>
  <c r="AS14" i="32"/>
  <c r="O27" i="1" s="1"/>
  <c r="AF596" i="32"/>
  <c r="AE597" i="32"/>
  <c r="AT357" i="32"/>
  <c r="AS362" i="32"/>
  <c r="O251" i="1" s="1"/>
  <c r="AM682" i="32"/>
  <c r="AL684" i="32"/>
  <c r="AF605" i="32"/>
  <c r="AE611" i="32"/>
  <c r="AT731" i="32"/>
  <c r="AS738" i="32"/>
  <c r="AM441" i="32"/>
  <c r="AL447" i="32"/>
  <c r="AM700" i="32"/>
  <c r="AL704" i="32"/>
  <c r="AL859" i="32"/>
  <c r="O587" i="1" s="1"/>
  <c r="AM854" i="32"/>
  <c r="M374" i="1"/>
  <c r="N413" i="1"/>
  <c r="N462" i="1"/>
  <c r="N320" i="1"/>
  <c r="N568" i="1"/>
  <c r="AF397" i="32" l="1"/>
  <c r="AG396" i="32" s="1"/>
  <c r="BP654" i="32"/>
  <c r="O677" i="1"/>
  <c r="BO657" i="32"/>
  <c r="BP656" i="32" s="1"/>
  <c r="O169" i="1"/>
  <c r="AN854" i="32"/>
  <c r="AN859" i="32" s="1"/>
  <c r="AM859" i="32"/>
  <c r="P587" i="1" s="1"/>
  <c r="AG806" i="32"/>
  <c r="AG853" i="32" s="1"/>
  <c r="AF853" i="32"/>
  <c r="BB449" i="32"/>
  <c r="BA465" i="32"/>
  <c r="AG739" i="32"/>
  <c r="AG794" i="32" s="1"/>
  <c r="AF794" i="32"/>
  <c r="P583" i="1" s="1"/>
  <c r="AN441" i="32"/>
  <c r="AN447" i="32" s="1"/>
  <c r="AM447" i="32"/>
  <c r="AG605" i="32"/>
  <c r="AG611" i="32" s="1"/>
  <c r="AF611" i="32"/>
  <c r="AU357" i="32"/>
  <c r="AU362" i="32" s="1"/>
  <c r="AT362" i="32"/>
  <c r="P251" i="1" s="1"/>
  <c r="AU7" i="32"/>
  <c r="AU14" i="32" s="1"/>
  <c r="AT14" i="32"/>
  <c r="P27" i="1" s="1"/>
  <c r="BB326" i="32"/>
  <c r="BB336" i="32" s="1"/>
  <c r="BA336" i="32"/>
  <c r="BB693" i="32"/>
  <c r="BB699" i="32" s="1"/>
  <c r="BA699" i="32"/>
  <c r="AG448" i="32"/>
  <c r="AG465" i="32" s="1"/>
  <c r="AF465" i="32"/>
  <c r="P310" i="1" s="1"/>
  <c r="AN731" i="32"/>
  <c r="AN738" i="32" s="1"/>
  <c r="AM738" i="32"/>
  <c r="P577" i="1" s="1"/>
  <c r="AN289" i="32"/>
  <c r="AM289" i="32"/>
  <c r="BB802" i="32"/>
  <c r="BB805" i="32" s="1"/>
  <c r="BA805" i="32"/>
  <c r="AN560" i="32"/>
  <c r="AN577" i="32" s="1"/>
  <c r="AM577" i="32"/>
  <c r="P314" i="1" s="1"/>
  <c r="AN295" i="32"/>
  <c r="BB369" i="32"/>
  <c r="P274" i="1"/>
  <c r="BB637" i="32"/>
  <c r="BB646" i="32" s="1"/>
  <c r="BA646" i="32"/>
  <c r="P461" i="1" s="1"/>
  <c r="AU594" i="32"/>
  <c r="AU595" i="32" s="1"/>
  <c r="AT595" i="32"/>
  <c r="AN708" i="32"/>
  <c r="AN714" i="32" s="1"/>
  <c r="AM714" i="32"/>
  <c r="BB379" i="32"/>
  <c r="BA379" i="32"/>
  <c r="AG731" i="32"/>
  <c r="AG738" i="32" s="1"/>
  <c r="AF738" i="32"/>
  <c r="BI685" i="32"/>
  <c r="BI689" i="32" s="1"/>
  <c r="BH689" i="32"/>
  <c r="BP860" i="32"/>
  <c r="BP861" i="32" s="1"/>
  <c r="BO861" i="32"/>
  <c r="AN466" i="32"/>
  <c r="AN520" i="32" s="1"/>
  <c r="AM520" i="32"/>
  <c r="BP380" i="32"/>
  <c r="BP387" i="32" s="1"/>
  <c r="BO387" i="32"/>
  <c r="BP668" i="32"/>
  <c r="BP671" i="32" s="1"/>
  <c r="BO671" i="32"/>
  <c r="BB884" i="32"/>
  <c r="BB885" i="32" s="1"/>
  <c r="BA885" i="32"/>
  <c r="P266" i="1"/>
  <c r="AU353" i="32"/>
  <c r="AU354" i="32" s="1"/>
  <c r="AT354" i="32"/>
  <c r="P239" i="1" s="1"/>
  <c r="AG171" i="32"/>
  <c r="AG268" i="32" s="1"/>
  <c r="AF268" i="32"/>
  <c r="BP37" i="32"/>
  <c r="BP44" i="32" s="1"/>
  <c r="BO44" i="32"/>
  <c r="BB722" i="32"/>
  <c r="BB730" i="32" s="1"/>
  <c r="BA730" i="32"/>
  <c r="AU448" i="32"/>
  <c r="AU465" i="32" s="1"/>
  <c r="AT465" i="32"/>
  <c r="P317" i="1" s="1"/>
  <c r="AN649" i="32"/>
  <c r="AN657" i="32" s="1"/>
  <c r="AM657" i="32"/>
  <c r="P456" i="1" s="1"/>
  <c r="AG355" i="32"/>
  <c r="AG356" i="32" s="1"/>
  <c r="AF356" i="32"/>
  <c r="P307" i="1"/>
  <c r="BP171" i="32"/>
  <c r="BP268" i="32" s="1"/>
  <c r="BO268" i="32"/>
  <c r="BB647" i="32"/>
  <c r="BB648" i="32" s="1"/>
  <c r="BA648" i="32"/>
  <c r="AU886" i="32"/>
  <c r="AU889" i="32" s="1"/>
  <c r="AT889" i="32"/>
  <c r="AU585" i="32"/>
  <c r="AU586" i="32" s="1"/>
  <c r="AT586" i="32"/>
  <c r="P389" i="1" s="1"/>
  <c r="AG168" i="32"/>
  <c r="AG170" i="32" s="1"/>
  <c r="AF170" i="32"/>
  <c r="P34" i="1" s="1"/>
  <c r="BP700" i="32"/>
  <c r="BP704" i="32" s="1"/>
  <c r="BO704" i="32"/>
  <c r="AG631" i="32"/>
  <c r="AG636" i="32" s="1"/>
  <c r="AF636" i="32"/>
  <c r="AT861" i="32"/>
  <c r="AU860" i="32"/>
  <c r="AU861" i="32" s="1"/>
  <c r="BB388" i="32"/>
  <c r="BB397" i="32" s="1"/>
  <c r="BA397" i="32"/>
  <c r="BP731" i="32"/>
  <c r="BP738" i="32" s="1"/>
  <c r="BO738" i="32"/>
  <c r="AU380" i="32"/>
  <c r="AU387" i="32" s="1"/>
  <c r="AT387" i="32"/>
  <c r="BB795" i="32"/>
  <c r="BB801" i="32" s="1"/>
  <c r="BA801" i="32"/>
  <c r="AG594" i="32"/>
  <c r="AG595" i="32" s="1"/>
  <c r="AF595" i="32"/>
  <c r="AG614" i="32"/>
  <c r="AG616" i="32" s="1"/>
  <c r="AF616" i="32"/>
  <c r="P409" i="1" s="1"/>
  <c r="P413" i="1" s="1"/>
  <c r="BB163" i="32"/>
  <c r="BB167" i="32" s="1"/>
  <c r="BA167" i="32"/>
  <c r="AN672" i="32"/>
  <c r="AN681" i="32" s="1"/>
  <c r="AM681" i="32"/>
  <c r="BB295" i="32"/>
  <c r="P172" i="1"/>
  <c r="BP614" i="32"/>
  <c r="BP616" i="32" s="1"/>
  <c r="BO616" i="32"/>
  <c r="AN802" i="32"/>
  <c r="AN805" i="32" s="1"/>
  <c r="AM805" i="32"/>
  <c r="AG379" i="32"/>
  <c r="AF379" i="32"/>
  <c r="AU355" i="32"/>
  <c r="AU356" i="32" s="1"/>
  <c r="AT356" i="32"/>
  <c r="BB7" i="32"/>
  <c r="BB14" i="32" s="1"/>
  <c r="BA14" i="32"/>
  <c r="BB700" i="32"/>
  <c r="BB704" i="32" s="1"/>
  <c r="BA704" i="32"/>
  <c r="AG874" i="32"/>
  <c r="AG876" i="32" s="1"/>
  <c r="AF876" i="32"/>
  <c r="AU326" i="32"/>
  <c r="AU336" i="32" s="1"/>
  <c r="AT336" i="32"/>
  <c r="AG369" i="32"/>
  <c r="P263" i="1"/>
  <c r="AG305" i="32"/>
  <c r="AG316" i="32" s="1"/>
  <c r="AF316" i="32"/>
  <c r="P166" i="1" s="1"/>
  <c r="BB56" i="32"/>
  <c r="BB162" i="32" s="1"/>
  <c r="BA162" i="32"/>
  <c r="P41" i="1" s="1"/>
  <c r="BB441" i="32"/>
  <c r="BB447" i="32" s="1"/>
  <c r="BA447" i="32"/>
  <c r="BB448" i="32" s="1"/>
  <c r="BB465" i="32" s="1"/>
  <c r="BP739" i="32"/>
  <c r="BP794" i="32" s="1"/>
  <c r="BO794" i="32"/>
  <c r="AN739" i="32"/>
  <c r="AN794" i="32" s="1"/>
  <c r="AM794" i="32"/>
  <c r="AN715" i="32"/>
  <c r="AN721" i="32" s="1"/>
  <c r="AM721" i="32"/>
  <c r="P565" i="1" s="1"/>
  <c r="AU637" i="32"/>
  <c r="AU646" i="32" s="1"/>
  <c r="AT646" i="32"/>
  <c r="BP658" i="32"/>
  <c r="BP667" i="32" s="1"/>
  <c r="BO667" i="32"/>
  <c r="AG658" i="32"/>
  <c r="AG667" i="32" s="1"/>
  <c r="AF667" i="32"/>
  <c r="AG326" i="32"/>
  <c r="AG336" i="32" s="1"/>
  <c r="AF336" i="32"/>
  <c r="BB353" i="32"/>
  <c r="BB354" i="32" s="1"/>
  <c r="BA354" i="32"/>
  <c r="BB682" i="32"/>
  <c r="BB684" i="32" s="1"/>
  <c r="BA684" i="32"/>
  <c r="AG441" i="32"/>
  <c r="AG447" i="32" s="1"/>
  <c r="AF447" i="32"/>
  <c r="P309" i="1" s="1"/>
  <c r="P320" i="1" s="1"/>
  <c r="AU685" i="32"/>
  <c r="AU689" i="32" s="1"/>
  <c r="AT689" i="32"/>
  <c r="AU304" i="32"/>
  <c r="AT304" i="32"/>
  <c r="P206" i="1" s="1"/>
  <c r="AG337" i="32"/>
  <c r="AG352" i="32" s="1"/>
  <c r="AF352" i="32"/>
  <c r="P175" i="1" s="1"/>
  <c r="AG290" i="32"/>
  <c r="AG294" i="32" s="1"/>
  <c r="AF294" i="32"/>
  <c r="BB15" i="32"/>
  <c r="BB36" i="32" s="1"/>
  <c r="BA36" i="32"/>
  <c r="BB405" i="32"/>
  <c r="BB440" i="32" s="1"/>
  <c r="BA440" i="32"/>
  <c r="AN914" i="32"/>
  <c r="AN916" i="32" s="1"/>
  <c r="AM916" i="32"/>
  <c r="BP612" i="32"/>
  <c r="BP613" i="32" s="1"/>
  <c r="BO613" i="32"/>
  <c r="BP862" i="32"/>
  <c r="BP870" i="32" s="1"/>
  <c r="BO870" i="32"/>
  <c r="AG521" i="32"/>
  <c r="AG553" i="32" s="1"/>
  <c r="AF553" i="32"/>
  <c r="AG682" i="32"/>
  <c r="AG684" i="32" s="1"/>
  <c r="AF684" i="32"/>
  <c r="BB626" i="32"/>
  <c r="BB630" i="32" s="1"/>
  <c r="BA630" i="32"/>
  <c r="P439" i="1" s="1"/>
  <c r="BB886" i="32"/>
  <c r="BB889" i="32" s="1"/>
  <c r="BA889" i="32"/>
  <c r="AU874" i="32"/>
  <c r="AU876" i="32" s="1"/>
  <c r="AT876" i="32"/>
  <c r="AN598" i="32"/>
  <c r="AN604" i="32" s="1"/>
  <c r="AM604" i="32"/>
  <c r="BB871" i="32"/>
  <c r="BB873" i="32" s="1"/>
  <c r="BA873" i="32"/>
  <c r="AU795" i="32"/>
  <c r="AU801" i="32" s="1"/>
  <c r="AT801" i="32"/>
  <c r="P640" i="1" s="1"/>
  <c r="AU37" i="32"/>
  <c r="AU44" i="32" s="1"/>
  <c r="AT44" i="32"/>
  <c r="BP295" i="32"/>
  <c r="BP554" i="32"/>
  <c r="BP559" i="32" s="1"/>
  <c r="BO559" i="32"/>
  <c r="AG620" i="32"/>
  <c r="AG621" i="32" s="1"/>
  <c r="AF621" i="32"/>
  <c r="BB466" i="32"/>
  <c r="BB520" i="32" s="1"/>
  <c r="BA520" i="32"/>
  <c r="AU622" i="32"/>
  <c r="AU623" i="32" s="1"/>
  <c r="AT623" i="32"/>
  <c r="AU388" i="32"/>
  <c r="AU397" i="32" s="1"/>
  <c r="AT397" i="32"/>
  <c r="BP269" i="32"/>
  <c r="BP278" i="32" s="1"/>
  <c r="BO278" i="32"/>
  <c r="BB560" i="32"/>
  <c r="BB577" i="32" s="1"/>
  <c r="BA577" i="32"/>
  <c r="AN637" i="32"/>
  <c r="AN646" i="32" s="1"/>
  <c r="AM646" i="32"/>
  <c r="AN614" i="32"/>
  <c r="AN616" i="32" s="1"/>
  <c r="AM616" i="32"/>
  <c r="AN369" i="32"/>
  <c r="BB304" i="32"/>
  <c r="BA304" i="32"/>
  <c r="AU682" i="32"/>
  <c r="AU684" i="32" s="1"/>
  <c r="AT684" i="32"/>
  <c r="AG163" i="32"/>
  <c r="AG167" i="32" s="1"/>
  <c r="AF167" i="32"/>
  <c r="P33" i="1" s="1"/>
  <c r="BP369" i="32"/>
  <c r="BP705" i="32"/>
  <c r="BP707" i="32" s="1"/>
  <c r="BO707" i="32"/>
  <c r="AU369" i="32"/>
  <c r="P270" i="1"/>
  <c r="BA794" i="32"/>
  <c r="P591" i="1" s="1"/>
  <c r="BB739" i="32"/>
  <c r="BB794" i="32" s="1"/>
  <c r="BB877" i="32"/>
  <c r="BB879" i="32" s="1"/>
  <c r="BA879" i="32"/>
  <c r="BP398" i="32"/>
  <c r="BP404" i="32" s="1"/>
  <c r="BO404" i="32"/>
  <c r="AG884" i="32"/>
  <c r="AG885" i="32" s="1"/>
  <c r="AF885" i="32"/>
  <c r="BP620" i="32"/>
  <c r="BP621" i="32" s="1"/>
  <c r="BO621" i="32"/>
  <c r="BB862" i="32"/>
  <c r="BB870" i="32" s="1"/>
  <c r="BA870" i="32"/>
  <c r="AG626" i="32"/>
  <c r="AG630" i="32" s="1"/>
  <c r="AF630" i="32"/>
  <c r="P436" i="1" s="1"/>
  <c r="AN15" i="32"/>
  <c r="AN36" i="32" s="1"/>
  <c r="AM36" i="32"/>
  <c r="BB521" i="32"/>
  <c r="BB553" i="32" s="1"/>
  <c r="BA553" i="32"/>
  <c r="BB860" i="32"/>
  <c r="BB861" i="32" s="1"/>
  <c r="BA861" i="32"/>
  <c r="AN585" i="32"/>
  <c r="AN586" i="32" s="1"/>
  <c r="AM586" i="32"/>
  <c r="AG363" i="32"/>
  <c r="AG368" i="32" s="1"/>
  <c r="AF368" i="32"/>
  <c r="AN326" i="32"/>
  <c r="AN336" i="32" s="1"/>
  <c r="AM336" i="32"/>
  <c r="P168" i="1" s="1"/>
  <c r="AG854" i="32"/>
  <c r="AG859" i="32" s="1"/>
  <c r="AF859" i="32"/>
  <c r="BB317" i="32"/>
  <c r="BB325" i="32" s="1"/>
  <c r="BA325" i="32"/>
  <c r="AU626" i="32"/>
  <c r="AU630" i="32" s="1"/>
  <c r="AT630" i="32"/>
  <c r="P438" i="1" s="1"/>
  <c r="AG860" i="32"/>
  <c r="AG861" i="32" s="1"/>
  <c r="AF861" i="32"/>
  <c r="AN290" i="32"/>
  <c r="AN294" i="32" s="1"/>
  <c r="AM294" i="32"/>
  <c r="BB337" i="32"/>
  <c r="BB352" i="32" s="1"/>
  <c r="BA352" i="32"/>
  <c r="BB622" i="32"/>
  <c r="BB623" i="32" s="1"/>
  <c r="BA623" i="32"/>
  <c r="AU614" i="32"/>
  <c r="AU616" i="32" s="1"/>
  <c r="AT616" i="32"/>
  <c r="P411" i="1" s="1"/>
  <c r="AG398" i="32"/>
  <c r="AG404" i="32" s="1"/>
  <c r="AF404" i="32"/>
  <c r="BP4" i="32"/>
  <c r="BP6" i="32" s="1"/>
  <c r="BO6" i="32"/>
  <c r="BP886" i="32"/>
  <c r="BP889" i="32" s="1"/>
  <c r="BO889" i="32"/>
  <c r="AU658" i="32"/>
  <c r="AU667" i="32" s="1"/>
  <c r="AT667" i="32"/>
  <c r="AU15" i="32"/>
  <c r="AU36" i="32" s="1"/>
  <c r="AT36" i="32"/>
  <c r="BP690" i="32"/>
  <c r="BP692" i="32" s="1"/>
  <c r="BO692" i="32"/>
  <c r="BB585" i="32"/>
  <c r="BB586" i="32" s="1"/>
  <c r="BA586" i="32"/>
  <c r="AG890" i="32"/>
  <c r="AG893" i="32" s="1"/>
  <c r="AF893" i="32"/>
  <c r="P680" i="1" s="1"/>
  <c r="BP877" i="32"/>
  <c r="BP879" i="32" s="1"/>
  <c r="BO879" i="32"/>
  <c r="AG304" i="32"/>
  <c r="AF304" i="32"/>
  <c r="P165" i="1" s="1"/>
  <c r="AU890" i="32"/>
  <c r="AU893" i="32" s="1"/>
  <c r="AT893" i="32"/>
  <c r="BP168" i="32"/>
  <c r="BP170" i="32" s="1"/>
  <c r="BO170" i="32"/>
  <c r="AU441" i="32"/>
  <c r="AU447" i="32" s="1"/>
  <c r="AT447" i="32"/>
  <c r="P362" i="1" s="1"/>
  <c r="BP353" i="32"/>
  <c r="BP354" i="32" s="1"/>
  <c r="BO354" i="32"/>
  <c r="AN448" i="32"/>
  <c r="AN465" i="32" s="1"/>
  <c r="AM465" i="32"/>
  <c r="BB854" i="32"/>
  <c r="BB859" i="32" s="1"/>
  <c r="BA859" i="32"/>
  <c r="AG612" i="32"/>
  <c r="AG613" i="32" s="1"/>
  <c r="AF613" i="32"/>
  <c r="AU596" i="32"/>
  <c r="AU597" i="32" s="1"/>
  <c r="AT597" i="32"/>
  <c r="AG353" i="32"/>
  <c r="AG354" i="32" s="1"/>
  <c r="AF354" i="32"/>
  <c r="P237" i="1" s="1"/>
  <c r="AN56" i="32"/>
  <c r="AN162" i="32" s="1"/>
  <c r="AM162" i="32"/>
  <c r="BB269" i="32"/>
  <c r="BB278" i="32" s="1"/>
  <c r="BA278" i="32"/>
  <c r="AU884" i="32"/>
  <c r="AU885" i="32" s="1"/>
  <c r="AT885" i="32"/>
  <c r="AN685" i="32"/>
  <c r="AN689" i="32" s="1"/>
  <c r="AM689" i="32"/>
  <c r="AN305" i="32"/>
  <c r="AN316" i="32" s="1"/>
  <c r="AM316" i="32"/>
  <c r="AN860" i="32"/>
  <c r="AN861" i="32" s="1"/>
  <c r="AM861" i="32"/>
  <c r="BP560" i="32"/>
  <c r="BP577" i="32" s="1"/>
  <c r="BO577" i="32"/>
  <c r="BP874" i="32"/>
  <c r="BP876" i="32" s="1"/>
  <c r="BO876" i="32"/>
  <c r="AG668" i="32"/>
  <c r="AG671" i="32" s="1"/>
  <c r="AF671" i="32"/>
  <c r="BB617" i="32"/>
  <c r="BB619" i="32" s="1"/>
  <c r="BA619" i="32"/>
  <c r="BP521" i="32"/>
  <c r="BP553" i="32" s="1"/>
  <c r="BO553" i="32"/>
  <c r="AU305" i="32"/>
  <c r="AU316" i="32" s="1"/>
  <c r="AT316" i="32"/>
  <c r="P171" i="1" s="1"/>
  <c r="AN304" i="32"/>
  <c r="AM304" i="32"/>
  <c r="BP56" i="32"/>
  <c r="BP162" i="32" s="1"/>
  <c r="BO162" i="32"/>
  <c r="BB672" i="32"/>
  <c r="BB681" i="32" s="1"/>
  <c r="BA681" i="32"/>
  <c r="AU560" i="32"/>
  <c r="AU577" i="32" s="1"/>
  <c r="AT577" i="32"/>
  <c r="AG554" i="32"/>
  <c r="AG559" i="32" s="1"/>
  <c r="AF559" i="32"/>
  <c r="AG578" i="32"/>
  <c r="AG584" i="32" s="1"/>
  <c r="AF584" i="32"/>
  <c r="P366" i="1" s="1"/>
  <c r="BP357" i="32"/>
  <c r="BP362" i="32" s="1"/>
  <c r="BO362" i="32"/>
  <c r="AN705" i="32"/>
  <c r="AN707" i="32" s="1"/>
  <c r="AM707" i="32"/>
  <c r="AG15" i="32"/>
  <c r="AG36" i="32" s="1"/>
  <c r="AF36" i="32"/>
  <c r="BP326" i="32"/>
  <c r="BP336" i="32" s="1"/>
  <c r="BO336" i="32"/>
  <c r="BB708" i="32"/>
  <c r="BB714" i="32" s="1"/>
  <c r="BA714" i="32"/>
  <c r="AN357" i="32"/>
  <c r="AN362" i="32" s="1"/>
  <c r="AM362" i="32"/>
  <c r="BB587" i="32"/>
  <c r="BB593" i="32" s="1"/>
  <c r="BA593" i="32"/>
  <c r="BP914" i="32"/>
  <c r="BP916" i="32" s="1"/>
  <c r="BO916" i="32"/>
  <c r="BP405" i="32"/>
  <c r="BP440" i="32" s="1"/>
  <c r="BO440" i="32"/>
  <c r="AN658" i="32"/>
  <c r="AN667" i="32" s="1"/>
  <c r="AM667" i="32"/>
  <c r="AU605" i="32"/>
  <c r="AU611" i="32" s="1"/>
  <c r="AT611" i="32"/>
  <c r="BP647" i="32"/>
  <c r="BP648" i="32" s="1"/>
  <c r="BO648" i="32"/>
  <c r="BP598" i="32"/>
  <c r="BP604" i="32" s="1"/>
  <c r="BO604" i="32"/>
  <c r="AT593" i="32"/>
  <c r="AU587" i="32"/>
  <c r="AU593" i="32" s="1"/>
  <c r="BP388" i="32"/>
  <c r="BP397" i="32" s="1"/>
  <c r="BO397" i="32"/>
  <c r="AU521" i="32"/>
  <c r="AU553" i="32" s="1"/>
  <c r="AT553" i="32"/>
  <c r="AU466" i="32"/>
  <c r="AU520" i="32" s="1"/>
  <c r="AT520" i="32"/>
  <c r="AN4" i="32"/>
  <c r="AN6" i="32" s="1"/>
  <c r="AM6" i="32"/>
  <c r="BP363" i="32"/>
  <c r="BP368" i="32" s="1"/>
  <c r="BO368" i="32"/>
  <c r="AU806" i="32"/>
  <c r="AU853" i="32" s="1"/>
  <c r="AT853" i="32"/>
  <c r="AN806" i="32"/>
  <c r="AN853" i="32" s="1"/>
  <c r="AM853" i="32"/>
  <c r="P586" i="1" s="1"/>
  <c r="AU715" i="32"/>
  <c r="AU721" i="32" s="1"/>
  <c r="AT721" i="32"/>
  <c r="AN700" i="32"/>
  <c r="AN704" i="32" s="1"/>
  <c r="AM704" i="32"/>
  <c r="AU731" i="32"/>
  <c r="AU738" i="32" s="1"/>
  <c r="AT738" i="32"/>
  <c r="AN682" i="32"/>
  <c r="AN684" i="32" s="1"/>
  <c r="AM684" i="32"/>
  <c r="AG596" i="32"/>
  <c r="AG597" i="32" s="1"/>
  <c r="AF597" i="32"/>
  <c r="BP7" i="32"/>
  <c r="BP14" i="32" s="1"/>
  <c r="BO14" i="32"/>
  <c r="BP355" i="32"/>
  <c r="BP356" i="32" s="1"/>
  <c r="BO356" i="32"/>
  <c r="AU620" i="32"/>
  <c r="AU621" i="32" s="1"/>
  <c r="AT621" i="32"/>
  <c r="AN355" i="32"/>
  <c r="AN356" i="32" s="1"/>
  <c r="AM356" i="32"/>
  <c r="P238" i="1" s="1"/>
  <c r="AN894" i="32"/>
  <c r="AN913" i="32" s="1"/>
  <c r="AM913" i="32"/>
  <c r="BP45" i="32"/>
  <c r="BP55" i="32" s="1"/>
  <c r="BO55" i="32"/>
  <c r="BP890" i="32"/>
  <c r="BP893" i="32" s="1"/>
  <c r="BO893" i="32"/>
  <c r="AU700" i="32"/>
  <c r="AU704" i="32" s="1"/>
  <c r="AT704" i="32"/>
  <c r="AN45" i="32"/>
  <c r="AN55" i="32" s="1"/>
  <c r="AM55" i="32"/>
  <c r="BP466" i="32"/>
  <c r="BP520" i="32" s="1"/>
  <c r="BO520" i="32"/>
  <c r="BB715" i="32"/>
  <c r="BB721" i="32" s="1"/>
  <c r="BA721" i="32"/>
  <c r="AG317" i="32"/>
  <c r="AG325" i="32" s="1"/>
  <c r="AF325" i="32"/>
  <c r="BP685" i="32"/>
  <c r="BP689" i="32" s="1"/>
  <c r="BO689" i="32"/>
  <c r="BB731" i="32"/>
  <c r="BB738" i="32" s="1"/>
  <c r="BA738" i="32"/>
  <c r="AU554" i="32"/>
  <c r="AU559" i="32" s="1"/>
  <c r="AT559" i="32"/>
  <c r="AU862" i="32"/>
  <c r="AU870" i="32" s="1"/>
  <c r="AT870" i="32"/>
  <c r="BB685" i="32"/>
  <c r="BB689" i="32" s="1"/>
  <c r="BA689" i="32"/>
  <c r="BB357" i="32"/>
  <c r="BB362" i="32" s="1"/>
  <c r="BA362" i="32"/>
  <c r="AG647" i="32"/>
  <c r="AG648" i="32" s="1"/>
  <c r="AF648" i="32"/>
  <c r="AN37" i="32"/>
  <c r="AN44" i="32" s="1"/>
  <c r="AM44" i="32"/>
  <c r="P26" i="1" s="1"/>
  <c r="BP722" i="32"/>
  <c r="BP730" i="32" s="1"/>
  <c r="BO730" i="32"/>
  <c r="AU617" i="32"/>
  <c r="AU619" i="32" s="1"/>
  <c r="AT619" i="32"/>
  <c r="AG672" i="32"/>
  <c r="AG681" i="32" s="1"/>
  <c r="AF681" i="32"/>
  <c r="AN317" i="32"/>
  <c r="AN325" i="32" s="1"/>
  <c r="AM325" i="32"/>
  <c r="P167" i="1" s="1"/>
  <c r="AG7" i="32"/>
  <c r="AG14" i="32" s="1"/>
  <c r="AF14" i="32"/>
  <c r="P24" i="1" s="1"/>
  <c r="BB290" i="32"/>
  <c r="BB294" i="32" s="1"/>
  <c r="BA294" i="32"/>
  <c r="BB874" i="32"/>
  <c r="BB876" i="32" s="1"/>
  <c r="BA876" i="32"/>
  <c r="AN647" i="32"/>
  <c r="AN648" i="32" s="1"/>
  <c r="AM648" i="32"/>
  <c r="BB578" i="32"/>
  <c r="BB584" i="32" s="1"/>
  <c r="BA584" i="32"/>
  <c r="AN353" i="32"/>
  <c r="AN354" i="32" s="1"/>
  <c r="AM354" i="32"/>
  <c r="AU290" i="32"/>
  <c r="AU294" i="32" s="1"/>
  <c r="AT294" i="32"/>
  <c r="AN405" i="32"/>
  <c r="AN440" i="32" s="1"/>
  <c r="AM440" i="32"/>
  <c r="BB596" i="32"/>
  <c r="BB597" i="32" s="1"/>
  <c r="BA597" i="32"/>
  <c r="AG802" i="32"/>
  <c r="AG805" i="32" s="1"/>
  <c r="AF805" i="32"/>
  <c r="P585" i="1" s="1"/>
  <c r="AN622" i="32"/>
  <c r="AN623" i="32" s="1"/>
  <c r="AM623" i="32"/>
  <c r="BB398" i="32"/>
  <c r="BB404" i="32" s="1"/>
  <c r="BA404" i="32"/>
  <c r="BP880" i="32"/>
  <c r="BP883" i="32" s="1"/>
  <c r="BO883" i="32"/>
  <c r="P220" i="2" s="1"/>
  <c r="AN363" i="32"/>
  <c r="AN368" i="32" s="1"/>
  <c r="AM368" i="32"/>
  <c r="P250" i="1" s="1"/>
  <c r="AU4" i="32"/>
  <c r="AU6" i="32" s="1"/>
  <c r="AT6" i="32"/>
  <c r="AG587" i="32"/>
  <c r="AG593" i="32" s="1"/>
  <c r="AF593" i="32"/>
  <c r="AG917" i="32"/>
  <c r="AG934" i="32" s="1"/>
  <c r="AF934" i="32"/>
  <c r="AG649" i="32"/>
  <c r="AG657" i="32" s="1"/>
  <c r="AF657" i="32"/>
  <c r="BB806" i="32"/>
  <c r="BB853" i="32" s="1"/>
  <c r="BA853" i="32"/>
  <c r="AG705" i="32"/>
  <c r="AG707" i="32" s="1"/>
  <c r="AF707" i="32"/>
  <c r="AG685" i="32"/>
  <c r="AG689" i="32" s="1"/>
  <c r="AF689" i="32"/>
  <c r="AN7" i="32"/>
  <c r="AN14" i="32" s="1"/>
  <c r="AM14" i="32"/>
  <c r="AU917" i="32"/>
  <c r="AU934" i="32" s="1"/>
  <c r="AT934" i="32"/>
  <c r="AN171" i="32"/>
  <c r="AN268" i="32" s="1"/>
  <c r="AM268" i="32"/>
  <c r="P36" i="1" s="1"/>
  <c r="BP441" i="32"/>
  <c r="BP447" i="32" s="1"/>
  <c r="BO447" i="32"/>
  <c r="P140" i="2" s="1"/>
  <c r="BB705" i="32"/>
  <c r="BB707" i="32" s="1"/>
  <c r="BA707" i="32"/>
  <c r="AG795" i="32"/>
  <c r="AG801" i="32" s="1"/>
  <c r="AF801" i="32"/>
  <c r="P584" i="1" s="1"/>
  <c r="AG598" i="32"/>
  <c r="AG604" i="32" s="1"/>
  <c r="AF604" i="32"/>
  <c r="P390" i="1" s="1"/>
  <c r="AN693" i="32"/>
  <c r="AN699" i="32" s="1"/>
  <c r="AM699" i="32"/>
  <c r="AG269" i="32"/>
  <c r="AG278" i="32" s="1"/>
  <c r="AF278" i="32"/>
  <c r="BB305" i="32"/>
  <c r="BB316" i="32" s="1"/>
  <c r="BA316" i="32"/>
  <c r="BP917" i="32"/>
  <c r="BP934" i="32" s="1"/>
  <c r="BO934" i="32"/>
  <c r="AU802" i="32"/>
  <c r="AU805" i="32" s="1"/>
  <c r="AT805" i="32"/>
  <c r="P590" i="1" s="1"/>
  <c r="AN668" i="32"/>
  <c r="AN671" i="32" s="1"/>
  <c r="AM671" i="32"/>
  <c r="AN594" i="32"/>
  <c r="AN595" i="32" s="1"/>
  <c r="AM595" i="32"/>
  <c r="P370" i="1" s="1"/>
  <c r="AU171" i="32"/>
  <c r="AU268" i="32" s="1"/>
  <c r="AT268" i="32"/>
  <c r="BP290" i="32"/>
  <c r="BP294" i="32" s="1"/>
  <c r="BO294" i="32"/>
  <c r="BP708" i="32"/>
  <c r="BP714" i="32" s="1"/>
  <c r="BO714" i="32"/>
  <c r="BB890" i="32"/>
  <c r="BB893" i="32" s="1"/>
  <c r="BA893" i="32"/>
  <c r="AN337" i="32"/>
  <c r="AN352" i="32" s="1"/>
  <c r="AM352" i="32"/>
  <c r="BB612" i="32"/>
  <c r="BB613" i="32" s="1"/>
  <c r="BA613" i="32"/>
  <c r="BB917" i="32"/>
  <c r="BB934" i="32" s="1"/>
  <c r="BA934" i="32"/>
  <c r="AN379" i="32"/>
  <c r="AM379" i="32"/>
  <c r="BP15" i="32"/>
  <c r="BP36" i="32" s="1"/>
  <c r="BO36" i="32"/>
  <c r="BB380" i="32"/>
  <c r="BB387" i="32" s="1"/>
  <c r="BA387" i="32"/>
  <c r="AG585" i="32"/>
  <c r="AG586" i="32" s="1"/>
  <c r="AF586" i="32"/>
  <c r="P367" i="1" s="1"/>
  <c r="AG693" i="32"/>
  <c r="AG699" i="32" s="1"/>
  <c r="AF699" i="32"/>
  <c r="BB171" i="32"/>
  <c r="BB268" i="32" s="1"/>
  <c r="BA268" i="32"/>
  <c r="AG617" i="32"/>
  <c r="AG619" i="32" s="1"/>
  <c r="AF619" i="32"/>
  <c r="AG295" i="32"/>
  <c r="P164" i="1"/>
  <c r="BB37" i="32"/>
  <c r="BB44" i="32" s="1"/>
  <c r="BA44" i="32"/>
  <c r="BB605" i="32"/>
  <c r="BB611" i="32" s="1"/>
  <c r="BA611" i="32"/>
  <c r="AU379" i="32"/>
  <c r="AT379" i="32"/>
  <c r="BP715" i="32"/>
  <c r="BP721" i="32" s="1"/>
  <c r="BO721" i="32"/>
  <c r="AG715" i="32"/>
  <c r="AG721" i="32" s="1"/>
  <c r="AF721" i="32"/>
  <c r="AU672" i="32"/>
  <c r="AU681" i="32" s="1"/>
  <c r="AT681" i="32"/>
  <c r="AU598" i="32"/>
  <c r="AU604" i="32" s="1"/>
  <c r="AT604" i="32"/>
  <c r="P393" i="1" s="1"/>
  <c r="BB363" i="32"/>
  <c r="BB368" i="32" s="1"/>
  <c r="BA368" i="32"/>
  <c r="AN578" i="32"/>
  <c r="AN584" i="32" s="1"/>
  <c r="AM584" i="32"/>
  <c r="AN890" i="32"/>
  <c r="AN893" i="32" s="1"/>
  <c r="AM893" i="32"/>
  <c r="AN795" i="32"/>
  <c r="AN801" i="32" s="1"/>
  <c r="AM801" i="32"/>
  <c r="BP617" i="32"/>
  <c r="BP619" i="32" s="1"/>
  <c r="BO619" i="32"/>
  <c r="P273" i="1"/>
  <c r="AN617" i="32"/>
  <c r="AN619" i="32" s="1"/>
  <c r="AM619" i="32"/>
  <c r="P410" i="1" s="1"/>
  <c r="BB45" i="32"/>
  <c r="BB55" i="32" s="1"/>
  <c r="BA55" i="32"/>
  <c r="BP587" i="32"/>
  <c r="BP593" i="32" s="1"/>
  <c r="BO593" i="32"/>
  <c r="AG877" i="32"/>
  <c r="AG879" i="32" s="1"/>
  <c r="AF879" i="32"/>
  <c r="P673" i="1" s="1"/>
  <c r="BO853" i="32"/>
  <c r="BP806" i="32"/>
  <c r="BP853" i="32" s="1"/>
  <c r="AN620" i="32"/>
  <c r="AN621" i="32" s="1"/>
  <c r="AM621" i="32"/>
  <c r="AN269" i="32"/>
  <c r="AN278" i="32" s="1"/>
  <c r="AM278" i="32"/>
  <c r="P37" i="1" s="1"/>
  <c r="BP305" i="32"/>
  <c r="BP316" i="32" s="1"/>
  <c r="BO316" i="32"/>
  <c r="BP622" i="32"/>
  <c r="BP623" i="32" s="1"/>
  <c r="BO623" i="32"/>
  <c r="AN884" i="32"/>
  <c r="AN885" i="32" s="1"/>
  <c r="AM885" i="32"/>
  <c r="P675" i="1" s="1"/>
  <c r="AN388" i="32"/>
  <c r="AN397" i="32" s="1"/>
  <c r="AM397" i="32"/>
  <c r="P269" i="1" s="1"/>
  <c r="AG4" i="32"/>
  <c r="AG6" i="32" s="1"/>
  <c r="AF6" i="32"/>
  <c r="BP884" i="32"/>
  <c r="BP885" i="32" s="1"/>
  <c r="BO885" i="32"/>
  <c r="AN633" i="32"/>
  <c r="AN636" i="32" s="1"/>
  <c r="AM636" i="32"/>
  <c r="P437" i="1" s="1"/>
  <c r="AN554" i="32"/>
  <c r="AN559" i="32" s="1"/>
  <c r="AM559" i="32"/>
  <c r="P313" i="1" s="1"/>
  <c r="BB168" i="32"/>
  <c r="BB170" i="32" s="1"/>
  <c r="BA170" i="32"/>
  <c r="BB614" i="32"/>
  <c r="BB616" i="32" s="1"/>
  <c r="BA616" i="32"/>
  <c r="BB914" i="32"/>
  <c r="BB916" i="32" s="1"/>
  <c r="BA916" i="32"/>
  <c r="AG914" i="32"/>
  <c r="AG916" i="32" s="1"/>
  <c r="AF916" i="32"/>
  <c r="P700" i="1" s="1"/>
  <c r="P126" i="2"/>
  <c r="BP578" i="32"/>
  <c r="BP584" i="32" s="1"/>
  <c r="BO584" i="32"/>
  <c r="AU914" i="32"/>
  <c r="AU916" i="32" s="1"/>
  <c r="AT916" i="32"/>
  <c r="P703" i="1" s="1"/>
  <c r="BB598" i="32"/>
  <c r="BB604" i="32" s="1"/>
  <c r="BA604" i="32"/>
  <c r="AU649" i="32"/>
  <c r="AU657" i="32" s="1"/>
  <c r="AT657" i="32"/>
  <c r="BB620" i="32"/>
  <c r="BB621" i="32" s="1"/>
  <c r="BA621" i="32"/>
  <c r="BB668" i="32"/>
  <c r="BB671" i="32" s="1"/>
  <c r="BA671" i="32"/>
  <c r="AU363" i="32"/>
  <c r="AU368" i="32" s="1"/>
  <c r="AT368" i="32"/>
  <c r="AG45" i="32"/>
  <c r="AG55" i="32" s="1"/>
  <c r="AF55" i="32"/>
  <c r="P28" i="1" s="1"/>
  <c r="AG560" i="32"/>
  <c r="AG577" i="32" s="1"/>
  <c r="AF577" i="32"/>
  <c r="BB649" i="32"/>
  <c r="BB657" i="32" s="1"/>
  <c r="BA657" i="32"/>
  <c r="AG637" i="32"/>
  <c r="AG646" i="32" s="1"/>
  <c r="AF646" i="32"/>
  <c r="P453" i="1" s="1"/>
  <c r="P462" i="1" s="1"/>
  <c r="AG700" i="32"/>
  <c r="AG704" i="32" s="1"/>
  <c r="AF704" i="32"/>
  <c r="AU693" i="32"/>
  <c r="AU699" i="32" s="1"/>
  <c r="AT699" i="32"/>
  <c r="AG37" i="32"/>
  <c r="AG44" i="32" s="1"/>
  <c r="AF44" i="32"/>
  <c r="BP317" i="32"/>
  <c r="BP325" i="32" s="1"/>
  <c r="BO325" i="32"/>
  <c r="BP802" i="32"/>
  <c r="BP805" i="32" s="1"/>
  <c r="BO805" i="32"/>
  <c r="AU337" i="32"/>
  <c r="AU352" i="32" s="1"/>
  <c r="AT352" i="32"/>
  <c r="BP637" i="32"/>
  <c r="BP646" i="32" s="1"/>
  <c r="BO646" i="32"/>
  <c r="AN587" i="32"/>
  <c r="AN593" i="32" s="1"/>
  <c r="AM593" i="32"/>
  <c r="P369" i="1" s="1"/>
  <c r="AN163" i="32"/>
  <c r="AN167" i="32" s="1"/>
  <c r="AM167" i="32"/>
  <c r="BB554" i="32"/>
  <c r="BB559" i="32" s="1"/>
  <c r="BA559" i="32"/>
  <c r="AU854" i="32"/>
  <c r="AU859" i="32" s="1"/>
  <c r="AT859" i="32"/>
  <c r="AN605" i="32"/>
  <c r="AN611" i="32" s="1"/>
  <c r="AM611" i="32"/>
  <c r="P392" i="1" s="1"/>
  <c r="BP596" i="32"/>
  <c r="BP597" i="32" s="1"/>
  <c r="BO597" i="32"/>
  <c r="AU578" i="32"/>
  <c r="AU584" i="32" s="1"/>
  <c r="AT584" i="32"/>
  <c r="P371" i="1" s="1"/>
  <c r="AU612" i="32"/>
  <c r="AU613" i="32" s="1"/>
  <c r="AT613" i="32"/>
  <c r="BP289" i="32"/>
  <c r="BO289" i="32"/>
  <c r="BP379" i="32"/>
  <c r="BO379" i="32"/>
  <c r="BP795" i="32"/>
  <c r="BP801" i="32" s="1"/>
  <c r="BO801" i="32"/>
  <c r="P205" i="2" s="1"/>
  <c r="AG886" i="32"/>
  <c r="AG889" i="32" s="1"/>
  <c r="AF889" i="32"/>
  <c r="AU739" i="32"/>
  <c r="AU794" i="32" s="1"/>
  <c r="AT794" i="32"/>
  <c r="P588" i="1" s="1"/>
  <c r="AU317" i="32"/>
  <c r="AU325" i="32" s="1"/>
  <c r="AT325" i="32"/>
  <c r="AG466" i="32"/>
  <c r="AG520" i="32" s="1"/>
  <c r="AF520" i="32"/>
  <c r="AG622" i="32"/>
  <c r="AG623" i="32" s="1"/>
  <c r="AF623" i="32"/>
  <c r="AN168" i="32"/>
  <c r="AN170" i="32" s="1"/>
  <c r="AM170" i="32"/>
  <c r="AG380" i="32"/>
  <c r="AG387" i="32" s="1"/>
  <c r="AF387" i="32"/>
  <c r="BP693" i="32"/>
  <c r="BP699" i="32" s="1"/>
  <c r="BO699" i="32"/>
  <c r="AU877" i="32"/>
  <c r="AU879" i="32" s="1"/>
  <c r="AT879" i="32"/>
  <c r="AU289" i="32"/>
  <c r="AT289" i="32"/>
  <c r="AN877" i="32"/>
  <c r="AN879" i="32" s="1"/>
  <c r="AM879" i="32"/>
  <c r="AU163" i="32"/>
  <c r="AU167" i="32" s="1"/>
  <c r="AT167" i="32"/>
  <c r="P86" i="1" s="1"/>
  <c r="BP894" i="32"/>
  <c r="BP913" i="32" s="1"/>
  <c r="BO913" i="32"/>
  <c r="AG357" i="32"/>
  <c r="AG362" i="32" s="1"/>
  <c r="AF362" i="32"/>
  <c r="P249" i="1" s="1"/>
  <c r="AU705" i="32"/>
  <c r="AU707" i="32" s="1"/>
  <c r="AT707" i="32"/>
  <c r="AU56" i="32"/>
  <c r="AU162" i="32" s="1"/>
  <c r="AT162" i="32"/>
  <c r="P38" i="1" s="1"/>
  <c r="BP163" i="32"/>
  <c r="BP167" i="32" s="1"/>
  <c r="BO167" i="32"/>
  <c r="P68" i="2" s="1"/>
  <c r="BP624" i="32"/>
  <c r="BP630" i="32" s="1"/>
  <c r="BO630" i="32"/>
  <c r="P264" i="1"/>
  <c r="AF714" i="32"/>
  <c r="P564" i="1" s="1"/>
  <c r="P568" i="1" s="1"/>
  <c r="AG708" i="32"/>
  <c r="AG714" i="32" s="1"/>
  <c r="BP337" i="32"/>
  <c r="BP352" i="32" s="1"/>
  <c r="BO352" i="32"/>
  <c r="BP854" i="32"/>
  <c r="BP859" i="32" s="1"/>
  <c r="BO859" i="32"/>
  <c r="AU647" i="32"/>
  <c r="AU648" i="32" s="1"/>
  <c r="AT648" i="32"/>
  <c r="AU168" i="32"/>
  <c r="AU170" i="32" s="1"/>
  <c r="AT170" i="32"/>
  <c r="P40" i="1" s="1"/>
  <c r="BP594" i="32"/>
  <c r="BP595" i="32" s="1"/>
  <c r="BO595" i="32"/>
  <c r="AU398" i="32"/>
  <c r="AU404" i="32" s="1"/>
  <c r="AT404" i="32"/>
  <c r="BB4" i="32"/>
  <c r="BB6" i="32" s="1"/>
  <c r="BA6" i="32"/>
  <c r="AU295" i="32"/>
  <c r="AU45" i="32"/>
  <c r="AU55" i="32" s="1"/>
  <c r="AT55" i="32"/>
  <c r="BB289" i="32"/>
  <c r="BA289" i="32"/>
  <c r="BP448" i="32"/>
  <c r="BP465" i="32" s="1"/>
  <c r="BO465" i="32"/>
  <c r="AN722" i="32"/>
  <c r="AN730" i="32" s="1"/>
  <c r="AM730" i="32"/>
  <c r="BB355" i="32"/>
  <c r="BB356" i="32" s="1"/>
  <c r="BA356" i="32"/>
  <c r="AN886" i="32"/>
  <c r="AN889" i="32" s="1"/>
  <c r="AM889" i="32"/>
  <c r="P676" i="1" s="1"/>
  <c r="BP631" i="32"/>
  <c r="BP636" i="32" s="1"/>
  <c r="BO636" i="32"/>
  <c r="AU668" i="32"/>
  <c r="AU671" i="32" s="1"/>
  <c r="AT671" i="32"/>
  <c r="BB658" i="32"/>
  <c r="BB667" i="32" s="1"/>
  <c r="BA667" i="32"/>
  <c r="BB894" i="32"/>
  <c r="BB913" i="32" s="1"/>
  <c r="BA913" i="32"/>
  <c r="P704" i="1" s="1"/>
  <c r="AU708" i="32"/>
  <c r="AU714" i="32" s="1"/>
  <c r="AT714" i="32"/>
  <c r="P566" i="1" s="1"/>
  <c r="BP605" i="32"/>
  <c r="BP611" i="32" s="1"/>
  <c r="BO611" i="32"/>
  <c r="AN871" i="32"/>
  <c r="AN873" i="32" s="1"/>
  <c r="AM873" i="32"/>
  <c r="BP304" i="32"/>
  <c r="BO304" i="32"/>
  <c r="P102" i="2" s="1"/>
  <c r="BB594" i="32"/>
  <c r="BB595" i="32" s="1"/>
  <c r="BA595" i="32"/>
  <c r="N374" i="1"/>
  <c r="O462" i="1"/>
  <c r="N174" i="1"/>
  <c r="O374" i="1"/>
  <c r="O568" i="1"/>
  <c r="O320" i="1"/>
  <c r="O413" i="1"/>
  <c r="P169" i="1" l="1"/>
  <c r="P677" i="1"/>
  <c r="P458" i="1"/>
  <c r="P174" i="1"/>
  <c r="P374" i="1"/>
  <c r="O174" i="1"/>
  <c r="K711" i="1"/>
  <c r="K712" i="1"/>
  <c r="P27" i="2" l="1"/>
  <c r="M27" i="2"/>
  <c r="N27" i="2"/>
  <c r="L27" i="2"/>
  <c r="O27" i="2"/>
  <c r="K27" i="2"/>
  <c r="P3" i="1" l="1"/>
  <c r="O3" i="1"/>
  <c r="N3" i="1"/>
  <c r="M3" i="1"/>
  <c r="L3" i="1"/>
  <c r="K21" i="1" l="1"/>
  <c r="L21" i="1"/>
  <c r="M21" i="1"/>
  <c r="N21" i="1"/>
  <c r="O21" i="1"/>
  <c r="P21" i="1"/>
  <c r="L3" i="2" l="1"/>
  <c r="M3" i="2" l="1"/>
  <c r="N3" i="2"/>
  <c r="K52" i="2"/>
  <c r="L52" i="2"/>
  <c r="M52" i="2"/>
  <c r="N52" i="2"/>
  <c r="O52" i="2"/>
  <c r="P52" i="2"/>
  <c r="K20" i="1"/>
  <c r="L20" i="1"/>
  <c r="M20" i="1"/>
  <c r="N20" i="1"/>
  <c r="O20" i="1"/>
  <c r="P20" i="1"/>
  <c r="O3" i="2" l="1"/>
  <c r="P3" i="2" l="1"/>
  <c r="P644" i="1" l="1"/>
  <c r="O644" i="1"/>
  <c r="N644" i="1"/>
  <c r="M644" i="1"/>
  <c r="L644" i="1"/>
  <c r="P643" i="1"/>
  <c r="O643" i="1"/>
  <c r="N643" i="1"/>
  <c r="M643" i="1"/>
  <c r="L643" i="1"/>
  <c r="P547" i="1"/>
  <c r="O547" i="1"/>
  <c r="N547" i="1"/>
  <c r="M547" i="1"/>
  <c r="L547" i="1"/>
  <c r="P544" i="1"/>
  <c r="O544" i="1"/>
  <c r="N544" i="1"/>
  <c r="M544" i="1"/>
  <c r="L544" i="1"/>
  <c r="P475" i="1"/>
  <c r="O475" i="1"/>
  <c r="N475" i="1"/>
  <c r="M475" i="1"/>
  <c r="L475" i="1"/>
  <c r="P432" i="1"/>
  <c r="O432" i="1"/>
  <c r="N432" i="1"/>
  <c r="M432" i="1"/>
  <c r="L432" i="1"/>
  <c r="P427" i="1"/>
  <c r="O427" i="1"/>
  <c r="N427" i="1"/>
  <c r="M427" i="1"/>
  <c r="L427" i="1"/>
  <c r="P233" i="1"/>
  <c r="O233" i="1"/>
  <c r="N233" i="1"/>
  <c r="M233" i="1"/>
  <c r="N337" i="1"/>
  <c r="M337" i="1"/>
  <c r="L337" i="1"/>
  <c r="K337" i="1"/>
  <c r="K338" i="1"/>
  <c r="L338" i="1"/>
  <c r="M338" i="1"/>
  <c r="N338" i="1"/>
  <c r="O338" i="1"/>
  <c r="P338" i="1"/>
  <c r="L340" i="1"/>
  <c r="M340" i="1"/>
  <c r="N340" i="1"/>
  <c r="O340" i="1"/>
  <c r="P340" i="1"/>
  <c r="L339" i="1"/>
  <c r="M339" i="1"/>
  <c r="N339" i="1"/>
  <c r="O339" i="1"/>
  <c r="P339" i="1"/>
  <c r="P289" i="1"/>
  <c r="P291" i="1"/>
  <c r="P287" i="1"/>
  <c r="P290" i="1"/>
  <c r="P288" i="1"/>
  <c r="K289" i="1"/>
  <c r="L289" i="1"/>
  <c r="M289" i="1"/>
  <c r="N289" i="1"/>
  <c r="O289" i="1"/>
  <c r="K291" i="1"/>
  <c r="L291" i="1"/>
  <c r="M291" i="1"/>
  <c r="N291" i="1"/>
  <c r="O291" i="1"/>
  <c r="K287" i="1"/>
  <c r="L287" i="1"/>
  <c r="M287" i="1"/>
  <c r="N287" i="1"/>
  <c r="O287" i="1"/>
  <c r="L290" i="1"/>
  <c r="M290" i="1"/>
  <c r="N290" i="1"/>
  <c r="O290" i="1"/>
  <c r="K288" i="1"/>
  <c r="L288" i="1"/>
  <c r="M288" i="1"/>
  <c r="N288" i="1"/>
  <c r="O288" i="1"/>
  <c r="K58" i="1"/>
  <c r="L58" i="1"/>
  <c r="M58" i="1"/>
  <c r="N58" i="1"/>
  <c r="O58" i="1"/>
  <c r="P58" i="1"/>
  <c r="K22" i="1"/>
  <c r="L22" i="1"/>
  <c r="M22" i="1"/>
  <c r="N22" i="1"/>
  <c r="O22" i="1"/>
  <c r="P22" i="1"/>
  <c r="P178" i="1"/>
  <c r="O178" i="1"/>
  <c r="N178" i="1"/>
  <c r="M178" i="1"/>
  <c r="L178" i="1"/>
  <c r="L234" i="1" l="1"/>
  <c r="L208" i="1" l="1"/>
  <c r="L210" i="1"/>
  <c r="M234" i="1" l="1"/>
  <c r="L299" i="1"/>
  <c r="L300" i="1"/>
  <c r="L613" i="1"/>
  <c r="M208" i="1"/>
  <c r="L446" i="1"/>
  <c r="L605" i="1"/>
  <c r="M210" i="1"/>
  <c r="L421" i="1"/>
  <c r="L353" i="1"/>
  <c r="L64" i="1"/>
  <c r="L422" i="1"/>
  <c r="L404" i="1"/>
  <c r="L405" i="1"/>
  <c r="L186" i="1"/>
  <c r="L612" i="1"/>
  <c r="L384" i="1"/>
  <c r="L352" i="1"/>
  <c r="L624" i="1"/>
  <c r="L684" i="1"/>
  <c r="L383" i="1"/>
  <c r="L187" i="1"/>
  <c r="L447" i="1"/>
  <c r="L625" i="1"/>
  <c r="L469" i="1"/>
  <c r="L604" i="1"/>
  <c r="L470" i="1"/>
  <c r="L685" i="1"/>
  <c r="M384" i="1" l="1"/>
  <c r="M469" i="1"/>
  <c r="M447" i="1"/>
  <c r="M624" i="1"/>
  <c r="M186" i="1"/>
  <c r="M404" i="1"/>
  <c r="M353" i="1"/>
  <c r="M605" i="1"/>
  <c r="N208" i="1"/>
  <c r="M613" i="1"/>
  <c r="M64" i="1"/>
  <c r="M300" i="1"/>
  <c r="M422" i="1"/>
  <c r="M383" i="1"/>
  <c r="N210" i="1"/>
  <c r="M299" i="1"/>
  <c r="M685" i="1"/>
  <c r="M470" i="1"/>
  <c r="M604" i="1"/>
  <c r="M625" i="1"/>
  <c r="M187" i="1"/>
  <c r="M684" i="1"/>
  <c r="M352" i="1"/>
  <c r="M612" i="1"/>
  <c r="M405" i="1"/>
  <c r="L65" i="1"/>
  <c r="M421" i="1"/>
  <c r="M446" i="1"/>
  <c r="N234" i="1"/>
  <c r="P208" i="1" l="1"/>
  <c r="O208" i="1"/>
  <c r="N186" i="1"/>
  <c r="N447" i="1"/>
  <c r="M65" i="1"/>
  <c r="N405" i="1"/>
  <c r="N352" i="1"/>
  <c r="N187" i="1"/>
  <c r="N604" i="1"/>
  <c r="N685" i="1"/>
  <c r="P210" i="1"/>
  <c r="O210" i="1"/>
  <c r="N300" i="1"/>
  <c r="N612" i="1"/>
  <c r="N684" i="1"/>
  <c r="N625" i="1"/>
  <c r="N470" i="1"/>
  <c r="N299" i="1"/>
  <c r="N383" i="1"/>
  <c r="N422" i="1"/>
  <c r="N353" i="1"/>
  <c r="P234" i="1"/>
  <c r="O234" i="1"/>
  <c r="N446" i="1"/>
  <c r="N421" i="1"/>
  <c r="N64" i="1"/>
  <c r="N613" i="1"/>
  <c r="N605" i="1"/>
  <c r="N404" i="1"/>
  <c r="N624" i="1"/>
  <c r="N469" i="1"/>
  <c r="N384" i="1"/>
  <c r="O64" i="1" l="1"/>
  <c r="P446" i="1"/>
  <c r="O446" i="1"/>
  <c r="P353" i="1"/>
  <c r="O353" i="1"/>
  <c r="P383" i="1"/>
  <c r="O383" i="1"/>
  <c r="P470" i="1"/>
  <c r="O470" i="1"/>
  <c r="P684" i="1"/>
  <c r="O684" i="1"/>
  <c r="P685" i="1"/>
  <c r="O685" i="1"/>
  <c r="P187" i="1"/>
  <c r="O187" i="1"/>
  <c r="P405" i="1"/>
  <c r="O405" i="1"/>
  <c r="P469" i="1"/>
  <c r="O469" i="1"/>
  <c r="P404" i="1"/>
  <c r="O404" i="1"/>
  <c r="P613" i="1"/>
  <c r="O613" i="1"/>
  <c r="P186" i="1"/>
  <c r="O186" i="1"/>
  <c r="P421" i="1"/>
  <c r="O421" i="1"/>
  <c r="P422" i="1"/>
  <c r="O422" i="1"/>
  <c r="P299" i="1"/>
  <c r="O299" i="1"/>
  <c r="P625" i="1"/>
  <c r="O625" i="1"/>
  <c r="P612" i="1"/>
  <c r="O612" i="1"/>
  <c r="P300" i="1"/>
  <c r="O300" i="1"/>
  <c r="P604" i="1"/>
  <c r="O604" i="1"/>
  <c r="P352" i="1"/>
  <c r="O352" i="1"/>
  <c r="P384" i="1"/>
  <c r="O384" i="1"/>
  <c r="P624" i="1"/>
  <c r="O624" i="1"/>
  <c r="P605" i="1"/>
  <c r="O605" i="1"/>
  <c r="N65" i="1"/>
  <c r="P447" i="1"/>
  <c r="O447" i="1"/>
  <c r="L694" i="1"/>
  <c r="M694" i="1" s="1"/>
  <c r="N694" i="1" s="1"/>
  <c r="O694" i="1" s="1"/>
  <c r="P694" i="1" s="1"/>
  <c r="L92" i="1" l="1"/>
  <c r="P64" i="1"/>
  <c r="O65" i="1"/>
  <c r="M92" i="1" l="1"/>
  <c r="P65" i="1"/>
  <c r="K407" i="1"/>
  <c r="L407" i="1"/>
  <c r="M407" i="1"/>
  <c r="N407" i="1"/>
  <c r="O407" i="1"/>
  <c r="P407" i="1"/>
  <c r="K386" i="1"/>
  <c r="L386" i="1"/>
  <c r="M386" i="1"/>
  <c r="N386" i="1"/>
  <c r="O386" i="1"/>
  <c r="P386" i="1"/>
  <c r="N92" i="1" l="1"/>
  <c r="P277" i="1"/>
  <c r="O277" i="1"/>
  <c r="L277" i="1"/>
  <c r="M277" i="1"/>
  <c r="N277" i="1"/>
  <c r="L43" i="1" l="1"/>
  <c r="O92" i="1"/>
  <c r="M43" i="1" l="1"/>
  <c r="P92" i="1"/>
  <c r="L319" i="1"/>
  <c r="L395" i="1"/>
  <c r="K660" i="1"/>
  <c r="L660" i="1"/>
  <c r="M660" i="1"/>
  <c r="N660" i="1"/>
  <c r="O660" i="1"/>
  <c r="P660" i="1"/>
  <c r="N43" i="1" l="1"/>
  <c r="M319" i="1"/>
  <c r="M395" i="1"/>
  <c r="O43" i="1" l="1"/>
  <c r="P43" i="1"/>
  <c r="N395" i="1"/>
  <c r="N319" i="1"/>
  <c r="K662" i="1"/>
  <c r="L360" i="1" l="1"/>
  <c r="O319" i="1"/>
  <c r="P319" i="1"/>
  <c r="P395" i="1"/>
  <c r="O395" i="1"/>
  <c r="L662" i="1"/>
  <c r="M360" i="1" l="1"/>
  <c r="M662" i="1"/>
  <c r="K109" i="1"/>
  <c r="N360" i="1" l="1"/>
  <c r="N662" i="1"/>
  <c r="L158" i="1"/>
  <c r="L109" i="1"/>
  <c r="O360" i="1" l="1"/>
  <c r="O662" i="1"/>
  <c r="M158" i="1"/>
  <c r="M109" i="1"/>
  <c r="P360" i="1" l="1"/>
  <c r="P662" i="1"/>
  <c r="N158" i="1"/>
  <c r="N109" i="1"/>
  <c r="O158" i="1" l="1"/>
  <c r="P158" i="1"/>
  <c r="P109" i="1"/>
  <c r="O109" i="1"/>
  <c r="M9" i="2" l="1"/>
  <c r="N9" i="2" l="1"/>
  <c r="O9" i="2" l="1"/>
  <c r="P9" i="2" s="1"/>
  <c r="P169" i="2"/>
  <c r="O169" i="2"/>
  <c r="N169" i="2"/>
  <c r="M169" i="2"/>
  <c r="L169" i="2"/>
  <c r="K169" i="2"/>
  <c r="L166" i="2" l="1"/>
  <c r="P166" i="2"/>
  <c r="M166" i="2"/>
  <c r="N166" i="2"/>
  <c r="K166" i="2"/>
  <c r="O166" i="2"/>
  <c r="P552" i="1"/>
  <c r="O552" i="1"/>
  <c r="N552" i="1"/>
  <c r="M552" i="1"/>
  <c r="L552" i="1"/>
  <c r="P554" i="1"/>
  <c r="O554" i="1"/>
  <c r="O185" i="2" s="1"/>
  <c r="N554" i="1"/>
  <c r="N185" i="2" s="1"/>
  <c r="M554" i="1"/>
  <c r="M185" i="2" s="1"/>
  <c r="L554" i="1"/>
  <c r="K554" i="1"/>
  <c r="K185" i="2" s="1"/>
  <c r="O712" i="1" l="1"/>
  <c r="P712" i="1"/>
  <c r="N712" i="1"/>
  <c r="N711" i="1"/>
  <c r="O711" i="1"/>
  <c r="P711" i="1"/>
  <c r="L184" i="2"/>
  <c r="O184" i="2"/>
  <c r="L185" i="2"/>
  <c r="M184" i="2"/>
  <c r="N184" i="2"/>
  <c r="P184" i="2"/>
  <c r="P185" i="2"/>
  <c r="M712" i="1" l="1"/>
  <c r="L711" i="1"/>
  <c r="M711" i="1"/>
  <c r="K552" i="1"/>
  <c r="L712" i="1" l="1"/>
  <c r="K184" i="2"/>
  <c r="N127" i="2"/>
  <c r="O127" i="2"/>
  <c r="P127" i="2"/>
  <c r="O133" i="2"/>
  <c r="P133" i="2"/>
  <c r="M127" i="2"/>
  <c r="K127" i="2"/>
  <c r="L127" i="2"/>
  <c r="O337" i="1" l="1"/>
  <c r="P337" i="1"/>
  <c r="L225" i="2"/>
  <c r="L64" i="2" l="1"/>
  <c r="L115" i="2"/>
  <c r="M225" i="2"/>
  <c r="M64" i="2" l="1"/>
  <c r="N225" i="2"/>
  <c r="O218" i="2" l="1"/>
  <c r="N203" i="2"/>
  <c r="M193" i="2"/>
  <c r="L146" i="2"/>
  <c r="P146" i="2"/>
  <c r="M138" i="2"/>
  <c r="N125" i="2"/>
  <c r="M98" i="2"/>
  <c r="L62" i="2"/>
  <c r="P62" i="2"/>
  <c r="N218" i="2"/>
  <c r="L193" i="2"/>
  <c r="O146" i="2"/>
  <c r="L98" i="2"/>
  <c r="O62" i="2"/>
  <c r="L218" i="2"/>
  <c r="P218" i="2"/>
  <c r="O203" i="2"/>
  <c r="N193" i="2"/>
  <c r="M146" i="2"/>
  <c r="O138" i="2"/>
  <c r="N138" i="2"/>
  <c r="O125" i="2"/>
  <c r="N98" i="2"/>
  <c r="M62" i="2"/>
  <c r="M125" i="2"/>
  <c r="M218" i="2"/>
  <c r="L203" i="2"/>
  <c r="P203" i="2"/>
  <c r="O193" i="2"/>
  <c r="N146" i="2"/>
  <c r="P138" i="2"/>
  <c r="L125" i="2"/>
  <c r="P125" i="2"/>
  <c r="O98" i="2"/>
  <c r="N62" i="2"/>
  <c r="M203" i="2"/>
  <c r="P193" i="2"/>
  <c r="L138" i="2"/>
  <c r="P98" i="2"/>
  <c r="N64" i="2"/>
  <c r="O225" i="2"/>
  <c r="P28" i="2" l="1"/>
  <c r="O28" i="2"/>
  <c r="L28" i="2"/>
  <c r="N28" i="2"/>
  <c r="M28" i="2"/>
  <c r="O64" i="2"/>
  <c r="P225" i="2"/>
  <c r="K65" i="2"/>
  <c r="L65" i="2"/>
  <c r="M65" i="2"/>
  <c r="N65" i="2"/>
  <c r="O65" i="2"/>
  <c r="P65" i="2"/>
  <c r="K116" i="2"/>
  <c r="L116" i="2"/>
  <c r="M116" i="2"/>
  <c r="N116" i="2"/>
  <c r="O116" i="2"/>
  <c r="P116" i="2"/>
  <c r="P64" i="2" l="1"/>
  <c r="L59" i="2"/>
  <c r="M59" i="2" l="1"/>
  <c r="N59" i="2"/>
  <c r="P59" i="2" l="1"/>
  <c r="O59" i="2"/>
  <c r="L32" i="2" l="1"/>
  <c r="M32" i="2"/>
  <c r="N32" i="2"/>
  <c r="O32" i="2"/>
  <c r="P32" i="2"/>
  <c r="L40" i="2" l="1"/>
  <c r="K91" i="1"/>
  <c r="L659" i="1" l="1"/>
  <c r="L663" i="1"/>
  <c r="L666" i="1"/>
  <c r="L667" i="1"/>
  <c r="L665" i="1"/>
  <c r="L658" i="1"/>
  <c r="L661" i="1"/>
  <c r="L664" i="1"/>
  <c r="L39" i="2"/>
  <c r="L23" i="2"/>
  <c r="L41" i="2"/>
  <c r="M40" i="2"/>
  <c r="L91" i="1"/>
  <c r="L45" i="2" l="1"/>
  <c r="L17" i="2"/>
  <c r="M658" i="1" l="1"/>
  <c r="M661" i="1"/>
  <c r="M664" i="1"/>
  <c r="M666" i="1"/>
  <c r="M667" i="1"/>
  <c r="M663" i="1"/>
  <c r="M665" i="1"/>
  <c r="M41" i="2"/>
  <c r="N40" i="2"/>
  <c r="M23" i="2"/>
  <c r="M39" i="2"/>
  <c r="M45" i="2"/>
  <c r="M91" i="1"/>
  <c r="M659" i="1" l="1"/>
  <c r="N665" i="1"/>
  <c r="N658" i="1"/>
  <c r="N661" i="1"/>
  <c r="N664" i="1"/>
  <c r="N663" i="1"/>
  <c r="N666" i="1"/>
  <c r="N667" i="1"/>
  <c r="O40" i="2"/>
  <c r="N23" i="2"/>
  <c r="M17" i="2"/>
  <c r="N45" i="2"/>
  <c r="N41" i="2"/>
  <c r="N39" i="2"/>
  <c r="N91" i="1" l="1"/>
  <c r="N659" i="1"/>
  <c r="N17" i="2"/>
  <c r="O663" i="1" l="1"/>
  <c r="O666" i="1"/>
  <c r="O667" i="1"/>
  <c r="O661" i="1"/>
  <c r="O665" i="1"/>
  <c r="O658" i="1"/>
  <c r="P40" i="2"/>
  <c r="O664" i="1"/>
  <c r="O23" i="2"/>
  <c r="O45" i="2"/>
  <c r="O41" i="2"/>
  <c r="O39" i="2"/>
  <c r="O91" i="1" l="1"/>
  <c r="O659" i="1"/>
  <c r="O17" i="2"/>
  <c r="P659" i="1" l="1"/>
  <c r="P663" i="1"/>
  <c r="P658" i="1"/>
  <c r="P666" i="1"/>
  <c r="P667" i="1"/>
  <c r="P665" i="1"/>
  <c r="P661" i="1"/>
  <c r="P664" i="1"/>
  <c r="P23" i="2"/>
  <c r="P39" i="2"/>
  <c r="P41" i="2"/>
  <c r="P91" i="1"/>
  <c r="P45" i="2"/>
  <c r="P17" i="2" l="1"/>
  <c r="L9" i="2" l="1"/>
  <c r="K213" i="2" l="1"/>
  <c r="P213" i="2"/>
  <c r="N213" i="2"/>
  <c r="M213" i="2"/>
  <c r="O213" i="2"/>
  <c r="L213" i="2"/>
  <c r="K229" i="2" l="1"/>
  <c r="L7" i="2"/>
  <c r="M7" i="2" l="1"/>
  <c r="L229" i="2"/>
  <c r="N7" i="2" l="1"/>
  <c r="M229" i="2"/>
  <c r="N229" i="2" l="1"/>
  <c r="O7" i="2"/>
  <c r="O229" i="2" l="1"/>
  <c r="P7" i="2" l="1"/>
  <c r="P229" i="2" l="1"/>
</calcChain>
</file>

<file path=xl/comments1.xml><?xml version="1.0" encoding="utf-8"?>
<comments xmlns="http://schemas.openxmlformats.org/spreadsheetml/2006/main">
  <authors>
    <author>Valérie Marteau</author>
  </authors>
  <commentList>
    <comment ref="J9" authorId="0" shapeId="0">
      <text>
        <r>
          <rPr>
            <b/>
            <sz val="9"/>
            <color indexed="81"/>
            <rFont val="Tahoma"/>
            <family val="2"/>
          </rPr>
          <t>00011/106-01 pour 2017 - Tax shift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4" authorId="0" shapeId="0">
      <text>
        <r>
          <rPr>
            <sz val="9"/>
            <color indexed="81"/>
            <rFont val="Tahoma"/>
            <family val="2"/>
          </rPr>
          <t xml:space="preserve">Ecole - Vie /Pilote : augmentation du forfait par élève!
</t>
        </r>
      </text>
    </comment>
  </commentList>
</comments>
</file>

<file path=xl/comments2.xml><?xml version="1.0" encoding="utf-8"?>
<comments xmlns="http://schemas.openxmlformats.org/spreadsheetml/2006/main">
  <authors>
    <author>Chantal Renier</author>
    <author>Christian Loosfelt</author>
  </authors>
  <commentList>
    <comment ref="AB84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2 fcts 2018</t>
        </r>
      </text>
    </comment>
    <comment ref="AP84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2 fcts 2018</t>
        </r>
      </text>
    </comment>
    <comment ref="AV121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trav pensionné - contractuel
</t>
        </r>
      </text>
    </comment>
    <comment ref="AI256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prévoir cdi</t>
        </r>
      </text>
    </comment>
    <comment ref="U897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6 mois soit au 01/07/2018</t>
        </r>
      </text>
    </comment>
    <comment ref="AA897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6 mois soit au 01/07/2018
</t>
        </r>
      </text>
    </comment>
    <comment ref="AO897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6 mois soit au 01/07/2018
</t>
        </r>
      </text>
    </comment>
    <comment ref="U898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5 mois soit au 01/07/2018
</t>
        </r>
      </text>
    </comment>
    <comment ref="AA898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5 mois soit au 01/07/2018
</t>
        </r>
      </text>
    </comment>
    <comment ref="AO898" authorId="0" shapeId="0">
      <text>
        <r>
          <rPr>
            <b/>
            <sz val="9"/>
            <color indexed="81"/>
            <rFont val="Tahoma"/>
            <family val="2"/>
          </rPr>
          <t>Chantal Renier:</t>
        </r>
        <r>
          <rPr>
            <sz val="9"/>
            <color indexed="81"/>
            <rFont val="Tahoma"/>
            <family val="2"/>
          </rPr>
          <t xml:space="preserve">
report engagement de 5 mois soit au 01/07/2018
</t>
        </r>
      </text>
    </comment>
    <comment ref="B1480" authorId="1" shapeId="0">
      <text>
        <r>
          <rPr>
            <sz val="9"/>
            <color indexed="81"/>
            <rFont val="Tahoma"/>
            <family val="2"/>
          </rPr>
          <t xml:space="preserve">Pour créer l'article 421/113-01  qui n'est pas directement dans une ligne horizontal (pour l'année 2018)
(113 pour les cotisations patronales.)
Il existe les articles suivants.
421/111-01                          </t>
        </r>
        <r>
          <rPr>
            <b/>
            <sz val="9"/>
            <color indexed="81"/>
            <rFont val="Tahoma"/>
            <family val="2"/>
          </rPr>
          <t>=+AA592</t>
        </r>
        <r>
          <rPr>
            <sz val="9"/>
            <color indexed="81"/>
            <rFont val="Tahoma"/>
            <family val="2"/>
          </rPr>
          <t xml:space="preserve">
421/111-02                          </t>
        </r>
        <r>
          <rPr>
            <b/>
            <sz val="9"/>
            <color indexed="81"/>
            <rFont val="Tahoma"/>
            <family val="2"/>
          </rPr>
          <t>=+AA631</t>
        </r>
        <r>
          <rPr>
            <sz val="9"/>
            <color indexed="81"/>
            <rFont val="Tahoma"/>
            <family val="2"/>
          </rPr>
          <t xml:space="preserve">
421/111-08                          </t>
        </r>
        <r>
          <rPr>
            <b/>
            <sz val="9"/>
            <color indexed="81"/>
            <rFont val="Tahoma"/>
            <family val="2"/>
          </rPr>
          <t>=+AA657</t>
        </r>
        <r>
          <rPr>
            <sz val="9"/>
            <color indexed="81"/>
            <rFont val="Tahoma"/>
            <family val="2"/>
          </rPr>
          <t xml:space="preserve">
421/112-01                          </t>
        </r>
        <r>
          <rPr>
            <b/>
            <sz val="9"/>
            <color indexed="81"/>
            <rFont val="Tahoma"/>
            <family val="2"/>
          </rPr>
          <t>=+AH735</t>
        </r>
        <r>
          <rPr>
            <sz val="9"/>
            <color indexed="81"/>
            <rFont val="Tahoma"/>
            <family val="2"/>
          </rPr>
          <t xml:space="preserve">
421/112-02                          </t>
        </r>
        <r>
          <rPr>
            <b/>
            <sz val="9"/>
            <color indexed="81"/>
            <rFont val="Tahoma"/>
            <family val="2"/>
          </rPr>
          <t>=+AH767</t>
        </r>
        <r>
          <rPr>
            <sz val="9"/>
            <color indexed="81"/>
            <rFont val="Tahoma"/>
            <family val="2"/>
          </rPr>
          <t xml:space="preserve">
421/121-48                          </t>
        </r>
        <r>
          <rPr>
            <b/>
            <sz val="9"/>
            <color indexed="81"/>
            <rFont val="Tahoma"/>
            <family val="2"/>
          </rPr>
          <t>=+AA783</t>
        </r>
        <r>
          <rPr>
            <sz val="9"/>
            <color indexed="81"/>
            <rFont val="Tahoma"/>
            <family val="2"/>
          </rPr>
          <t xml:space="preserve">  
- Extraire les 02 qui forment l'article (avec le 33) exemple 42133/113-02
- Extraire les 08 qui correspondent  aux étudiants et heures supplémentaires pour l'article 421/113-08
--&gt; Additionner les nombres se trouvant dans la colonne "Total charges patronales = 113 - ***"
pour les deux articles restants 421/111-01 et le 421/121-48
</t>
        </r>
        <r>
          <rPr>
            <b/>
            <sz val="9"/>
            <color indexed="81"/>
            <rFont val="Tahoma"/>
            <family val="2"/>
          </rPr>
          <t>=+AO592+AO783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84" authorId="1" shapeId="0">
      <text>
        <r>
          <rPr>
            <sz val="9"/>
            <color indexed="81"/>
            <rFont val="Tahoma"/>
            <family val="2"/>
          </rPr>
          <t xml:space="preserve">Chaque article FFF/111-XX doit générer un article FFF/118-01
Prendre en compte des montants qui sont dans la colonne U en regard du numéro de service et les additionner  =+U592+U631  pour les articles
Chaque article FFF/121-48 doit générer un article FFF/118-01
additionner +U783  pour l'article  421/121-48
</t>
        </r>
        <r>
          <rPr>
            <b/>
            <sz val="9"/>
            <color indexed="81"/>
            <rFont val="Tahoma"/>
            <family val="2"/>
          </rPr>
          <t>=+U592+U631+U783</t>
        </r>
      </text>
    </comment>
  </commentList>
</comments>
</file>

<file path=xl/sharedStrings.xml><?xml version="1.0" encoding="utf-8"?>
<sst xmlns="http://schemas.openxmlformats.org/spreadsheetml/2006/main" count="5164" uniqueCount="1313">
  <si>
    <t>Articles</t>
  </si>
  <si>
    <t>Libellés</t>
  </si>
  <si>
    <t>C 2013</t>
  </si>
  <si>
    <t>C 2012</t>
  </si>
  <si>
    <t>C 2014</t>
  </si>
  <si>
    <t>C 2015</t>
  </si>
  <si>
    <t xml:space="preserve">000/128-10 </t>
  </si>
  <si>
    <t xml:space="preserve">000/215-01 </t>
  </si>
  <si>
    <t xml:space="preserve">040/301-01 </t>
  </si>
  <si>
    <t xml:space="preserve">040/301-02 </t>
  </si>
  <si>
    <t xml:space="preserve">050/117-01 </t>
  </si>
  <si>
    <t xml:space="preserve">050/121-48 </t>
  </si>
  <si>
    <t xml:space="preserve">050/124-08 </t>
  </si>
  <si>
    <t xml:space="preserve">050/125-08 </t>
  </si>
  <si>
    <t xml:space="preserve">050/435-01 </t>
  </si>
  <si>
    <t xml:space="preserve">060/955-01 </t>
  </si>
  <si>
    <t xml:space="preserve">100/301-01 </t>
  </si>
  <si>
    <t xml:space="preserve">101/111-21 </t>
  </si>
  <si>
    <t xml:space="preserve">101/111-22 </t>
  </si>
  <si>
    <t xml:space="preserve">101/112-01 </t>
  </si>
  <si>
    <t xml:space="preserve">101/113-01 </t>
  </si>
  <si>
    <t xml:space="preserve">101/116-01 </t>
  </si>
  <si>
    <t xml:space="preserve">101/124-02 </t>
  </si>
  <si>
    <t xml:space="preserve">101/124-08 </t>
  </si>
  <si>
    <t xml:space="preserve">104/111-01 </t>
  </si>
  <si>
    <t xml:space="preserve">104/111-02 </t>
  </si>
  <si>
    <t xml:space="preserve">104/111-08 </t>
  </si>
  <si>
    <t xml:space="preserve">104/111-22 </t>
  </si>
  <si>
    <t xml:space="preserve">104/112-01 </t>
  </si>
  <si>
    <t xml:space="preserve">104/112-02 </t>
  </si>
  <si>
    <t xml:space="preserve">104/113-01 </t>
  </si>
  <si>
    <t xml:space="preserve">104/113-02 </t>
  </si>
  <si>
    <t xml:space="preserve">104/113-21 </t>
  </si>
  <si>
    <t xml:space="preserve">104/115-01 </t>
  </si>
  <si>
    <t xml:space="preserve">104/118-01 </t>
  </si>
  <si>
    <t xml:space="preserve">104/121-01 </t>
  </si>
  <si>
    <t xml:space="preserve">104/122-03 </t>
  </si>
  <si>
    <t xml:space="preserve">104/122-06 </t>
  </si>
  <si>
    <t xml:space="preserve">104/123-02 </t>
  </si>
  <si>
    <t xml:space="preserve">104/123-06 </t>
  </si>
  <si>
    <t xml:space="preserve">104/123-07 </t>
  </si>
  <si>
    <t xml:space="preserve">104/123-11 </t>
  </si>
  <si>
    <t xml:space="preserve">104/123-12 </t>
  </si>
  <si>
    <t xml:space="preserve">104/123-13 </t>
  </si>
  <si>
    <t xml:space="preserve">104/123-15 </t>
  </si>
  <si>
    <t xml:space="preserve">104/123-17 </t>
  </si>
  <si>
    <t xml:space="preserve">104/123-18 </t>
  </si>
  <si>
    <t xml:space="preserve">104/123-19 </t>
  </si>
  <si>
    <t xml:space="preserve">104/123-48 </t>
  </si>
  <si>
    <t xml:space="preserve">104/124-02 </t>
  </si>
  <si>
    <t xml:space="preserve">104/124-05 </t>
  </si>
  <si>
    <t xml:space="preserve">104/125-02 </t>
  </si>
  <si>
    <t xml:space="preserve">104/125-06 </t>
  </si>
  <si>
    <t xml:space="preserve">104/125-12 </t>
  </si>
  <si>
    <t xml:space="preserve">104/125-13 </t>
  </si>
  <si>
    <t xml:space="preserve">104/125-15 </t>
  </si>
  <si>
    <t xml:space="preserve">104/125-48 </t>
  </si>
  <si>
    <t xml:space="preserve">104/126-01 </t>
  </si>
  <si>
    <t xml:space="preserve">104/127-03 </t>
  </si>
  <si>
    <t xml:space="preserve">104/127-08 </t>
  </si>
  <si>
    <t xml:space="preserve">104/128-01 </t>
  </si>
  <si>
    <t xml:space="preserve">104/128-02 </t>
  </si>
  <si>
    <t xml:space="preserve">104/301-01 </t>
  </si>
  <si>
    <t xml:space="preserve">104/332-01 </t>
  </si>
  <si>
    <t xml:space="preserve">104/415-02 </t>
  </si>
  <si>
    <t xml:space="preserve">1041/123-13 </t>
  </si>
  <si>
    <t xml:space="preserve">1041/123-48 </t>
  </si>
  <si>
    <t xml:space="preserve">10410/123-48 </t>
  </si>
  <si>
    <t xml:space="preserve">1042/123-48 </t>
  </si>
  <si>
    <t xml:space="preserve">105/123-16 </t>
  </si>
  <si>
    <t xml:space="preserve">121/123-15 </t>
  </si>
  <si>
    <t xml:space="preserve">121/123-48 </t>
  </si>
  <si>
    <t xml:space="preserve">124/123-06 </t>
  </si>
  <si>
    <t xml:space="preserve">124/123-20 </t>
  </si>
  <si>
    <t xml:space="preserve">124/125-02 </t>
  </si>
  <si>
    <t xml:space="preserve">124/125-06 </t>
  </si>
  <si>
    <t xml:space="preserve">124/125-10 </t>
  </si>
  <si>
    <t xml:space="preserve">124/125-12 </t>
  </si>
  <si>
    <t xml:space="preserve">124/125-13 </t>
  </si>
  <si>
    <t xml:space="preserve">124/125-48 </t>
  </si>
  <si>
    <t xml:space="preserve">124/211-01 </t>
  </si>
  <si>
    <t xml:space="preserve">124/911-01 </t>
  </si>
  <si>
    <t xml:space="preserve">148/332-02 </t>
  </si>
  <si>
    <t xml:space="preserve">322/126-01 </t>
  </si>
  <si>
    <t xml:space="preserve">322/301-01 </t>
  </si>
  <si>
    <t xml:space="preserve">330/435-01 </t>
  </si>
  <si>
    <t xml:space="preserve">351/111-01 </t>
  </si>
  <si>
    <t xml:space="preserve">351/111-08 </t>
  </si>
  <si>
    <t xml:space="preserve">351/112-01 </t>
  </si>
  <si>
    <t xml:space="preserve">351/113-01 </t>
  </si>
  <si>
    <t xml:space="preserve">351/113-21 </t>
  </si>
  <si>
    <t xml:space="preserve">351/115-01 </t>
  </si>
  <si>
    <t xml:space="preserve">351/117-01 </t>
  </si>
  <si>
    <t xml:space="preserve">351/118-01 </t>
  </si>
  <si>
    <t xml:space="preserve">351/121-01 </t>
  </si>
  <si>
    <t xml:space="preserve">351/121-48 </t>
  </si>
  <si>
    <t xml:space="preserve">351/122-03 </t>
  </si>
  <si>
    <t xml:space="preserve">351/123-02 </t>
  </si>
  <si>
    <t xml:space="preserve">351/123-06 </t>
  </si>
  <si>
    <t xml:space="preserve">351/123-07 </t>
  </si>
  <si>
    <t xml:space="preserve">351/123-11 </t>
  </si>
  <si>
    <t xml:space="preserve">351/123-12 </t>
  </si>
  <si>
    <t xml:space="preserve">351/123-13 </t>
  </si>
  <si>
    <t xml:space="preserve">351/123-15 </t>
  </si>
  <si>
    <t xml:space="preserve">351/123-16 </t>
  </si>
  <si>
    <t xml:space="preserve">351/123-17 </t>
  </si>
  <si>
    <t xml:space="preserve">351/123-18 </t>
  </si>
  <si>
    <t xml:space="preserve">351/123-19 </t>
  </si>
  <si>
    <t xml:space="preserve">351/124-02 </t>
  </si>
  <si>
    <t xml:space="preserve">351/124-05 </t>
  </si>
  <si>
    <t xml:space="preserve">351/124-06 </t>
  </si>
  <si>
    <t xml:space="preserve">351/124-08 </t>
  </si>
  <si>
    <t xml:space="preserve">351/124-12 </t>
  </si>
  <si>
    <t xml:space="preserve">351/125-02 </t>
  </si>
  <si>
    <t xml:space="preserve">351/125-06 </t>
  </si>
  <si>
    <t xml:space="preserve">351/125-08 </t>
  </si>
  <si>
    <t xml:space="preserve">351/125-12 </t>
  </si>
  <si>
    <t xml:space="preserve">351/125-13 </t>
  </si>
  <si>
    <t xml:space="preserve">351/125-15 </t>
  </si>
  <si>
    <t xml:space="preserve">351/127-02 </t>
  </si>
  <si>
    <t xml:space="preserve">351/127-03 </t>
  </si>
  <si>
    <t xml:space="preserve">351/127-06 </t>
  </si>
  <si>
    <t xml:space="preserve">351/127-08 </t>
  </si>
  <si>
    <t xml:space="preserve">351/127-10 </t>
  </si>
  <si>
    <t xml:space="preserve">351/128-01 </t>
  </si>
  <si>
    <t xml:space="preserve">351/211-01 </t>
  </si>
  <si>
    <t xml:space="preserve">351/301-01 </t>
  </si>
  <si>
    <t xml:space="preserve">351/415-02 </t>
  </si>
  <si>
    <t xml:space="preserve">351/911-01 </t>
  </si>
  <si>
    <t xml:space="preserve">3511/111-08 </t>
  </si>
  <si>
    <t xml:space="preserve">3511/127-06 </t>
  </si>
  <si>
    <t xml:space="preserve">352/301-01 </t>
  </si>
  <si>
    <t xml:space="preserve">352/301-02 </t>
  </si>
  <si>
    <t xml:space="preserve">421/111-01 </t>
  </si>
  <si>
    <t xml:space="preserve">421/111-02 </t>
  </si>
  <si>
    <t xml:space="preserve">421/111-08 </t>
  </si>
  <si>
    <t xml:space="preserve">421/112-01 </t>
  </si>
  <si>
    <t xml:space="preserve">421/112-02 </t>
  </si>
  <si>
    <t xml:space="preserve">421/113-01 </t>
  </si>
  <si>
    <t xml:space="preserve">421/113-02 </t>
  </si>
  <si>
    <t xml:space="preserve">421/113-21 </t>
  </si>
  <si>
    <t xml:space="preserve">421/117-01 </t>
  </si>
  <si>
    <t xml:space="preserve">421/118-01 </t>
  </si>
  <si>
    <t xml:space="preserve">421/121-48 </t>
  </si>
  <si>
    <t xml:space="preserve">421/122-02 </t>
  </si>
  <si>
    <t xml:space="preserve">421/123-04 </t>
  </si>
  <si>
    <t xml:space="preserve">421/123-11 </t>
  </si>
  <si>
    <t xml:space="preserve">421/124-02 </t>
  </si>
  <si>
    <t xml:space="preserve">421/124-05 </t>
  </si>
  <si>
    <t xml:space="preserve">421/124-06 </t>
  </si>
  <si>
    <t xml:space="preserve">421/124-12 </t>
  </si>
  <si>
    <t xml:space="preserve">421/125-02 </t>
  </si>
  <si>
    <t xml:space="preserve">421/125-06 </t>
  </si>
  <si>
    <t xml:space="preserve">421/125-12 </t>
  </si>
  <si>
    <t xml:space="preserve">421/125-13 </t>
  </si>
  <si>
    <t xml:space="preserve">421/125-15 </t>
  </si>
  <si>
    <t xml:space="preserve">421/127-02 </t>
  </si>
  <si>
    <t xml:space="preserve">421/127-03 </t>
  </si>
  <si>
    <t xml:space="preserve">421/127-06 </t>
  </si>
  <si>
    <t xml:space="preserve">421/127-08 </t>
  </si>
  <si>
    <t xml:space="preserve">421/127-10 </t>
  </si>
  <si>
    <t xml:space="preserve">421/140-12 </t>
  </si>
  <si>
    <t xml:space="preserve">421/140-13 </t>
  </si>
  <si>
    <t xml:space="preserve">421/211-01 </t>
  </si>
  <si>
    <t xml:space="preserve">421/301-01 </t>
  </si>
  <si>
    <t xml:space="preserve">421/415-02 </t>
  </si>
  <si>
    <t xml:space="preserve">421/911-01 </t>
  </si>
  <si>
    <t xml:space="preserve">4211/124-02 </t>
  </si>
  <si>
    <t xml:space="preserve">4211/124-06 </t>
  </si>
  <si>
    <t xml:space="preserve">4211/140-02 </t>
  </si>
  <si>
    <t xml:space="preserve">4211/301-01 </t>
  </si>
  <si>
    <t xml:space="preserve">422/124-02 </t>
  </si>
  <si>
    <t xml:space="preserve">422/125-12 </t>
  </si>
  <si>
    <t xml:space="preserve">422/434-01 </t>
  </si>
  <si>
    <t xml:space="preserve">423/125-12 </t>
  </si>
  <si>
    <t xml:space="preserve">423/127-02 </t>
  </si>
  <si>
    <t xml:space="preserve">423/127-03 </t>
  </si>
  <si>
    <t xml:space="preserve">423/127-06 </t>
  </si>
  <si>
    <t xml:space="preserve">423/140-02 </t>
  </si>
  <si>
    <t xml:space="preserve">423/140-06 </t>
  </si>
  <si>
    <t xml:space="preserve">424/124-06 </t>
  </si>
  <si>
    <t xml:space="preserve">424/124-12 </t>
  </si>
  <si>
    <t xml:space="preserve">424/125-12 </t>
  </si>
  <si>
    <t xml:space="preserve">424/126-01 </t>
  </si>
  <si>
    <t xml:space="preserve">424/211-01 </t>
  </si>
  <si>
    <t xml:space="preserve">424/911-01 </t>
  </si>
  <si>
    <t xml:space="preserve">425/124-02 </t>
  </si>
  <si>
    <t xml:space="preserve">425/124-06 </t>
  </si>
  <si>
    <t xml:space="preserve">425/127-02 </t>
  </si>
  <si>
    <t xml:space="preserve">425/127-03 </t>
  </si>
  <si>
    <t xml:space="preserve">425/127-06 </t>
  </si>
  <si>
    <t xml:space="preserve">425/140-02 </t>
  </si>
  <si>
    <t xml:space="preserve">426/124-13 </t>
  </si>
  <si>
    <t xml:space="preserve">426/140-06 </t>
  </si>
  <si>
    <t xml:space="preserve">482/124-06 </t>
  </si>
  <si>
    <t xml:space="preserve">482/140-06 </t>
  </si>
  <si>
    <t xml:space="preserve">520/332-02 </t>
  </si>
  <si>
    <t xml:space="preserve">521/125-12 </t>
  </si>
  <si>
    <t xml:space="preserve">521/301-01 </t>
  </si>
  <si>
    <t xml:space="preserve">529/124-02 </t>
  </si>
  <si>
    <t xml:space="preserve">561/332-02 </t>
  </si>
  <si>
    <t xml:space="preserve">569/332-02 </t>
  </si>
  <si>
    <t xml:space="preserve">640/435-01 </t>
  </si>
  <si>
    <t xml:space="preserve">701/111-01 </t>
  </si>
  <si>
    <t xml:space="preserve">701/112-01 </t>
  </si>
  <si>
    <t xml:space="preserve">701/113-01 </t>
  </si>
  <si>
    <t xml:space="preserve">701/113-21 </t>
  </si>
  <si>
    <t xml:space="preserve">701/118-01 </t>
  </si>
  <si>
    <t>701/123-02/    -AE</t>
  </si>
  <si>
    <t xml:space="preserve">701/123-02 </t>
  </si>
  <si>
    <t xml:space="preserve">701/123-12 </t>
  </si>
  <si>
    <t xml:space="preserve">701/123-16 </t>
  </si>
  <si>
    <t xml:space="preserve">701/123-19 </t>
  </si>
  <si>
    <t xml:space="preserve">701/301-02 </t>
  </si>
  <si>
    <t xml:space="preserve">701/415-02 </t>
  </si>
  <si>
    <t xml:space="preserve">721/111-01 </t>
  </si>
  <si>
    <t xml:space="preserve">721/111-02 </t>
  </si>
  <si>
    <t xml:space="preserve">721/111-19 </t>
  </si>
  <si>
    <t xml:space="preserve">721/112-01 </t>
  </si>
  <si>
    <t xml:space="preserve">721/112-02 </t>
  </si>
  <si>
    <t xml:space="preserve">721/113-01 </t>
  </si>
  <si>
    <t xml:space="preserve">721/113-02 </t>
  </si>
  <si>
    <t xml:space="preserve">721/113-21 </t>
  </si>
  <si>
    <t xml:space="preserve">721/115-01 </t>
  </si>
  <si>
    <t xml:space="preserve">721/117-01 </t>
  </si>
  <si>
    <t xml:space="preserve">721/118-01 </t>
  </si>
  <si>
    <t xml:space="preserve">721/122-03 </t>
  </si>
  <si>
    <t>721/123-02/    -CE</t>
  </si>
  <si>
    <t>721/123-02/    -PL</t>
  </si>
  <si>
    <t>721/123-06/    -CE</t>
  </si>
  <si>
    <t>721/123-06/    -PL</t>
  </si>
  <si>
    <t>721/123-11/    -CE</t>
  </si>
  <si>
    <t>721/123-11/    -PL</t>
  </si>
  <si>
    <t>721/123-13/    -CE</t>
  </si>
  <si>
    <t>721/123-13/    -PL</t>
  </si>
  <si>
    <t>721/124-02/    -BI</t>
  </si>
  <si>
    <t>721/124-02/    -BW</t>
  </si>
  <si>
    <t>721/124-02/    -CE</t>
  </si>
  <si>
    <t>721/124-02/    -LI</t>
  </si>
  <si>
    <t>721/124-02/    -PL</t>
  </si>
  <si>
    <t xml:space="preserve">721/124-08 </t>
  </si>
  <si>
    <t>721/124-48/    -CE</t>
  </si>
  <si>
    <t>721/124-48/    -IP</t>
  </si>
  <si>
    <t>721/124-48/    -PL</t>
  </si>
  <si>
    <t xml:space="preserve">721/125-02 </t>
  </si>
  <si>
    <t xml:space="preserve">721/125-03 </t>
  </si>
  <si>
    <t xml:space="preserve">721/125-06 </t>
  </si>
  <si>
    <t xml:space="preserve">721/125-12 </t>
  </si>
  <si>
    <t xml:space="preserve">721/125-13 </t>
  </si>
  <si>
    <t xml:space="preserve">721/125-15 </t>
  </si>
  <si>
    <t xml:space="preserve">721/211-01 </t>
  </si>
  <si>
    <t xml:space="preserve">721/301-01 </t>
  </si>
  <si>
    <t xml:space="preserve">721/332-02 </t>
  </si>
  <si>
    <t xml:space="preserve">721/415-02 </t>
  </si>
  <si>
    <t xml:space="preserve">721/911-01 </t>
  </si>
  <si>
    <t xml:space="preserve">722/111-01 </t>
  </si>
  <si>
    <t xml:space="preserve">722/111-02 </t>
  </si>
  <si>
    <t xml:space="preserve">722/111-12 </t>
  </si>
  <si>
    <t xml:space="preserve">722/111-19 </t>
  </si>
  <si>
    <t xml:space="preserve">722/112-01 </t>
  </si>
  <si>
    <t xml:space="preserve">722/112-02 </t>
  </si>
  <si>
    <t xml:space="preserve">722/112-12 </t>
  </si>
  <si>
    <t xml:space="preserve">722/113-01 </t>
  </si>
  <si>
    <t xml:space="preserve">722/113-02 </t>
  </si>
  <si>
    <t xml:space="preserve">722/113-12 </t>
  </si>
  <si>
    <t xml:space="preserve">722/117-01 </t>
  </si>
  <si>
    <t xml:space="preserve">722/118-01 </t>
  </si>
  <si>
    <t xml:space="preserve">722/122-48 </t>
  </si>
  <si>
    <t>722/123-02/    -BI</t>
  </si>
  <si>
    <t>722/123-02/    -BW</t>
  </si>
  <si>
    <t>722/123-02/    -LI</t>
  </si>
  <si>
    <t>722/123-06/    -BI</t>
  </si>
  <si>
    <t>722/123-06/    -BW</t>
  </si>
  <si>
    <t>722/123-06/    -LI</t>
  </si>
  <si>
    <t>722/123-11/    -BI</t>
  </si>
  <si>
    <t>722/123-11/    -BW</t>
  </si>
  <si>
    <t>722/123-11/    -LI</t>
  </si>
  <si>
    <t>722/123-13/    -BI</t>
  </si>
  <si>
    <t>722/123-13/    -BW</t>
  </si>
  <si>
    <t>722/123-13/    -LI</t>
  </si>
  <si>
    <t xml:space="preserve">722/123-13 </t>
  </si>
  <si>
    <t xml:space="preserve">722/123-48 </t>
  </si>
  <si>
    <t>722/124-02/    -AE</t>
  </si>
  <si>
    <t>722/124-02/    -BI</t>
  </si>
  <si>
    <t>722/124-02/    -BW</t>
  </si>
  <si>
    <t>722/124-02/    -LI</t>
  </si>
  <si>
    <t>722/124-02/    -LM</t>
  </si>
  <si>
    <t xml:space="preserve">722/124-02 </t>
  </si>
  <si>
    <t xml:space="preserve">722/124-08 </t>
  </si>
  <si>
    <t xml:space="preserve">722/124-23 </t>
  </si>
  <si>
    <t>722/124-48/    -AE</t>
  </si>
  <si>
    <t>722/124-48/    -BI</t>
  </si>
  <si>
    <t>722/124-48/    -BW</t>
  </si>
  <si>
    <t>722/124-48/    -IP</t>
  </si>
  <si>
    <t>722/124-48/    -LI</t>
  </si>
  <si>
    <t xml:space="preserve">722/125-02 </t>
  </si>
  <si>
    <t xml:space="preserve">722/125-06 </t>
  </si>
  <si>
    <t xml:space="preserve">722/125-12 </t>
  </si>
  <si>
    <t xml:space="preserve">722/125-13 </t>
  </si>
  <si>
    <t xml:space="preserve">722/125-15 </t>
  </si>
  <si>
    <t xml:space="preserve">722/126-01 </t>
  </si>
  <si>
    <t xml:space="preserve">722/211-01 </t>
  </si>
  <si>
    <t xml:space="preserve">722/415-02 </t>
  </si>
  <si>
    <t xml:space="preserve">722/433-01 </t>
  </si>
  <si>
    <t xml:space="preserve">722/911-01 </t>
  </si>
  <si>
    <t xml:space="preserve">734/117-01 </t>
  </si>
  <si>
    <t xml:space="preserve">734/124-08 </t>
  </si>
  <si>
    <t xml:space="preserve">734/415-02 </t>
  </si>
  <si>
    <t xml:space="preserve">7341/111-01 </t>
  </si>
  <si>
    <t xml:space="preserve">7341/111-02 </t>
  </si>
  <si>
    <t xml:space="preserve">7341/111-22 </t>
  </si>
  <si>
    <t xml:space="preserve">7341/112-01 </t>
  </si>
  <si>
    <t xml:space="preserve">7341/112-02 </t>
  </si>
  <si>
    <t xml:space="preserve">7341/113-01 </t>
  </si>
  <si>
    <t xml:space="preserve">7341/113-02 </t>
  </si>
  <si>
    <t xml:space="preserve">7341/115-01 </t>
  </si>
  <si>
    <t xml:space="preserve">7341/118-01 </t>
  </si>
  <si>
    <t xml:space="preserve">7341/121-01 </t>
  </si>
  <si>
    <t xml:space="preserve">7341/123-02 </t>
  </si>
  <si>
    <t xml:space="preserve">7341/123-06 </t>
  </si>
  <si>
    <t xml:space="preserve">7341/123-11 </t>
  </si>
  <si>
    <t xml:space="preserve">7341/123-13 </t>
  </si>
  <si>
    <t xml:space="preserve">7341/125-02 </t>
  </si>
  <si>
    <t xml:space="preserve">7341/125-06 </t>
  </si>
  <si>
    <t xml:space="preserve">7341/125-12 </t>
  </si>
  <si>
    <t xml:space="preserve">7341/125-13 </t>
  </si>
  <si>
    <t xml:space="preserve">7341/125-15 </t>
  </si>
  <si>
    <t xml:space="preserve">7341/415-01 </t>
  </si>
  <si>
    <t xml:space="preserve">7341/415-02 </t>
  </si>
  <si>
    <t xml:space="preserve">73410/111-22 </t>
  </si>
  <si>
    <t xml:space="preserve">7342/111-01 </t>
  </si>
  <si>
    <t xml:space="preserve">7342/111-22 </t>
  </si>
  <si>
    <t xml:space="preserve">7342/112-01 </t>
  </si>
  <si>
    <t xml:space="preserve">7342/113-01 </t>
  </si>
  <si>
    <t xml:space="preserve">7342/115-01 </t>
  </si>
  <si>
    <t xml:space="preserve">7342/118-01 </t>
  </si>
  <si>
    <t xml:space="preserve">7342/121-01 </t>
  </si>
  <si>
    <t xml:space="preserve">7342/123-06 </t>
  </si>
  <si>
    <t xml:space="preserve">7342/123-11 </t>
  </si>
  <si>
    <t xml:space="preserve">7342/124-02 </t>
  </si>
  <si>
    <t xml:space="preserve">7342/124-06 </t>
  </si>
  <si>
    <t xml:space="preserve">7342/125-02 </t>
  </si>
  <si>
    <t xml:space="preserve">7342/125-06 </t>
  </si>
  <si>
    <t xml:space="preserve">7342/125-12 </t>
  </si>
  <si>
    <t xml:space="preserve">7342/125-13 </t>
  </si>
  <si>
    <t xml:space="preserve">7342/125-15 </t>
  </si>
  <si>
    <t xml:space="preserve">7342/415-01 </t>
  </si>
  <si>
    <t xml:space="preserve">7342/415-02 </t>
  </si>
  <si>
    <t xml:space="preserve">735/111-01 </t>
  </si>
  <si>
    <t xml:space="preserve">735/112-01 </t>
  </si>
  <si>
    <t xml:space="preserve">735/113-01 </t>
  </si>
  <si>
    <t xml:space="preserve">735/115-01 </t>
  </si>
  <si>
    <t xml:space="preserve">735/118-01 </t>
  </si>
  <si>
    <t xml:space="preserve">735/123-11 </t>
  </si>
  <si>
    <t xml:space="preserve">735/123-13 </t>
  </si>
  <si>
    <t xml:space="preserve">735/124-02 </t>
  </si>
  <si>
    <t xml:space="preserve">735/124-06 </t>
  </si>
  <si>
    <t xml:space="preserve">735/124-08 </t>
  </si>
  <si>
    <t xml:space="preserve">735/125-02 </t>
  </si>
  <si>
    <t xml:space="preserve">735/125-06 </t>
  </si>
  <si>
    <t xml:space="preserve">735/125-12 </t>
  </si>
  <si>
    <t xml:space="preserve">735/125-13 </t>
  </si>
  <si>
    <t xml:space="preserve">735/125-15 </t>
  </si>
  <si>
    <t xml:space="preserve">735/301-01 </t>
  </si>
  <si>
    <t xml:space="preserve">735/415-02 </t>
  </si>
  <si>
    <t xml:space="preserve">735/433-01 </t>
  </si>
  <si>
    <t xml:space="preserve">751/332-02 </t>
  </si>
  <si>
    <t xml:space="preserve">761/117-01 </t>
  </si>
  <si>
    <t xml:space="preserve">761/124-02 </t>
  </si>
  <si>
    <t xml:space="preserve">761/124-06 </t>
  </si>
  <si>
    <t xml:space="preserve">761/124-48 </t>
  </si>
  <si>
    <t xml:space="preserve">761/332-02 </t>
  </si>
  <si>
    <t xml:space="preserve">7611/124-06 </t>
  </si>
  <si>
    <t xml:space="preserve">762/111-01 </t>
  </si>
  <si>
    <t xml:space="preserve">762/112-01 </t>
  </si>
  <si>
    <t xml:space="preserve">762/113-01 </t>
  </si>
  <si>
    <t xml:space="preserve">762/113-21 </t>
  </si>
  <si>
    <t xml:space="preserve">762/118-01 </t>
  </si>
  <si>
    <t xml:space="preserve">762/124-02 </t>
  </si>
  <si>
    <t xml:space="preserve">762/124-06 </t>
  </si>
  <si>
    <t xml:space="preserve">762/125-02 </t>
  </si>
  <si>
    <t xml:space="preserve">762/125-06 </t>
  </si>
  <si>
    <t xml:space="preserve">762/125-12 </t>
  </si>
  <si>
    <t xml:space="preserve">762/125-13 </t>
  </si>
  <si>
    <t xml:space="preserve">762/125-15 </t>
  </si>
  <si>
    <t xml:space="preserve">762/332-02 </t>
  </si>
  <si>
    <t xml:space="preserve">762/415-02 </t>
  </si>
  <si>
    <t xml:space="preserve">7621/435-01 </t>
  </si>
  <si>
    <t xml:space="preserve">763/111-01 </t>
  </si>
  <si>
    <t xml:space="preserve">763/111-02 </t>
  </si>
  <si>
    <t xml:space="preserve">763/112-01 </t>
  </si>
  <si>
    <t xml:space="preserve">763/112-02 </t>
  </si>
  <si>
    <t xml:space="preserve">763/113-01 </t>
  </si>
  <si>
    <t xml:space="preserve">763/113-02 </t>
  </si>
  <si>
    <t xml:space="preserve">763/118-01 </t>
  </si>
  <si>
    <t xml:space="preserve">763/122-48 </t>
  </si>
  <si>
    <t xml:space="preserve">763/123-16 </t>
  </si>
  <si>
    <t xml:space="preserve">763/124-06 </t>
  </si>
  <si>
    <t xml:space="preserve">763/124-48 </t>
  </si>
  <si>
    <t xml:space="preserve">763/125-02 </t>
  </si>
  <si>
    <t xml:space="preserve">763/125-06 </t>
  </si>
  <si>
    <t xml:space="preserve">763/125-12 </t>
  </si>
  <si>
    <t xml:space="preserve">763/125-13 </t>
  </si>
  <si>
    <t xml:space="preserve">763/125-15 </t>
  </si>
  <si>
    <t xml:space="preserve">763/332-02 </t>
  </si>
  <si>
    <t xml:space="preserve">763/415-02 </t>
  </si>
  <si>
    <t xml:space="preserve">7631/332-02 </t>
  </si>
  <si>
    <t xml:space="preserve">7632/332-02 </t>
  </si>
  <si>
    <t xml:space="preserve">764/111-01 </t>
  </si>
  <si>
    <t xml:space="preserve">764/111-02 </t>
  </si>
  <si>
    <t xml:space="preserve">764/112-01 </t>
  </si>
  <si>
    <t xml:space="preserve">764/112-02 </t>
  </si>
  <si>
    <t xml:space="preserve">764/113-01 </t>
  </si>
  <si>
    <t xml:space="preserve">764/113-02 </t>
  </si>
  <si>
    <t xml:space="preserve">764/118-01 </t>
  </si>
  <si>
    <t xml:space="preserve">764/123-13 </t>
  </si>
  <si>
    <t xml:space="preserve">764/123-16 </t>
  </si>
  <si>
    <t xml:space="preserve">764/124-02 </t>
  </si>
  <si>
    <t xml:space="preserve">764/124-06 </t>
  </si>
  <si>
    <t xml:space="preserve">764/125-02 </t>
  </si>
  <si>
    <t xml:space="preserve">764/125-06 </t>
  </si>
  <si>
    <t xml:space="preserve">764/125-12 </t>
  </si>
  <si>
    <t xml:space="preserve">764/125-13 </t>
  </si>
  <si>
    <t xml:space="preserve">764/125-15 </t>
  </si>
  <si>
    <t xml:space="preserve">764/127-02 </t>
  </si>
  <si>
    <t xml:space="preserve">764/127-03 </t>
  </si>
  <si>
    <t xml:space="preserve">764/127-06 </t>
  </si>
  <si>
    <t xml:space="preserve">764/128-01 </t>
  </si>
  <si>
    <t xml:space="preserve">764/331-01 </t>
  </si>
  <si>
    <t xml:space="preserve">764/332-02 </t>
  </si>
  <si>
    <t xml:space="preserve">764/415-02 </t>
  </si>
  <si>
    <t xml:space="preserve">7641/124-06 </t>
  </si>
  <si>
    <t xml:space="preserve">7641/332-02 </t>
  </si>
  <si>
    <t xml:space="preserve">766/124-02 </t>
  </si>
  <si>
    <t xml:space="preserve">7663/332-02 </t>
  </si>
  <si>
    <t xml:space="preserve">767/111-01 </t>
  </si>
  <si>
    <t xml:space="preserve">767/111-02 </t>
  </si>
  <si>
    <t xml:space="preserve">767/112-01 </t>
  </si>
  <si>
    <t xml:space="preserve">767/112-02 </t>
  </si>
  <si>
    <t xml:space="preserve">767/113-01 </t>
  </si>
  <si>
    <t xml:space="preserve">767/113-02 </t>
  </si>
  <si>
    <t xml:space="preserve">767/118-01 </t>
  </si>
  <si>
    <t xml:space="preserve">767/122-04 </t>
  </si>
  <si>
    <t xml:space="preserve">767/123-11 </t>
  </si>
  <si>
    <t xml:space="preserve">767/123-13 </t>
  </si>
  <si>
    <t xml:space="preserve">767/123-17 </t>
  </si>
  <si>
    <t xml:space="preserve">767/124-02 </t>
  </si>
  <si>
    <t xml:space="preserve">767/124-48 </t>
  </si>
  <si>
    <t xml:space="preserve">767/125-06 </t>
  </si>
  <si>
    <t xml:space="preserve">767/125-12 </t>
  </si>
  <si>
    <t xml:space="preserve">767/332-02 </t>
  </si>
  <si>
    <t xml:space="preserve">767/415-02 </t>
  </si>
  <si>
    <t xml:space="preserve">7671/123-11 </t>
  </si>
  <si>
    <t xml:space="preserve">7671/123-12 </t>
  </si>
  <si>
    <t xml:space="preserve">7671/124-12 </t>
  </si>
  <si>
    <t xml:space="preserve">7671/332-02 </t>
  </si>
  <si>
    <t xml:space="preserve">7672/111-08 </t>
  </si>
  <si>
    <t xml:space="preserve">7672/113-08 </t>
  </si>
  <si>
    <t xml:space="preserve">7672/118-01 </t>
  </si>
  <si>
    <t xml:space="preserve">7672/123-12 </t>
  </si>
  <si>
    <t xml:space="preserve">7672/124-12 </t>
  </si>
  <si>
    <t xml:space="preserve">7672/435-01 </t>
  </si>
  <si>
    <t xml:space="preserve">7673/124-02 </t>
  </si>
  <si>
    <t xml:space="preserve">76731/124-02 </t>
  </si>
  <si>
    <t xml:space="preserve">7674/124-02 </t>
  </si>
  <si>
    <t xml:space="preserve">76741/124-02 </t>
  </si>
  <si>
    <t xml:space="preserve">772/122-48 </t>
  </si>
  <si>
    <t xml:space="preserve">778/332-02 </t>
  </si>
  <si>
    <t xml:space="preserve">7781/332-02 </t>
  </si>
  <si>
    <t xml:space="preserve">780/331-01 </t>
  </si>
  <si>
    <t xml:space="preserve">780/332-02 </t>
  </si>
  <si>
    <t xml:space="preserve">790/125-02 </t>
  </si>
  <si>
    <t xml:space="preserve">790/125-06 </t>
  </si>
  <si>
    <t xml:space="preserve">790/126-01 </t>
  </si>
  <si>
    <t xml:space="preserve">7901/213-01 </t>
  </si>
  <si>
    <t xml:space="preserve">7901/435-01 </t>
  </si>
  <si>
    <t xml:space="preserve">7902/435-01 </t>
  </si>
  <si>
    <t xml:space="preserve">7903/435-01 </t>
  </si>
  <si>
    <t xml:space="preserve">7904/435-01 </t>
  </si>
  <si>
    <t xml:space="preserve">7905/435-01 </t>
  </si>
  <si>
    <t xml:space="preserve">7906/435-01 </t>
  </si>
  <si>
    <t xml:space="preserve">7907/435-01 </t>
  </si>
  <si>
    <t xml:space="preserve">79090/332-01 </t>
  </si>
  <si>
    <t xml:space="preserve">823/332-02 </t>
  </si>
  <si>
    <t xml:space="preserve">831/435-01 </t>
  </si>
  <si>
    <t xml:space="preserve">832/111-01 </t>
  </si>
  <si>
    <t xml:space="preserve">832/112-01 </t>
  </si>
  <si>
    <t xml:space="preserve">832/113-01 </t>
  </si>
  <si>
    <t xml:space="preserve">832/113-21 </t>
  </si>
  <si>
    <t xml:space="preserve">832/118-01 </t>
  </si>
  <si>
    <t xml:space="preserve">832/123-02 </t>
  </si>
  <si>
    <t xml:space="preserve">832/124-48 </t>
  </si>
  <si>
    <t xml:space="preserve">832/125-12 </t>
  </si>
  <si>
    <t xml:space="preserve">832/127-08 </t>
  </si>
  <si>
    <t xml:space="preserve">832/415-02 </t>
  </si>
  <si>
    <t xml:space="preserve">833/124-02 </t>
  </si>
  <si>
    <t xml:space="preserve">833/124-48 </t>
  </si>
  <si>
    <t xml:space="preserve">84010/111-01 </t>
  </si>
  <si>
    <t xml:space="preserve">84010/112-01 </t>
  </si>
  <si>
    <t xml:space="preserve">84010/113-01 </t>
  </si>
  <si>
    <t xml:space="preserve">84010/118-01 </t>
  </si>
  <si>
    <t xml:space="preserve">84010/124-02 </t>
  </si>
  <si>
    <t xml:space="preserve">84010/415-02 </t>
  </si>
  <si>
    <t xml:space="preserve">844/111-01 </t>
  </si>
  <si>
    <t xml:space="preserve">844/111-02 </t>
  </si>
  <si>
    <t xml:space="preserve">844/111-08 </t>
  </si>
  <si>
    <t xml:space="preserve">844/112-01 </t>
  </si>
  <si>
    <t xml:space="preserve">844/112-02 </t>
  </si>
  <si>
    <t xml:space="preserve">844/113-01 </t>
  </si>
  <si>
    <t xml:space="preserve">844/113-02 </t>
  </si>
  <si>
    <t xml:space="preserve">844/113-21 </t>
  </si>
  <si>
    <t xml:space="preserve">844/115-01 </t>
  </si>
  <si>
    <t xml:space="preserve">844/117-01 </t>
  </si>
  <si>
    <t xml:space="preserve">844/118-01 </t>
  </si>
  <si>
    <t xml:space="preserve">844/121-01 </t>
  </si>
  <si>
    <t xml:space="preserve">844/122-03 </t>
  </si>
  <si>
    <t xml:space="preserve">844/123-11 </t>
  </si>
  <si>
    <t xml:space="preserve">844/124-02 </t>
  </si>
  <si>
    <t xml:space="preserve">844/124-06 </t>
  </si>
  <si>
    <t xml:space="preserve">844/124-08 </t>
  </si>
  <si>
    <t xml:space="preserve">844/124-48 </t>
  </si>
  <si>
    <t xml:space="preserve">844/125-02 </t>
  </si>
  <si>
    <t xml:space="preserve">844/125-06 </t>
  </si>
  <si>
    <t xml:space="preserve">844/125-12 </t>
  </si>
  <si>
    <t xml:space="preserve">844/125-13 </t>
  </si>
  <si>
    <t xml:space="preserve">844/125-15 </t>
  </si>
  <si>
    <t xml:space="preserve">844/332-02 </t>
  </si>
  <si>
    <t xml:space="preserve">844/415-02 </t>
  </si>
  <si>
    <t xml:space="preserve">8441/123-17 </t>
  </si>
  <si>
    <t xml:space="preserve">8441/124-02 </t>
  </si>
  <si>
    <t xml:space="preserve">8441/125-12 </t>
  </si>
  <si>
    <t xml:space="preserve">8441/125-13 </t>
  </si>
  <si>
    <t xml:space="preserve">8441/125-15 </t>
  </si>
  <si>
    <t xml:space="preserve">8442/111-08 </t>
  </si>
  <si>
    <t xml:space="preserve">8442/113-01 </t>
  </si>
  <si>
    <t xml:space="preserve">8442/121-48 </t>
  </si>
  <si>
    <t xml:space="preserve">8442/123-17 </t>
  </si>
  <si>
    <t xml:space="preserve">8442/124-02 </t>
  </si>
  <si>
    <t xml:space="preserve">8442/125-06 </t>
  </si>
  <si>
    <t xml:space="preserve">8442/125-12 </t>
  </si>
  <si>
    <t xml:space="preserve">8442/125-13 </t>
  </si>
  <si>
    <t xml:space="preserve">8442/125-15 </t>
  </si>
  <si>
    <t xml:space="preserve">8442/301-01 </t>
  </si>
  <si>
    <t xml:space="preserve">8442/301-02 </t>
  </si>
  <si>
    <t xml:space="preserve">8443/111-02 </t>
  </si>
  <si>
    <t xml:space="preserve">8443/112-02 </t>
  </si>
  <si>
    <t xml:space="preserve">8443/113-02 </t>
  </si>
  <si>
    <t xml:space="preserve">8443/118-01 </t>
  </si>
  <si>
    <t xml:space="preserve">8443/121-01 </t>
  </si>
  <si>
    <t xml:space="preserve">8443/124-02 </t>
  </si>
  <si>
    <t xml:space="preserve">8443/124-48 </t>
  </si>
  <si>
    <t xml:space="preserve">8443/415-02 </t>
  </si>
  <si>
    <t xml:space="preserve">849/124-48 </t>
  </si>
  <si>
    <t xml:space="preserve">849/332-02 </t>
  </si>
  <si>
    <t xml:space="preserve">8491/332-02 </t>
  </si>
  <si>
    <t xml:space="preserve">8492/332-02 </t>
  </si>
  <si>
    <t xml:space="preserve">871/332-02 </t>
  </si>
  <si>
    <t xml:space="preserve">871/435-01 </t>
  </si>
  <si>
    <t xml:space="preserve">8710/122-03 </t>
  </si>
  <si>
    <t xml:space="preserve">8711/121-48 </t>
  </si>
  <si>
    <t xml:space="preserve">8711/332-02 </t>
  </si>
  <si>
    <t xml:space="preserve">8712/122-03 </t>
  </si>
  <si>
    <t xml:space="preserve">8712/332-02 </t>
  </si>
  <si>
    <t xml:space="preserve">874/212-01 </t>
  </si>
  <si>
    <t xml:space="preserve">874/912-01 </t>
  </si>
  <si>
    <t xml:space="preserve">875/124-02 </t>
  </si>
  <si>
    <t xml:space="preserve">876/123-07 </t>
  </si>
  <si>
    <t xml:space="preserve">876/124-04 </t>
  </si>
  <si>
    <t xml:space="preserve">8761/123-06 </t>
  </si>
  <si>
    <t xml:space="preserve">8761/435-01 </t>
  </si>
  <si>
    <t xml:space="preserve">8762/123-06 </t>
  </si>
  <si>
    <t xml:space="preserve">8762/435-01 </t>
  </si>
  <si>
    <t xml:space="preserve">8763/435-01 </t>
  </si>
  <si>
    <t xml:space="preserve">8764/435-01 </t>
  </si>
  <si>
    <t xml:space="preserve">8765/435-01 </t>
  </si>
  <si>
    <t xml:space="preserve">8766/435-01 </t>
  </si>
  <si>
    <t xml:space="preserve">8767/435-01 </t>
  </si>
  <si>
    <t xml:space="preserve">877/124-06 </t>
  </si>
  <si>
    <t xml:space="preserve">877/140-48 </t>
  </si>
  <si>
    <t xml:space="preserve">877/211-01 </t>
  </si>
  <si>
    <t xml:space="preserve">877/911-01 </t>
  </si>
  <si>
    <t xml:space="preserve">878/111-01 </t>
  </si>
  <si>
    <t xml:space="preserve">878/111-02 </t>
  </si>
  <si>
    <t xml:space="preserve">878/112-01 </t>
  </si>
  <si>
    <t xml:space="preserve">878/112-02 </t>
  </si>
  <si>
    <t xml:space="preserve">878/113-01 </t>
  </si>
  <si>
    <t xml:space="preserve">878/113-02 </t>
  </si>
  <si>
    <t xml:space="preserve">878/118-01 </t>
  </si>
  <si>
    <t xml:space="preserve">878/121-48 </t>
  </si>
  <si>
    <t xml:space="preserve">878/123-11 </t>
  </si>
  <si>
    <t xml:space="preserve">878/124-02 </t>
  </si>
  <si>
    <t xml:space="preserve">878/124-04 </t>
  </si>
  <si>
    <t xml:space="preserve">878/125-12 </t>
  </si>
  <si>
    <t xml:space="preserve">878/125-13 </t>
  </si>
  <si>
    <t xml:space="preserve">878/125-15 </t>
  </si>
  <si>
    <t xml:space="preserve">878/301-01 </t>
  </si>
  <si>
    <t xml:space="preserve">878/415-02 </t>
  </si>
  <si>
    <t xml:space="preserve">879/124-02 </t>
  </si>
  <si>
    <t xml:space="preserve">922/123-06 </t>
  </si>
  <si>
    <t xml:space="preserve">922/125-02 </t>
  </si>
  <si>
    <t xml:space="preserve">922/125-15 </t>
  </si>
  <si>
    <t xml:space="preserve">922/211-01 </t>
  </si>
  <si>
    <t xml:space="preserve">922/911-01 </t>
  </si>
  <si>
    <t xml:space="preserve">930/111-01 </t>
  </si>
  <si>
    <t xml:space="preserve">930/112-01 </t>
  </si>
  <si>
    <t xml:space="preserve">930/113-01 </t>
  </si>
  <si>
    <t xml:space="preserve">930/113-21 </t>
  </si>
  <si>
    <t xml:space="preserve">930/118-01 </t>
  </si>
  <si>
    <t xml:space="preserve">930/123-02 </t>
  </si>
  <si>
    <t xml:space="preserve">930/123-19 </t>
  </si>
  <si>
    <t xml:space="preserve">930/415-02 </t>
  </si>
  <si>
    <t xml:space="preserve">0401/301-01 </t>
  </si>
  <si>
    <t>050/301-01</t>
  </si>
  <si>
    <t>105/301-02</t>
  </si>
  <si>
    <t>351/111-02</t>
  </si>
  <si>
    <t>351/112-02</t>
  </si>
  <si>
    <t>351/113-02</t>
  </si>
  <si>
    <t>311/118-02</t>
  </si>
  <si>
    <t>421/126-01</t>
  </si>
  <si>
    <t>424/124-05</t>
  </si>
  <si>
    <t>722/118-02</t>
  </si>
  <si>
    <t>722/122-06</t>
  </si>
  <si>
    <t>7611/124-48</t>
  </si>
  <si>
    <t>767/122-06</t>
  </si>
  <si>
    <t>790/124-48</t>
  </si>
  <si>
    <t>7901/913-01</t>
  </si>
  <si>
    <t>844/301-01</t>
  </si>
  <si>
    <t>873/123-06</t>
  </si>
  <si>
    <t>879/301-02</t>
  </si>
  <si>
    <t>040020/301-01</t>
  </si>
  <si>
    <t>04003/301-01</t>
  </si>
  <si>
    <t>0402/301-01</t>
  </si>
  <si>
    <t>1043/123-48</t>
  </si>
  <si>
    <t>351/125-03</t>
  </si>
  <si>
    <t>351/301-02</t>
  </si>
  <si>
    <t>521/332-02</t>
  </si>
  <si>
    <t>561/124-48</t>
  </si>
  <si>
    <t>701/301-01/AE</t>
  </si>
  <si>
    <t>722/301-01</t>
  </si>
  <si>
    <t>763/113-21</t>
  </si>
  <si>
    <t>8442/124-02/-LI</t>
  </si>
  <si>
    <t>851/124-48</t>
  </si>
  <si>
    <t>930/301-01</t>
  </si>
  <si>
    <t xml:space="preserve">000/161-48 </t>
  </si>
  <si>
    <t xml:space="preserve">000/261-01 </t>
  </si>
  <si>
    <t xml:space="preserve">000/264-01 </t>
  </si>
  <si>
    <t xml:space="preserve">000/264-02 </t>
  </si>
  <si>
    <t xml:space="preserve">000/264-03 </t>
  </si>
  <si>
    <t xml:space="preserve">000/951-01 </t>
  </si>
  <si>
    <t xml:space="preserve">00010/466-48 </t>
  </si>
  <si>
    <t xml:space="preserve">021/466-01 </t>
  </si>
  <si>
    <t xml:space="preserve">02510/466-09 </t>
  </si>
  <si>
    <t xml:space="preserve">040/361-02 </t>
  </si>
  <si>
    <t xml:space="preserve">040/361-03 </t>
  </si>
  <si>
    <t xml:space="preserve">040/361-04 </t>
  </si>
  <si>
    <t xml:space="preserve">040/361-48 </t>
  </si>
  <si>
    <t xml:space="preserve">040/363-03 </t>
  </si>
  <si>
    <t xml:space="preserve">040/363-07 </t>
  </si>
  <si>
    <t xml:space="preserve">040/363-10 </t>
  </si>
  <si>
    <t xml:space="preserve">040/363-11 </t>
  </si>
  <si>
    <t xml:space="preserve">040/363-13 </t>
  </si>
  <si>
    <t xml:space="preserve">040/363-15 </t>
  </si>
  <si>
    <t xml:space="preserve">040/363-16 </t>
  </si>
  <si>
    <t xml:space="preserve">040/364-16 </t>
  </si>
  <si>
    <t xml:space="preserve">040/364-18 </t>
  </si>
  <si>
    <t xml:space="preserve">040/364-21 </t>
  </si>
  <si>
    <t xml:space="preserve">040/365-01 </t>
  </si>
  <si>
    <t xml:space="preserve">040/366-01 </t>
  </si>
  <si>
    <t xml:space="preserve">040/366-03 </t>
  </si>
  <si>
    <t xml:space="preserve">040/366-09 </t>
  </si>
  <si>
    <t xml:space="preserve">040/367-11 </t>
  </si>
  <si>
    <t xml:space="preserve">040/367-13 </t>
  </si>
  <si>
    <t xml:space="preserve">040/367-15 </t>
  </si>
  <si>
    <t xml:space="preserve">040/368-05 </t>
  </si>
  <si>
    <t xml:space="preserve">040/371-01 </t>
  </si>
  <si>
    <t xml:space="preserve">040/372-01 </t>
  </si>
  <si>
    <t xml:space="preserve">040/373-01 </t>
  </si>
  <si>
    <t xml:space="preserve">040020/465-48 </t>
  </si>
  <si>
    <t xml:space="preserve">0401/364-24 </t>
  </si>
  <si>
    <t xml:space="preserve">0402/364-24 </t>
  </si>
  <si>
    <t xml:space="preserve">04030/465-48 </t>
  </si>
  <si>
    <t xml:space="preserve">050/161-48 </t>
  </si>
  <si>
    <t xml:space="preserve">050/380-01 </t>
  </si>
  <si>
    <t xml:space="preserve">050/380-48 </t>
  </si>
  <si>
    <t xml:space="preserve">100/380-03 </t>
  </si>
  <si>
    <t xml:space="preserve">101/380-02 </t>
  </si>
  <si>
    <t xml:space="preserve">104/161-01 </t>
  </si>
  <si>
    <t xml:space="preserve">104/161-02 </t>
  </si>
  <si>
    <t xml:space="preserve">104/161-06 </t>
  </si>
  <si>
    <t xml:space="preserve">104/161-48 </t>
  </si>
  <si>
    <t xml:space="preserve">104/162-01 </t>
  </si>
  <si>
    <t xml:space="preserve">104/465-05 </t>
  </si>
  <si>
    <t xml:space="preserve">104/485-06 </t>
  </si>
  <si>
    <t xml:space="preserve">1041/161-01 </t>
  </si>
  <si>
    <t xml:space="preserve">105/161-01 </t>
  </si>
  <si>
    <t xml:space="preserve">121/265-01 </t>
  </si>
  <si>
    <t xml:space="preserve">124/161-48 </t>
  </si>
  <si>
    <t xml:space="preserve">124/163-01 </t>
  </si>
  <si>
    <t xml:space="preserve">124/261-01 </t>
  </si>
  <si>
    <t xml:space="preserve">124/272-01 </t>
  </si>
  <si>
    <t xml:space="preserve">322/465-48 </t>
  </si>
  <si>
    <t xml:space="preserve">351/161-01 </t>
  </si>
  <si>
    <t xml:space="preserve">351/161-02 </t>
  </si>
  <si>
    <t xml:space="preserve">351/161-06 </t>
  </si>
  <si>
    <t xml:space="preserve">351/161-48 </t>
  </si>
  <si>
    <t xml:space="preserve">351/380-01 </t>
  </si>
  <si>
    <t xml:space="preserve">351/380-48 </t>
  </si>
  <si>
    <t xml:space="preserve">351/464-01 </t>
  </si>
  <si>
    <t xml:space="preserve">351/485-01 </t>
  </si>
  <si>
    <t xml:space="preserve">351/485-06 </t>
  </si>
  <si>
    <t xml:space="preserve">351/485-48 </t>
  </si>
  <si>
    <t xml:space="preserve">352/161-01 </t>
  </si>
  <si>
    <t xml:space="preserve">352/465-48 </t>
  </si>
  <si>
    <t xml:space="preserve">421/161-01 </t>
  </si>
  <si>
    <t xml:space="preserve">421/161-02 </t>
  </si>
  <si>
    <t xml:space="preserve">421/161-48 </t>
  </si>
  <si>
    <t xml:space="preserve">421/180-01 </t>
  </si>
  <si>
    <t xml:space="preserve">421/465-02 </t>
  </si>
  <si>
    <t xml:space="preserve">421/465-05 </t>
  </si>
  <si>
    <t xml:space="preserve">421/465-48 </t>
  </si>
  <si>
    <t xml:space="preserve">421/485-06 </t>
  </si>
  <si>
    <t xml:space="preserve">421/485-48 </t>
  </si>
  <si>
    <t xml:space="preserve">521/161-01 </t>
  </si>
  <si>
    <t xml:space="preserve">529/161-48 </t>
  </si>
  <si>
    <t xml:space="preserve">530/163-01 </t>
  </si>
  <si>
    <t xml:space="preserve">551/161-05 </t>
  </si>
  <si>
    <t xml:space="preserve">55120/272-01 </t>
  </si>
  <si>
    <t xml:space="preserve">55120/275-01 </t>
  </si>
  <si>
    <t xml:space="preserve">552/161-05 </t>
  </si>
  <si>
    <t xml:space="preserve">552/163-01 </t>
  </si>
  <si>
    <t xml:space="preserve">55202/161-05 </t>
  </si>
  <si>
    <t xml:space="preserve">55210/271-01 </t>
  </si>
  <si>
    <t xml:space="preserve">620/163-01 </t>
  </si>
  <si>
    <t>701/465-02/    -AE</t>
  </si>
  <si>
    <t xml:space="preserve">721/463-01 </t>
  </si>
  <si>
    <t>721/463-02/    -ML</t>
  </si>
  <si>
    <t xml:space="preserve">721/464-01 </t>
  </si>
  <si>
    <t xml:space="preserve">721/465-02 </t>
  </si>
  <si>
    <t xml:space="preserve">721/465-05 </t>
  </si>
  <si>
    <t xml:space="preserve">722/161-08 </t>
  </si>
  <si>
    <t xml:space="preserve">722/161-09 </t>
  </si>
  <si>
    <t xml:space="preserve">722/161-48 </t>
  </si>
  <si>
    <t xml:space="preserve">722/163-01 </t>
  </si>
  <si>
    <t xml:space="preserve">722/461-01 </t>
  </si>
  <si>
    <t xml:space="preserve">722/463-01 </t>
  </si>
  <si>
    <t>722/463-01/    -AE</t>
  </si>
  <si>
    <t>722/463-02/    -AS</t>
  </si>
  <si>
    <t>722/463-02/    -ML</t>
  </si>
  <si>
    <t xml:space="preserve">722/464-01 </t>
  </si>
  <si>
    <t xml:space="preserve">722/465-02 </t>
  </si>
  <si>
    <t xml:space="preserve">722/465-05 </t>
  </si>
  <si>
    <t xml:space="preserve">7341/161-48 </t>
  </si>
  <si>
    <t xml:space="preserve">7341/380-48 </t>
  </si>
  <si>
    <t xml:space="preserve">7341/463-01 </t>
  </si>
  <si>
    <t xml:space="preserve">7341/465-05 </t>
  </si>
  <si>
    <t xml:space="preserve">7342/161-48 </t>
  </si>
  <si>
    <t xml:space="preserve">7342/380-48 </t>
  </si>
  <si>
    <t xml:space="preserve">7342/463-01 </t>
  </si>
  <si>
    <t xml:space="preserve">735/161-04 </t>
  </si>
  <si>
    <t xml:space="preserve">735/463-01 </t>
  </si>
  <si>
    <t xml:space="preserve">7611/161-48 </t>
  </si>
  <si>
    <t xml:space="preserve">7611/485-48 </t>
  </si>
  <si>
    <t xml:space="preserve">763/161-48 </t>
  </si>
  <si>
    <t xml:space="preserve">763/163-01 </t>
  </si>
  <si>
    <t xml:space="preserve">763/465-05 </t>
  </si>
  <si>
    <t xml:space="preserve">764/161-48 </t>
  </si>
  <si>
    <t xml:space="preserve">764/163-01 </t>
  </si>
  <si>
    <t xml:space="preserve">764/261-03 </t>
  </si>
  <si>
    <t xml:space="preserve">764/465-05 </t>
  </si>
  <si>
    <t xml:space="preserve">764/870-01 </t>
  </si>
  <si>
    <t xml:space="preserve">767/161-01 </t>
  </si>
  <si>
    <t xml:space="preserve">767/161-48 </t>
  </si>
  <si>
    <t xml:space="preserve">767/162-01 </t>
  </si>
  <si>
    <t xml:space="preserve">767/465-05 </t>
  </si>
  <si>
    <t xml:space="preserve">767/485-02 </t>
  </si>
  <si>
    <t xml:space="preserve">767/485-48 </t>
  </si>
  <si>
    <t xml:space="preserve">7671/465-01 </t>
  </si>
  <si>
    <t xml:space="preserve">780/272-01 </t>
  </si>
  <si>
    <t xml:space="preserve">7901/263-01 </t>
  </si>
  <si>
    <t xml:space="preserve">7903/485-48 </t>
  </si>
  <si>
    <t xml:space="preserve">84010/465-48 </t>
  </si>
  <si>
    <t xml:space="preserve">844/161-09 </t>
  </si>
  <si>
    <t xml:space="preserve">844/161-48 </t>
  </si>
  <si>
    <t xml:space="preserve">844/465-05 </t>
  </si>
  <si>
    <t xml:space="preserve">844/485-01 </t>
  </si>
  <si>
    <t xml:space="preserve">844/485-48 </t>
  </si>
  <si>
    <t xml:space="preserve">8442/161-09 </t>
  </si>
  <si>
    <t xml:space="preserve">8442/161-48 </t>
  </si>
  <si>
    <t xml:space="preserve">8442/485-01 </t>
  </si>
  <si>
    <t xml:space="preserve">8442/485-02 </t>
  </si>
  <si>
    <t xml:space="preserve">8443/161-09 </t>
  </si>
  <si>
    <t xml:space="preserve">8443/465-05 </t>
  </si>
  <si>
    <t xml:space="preserve">8443/485-01 </t>
  </si>
  <si>
    <t xml:space="preserve">874/464-01 </t>
  </si>
  <si>
    <t xml:space="preserve">874/664-01 </t>
  </si>
  <si>
    <t xml:space="preserve">876/161-48 </t>
  </si>
  <si>
    <t xml:space="preserve">878/161-05 </t>
  </si>
  <si>
    <t xml:space="preserve">878/161-48 </t>
  </si>
  <si>
    <t xml:space="preserve">878/465-05 </t>
  </si>
  <si>
    <t xml:space="preserve">878/465-48 </t>
  </si>
  <si>
    <t xml:space="preserve">879/161-48 </t>
  </si>
  <si>
    <t xml:space="preserve">879/465-48 </t>
  </si>
  <si>
    <t xml:space="preserve">879/485-48 </t>
  </si>
  <si>
    <t xml:space="preserve">922/161-48 </t>
  </si>
  <si>
    <t xml:space="preserve">922/163-01 </t>
  </si>
  <si>
    <t xml:space="preserve">922/275-01 </t>
  </si>
  <si>
    <t xml:space="preserve">930/380-03 </t>
  </si>
  <si>
    <t xml:space="preserve">930/465-02 </t>
  </si>
  <si>
    <t>040/366-48</t>
  </si>
  <si>
    <t>04003/364-48</t>
  </si>
  <si>
    <t>0401/361-04</t>
  </si>
  <si>
    <t>04020/465-48</t>
  </si>
  <si>
    <t>124/161-02</t>
  </si>
  <si>
    <t>351/485-02</t>
  </si>
  <si>
    <t>721/161-48</t>
  </si>
  <si>
    <t>734/161-48</t>
  </si>
  <si>
    <t>7342/485-48</t>
  </si>
  <si>
    <t>7901/893-01</t>
  </si>
  <si>
    <t>873/485-48</t>
  </si>
  <si>
    <t>877/161-48</t>
  </si>
  <si>
    <t>060/994-01</t>
  </si>
  <si>
    <t>104/465-02</t>
  </si>
  <si>
    <t>1041/465-08</t>
  </si>
  <si>
    <t>351/465-02</t>
  </si>
  <si>
    <t>421/380-48</t>
  </si>
  <si>
    <t>423/465-48</t>
  </si>
  <si>
    <t>7341/465-02</t>
  </si>
  <si>
    <t>735/161-48</t>
  </si>
  <si>
    <t>761/161-48</t>
  </si>
  <si>
    <t>763/465-02</t>
  </si>
  <si>
    <t>764/465-02</t>
  </si>
  <si>
    <t>767/465-02</t>
  </si>
  <si>
    <t>790/465-48</t>
  </si>
  <si>
    <t>844/465-02</t>
  </si>
  <si>
    <t>8443/465-02</t>
  </si>
  <si>
    <t>851/161-48</t>
  </si>
  <si>
    <t>873/161-48</t>
  </si>
  <si>
    <t>874/161-05</t>
  </si>
  <si>
    <t>878/465-02</t>
  </si>
  <si>
    <t>351/465-05</t>
  </si>
  <si>
    <t>722/485-48/ -AE</t>
  </si>
  <si>
    <t>000/214-01</t>
  </si>
  <si>
    <t>060/954-01</t>
  </si>
  <si>
    <t>104/127-02</t>
  </si>
  <si>
    <t>104/127-06</t>
  </si>
  <si>
    <t>1041/301-01</t>
  </si>
  <si>
    <t>121/123-06</t>
  </si>
  <si>
    <t>351/435-01</t>
  </si>
  <si>
    <t>421/122-06</t>
  </si>
  <si>
    <t>722/301-02</t>
  </si>
  <si>
    <t>7611/124-02</t>
  </si>
  <si>
    <t>8442/123-11</t>
  </si>
  <si>
    <t>8442/125-02</t>
  </si>
  <si>
    <t>878/301-02</t>
  </si>
  <si>
    <t>13110/113-21</t>
  </si>
  <si>
    <t>000/124-48</t>
  </si>
  <si>
    <t>1042/161-48</t>
  </si>
  <si>
    <t>10433/465-02</t>
  </si>
  <si>
    <t>42133/465-02</t>
  </si>
  <si>
    <t>72133/465-02</t>
  </si>
  <si>
    <t>734133/465-02</t>
  </si>
  <si>
    <t>76333/465-02</t>
  </si>
  <si>
    <t>76433/465-02</t>
  </si>
  <si>
    <t>76733/465-02</t>
  </si>
  <si>
    <t>84010/465-01</t>
  </si>
  <si>
    <t>84433/465-02</t>
  </si>
  <si>
    <t>844333/465-02</t>
  </si>
  <si>
    <t>87833/465-02</t>
  </si>
  <si>
    <t>104/435-01</t>
  </si>
  <si>
    <t>10433/113-02</t>
  </si>
  <si>
    <t>421/140-11</t>
  </si>
  <si>
    <t>42133/113-02</t>
  </si>
  <si>
    <t>529/111-01</t>
  </si>
  <si>
    <t>529/112-01</t>
  </si>
  <si>
    <t>529/113-01</t>
  </si>
  <si>
    <t>529/118-01</t>
  </si>
  <si>
    <t>72133/113-02</t>
  </si>
  <si>
    <t>72233/113-02</t>
  </si>
  <si>
    <t>7341/122-48</t>
  </si>
  <si>
    <t>734133/113-02</t>
  </si>
  <si>
    <t>762/211-01</t>
  </si>
  <si>
    <t>7633/332-02</t>
  </si>
  <si>
    <t>76433/113-02</t>
  </si>
  <si>
    <t>766/124-06</t>
  </si>
  <si>
    <t>76733/113-02</t>
  </si>
  <si>
    <t>84010/122-06</t>
  </si>
  <si>
    <t>84433/113-02</t>
  </si>
  <si>
    <t>844333/113-02</t>
  </si>
  <si>
    <t>87833/113-02</t>
  </si>
  <si>
    <t>Sim 2019</t>
  </si>
  <si>
    <t>Sim 2020</t>
  </si>
  <si>
    <t>Sim 2021</t>
  </si>
  <si>
    <t>Sim 2022</t>
  </si>
  <si>
    <t>Sim 2023</t>
  </si>
  <si>
    <t>Source</t>
  </si>
  <si>
    <t>Paramètres</t>
  </si>
  <si>
    <t>TBU</t>
  </si>
  <si>
    <t>Indexation des salaires</t>
  </si>
  <si>
    <t>104/465-48</t>
  </si>
  <si>
    <t>00010/106-01</t>
  </si>
  <si>
    <t>Budget 2018</t>
  </si>
  <si>
    <t>PCS</t>
  </si>
  <si>
    <t>72233/465-02</t>
  </si>
  <si>
    <t>040/366-07</t>
  </si>
  <si>
    <t xml:space="preserve"> </t>
  </si>
  <si>
    <t>Non subsidiée</t>
  </si>
  <si>
    <t>Subsidiée ONE</t>
  </si>
  <si>
    <t>104/124-12</t>
  </si>
  <si>
    <t>Info bureau du plan 14/6/2016 - index salaires sept 2016, puis janvier 2018</t>
  </si>
  <si>
    <t>421/113-08</t>
  </si>
  <si>
    <t>104/113-08</t>
  </si>
  <si>
    <t>100/123-15</t>
  </si>
  <si>
    <t>13610/127-10</t>
  </si>
  <si>
    <t>767/111-08</t>
  </si>
  <si>
    <t>767/113-08</t>
  </si>
  <si>
    <t>844/113-08</t>
  </si>
  <si>
    <t>8443/111-01</t>
  </si>
  <si>
    <t>8443/112-01</t>
  </si>
  <si>
    <t>8443/113-01</t>
  </si>
  <si>
    <t>879/332-02</t>
  </si>
  <si>
    <t>IFOSUP</t>
  </si>
  <si>
    <t>CRECHE</t>
  </si>
  <si>
    <t>primaire</t>
  </si>
  <si>
    <t>XXX/211-01</t>
  </si>
  <si>
    <t>XXX/911-01</t>
  </si>
  <si>
    <t>2 à 3</t>
  </si>
  <si>
    <t>Service</t>
  </si>
  <si>
    <t>RP</t>
  </si>
  <si>
    <t>PK</t>
  </si>
  <si>
    <t>URB</t>
  </si>
  <si>
    <t>PERS</t>
  </si>
  <si>
    <t>AFF IMM</t>
  </si>
  <si>
    <t>ES</t>
  </si>
  <si>
    <t>IP</t>
  </si>
  <si>
    <t>IP / PERS</t>
  </si>
  <si>
    <t>MUS</t>
  </si>
  <si>
    <t>BA</t>
  </si>
  <si>
    <t>BIB</t>
  </si>
  <si>
    <t>ACC</t>
  </si>
  <si>
    <t>ENV</t>
  </si>
  <si>
    <t>ACHATS</t>
  </si>
  <si>
    <t>ACHATS/ GEST HDV</t>
  </si>
  <si>
    <t>INFO / ACHATS</t>
  </si>
  <si>
    <t>INFO</t>
  </si>
  <si>
    <t>TOUS</t>
  </si>
  <si>
    <t>GEST HDV</t>
  </si>
  <si>
    <t>ACHATS/GEST HDV/TRAV</t>
  </si>
  <si>
    <t>ACHATS/GEST HDV/TRAV/INFO</t>
  </si>
  <si>
    <t>PERS / AFF IMM</t>
  </si>
  <si>
    <t>TRAV</t>
  </si>
  <si>
    <t>PE</t>
  </si>
  <si>
    <t>COMM</t>
  </si>
  <si>
    <t>SIPPT</t>
  </si>
  <si>
    <t>TRAV / AFF IMM</t>
  </si>
  <si>
    <t>MOB</t>
  </si>
  <si>
    <t>SIGN</t>
  </si>
  <si>
    <t>COMM / FES</t>
  </si>
  <si>
    <t>ECCE</t>
  </si>
  <si>
    <t>PERS / IP</t>
  </si>
  <si>
    <t>ECPDL</t>
  </si>
  <si>
    <t>ECBI</t>
  </si>
  <si>
    <t>ECBW</t>
  </si>
  <si>
    <t>ECLI</t>
  </si>
  <si>
    <t>TRAV/ECOLES</t>
  </si>
  <si>
    <t>TRAV /ECOLES</t>
  </si>
  <si>
    <t>PERS / MUS</t>
  </si>
  <si>
    <t>TRAV / MUS</t>
  </si>
  <si>
    <t>PERS /BA</t>
  </si>
  <si>
    <t>PERS / BA</t>
  </si>
  <si>
    <t>TRAV/BA</t>
  </si>
  <si>
    <t>TRAV/IFOSUP</t>
  </si>
  <si>
    <t>FEST</t>
  </si>
  <si>
    <t>SPORTS</t>
  </si>
  <si>
    <t>TRAV/ SPORTS</t>
  </si>
  <si>
    <t>PERS / BIB</t>
  </si>
  <si>
    <t>TRAV/BIB</t>
  </si>
  <si>
    <t>CRECHE/ACC</t>
  </si>
  <si>
    <t>TRAV/CRECHE</t>
  </si>
  <si>
    <t>CRECHE/PERS</t>
  </si>
  <si>
    <t>PERS/ACC</t>
  </si>
  <si>
    <t>TRAV/ACC</t>
  </si>
  <si>
    <t>TRAV/ACC/ACHATS</t>
  </si>
  <si>
    <t>FIN</t>
  </si>
  <si>
    <t>ASS</t>
  </si>
  <si>
    <t>TAXES</t>
  </si>
  <si>
    <t>SUB</t>
  </si>
  <si>
    <t>SUBS</t>
  </si>
  <si>
    <t xml:space="preserve">PCS </t>
  </si>
  <si>
    <t>JEUN</t>
  </si>
  <si>
    <t>TUT</t>
  </si>
  <si>
    <t>SEC ECH</t>
  </si>
  <si>
    <t>PES</t>
  </si>
  <si>
    <t xml:space="preserve">FIN </t>
  </si>
  <si>
    <t>TAX</t>
  </si>
  <si>
    <t>SE</t>
  </si>
  <si>
    <t>040/364-26</t>
  </si>
  <si>
    <t>000/435-01</t>
  </si>
  <si>
    <t>104/121-48</t>
  </si>
  <si>
    <t>764/301-02</t>
  </si>
  <si>
    <t>529/485-48</t>
  </si>
  <si>
    <t>721/111-12</t>
  </si>
  <si>
    <t>930/111-08</t>
  </si>
  <si>
    <t>930/113-08</t>
  </si>
  <si>
    <t>104/332-02</t>
  </si>
  <si>
    <t>040/366-07/    PK</t>
  </si>
  <si>
    <t xml:space="preserve"> Idem que 2022</t>
  </si>
  <si>
    <t>C 2016</t>
  </si>
  <si>
    <t>104/106-01</t>
  </si>
  <si>
    <t>425/161-48</t>
  </si>
  <si>
    <t>762/161-48</t>
  </si>
  <si>
    <t>766/380-48</t>
  </si>
  <si>
    <t>763/301-01</t>
  </si>
  <si>
    <t>551/301-01</t>
  </si>
  <si>
    <t>529/301-02</t>
  </si>
  <si>
    <t>529/301-01</t>
  </si>
  <si>
    <t>124/301-01</t>
  </si>
  <si>
    <t>84010/380-48</t>
  </si>
  <si>
    <t>721/113-12</t>
  </si>
  <si>
    <t>701/123-17</t>
  </si>
  <si>
    <t>762/124-03</t>
  </si>
  <si>
    <t>050/121-48</t>
  </si>
  <si>
    <t>Non</t>
  </si>
  <si>
    <t>101/111-21</t>
  </si>
  <si>
    <t>101/111-22</t>
  </si>
  <si>
    <t>101/112-01</t>
  </si>
  <si>
    <t>101/116-01</t>
  </si>
  <si>
    <t>104/111-01</t>
  </si>
  <si>
    <t>00/00/0000</t>
  </si>
  <si>
    <t>31/01/2017 : Fin de Contrat</t>
  </si>
  <si>
    <t>28/02/2017 : Fin de Contrat</t>
  </si>
  <si>
    <t>REMPL. GRAMME</t>
  </si>
  <si>
    <t>31/01/2018 : Pension de retraite</t>
  </si>
  <si>
    <t>30/04/2018 : Pension de retraite</t>
  </si>
  <si>
    <t>rempl. VAN ELVEN</t>
  </si>
  <si>
    <t>06/01/2017 : Fin de Contrat</t>
  </si>
  <si>
    <t>rempl. KAYIGIRE</t>
  </si>
  <si>
    <t>23/12/2016 : Fin de Contrat</t>
  </si>
  <si>
    <t>rempl. Dir.financier</t>
  </si>
  <si>
    <t>REMPL. MARICQ</t>
  </si>
  <si>
    <t>VILLE ANC REW</t>
  </si>
  <si>
    <t>02/11/2016 : Fin de Contrat</t>
  </si>
  <si>
    <t>rempl. DG</t>
  </si>
  <si>
    <t>rempl. Maricq</t>
  </si>
  <si>
    <t>104/111-02</t>
  </si>
  <si>
    <t>aide-archiviste</t>
  </si>
  <si>
    <t>104/111-08</t>
  </si>
  <si>
    <t>31/08/2017 : Fin de Contrat</t>
  </si>
  <si>
    <t>29/09/2017 : Fin de Contrat</t>
  </si>
  <si>
    <t>104/112-01</t>
  </si>
  <si>
    <t>104/112-02</t>
  </si>
  <si>
    <t>421/111-01</t>
  </si>
  <si>
    <t>PTP 1889/004</t>
  </si>
  <si>
    <t>30/09/2017 : Fin de Contrat</t>
  </si>
  <si>
    <t>31/12/2018 : Fin de Contrat</t>
  </si>
  <si>
    <t>30/04/2018 : Fin de Contrat</t>
  </si>
  <si>
    <t>421/111-02</t>
  </si>
  <si>
    <t>421/111-08</t>
  </si>
  <si>
    <t>421/112-01</t>
  </si>
  <si>
    <t>421/112-02</t>
  </si>
  <si>
    <t>421/121-48</t>
  </si>
  <si>
    <t>dév commercial</t>
  </si>
  <si>
    <t>701/111-01</t>
  </si>
  <si>
    <t>701/112-01</t>
  </si>
  <si>
    <t>721/111-01</t>
  </si>
  <si>
    <t>31/03/2017 : Fin de Contrat</t>
  </si>
  <si>
    <t>rempl. MOKADMI</t>
  </si>
  <si>
    <t>rempl. BIRON</t>
  </si>
  <si>
    <t>31/10/2016 : Fin de Contrat</t>
  </si>
  <si>
    <t>721/112-01</t>
  </si>
  <si>
    <t>721/112-02</t>
  </si>
  <si>
    <t>722/111-01</t>
  </si>
  <si>
    <t>05/05/2017 : Fin de Contrat</t>
  </si>
  <si>
    <t>rempl. COLLART</t>
  </si>
  <si>
    <t>02/06/2017 : Fin de Contrat</t>
  </si>
  <si>
    <t>rempl. NADOURI</t>
  </si>
  <si>
    <t>REMPL. WAUTHY</t>
  </si>
  <si>
    <t>REMPLCT  COLLART</t>
  </si>
  <si>
    <t>08/12/2016 : Fin de Contrat</t>
  </si>
  <si>
    <t>03/11/2016 : Fin de Contrat</t>
  </si>
  <si>
    <t>REMPL. SAUVAGE</t>
  </si>
  <si>
    <t>722/111-02</t>
  </si>
  <si>
    <t>722/111-12</t>
  </si>
  <si>
    <t>gym</t>
  </si>
  <si>
    <t>prof néerlandais</t>
  </si>
  <si>
    <t>cours citoyenneté</t>
  </si>
  <si>
    <t>722/112-01</t>
  </si>
  <si>
    <t>722/112-02</t>
  </si>
  <si>
    <t>722/112-12</t>
  </si>
  <si>
    <t>7341/111-01</t>
  </si>
  <si>
    <t>chant</t>
  </si>
  <si>
    <t>prof carillon</t>
  </si>
  <si>
    <t>Vie + Beaux-Arts</t>
  </si>
  <si>
    <t>7341/111-02</t>
  </si>
  <si>
    <t>7341/112-01</t>
  </si>
  <si>
    <t>7341/112-02</t>
  </si>
  <si>
    <t>7342/111-01</t>
  </si>
  <si>
    <t>7342/112-01</t>
  </si>
  <si>
    <t>735/111-01</t>
  </si>
  <si>
    <t>735/112-01</t>
  </si>
  <si>
    <t>762/111-01</t>
  </si>
  <si>
    <t>762/112-01</t>
  </si>
  <si>
    <t>763/111-01</t>
  </si>
  <si>
    <t>763/112-01</t>
  </si>
  <si>
    <t>764/111-01</t>
  </si>
  <si>
    <t>rempl. Beraux</t>
  </si>
  <si>
    <t>764/111-02</t>
  </si>
  <si>
    <t>764/112-01</t>
  </si>
  <si>
    <t>764/112-02</t>
  </si>
  <si>
    <t>767/111-01</t>
  </si>
  <si>
    <t>767/111-02</t>
  </si>
  <si>
    <t>767/112-01</t>
  </si>
  <si>
    <t>767/112-02</t>
  </si>
  <si>
    <t>832/111-01</t>
  </si>
  <si>
    <t>rempl. BIHAY</t>
  </si>
  <si>
    <t>832/112-01</t>
  </si>
  <si>
    <t>84010/111-01</t>
  </si>
  <si>
    <t>17/07/2017 : Fin de Contrat</t>
  </si>
  <si>
    <t>84010/112-01</t>
  </si>
  <si>
    <t>844/111-01</t>
  </si>
  <si>
    <t>rempl. GERARD</t>
  </si>
  <si>
    <t>06/09/2017 : Fin de Contrat</t>
  </si>
  <si>
    <t>REMPL. TELLIER</t>
  </si>
  <si>
    <t>REMPL. BASTIN</t>
  </si>
  <si>
    <t>REMPL. CLEMENTE</t>
  </si>
  <si>
    <t>REMPL. BIHAY</t>
  </si>
  <si>
    <t>rempl. TELLIER</t>
  </si>
  <si>
    <t>12/05/2017 : Fin de Contrat</t>
  </si>
  <si>
    <t>rempl. COLLIGNON</t>
  </si>
  <si>
    <t>REMPL. RONSMANS</t>
  </si>
  <si>
    <t>30/06/2017 : Fin de Contrat</t>
  </si>
  <si>
    <t>844/111-02</t>
  </si>
  <si>
    <t>844/111-08</t>
  </si>
  <si>
    <t>844/112-01</t>
  </si>
  <si>
    <t>844/112-02</t>
  </si>
  <si>
    <t>8443/111-02</t>
  </si>
  <si>
    <t>8443/112-02</t>
  </si>
  <si>
    <t>878/111-01</t>
  </si>
  <si>
    <t>878/111-02</t>
  </si>
  <si>
    <t>878/112-01</t>
  </si>
  <si>
    <t>878/112-02</t>
  </si>
  <si>
    <t>878/121-48</t>
  </si>
  <si>
    <t>930/111-01</t>
  </si>
  <si>
    <t>01/05/2018 : Fin de Contrat</t>
  </si>
  <si>
    <t>930/112-01</t>
  </si>
  <si>
    <t>CDD - absence LETON</t>
  </si>
  <si>
    <t>16/03/2018 : Fin de Contrat</t>
  </si>
  <si>
    <t>03/09/2018 : Fin de Contrat</t>
  </si>
  <si>
    <t>31/05/2018 : Pension de retraite</t>
  </si>
  <si>
    <t>15/08/2018 : Fin de Contrat</t>
  </si>
  <si>
    <t>SECRETARIAT GENERAL</t>
  </si>
  <si>
    <t>CLASSEMENT</t>
  </si>
  <si>
    <t>18/05/2017 : Fin de Contrat</t>
  </si>
  <si>
    <t>27/07/2017 : Fin de Contrat</t>
  </si>
  <si>
    <t>rempl. Biron</t>
  </si>
  <si>
    <t>maternel</t>
  </si>
  <si>
    <t>30/06/2018 : Révision de situation</t>
  </si>
  <si>
    <t>pluridisciplinaires</t>
  </si>
  <si>
    <t>prof néerlandais/prim</t>
  </si>
  <si>
    <t>104/121-01</t>
  </si>
  <si>
    <t>Etudiant Eté solidaire</t>
  </si>
  <si>
    <t>721/111-08</t>
  </si>
  <si>
    <t>721/111-19</t>
  </si>
  <si>
    <t>maternel - soir</t>
  </si>
  <si>
    <t>30/06/2018 : Fin de Contrat</t>
  </si>
  <si>
    <t>721/115-01</t>
  </si>
  <si>
    <t>23/06/2017 : Fin de Contrat</t>
  </si>
  <si>
    <t>prof natation</t>
  </si>
  <si>
    <t>prof prim</t>
  </si>
  <si>
    <t>prof gym</t>
  </si>
  <si>
    <t>cours citoyenneté/prim</t>
  </si>
  <si>
    <t>722/111-19</t>
  </si>
  <si>
    <t>primaire - soir</t>
  </si>
  <si>
    <t>chant/académie musique</t>
  </si>
  <si>
    <t>carillon/académie musique</t>
  </si>
  <si>
    <t>7341/115-01</t>
  </si>
  <si>
    <t>pluridisciplinaires/BA</t>
  </si>
  <si>
    <t>7342/115-01</t>
  </si>
  <si>
    <t>735/115-01</t>
  </si>
  <si>
    <t>30/03/2018 : Fin de Contrat</t>
  </si>
  <si>
    <t>763/111-08</t>
  </si>
  <si>
    <t>31/07/2017 : Fin de Contrat</t>
  </si>
  <si>
    <t>04/10/2018 : Fin de Contrat</t>
  </si>
  <si>
    <t>rempl. DELSAUT</t>
  </si>
  <si>
    <t>05/02/2018 : Fin de Contrat</t>
  </si>
  <si>
    <t>844/115-01</t>
  </si>
  <si>
    <t>844/121-01</t>
  </si>
  <si>
    <t>07/05/2018 : Fin de Contrat</t>
  </si>
  <si>
    <t>MB3 2017</t>
  </si>
  <si>
    <t>721/113-08</t>
  </si>
  <si>
    <t>763/113-08</t>
  </si>
  <si>
    <t>425/485-48</t>
  </si>
  <si>
    <t>701/465-02</t>
  </si>
  <si>
    <t>8442/485-48</t>
  </si>
  <si>
    <t>TOT</t>
  </si>
  <si>
    <t>Déduction
465-02
(RECETTE)</t>
  </si>
  <si>
    <t>28/02/2025 : Pension de retraite</t>
  </si>
  <si>
    <t xml:space="preserve">TOTAUX : </t>
  </si>
  <si>
    <t>pension VANESSE/GERMYS</t>
  </si>
  <si>
    <t>14/05/2018 : Fin de Contrat</t>
  </si>
  <si>
    <t>CDD-maternité DECOCK</t>
  </si>
  <si>
    <t>pension LOOSFELT</t>
  </si>
  <si>
    <t>pension DUTILLOEIL</t>
  </si>
  <si>
    <t>pension LEVIS S</t>
  </si>
  <si>
    <t>pension BACCAERT</t>
  </si>
  <si>
    <t>31/05/2023 : Pension de retraite</t>
  </si>
  <si>
    <t>30/09/2021 : Pension de retraite</t>
  </si>
  <si>
    <t>30/06/2023 : Pension de retraite</t>
  </si>
  <si>
    <t>31/05/2024 : Pension de retraite</t>
  </si>
  <si>
    <t>02/10/2018 : Fin de Contrat</t>
  </si>
  <si>
    <t>30/09/2022 : Pension de retraite</t>
  </si>
  <si>
    <t>31/07/2022 : Pension de retraite</t>
  </si>
  <si>
    <t>31/01/2023 : Pension de retraite</t>
  </si>
  <si>
    <t>28/02/2022 : Pension de retraite</t>
  </si>
  <si>
    <t>31/03/2022 : Pension de retraite</t>
  </si>
  <si>
    <t>30/04/2023 : Pension de retraite</t>
  </si>
  <si>
    <t>31/07/2024 : Pension de retraite</t>
  </si>
  <si>
    <t>31/12/2023 : Pension de retraite</t>
  </si>
  <si>
    <t>31/12/2021 : Pension de retraite</t>
  </si>
  <si>
    <t>trav pensionné</t>
  </si>
  <si>
    <t>30/11/2023 : Pension de retraite</t>
  </si>
  <si>
    <t>trav pensionné ONE/VILLAGE EXPO</t>
  </si>
  <si>
    <t>pension LAURENT C</t>
  </si>
  <si>
    <t>30/04/2024 : Pension de retraite</t>
  </si>
  <si>
    <t>23/03/2018 : Fin de Contrat</t>
  </si>
  <si>
    <t>30/06/2019 : Fin de Contrat</t>
  </si>
  <si>
    <t>31/07/2018 : Pension de retraite</t>
  </si>
  <si>
    <t>30/09/2023 : Pension de retraite</t>
  </si>
  <si>
    <t>31/07/2023 : Pension de retraite</t>
  </si>
  <si>
    <t>31/08/2019 : Pension de retraite</t>
  </si>
  <si>
    <t>30/09/2018 : Pension de retraite</t>
  </si>
  <si>
    <t>31/03/2023 : Pension de retraite</t>
  </si>
  <si>
    <t>31/03/2019 : Pension de retraite</t>
  </si>
  <si>
    <t>pension VAN BRAEKEL</t>
  </si>
  <si>
    <t>pension DELLISSE F</t>
  </si>
  <si>
    <t>30/06/2024 : Pension de retraite</t>
  </si>
  <si>
    <t>Plan Marshall-</t>
  </si>
  <si>
    <t>16/02/2018 : Fin de Contrat</t>
  </si>
  <si>
    <t>30/04/2021 : Pension de retraite</t>
  </si>
  <si>
    <t>31/07/2025 : Pension de retraite</t>
  </si>
  <si>
    <t>déménagement</t>
  </si>
  <si>
    <t>prévention radicalisation</t>
  </si>
  <si>
    <t>31/08/2024 : Pension de retraite</t>
  </si>
  <si>
    <t>29/02/2020 : Pension de retraite</t>
  </si>
  <si>
    <t>pension LAPAGE</t>
  </si>
  <si>
    <t>11/05/2018 : Fin de Contrat</t>
  </si>
  <si>
    <t>16/03/2019 : Fin de Contrat
prévoir prolongation</t>
  </si>
  <si>
    <t>4 à 6</t>
  </si>
  <si>
    <t>23/07/2018 : Fin de Contrat
prévoir prolongation</t>
  </si>
  <si>
    <t>25/10/2018 : Fin de Contrat
prévoir prolongation</t>
  </si>
  <si>
    <t>16/03/2018 : Fin de Contrat
prévoir prolongation</t>
  </si>
  <si>
    <t>31/12/2018 : Fin de Contrat
prévoir prolongation</t>
  </si>
  <si>
    <t>30/06/2019 : Fin de Contrat
prévoir prolongation</t>
  </si>
  <si>
    <t>30/03/2018 : Fin de Contrat
prévoir prolongation</t>
  </si>
  <si>
    <t>04/10/2018 : Fin de Contrat
prévoir prolongation</t>
  </si>
  <si>
    <t>31/12/2018 : Fin de Contrat
prol ? Externalisation ?</t>
  </si>
  <si>
    <t>31/05/2019 : Fin de Contrat
prévoir prolongation</t>
  </si>
  <si>
    <t>30/06/2019 : Pension de retraite
à remplacer à mi-temps</t>
  </si>
  <si>
    <t>30/09/2021 : Pension de retraite
pas remplacé - car engagement
ROBERT Patricia Hélène (GED)</t>
  </si>
  <si>
    <t>30/06/2023 : Pension de retraite
pas remplacée</t>
  </si>
  <si>
    <t>31/05/2024 : Pension de retraite
à remplacer</t>
  </si>
  <si>
    <t>31/01/2018 : Pension de retraite
remplacé par  MILHOMME MICHELE (AR)</t>
  </si>
  <si>
    <t>30/04/2018 : Pension de retraite
GERMYS ET VANESSE M remplacées
par AGATHON VALERIE</t>
  </si>
  <si>
    <t>30/09/2022 : Pension de retraite
à remplacer</t>
  </si>
  <si>
    <t>03/09/2018 : Fin de Contrat
Prol ? Externalisation ?</t>
  </si>
  <si>
    <t xml:space="preserve">31/01/2023 : Pension de retraite
à remplacer </t>
  </si>
  <si>
    <t>31/05/2018 : Pension de retraite
remplacée par VAN EYLL MP</t>
  </si>
  <si>
    <t>31/12/2018 : Fin de Contrat
remplacée par VAN EYLL MP</t>
  </si>
  <si>
    <t>28/02/2022 : Pension de retraite
pas remplacé</t>
  </si>
  <si>
    <t>31/03/2022 : Pension de retraite
à remplacer</t>
  </si>
  <si>
    <t>30/04/2023 : Pension de retraite
remplacement à leur départ à la pension
aux achats des 3 personnes par
2 personnes (cfr engagement
ROBERT PATRICIA)</t>
  </si>
  <si>
    <t>31/12/2018 : Pension de retraite
puis travailleur pensionné à temps partiel
à remplacer pour fonction principale (AR)</t>
  </si>
  <si>
    <t>31/07/2024 : Pension de retraite
pas remplacé - fcts à répartir</t>
  </si>
  <si>
    <t>30/04/2023 : Pension de retraite
en maladie longue durée et
actuellement remplacée par
VA NIEUWENHOVE Caroline (CDR)</t>
  </si>
  <si>
    <t>rempl. DE HARLEZ</t>
  </si>
  <si>
    <t>31/12/2023 : Pension de retraite
à remplacer</t>
  </si>
  <si>
    <t>Regroupement de fonction</t>
  </si>
  <si>
    <t>31/07/2022 : Pension de retraite
à remplacer à mi-temps
N.B : autre mi-temps remplacement MATHY</t>
  </si>
  <si>
    <t>31/12/2021 : Pension de retraite
1 personne remplacera à la fois
S. MATHY et F. LACROSSE
(soit 2 mi-temps)</t>
  </si>
  <si>
    <t>30/11/2023 : Pension de retraite
à remplacer par un mi-temps</t>
  </si>
  <si>
    <t>30/11/2018 : Pension de retraite
remplacée par CHARLIER PIERRE-ALEXANDRE (701/111-01)</t>
  </si>
  <si>
    <t>31/05/2023 : Pension de retraite
à remplacer à mi-temps</t>
  </si>
  <si>
    <t>31/05/2023 : Pension de retraite
remplacement : attendre résultat audit</t>
  </si>
  <si>
    <t>31/12/2018 : Fin de Contrat
Prol ? Externalisation ?</t>
  </si>
  <si>
    <t>31/12/2018 : Fin de Contrat 
Prol ? Externalisation ?</t>
  </si>
  <si>
    <t>02/10/2018 : Fin de Contrat
prol fct 23 ci-avant</t>
  </si>
  <si>
    <t>31/07/2018 : Pension de retraite
à remplacer (AR)</t>
  </si>
  <si>
    <t>30/04/2021 : Pension de retraite
Prol ? Externalisation ?</t>
  </si>
  <si>
    <r>
      <t xml:space="preserve">31/08/2019 : Pension de retraite
attendre accord Autorités pour éventuel remplacement
(école libre </t>
    </r>
    <r>
      <rPr>
        <u/>
        <sz val="8"/>
        <color theme="1"/>
        <rFont val="Museo Sans Rounded 500"/>
        <family val="3"/>
      </rPr>
      <t>Profondsart)</t>
    </r>
  </si>
  <si>
    <t>30/06/2019 : Fin de Contrat
idem années suivantes</t>
  </si>
  <si>
    <t>30/04/2019 : Pension de retraite
pas remplacement - avenir MTAB</t>
  </si>
  <si>
    <t>31/01/2019 : Pension de retraite
pas remplacement - avenir MTAB</t>
  </si>
  <si>
    <t>30/04/2024 : Pension de retraite
à remplacer</t>
  </si>
  <si>
    <t>31/07/2023 : Pension de retraite
à remplacer</t>
  </si>
  <si>
    <t>en longue maladie remplacé par GERARD</t>
  </si>
  <si>
    <t>30/06/2021 : Pension de retraite
en longue maladie 
pas remplacement - déjà engagements au plan d'embauche</t>
  </si>
  <si>
    <t>31/08/2024 : Pension de retraite
à remplacer</t>
  </si>
  <si>
    <t>31/01/2019 : Pension de retraite
en longue maladie
Remplacement ? Externalisation ?</t>
  </si>
  <si>
    <t>30/09/2023 : Pension de retraite
Remplacement ? Externalisation ?</t>
  </si>
  <si>
    <t>29/02/2020 : Pension de retraite
Remplacement ? Externalistion ?</t>
  </si>
  <si>
    <t>30/09/2018 : Pension de retraite
à remplacer</t>
  </si>
  <si>
    <t>30/11/2020 : Pension de retraite
Remplacement ? Externalisation ?</t>
  </si>
  <si>
    <t>23/03/2019 : Fin de Contrat
prévoir prolongation</t>
  </si>
  <si>
    <t>01/05/2018 : Fin de Contrat
prévoir prolongation</t>
  </si>
  <si>
    <t>23/03/2018 : Fin de Contrat
prévoir prolongation</t>
  </si>
  <si>
    <t>B 2018</t>
  </si>
  <si>
    <t>000/998-01</t>
  </si>
  <si>
    <t>7671/465-02</t>
  </si>
  <si>
    <t>050/127-08</t>
  </si>
  <si>
    <t>Hypothèse saut d'index tous les 15 mois - Bureau du Plan 12/2017</t>
  </si>
  <si>
    <t>131/113-48</t>
  </si>
  <si>
    <t>7342/123-13</t>
  </si>
  <si>
    <t xml:space="preserve">930/123-1+A53:A7062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</si>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</sst>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 ;_ * \-#,##0.00_ ;_ * &quot;-&quot;??_ ;_ @_ "/>
    <numFmt numFmtId="165" formatCode="0.0%"/>
    <numFmt numFmtId="166" formatCode="0.0"/>
    <numFmt numFmtId="167" formatCode="_-* #,##0.00\ _F_B_-;\-* #,##0.00\ _F_B_-;_-* &quot;-&quot;??\ _F_B_-;_-@_-"/>
    <numFmt numFmtId="168" formatCode="_-* #,##0.00\ [$€-1]_-;\-* #,##0.00\ [$€-1]_-;_-* &quot;-&quot;??\ [$€-1]_-"/>
    <numFmt numFmtId="169" formatCode="_-* #,##0.00_-;\-* #,##0.00_-;_-* &quot;-&quot;??_-;_-@_-"/>
    <numFmt numFmtId="170" formatCode="_(* #,##0.00_)"/>
    <numFmt numFmtId="171" formatCode="#,##0_ ;[Red]\-#,##0\ "/>
  </numFmts>
  <fonts count="62">
    <font>
      <sz val="11"/>
      <color theme="1"/>
      <name val="Calibri"/>
      <family val="2"/>
      <scheme val="minor"/>
    </font>
    <font>
      <sz val="11"/>
      <color theme="1"/>
      <name val="Museo Sans Rounded 500"/>
      <family val="2"/>
    </font>
    <font>
      <sz val="11"/>
      <color theme="1"/>
      <name val="Museo Sans Rounded 500"/>
      <family val="2"/>
    </font>
    <font>
      <sz val="11"/>
      <color theme="1"/>
      <name val="Museo Sans Rounded 500"/>
      <family val="2"/>
    </font>
    <font>
      <sz val="11"/>
      <color theme="1"/>
      <name val="Museo Sans Rounded 100"/>
      <family val="2"/>
    </font>
    <font>
      <sz val="11"/>
      <color theme="1"/>
      <name val="Museo Sans Rounded 100"/>
      <family val="2"/>
    </font>
    <font>
      <sz val="11"/>
      <color theme="1"/>
      <name val="Museo Sans Rounded 100"/>
      <family val="2"/>
    </font>
    <font>
      <sz val="11"/>
      <color theme="1"/>
      <name val="Museo Sans Rounded 100"/>
      <family val="2"/>
    </font>
    <font>
      <sz val="11"/>
      <color theme="1"/>
      <name val="Museo Sans Rounded 100"/>
      <family val="2"/>
    </font>
    <font>
      <sz val="11"/>
      <color theme="1"/>
      <name val="Museo Sans Rounded 100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Museo Sans Rounded 100"/>
      <family val="2"/>
    </font>
    <font>
      <b/>
      <sz val="13"/>
      <color theme="3"/>
      <name val="Museo Sans Rounded 100"/>
      <family val="2"/>
    </font>
    <font>
      <b/>
      <sz val="11"/>
      <color theme="3"/>
      <name val="Museo Sans Rounded 100"/>
      <family val="2"/>
    </font>
    <font>
      <sz val="11"/>
      <color rgb="FF006100"/>
      <name val="Museo Sans Rounded 100"/>
      <family val="2"/>
    </font>
    <font>
      <sz val="11"/>
      <color rgb="FF9C0006"/>
      <name val="Museo Sans Rounded 100"/>
      <family val="2"/>
    </font>
    <font>
      <sz val="11"/>
      <color rgb="FF9C6500"/>
      <name val="Museo Sans Rounded 100"/>
      <family val="2"/>
    </font>
    <font>
      <sz val="11"/>
      <color rgb="FF3F3F76"/>
      <name val="Museo Sans Rounded 100"/>
      <family val="2"/>
    </font>
    <font>
      <b/>
      <sz val="11"/>
      <color rgb="FF3F3F3F"/>
      <name val="Museo Sans Rounded 100"/>
      <family val="2"/>
    </font>
    <font>
      <b/>
      <sz val="11"/>
      <color rgb="FFFA7D00"/>
      <name val="Museo Sans Rounded 100"/>
      <family val="2"/>
    </font>
    <font>
      <sz val="11"/>
      <color rgb="FFFA7D00"/>
      <name val="Museo Sans Rounded 100"/>
      <family val="2"/>
    </font>
    <font>
      <b/>
      <sz val="11"/>
      <color theme="0"/>
      <name val="Museo Sans Rounded 100"/>
      <family val="2"/>
    </font>
    <font>
      <sz val="11"/>
      <color rgb="FFFF0000"/>
      <name val="Museo Sans Rounded 100"/>
      <family val="2"/>
    </font>
    <font>
      <i/>
      <sz val="11"/>
      <color rgb="FF7F7F7F"/>
      <name val="Museo Sans Rounded 100"/>
      <family val="2"/>
    </font>
    <font>
      <b/>
      <sz val="11"/>
      <color theme="1"/>
      <name val="Museo Sans Rounded 100"/>
      <family val="2"/>
    </font>
    <font>
      <sz val="11"/>
      <color theme="0"/>
      <name val="Museo Sans Rounded 100"/>
      <family val="2"/>
    </font>
    <font>
      <sz val="11"/>
      <color theme="1"/>
      <name val="Museo Sans Rounded 500"/>
      <family val="3"/>
    </font>
    <font>
      <sz val="11"/>
      <color rgb="FFFF0000"/>
      <name val="Museo Sans Rounded 500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Museo Sans Rounded 500"/>
      <family val="3"/>
    </font>
    <font>
      <sz val="11"/>
      <name val="Museo Sans Rounded 500"/>
      <family val="3"/>
    </font>
    <font>
      <sz val="11"/>
      <color rgb="FF0070C0"/>
      <name val="Museo Sans Rounded 500"/>
      <family val="3"/>
    </font>
    <font>
      <b/>
      <sz val="11"/>
      <color theme="1"/>
      <name val="Museo Sans Rounded 500"/>
      <family val="3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Arial"/>
      <family val="2"/>
    </font>
    <font>
      <sz val="11"/>
      <color rgb="FF9C6500"/>
      <name val="Calibri"/>
      <family val="2"/>
      <scheme val="minor"/>
    </font>
    <font>
      <sz val="11"/>
      <color theme="1"/>
      <name val="Museo Sans Rounded 500"/>
      <family val="2"/>
    </font>
    <font>
      <sz val="10"/>
      <name val="Arial"/>
      <family val="2"/>
    </font>
    <font>
      <sz val="9"/>
      <color theme="1"/>
      <name val="Museo Sans Rounded 500"/>
      <family val="3"/>
    </font>
    <font>
      <sz val="8"/>
      <name val="Museo Sans Rounded 500"/>
      <family val="3"/>
    </font>
    <font>
      <sz val="8"/>
      <color theme="1"/>
      <name val="Calibri"/>
      <family val="2"/>
      <scheme val="minor"/>
    </font>
    <font>
      <b/>
      <sz val="9"/>
      <color theme="1"/>
      <name val="Museo Sans Rounded 500"/>
      <family val="3"/>
    </font>
    <font>
      <i/>
      <sz val="9"/>
      <color theme="1"/>
      <name val="Museo Sans Rounded 500"/>
      <family val="3"/>
    </font>
    <font>
      <sz val="11"/>
      <color rgb="FFC00000"/>
      <name val="Museo Sans Rounded 500"/>
      <family val="3"/>
    </font>
    <font>
      <sz val="11"/>
      <color rgb="FF00B050"/>
      <name val="Museo Sans Rounded 500"/>
      <family val="3"/>
    </font>
    <font>
      <sz val="8"/>
      <color theme="1"/>
      <name val="Museo Sans Rounded 500"/>
      <family val="2"/>
    </font>
    <font>
      <b/>
      <sz val="8"/>
      <color theme="1"/>
      <name val="Museo Sans Rounded 500"/>
      <family val="3"/>
    </font>
    <font>
      <b/>
      <sz val="8"/>
      <color rgb="FF00B050"/>
      <name val="Museo Sans Rounded 500"/>
      <family val="3"/>
    </font>
    <font>
      <i/>
      <sz val="11"/>
      <color rgb="FF000000"/>
      <name val="Museo Sans Rounded 500"/>
      <family val="3"/>
    </font>
    <font>
      <sz val="8"/>
      <color rgb="FF000000"/>
      <name val="Museo Sans Rounded 500"/>
      <family val="2"/>
    </font>
    <font>
      <b/>
      <sz val="8"/>
      <color rgb="FF305496"/>
      <name val="Museo Sans Rounded 500"/>
      <family val="2"/>
    </font>
    <font>
      <sz val="8"/>
      <color rgb="FFFF0000"/>
      <name val="Museo Sans Rounded 500"/>
      <family val="2"/>
    </font>
    <font>
      <b/>
      <strike/>
      <sz val="8"/>
      <color rgb="FF00B050"/>
      <name val="Museo Sans Rounded 500"/>
      <family val="3"/>
    </font>
    <font>
      <strike/>
      <sz val="8"/>
      <color theme="1"/>
      <name val="Museo Sans Rounded 500"/>
      <family val="2"/>
    </font>
    <font>
      <b/>
      <strike/>
      <sz val="8"/>
      <color theme="1"/>
      <name val="Museo Sans Rounded 500"/>
      <family val="3"/>
    </font>
    <font>
      <u/>
      <sz val="8"/>
      <color theme="1"/>
      <name val="Museo Sans Rounded 500"/>
      <family val="3"/>
    </font>
    <font>
      <sz val="11"/>
      <color rgb="FF7030A0"/>
      <name val="Museo Sans Rounded 500"/>
      <family val="3"/>
    </font>
    <font>
      <i/>
      <sz val="11"/>
      <name val="Museo Sans Rounded 500"/>
      <family val="3"/>
    </font>
    <font>
      <i/>
      <sz val="9"/>
      <name val="Museo Sans Rounded 500"/>
      <family val="3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9DEA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FB3DF"/>
        <bgColor indexed="64"/>
      </patternFill>
    </fill>
    <fill>
      <patternFill patternType="solid">
        <fgColor rgb="FF93D6F7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9">
    <xf numFmtId="0" fontId="0" fillId="0" borderId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4" applyNumberFormat="0" applyAlignment="0" applyProtection="0"/>
    <xf numFmtId="0" fontId="18" fillId="6" borderId="5" applyNumberFormat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5" fillId="32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4" fillId="0" borderId="0"/>
    <xf numFmtId="0" fontId="28" fillId="26" borderId="0" applyNumberFormat="0" applyBorder="0" applyAlignment="0" applyProtection="0"/>
    <xf numFmtId="44" fontId="29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37" fillId="37" borderId="10" applyFont="0" applyFill="0" applyBorder="0" applyAlignment="0">
      <alignment horizontal="left" vertical="center"/>
    </xf>
    <xf numFmtId="0" fontId="38" fillId="4" borderId="0" applyNumberFormat="0" applyBorder="0" applyAlignment="0" applyProtection="0"/>
    <xf numFmtId="0" fontId="39" fillId="0" borderId="0"/>
    <xf numFmtId="0" fontId="40" fillId="0" borderId="0"/>
    <xf numFmtId="43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4" fontId="39" fillId="0" borderId="0" applyFont="0" applyFill="0" applyBorder="0" applyAlignment="0" applyProtection="0"/>
    <xf numFmtId="167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0" fontId="29" fillId="0" borderId="0"/>
    <xf numFmtId="0" fontId="3" fillId="0" borderId="0"/>
    <xf numFmtId="0" fontId="2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17" fillId="5" borderId="4" applyNumberFormat="0" applyAlignment="0" applyProtection="0"/>
    <xf numFmtId="0" fontId="15" fillId="3" borderId="0" applyNumberFormat="0" applyBorder="0" applyAlignment="0" applyProtection="0"/>
    <xf numFmtId="164" fontId="28" fillId="0" borderId="0" applyFont="0" applyFill="0" applyBorder="0" applyAlignment="0" applyProtection="0"/>
    <xf numFmtId="0" fontId="16" fillId="4" borderId="0" applyNumberFormat="0" applyBorder="0" applyAlignment="0" applyProtection="0"/>
    <xf numFmtId="9" fontId="28" fillId="0" borderId="0" applyFont="0" applyFill="0" applyBorder="0" applyAlignment="0" applyProtection="0"/>
    <xf numFmtId="0" fontId="14" fillId="2" borderId="0" applyNumberFormat="0" applyBorder="0" applyAlignment="0" applyProtection="0"/>
    <xf numFmtId="0" fontId="18" fillId="6" borderId="5" applyNumberFormat="0" applyAlignment="0" applyProtection="0"/>
    <xf numFmtId="0" fontId="2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1" fillId="7" borderId="7" applyNumberFormat="0" applyAlignment="0" applyProtection="0"/>
    <xf numFmtId="0" fontId="1" fillId="0" borderId="0"/>
  </cellStyleXfs>
  <cellXfs count="195">
    <xf numFmtId="0" fontId="0" fillId="0" borderId="0" xfId="0"/>
    <xf numFmtId="0" fontId="26" fillId="0" borderId="0" xfId="0" applyFont="1" applyAlignment="1">
      <alignment horizontal="center"/>
    </xf>
    <xf numFmtId="4" fontId="26" fillId="0" borderId="0" xfId="0" applyNumberFormat="1" applyFont="1"/>
    <xf numFmtId="4" fontId="26" fillId="0" borderId="0" xfId="41" applyNumberFormat="1" applyFont="1"/>
    <xf numFmtId="0" fontId="26" fillId="0" borderId="0" xfId="0" applyFont="1"/>
    <xf numFmtId="4" fontId="26" fillId="0" borderId="0" xfId="71" applyNumberFormat="1" applyFont="1"/>
    <xf numFmtId="0" fontId="26" fillId="0" borderId="0" xfId="71" applyFont="1"/>
    <xf numFmtId="4" fontId="26" fillId="0" borderId="0" xfId="71" applyNumberFormat="1" applyFont="1" applyFill="1"/>
    <xf numFmtId="4" fontId="26" fillId="33" borderId="0" xfId="0" applyNumberFormat="1" applyFont="1" applyFill="1"/>
    <xf numFmtId="0" fontId="26" fillId="33" borderId="0" xfId="0" applyFont="1" applyFill="1"/>
    <xf numFmtId="4" fontId="26" fillId="34" borderId="0" xfId="0" applyNumberFormat="1" applyFont="1" applyFill="1"/>
    <xf numFmtId="3" fontId="26" fillId="0" borderId="0" xfId="0" applyNumberFormat="1" applyFont="1"/>
    <xf numFmtId="165" fontId="26" fillId="0" borderId="0" xfId="0" applyNumberFormat="1" applyFont="1"/>
    <xf numFmtId="0" fontId="26" fillId="34" borderId="0" xfId="0" applyFont="1" applyFill="1"/>
    <xf numFmtId="4" fontId="26" fillId="35" borderId="0" xfId="0" applyNumberFormat="1" applyFont="1" applyFill="1"/>
    <xf numFmtId="166" fontId="26" fillId="0" borderId="0" xfId="0" applyNumberFormat="1" applyFont="1"/>
    <xf numFmtId="0" fontId="30" fillId="0" borderId="0" xfId="0" applyFont="1"/>
    <xf numFmtId="0" fontId="31" fillId="33" borderId="0" xfId="0" applyFont="1" applyFill="1"/>
    <xf numFmtId="0" fontId="32" fillId="0" borderId="0" xfId="71" applyFont="1"/>
    <xf numFmtId="4" fontId="26" fillId="0" borderId="0" xfId="0" applyNumberFormat="1" applyFont="1" applyFill="1"/>
    <xf numFmtId="4" fontId="27" fillId="0" borderId="0" xfId="71" applyNumberFormat="1" applyFont="1" applyFill="1"/>
    <xf numFmtId="4" fontId="27" fillId="0" borderId="0" xfId="0" applyNumberFormat="1" applyFont="1"/>
    <xf numFmtId="0" fontId="27" fillId="0" borderId="0" xfId="0" applyFont="1"/>
    <xf numFmtId="4" fontId="27" fillId="0" borderId="0" xfId="41" applyNumberFormat="1" applyFont="1"/>
    <xf numFmtId="4" fontId="31" fillId="0" borderId="0" xfId="0" applyNumberFormat="1" applyFont="1"/>
    <xf numFmtId="1" fontId="26" fillId="0" borderId="0" xfId="0" applyNumberFormat="1" applyFont="1"/>
    <xf numFmtId="0" fontId="26" fillId="39" borderId="0" xfId="0" applyFont="1" applyFill="1"/>
    <xf numFmtId="0" fontId="26" fillId="40" borderId="0" xfId="0" applyFont="1" applyFill="1"/>
    <xf numFmtId="4" fontId="26" fillId="0" borderId="0" xfId="0" applyNumberFormat="1" applyFont="1" applyAlignment="1">
      <alignment horizontal="center"/>
    </xf>
    <xf numFmtId="165" fontId="26" fillId="34" borderId="0" xfId="0" applyNumberFormat="1" applyFont="1" applyFill="1"/>
    <xf numFmtId="4" fontId="26" fillId="45" borderId="0" xfId="0" applyNumberFormat="1" applyFont="1" applyFill="1"/>
    <xf numFmtId="0" fontId="33" fillId="0" borderId="0" xfId="0" applyFont="1"/>
    <xf numFmtId="0" fontId="26" fillId="0" borderId="0" xfId="0" applyFont="1" applyFill="1"/>
    <xf numFmtId="165" fontId="26" fillId="0" borderId="0" xfId="0" applyNumberFormat="1" applyFont="1" applyFill="1"/>
    <xf numFmtId="4" fontId="31" fillId="43" borderId="0" xfId="41" applyNumberFormat="1" applyFont="1" applyFill="1"/>
    <xf numFmtId="4" fontId="31" fillId="43" borderId="0" xfId="0" applyNumberFormat="1" applyFont="1" applyFill="1"/>
    <xf numFmtId="4" fontId="26" fillId="43" borderId="0" xfId="41" applyNumberFormat="1" applyFont="1" applyFill="1"/>
    <xf numFmtId="4" fontId="26" fillId="43" borderId="0" xfId="0" applyNumberFormat="1" applyFont="1" applyFill="1"/>
    <xf numFmtId="4" fontId="26" fillId="0" borderId="0" xfId="41" applyNumberFormat="1" applyFont="1" applyFill="1"/>
    <xf numFmtId="0" fontId="31" fillId="43" borderId="0" xfId="71" applyFont="1" applyFill="1"/>
    <xf numFmtId="4" fontId="31" fillId="43" borderId="0" xfId="71" applyNumberFormat="1" applyFont="1" applyFill="1"/>
    <xf numFmtId="0" fontId="31" fillId="43" borderId="0" xfId="0" applyFont="1" applyFill="1"/>
    <xf numFmtId="0" fontId="27" fillId="0" borderId="0" xfId="71" applyFont="1" applyFill="1"/>
    <xf numFmtId="4" fontId="27" fillId="0" borderId="0" xfId="0" applyNumberFormat="1" applyFont="1" applyFill="1"/>
    <xf numFmtId="0" fontId="26" fillId="43" borderId="0" xfId="71" applyFont="1" applyFill="1"/>
    <xf numFmtId="4" fontId="26" fillId="43" borderId="0" xfId="71" applyNumberFormat="1" applyFont="1" applyFill="1"/>
    <xf numFmtId="0" fontId="26" fillId="43" borderId="0" xfId="0" applyFont="1" applyFill="1"/>
    <xf numFmtId="0" fontId="26" fillId="0" borderId="0" xfId="71" applyFont="1" applyFill="1"/>
    <xf numFmtId="0" fontId="27" fillId="43" borderId="0" xfId="0" applyFont="1" applyFill="1"/>
    <xf numFmtId="0" fontId="27" fillId="0" borderId="0" xfId="0" applyFont="1" applyFill="1"/>
    <xf numFmtId="4" fontId="30" fillId="0" borderId="0" xfId="0" applyNumberFormat="1" applyFont="1"/>
    <xf numFmtId="0" fontId="44" fillId="0" borderId="0" xfId="0" applyFont="1"/>
    <xf numFmtId="0" fontId="41" fillId="0" borderId="0" xfId="0" applyFont="1"/>
    <xf numFmtId="166" fontId="41" fillId="0" borderId="0" xfId="0" applyNumberFormat="1" applyFont="1"/>
    <xf numFmtId="0" fontId="26" fillId="42" borderId="0" xfId="0" applyFont="1" applyFill="1"/>
    <xf numFmtId="4" fontId="26" fillId="42" borderId="0" xfId="0" applyNumberFormat="1" applyFont="1" applyFill="1"/>
    <xf numFmtId="4" fontId="26" fillId="42" borderId="0" xfId="41" applyNumberFormat="1" applyFont="1" applyFill="1"/>
    <xf numFmtId="4" fontId="26" fillId="41" borderId="0" xfId="0" applyNumberFormat="1" applyFont="1" applyFill="1"/>
    <xf numFmtId="4" fontId="46" fillId="43" borderId="0" xfId="0" applyNumberFormat="1" applyFont="1" applyFill="1"/>
    <xf numFmtId="4" fontId="26" fillId="46" borderId="0" xfId="0" applyNumberFormat="1" applyFont="1" applyFill="1"/>
    <xf numFmtId="0" fontId="33" fillId="0" borderId="0" xfId="0" applyFont="1" applyFill="1"/>
    <xf numFmtId="0" fontId="47" fillId="0" borderId="0" xfId="71" applyFont="1" applyFill="1"/>
    <xf numFmtId="0" fontId="47" fillId="0" borderId="0" xfId="71" applyFont="1"/>
    <xf numFmtId="4" fontId="47" fillId="0" borderId="0" xfId="71" applyNumberFormat="1" applyFont="1" applyFill="1"/>
    <xf numFmtId="4" fontId="47" fillId="0" borderId="0" xfId="0" applyNumberFormat="1" applyFont="1" applyFill="1"/>
    <xf numFmtId="0" fontId="47" fillId="0" borderId="0" xfId="0" applyFont="1" applyFill="1"/>
    <xf numFmtId="4" fontId="26" fillId="43" borderId="0" xfId="0" quotePrefix="1" applyNumberFormat="1" applyFont="1" applyFill="1"/>
    <xf numFmtId="4" fontId="27" fillId="43" borderId="0" xfId="0" applyNumberFormat="1" applyFont="1" applyFill="1"/>
    <xf numFmtId="4" fontId="26" fillId="35" borderId="0" xfId="41" applyNumberFormat="1" applyFont="1" applyFill="1"/>
    <xf numFmtId="4" fontId="31" fillId="0" borderId="0" xfId="41" applyNumberFormat="1" applyFont="1"/>
    <xf numFmtId="4" fontId="26" fillId="36" borderId="0" xfId="41" applyNumberFormat="1" applyFont="1" applyFill="1"/>
    <xf numFmtId="4" fontId="31" fillId="0" borderId="0" xfId="41" applyNumberFormat="1" applyFont="1" applyFill="1"/>
    <xf numFmtId="4" fontId="27" fillId="43" borderId="0" xfId="41" applyNumberFormat="1" applyFont="1" applyFill="1"/>
    <xf numFmtId="0" fontId="27" fillId="38" borderId="0" xfId="71" applyFont="1" applyFill="1"/>
    <xf numFmtId="4" fontId="27" fillId="38" borderId="0" xfId="71" applyNumberFormat="1" applyFont="1" applyFill="1"/>
    <xf numFmtId="4" fontId="27" fillId="38" borderId="0" xfId="0" applyNumberFormat="1" applyFont="1" applyFill="1"/>
    <xf numFmtId="0" fontId="27" fillId="38" borderId="0" xfId="0" applyFont="1" applyFill="1"/>
    <xf numFmtId="0" fontId="48" fillId="0" borderId="10" xfId="135" applyFont="1" applyBorder="1"/>
    <xf numFmtId="0" fontId="48" fillId="52" borderId="10" xfId="135" applyFont="1" applyFill="1" applyBorder="1" applyAlignment="1">
      <alignment horizontal="center" vertical="top" wrapText="1"/>
    </xf>
    <xf numFmtId="0" fontId="48" fillId="34" borderId="10" xfId="135" applyFont="1" applyFill="1" applyBorder="1" applyAlignment="1">
      <alignment horizontal="center" vertical="top" wrapText="1"/>
    </xf>
    <xf numFmtId="0" fontId="48" fillId="47" borderId="10" xfId="135" applyFont="1" applyFill="1" applyBorder="1" applyAlignment="1">
      <alignment horizontal="center" vertical="top" wrapText="1"/>
    </xf>
    <xf numFmtId="0" fontId="48" fillId="48" borderId="10" xfId="135" applyFont="1" applyFill="1" applyBorder="1" applyAlignment="1">
      <alignment horizontal="center" vertical="top" wrapText="1"/>
    </xf>
    <xf numFmtId="0" fontId="48" fillId="49" borderId="10" xfId="135" applyFont="1" applyFill="1" applyBorder="1" applyAlignment="1">
      <alignment horizontal="center" vertical="top" wrapText="1"/>
    </xf>
    <xf numFmtId="0" fontId="48" fillId="50" borderId="10" xfId="135" applyFont="1" applyFill="1" applyBorder="1" applyAlignment="1">
      <alignment horizontal="center" vertical="top" wrapText="1"/>
    </xf>
    <xf numFmtId="0" fontId="48" fillId="51" borderId="10" xfId="135" applyFont="1" applyFill="1" applyBorder="1" applyAlignment="1">
      <alignment horizontal="center" vertical="top" wrapText="1"/>
    </xf>
    <xf numFmtId="0" fontId="48" fillId="0" borderId="0" xfId="135" applyFont="1"/>
    <xf numFmtId="0" fontId="48" fillId="48" borderId="10" xfId="135" applyFont="1" applyFill="1" applyBorder="1"/>
    <xf numFmtId="14" fontId="53" fillId="0" borderId="10" xfId="135" applyNumberFormat="1" applyFont="1" applyBorder="1" applyAlignment="1">
      <alignment horizontal="center" vertical="top" wrapText="1"/>
    </xf>
    <xf numFmtId="0" fontId="54" fillId="0" borderId="10" xfId="135" applyFont="1" applyBorder="1" applyAlignment="1">
      <alignment wrapText="1"/>
    </xf>
    <xf numFmtId="0" fontId="52" fillId="52" borderId="10" xfId="135" applyFont="1" applyFill="1" applyBorder="1" applyAlignment="1">
      <alignment horizontal="center" vertical="top" wrapText="1"/>
    </xf>
    <xf numFmtId="0" fontId="48" fillId="48" borderId="10" xfId="135" applyFont="1" applyFill="1" applyBorder="1" applyAlignment="1">
      <alignment wrapText="1"/>
    </xf>
    <xf numFmtId="0" fontId="56" fillId="0" borderId="10" xfId="135" applyFont="1" applyBorder="1"/>
    <xf numFmtId="14" fontId="56" fillId="0" borderId="10" xfId="135" applyNumberFormat="1" applyFont="1" applyBorder="1"/>
    <xf numFmtId="170" fontId="56" fillId="0" borderId="10" xfId="135" applyNumberFormat="1" applyFont="1" applyBorder="1"/>
    <xf numFmtId="170" fontId="56" fillId="0" borderId="10" xfId="135" applyNumberFormat="1" applyFont="1" applyBorder="1" applyAlignment="1">
      <alignment horizontal="center" vertical="top" wrapText="1"/>
    </xf>
    <xf numFmtId="0" fontId="57" fillId="53" borderId="10" xfId="135" applyFont="1" applyFill="1" applyBorder="1"/>
    <xf numFmtId="14" fontId="57" fillId="53" borderId="10" xfId="135" applyNumberFormat="1" applyFont="1" applyFill="1" applyBorder="1"/>
    <xf numFmtId="170" fontId="57" fillId="53" borderId="10" xfId="135" applyNumberFormat="1" applyFont="1" applyFill="1" applyBorder="1"/>
    <xf numFmtId="14" fontId="48" fillId="0" borderId="10" xfId="135" applyNumberFormat="1" applyFont="1" applyBorder="1"/>
    <xf numFmtId="170" fontId="48" fillId="0" borderId="10" xfId="135" applyNumberFormat="1" applyFont="1" applyBorder="1"/>
    <xf numFmtId="170" fontId="48" fillId="0" borderId="10" xfId="135" applyNumberFormat="1" applyFont="1" applyBorder="1" applyAlignment="1">
      <alignment horizontal="center" vertical="top" wrapText="1"/>
    </xf>
    <xf numFmtId="0" fontId="49" fillId="53" borderId="10" xfId="135" applyFont="1" applyFill="1" applyBorder="1"/>
    <xf numFmtId="14" fontId="49" fillId="53" borderId="10" xfId="135" applyNumberFormat="1" applyFont="1" applyFill="1" applyBorder="1"/>
    <xf numFmtId="170" fontId="49" fillId="53" borderId="10" xfId="135" applyNumberFormat="1" applyFont="1" applyFill="1" applyBorder="1"/>
    <xf numFmtId="14" fontId="50" fillId="0" borderId="10" xfId="135" applyNumberFormat="1" applyFont="1" applyBorder="1"/>
    <xf numFmtId="14" fontId="50" fillId="53" borderId="10" xfId="135" applyNumberFormat="1" applyFont="1" applyFill="1" applyBorder="1"/>
    <xf numFmtId="14" fontId="55" fillId="0" borderId="10" xfId="135" applyNumberFormat="1" applyFont="1" applyBorder="1"/>
    <xf numFmtId="14" fontId="55" fillId="53" borderId="10" xfId="135" applyNumberFormat="1" applyFont="1" applyFill="1" applyBorder="1"/>
    <xf numFmtId="0" fontId="43" fillId="0" borderId="0" xfId="0" applyFont="1" applyAlignment="1">
      <alignment horizontal="center" vertical="top" wrapText="1"/>
    </xf>
    <xf numFmtId="0" fontId="48" fillId="0" borderId="0" xfId="135" applyFont="1" applyAlignment="1">
      <alignment horizontal="center" vertical="top" wrapText="1"/>
    </xf>
    <xf numFmtId="0" fontId="48" fillId="0" borderId="10" xfId="135" applyFont="1" applyBorder="1" applyAlignment="1">
      <alignment wrapText="1"/>
    </xf>
    <xf numFmtId="0" fontId="42" fillId="0" borderId="10" xfId="135" applyFont="1" applyBorder="1"/>
    <xf numFmtId="14" fontId="48" fillId="0" borderId="10" xfId="135" applyNumberFormat="1" applyFont="1" applyBorder="1" applyAlignment="1">
      <alignment horizontal="right"/>
    </xf>
    <xf numFmtId="0" fontId="52" fillId="0" borderId="10" xfId="41" applyFont="1" applyFill="1" applyBorder="1"/>
    <xf numFmtId="14" fontId="52" fillId="0" borderId="10" xfId="41" applyNumberFormat="1" applyFont="1" applyFill="1" applyBorder="1"/>
    <xf numFmtId="170" fontId="52" fillId="0" borderId="10" xfId="41" applyNumberFormat="1" applyFont="1" applyFill="1" applyBorder="1"/>
    <xf numFmtId="170" fontId="52" fillId="0" borderId="10" xfId="41" applyNumberFormat="1" applyFont="1" applyFill="1" applyBorder="1" applyAlignment="1">
      <alignment horizontal="center" vertical="top" wrapText="1"/>
    </xf>
    <xf numFmtId="0" fontId="52" fillId="0" borderId="0" xfId="41" applyFont="1" applyFill="1" applyBorder="1"/>
    <xf numFmtId="0" fontId="48" fillId="0" borderId="10" xfId="41" applyFont="1" applyBorder="1"/>
    <xf numFmtId="14" fontId="50" fillId="0" borderId="10" xfId="41" applyNumberFormat="1" applyFont="1" applyBorder="1"/>
    <xf numFmtId="170" fontId="48" fillId="0" borderId="10" xfId="41" applyNumberFormat="1" applyFont="1" applyBorder="1"/>
    <xf numFmtId="170" fontId="48" fillId="0" borderId="10" xfId="41" applyNumberFormat="1" applyFont="1" applyBorder="1" applyAlignment="1">
      <alignment horizontal="center" vertical="top" wrapText="1"/>
    </xf>
    <xf numFmtId="0" fontId="48" fillId="0" borderId="0" xfId="41" applyFont="1"/>
    <xf numFmtId="14" fontId="50" fillId="0" borderId="10" xfId="41" applyNumberFormat="1" applyFont="1" applyFill="1" applyBorder="1"/>
    <xf numFmtId="0" fontId="56" fillId="0" borderId="10" xfId="41" applyFont="1" applyBorder="1"/>
    <xf numFmtId="14" fontId="56" fillId="0" borderId="10" xfId="41" applyNumberFormat="1" applyFont="1" applyBorder="1"/>
    <xf numFmtId="170" fontId="56" fillId="0" borderId="10" xfId="41" applyNumberFormat="1" applyFont="1" applyBorder="1"/>
    <xf numFmtId="170" fontId="56" fillId="0" borderId="10" xfId="41" applyNumberFormat="1" applyFont="1" applyBorder="1" applyAlignment="1">
      <alignment horizontal="center" vertical="top" wrapText="1"/>
    </xf>
    <xf numFmtId="14" fontId="55" fillId="0" borderId="10" xfId="41" applyNumberFormat="1" applyFont="1" applyBorder="1"/>
    <xf numFmtId="170" fontId="57" fillId="44" borderId="10" xfId="135" applyNumberFormat="1" applyFont="1" applyFill="1" applyBorder="1" applyAlignment="1">
      <alignment horizontal="center" vertical="top" wrapText="1"/>
    </xf>
    <xf numFmtId="14" fontId="48" fillId="0" borderId="10" xfId="41" applyNumberFormat="1" applyFont="1" applyBorder="1"/>
    <xf numFmtId="16" fontId="52" fillId="0" borderId="10" xfId="41" applyNumberFormat="1" applyFont="1" applyFill="1" applyBorder="1"/>
    <xf numFmtId="0" fontId="48" fillId="0" borderId="10" xfId="135" applyFont="1" applyBorder="1" applyAlignment="1">
      <alignment vertical="top" wrapText="1"/>
    </xf>
    <xf numFmtId="0" fontId="48" fillId="0" borderId="10" xfId="135" applyFont="1" applyBorder="1" applyAlignment="1">
      <alignment vertical="top"/>
    </xf>
    <xf numFmtId="14" fontId="50" fillId="0" borderId="10" xfId="135" applyNumberFormat="1" applyFont="1" applyBorder="1" applyAlignment="1">
      <alignment vertical="top"/>
    </xf>
    <xf numFmtId="170" fontId="48" fillId="0" borderId="10" xfId="135" applyNumberFormat="1" applyFont="1" applyBorder="1" applyAlignment="1">
      <alignment vertical="top"/>
    </xf>
    <xf numFmtId="0" fontId="48" fillId="0" borderId="0" xfId="135" applyFont="1" applyAlignment="1">
      <alignment vertical="top"/>
    </xf>
    <xf numFmtId="0" fontId="56" fillId="0" borderId="0" xfId="135" applyFont="1"/>
    <xf numFmtId="170" fontId="43" fillId="0" borderId="0" xfId="0" applyNumberFormat="1" applyFont="1" applyAlignment="1">
      <alignment horizontal="center" vertical="top" wrapText="1"/>
    </xf>
    <xf numFmtId="170" fontId="48" fillId="0" borderId="0" xfId="135" applyNumberFormat="1" applyFont="1"/>
    <xf numFmtId="164" fontId="48" fillId="0" borderId="0" xfId="135" applyNumberFormat="1" applyFont="1"/>
    <xf numFmtId="0" fontId="48" fillId="38" borderId="0" xfId="135" applyFont="1" applyFill="1"/>
    <xf numFmtId="164" fontId="48" fillId="38" borderId="0" xfId="135" applyNumberFormat="1" applyFont="1" applyFill="1"/>
    <xf numFmtId="4" fontId="59" fillId="0" borderId="0" xfId="41" applyNumberFormat="1" applyFont="1"/>
    <xf numFmtId="4" fontId="59" fillId="0" borderId="0" xfId="41" applyNumberFormat="1" applyFont="1" applyFill="1"/>
    <xf numFmtId="4" fontId="59" fillId="0" borderId="0" xfId="0" applyNumberFormat="1" applyFont="1"/>
    <xf numFmtId="171" fontId="60" fillId="0" borderId="0" xfId="0" applyNumberFormat="1" applyFont="1"/>
    <xf numFmtId="4" fontId="26" fillId="33" borderId="0" xfId="41" applyNumberFormat="1" applyFont="1" applyFill="1"/>
    <xf numFmtId="0" fontId="48" fillId="34" borderId="0" xfId="135" applyFont="1" applyFill="1"/>
    <xf numFmtId="0" fontId="33" fillId="38" borderId="0" xfId="0" applyFont="1" applyFill="1"/>
    <xf numFmtId="0" fontId="44" fillId="38" borderId="0" xfId="0" applyFont="1" applyFill="1"/>
    <xf numFmtId="0" fontId="26" fillId="38" borderId="0" xfId="0" applyFont="1" applyFill="1"/>
    <xf numFmtId="4" fontId="26" fillId="38" borderId="0" xfId="0" applyNumberFormat="1" applyFont="1" applyFill="1"/>
    <xf numFmtId="4" fontId="41" fillId="38" borderId="0" xfId="0" applyNumberFormat="1" applyFont="1" applyFill="1"/>
    <xf numFmtId="3" fontId="26" fillId="38" borderId="0" xfId="0" applyNumberFormat="1" applyFont="1" applyFill="1"/>
    <xf numFmtId="0" fontId="41" fillId="38" borderId="0" xfId="0" applyFont="1" applyFill="1"/>
    <xf numFmtId="0" fontId="30" fillId="38" borderId="0" xfId="0" applyFont="1" applyFill="1"/>
    <xf numFmtId="3" fontId="30" fillId="38" borderId="0" xfId="0" applyNumberFormat="1" applyFont="1" applyFill="1"/>
    <xf numFmtId="0" fontId="45" fillId="38" borderId="0" xfId="0" applyFont="1" applyFill="1"/>
    <xf numFmtId="3" fontId="41" fillId="38" borderId="0" xfId="0" applyNumberFormat="1" applyFont="1" applyFill="1"/>
    <xf numFmtId="1" fontId="26" fillId="38" borderId="0" xfId="0" applyNumberFormat="1" applyFont="1" applyFill="1"/>
    <xf numFmtId="166" fontId="26" fillId="38" borderId="0" xfId="0" applyNumberFormat="1" applyFont="1" applyFill="1"/>
    <xf numFmtId="166" fontId="41" fillId="38" borderId="0" xfId="0" applyNumberFormat="1" applyFont="1" applyFill="1"/>
    <xf numFmtId="3" fontId="26" fillId="38" borderId="0" xfId="113" applyNumberFormat="1" applyFont="1" applyFill="1"/>
    <xf numFmtId="0" fontId="26" fillId="38" borderId="0" xfId="71" applyFont="1" applyFill="1"/>
    <xf numFmtId="4" fontId="26" fillId="38" borderId="0" xfId="71" applyNumberFormat="1" applyFont="1" applyFill="1"/>
    <xf numFmtId="9" fontId="26" fillId="38" borderId="0" xfId="0" applyNumberFormat="1" applyFont="1" applyFill="1"/>
    <xf numFmtId="1" fontId="41" fillId="38" borderId="0" xfId="0" applyNumberFormat="1" applyFont="1" applyFill="1"/>
    <xf numFmtId="4" fontId="30" fillId="38" borderId="0" xfId="0" applyNumberFormat="1" applyFont="1" applyFill="1"/>
    <xf numFmtId="4" fontId="51" fillId="38" borderId="0" xfId="0" applyNumberFormat="1" applyFont="1" applyFill="1" applyAlignment="1">
      <alignment horizontal="right" vertical="center"/>
    </xf>
    <xf numFmtId="4" fontId="45" fillId="38" borderId="0" xfId="0" applyNumberFormat="1" applyFont="1" applyFill="1"/>
    <xf numFmtId="165" fontId="26" fillId="38" borderId="0" xfId="0" applyNumberFormat="1" applyFont="1" applyFill="1"/>
    <xf numFmtId="0" fontId="26" fillId="38" borderId="20" xfId="0" applyFont="1" applyFill="1" applyBorder="1"/>
    <xf numFmtId="0" fontId="26" fillId="38" borderId="22" xfId="0" applyFont="1" applyFill="1" applyBorder="1"/>
    <xf numFmtId="0" fontId="26" fillId="38" borderId="13" xfId="0" applyFont="1" applyFill="1" applyBorder="1"/>
    <xf numFmtId="0" fontId="26" fillId="38" borderId="14" xfId="0" applyFont="1" applyFill="1" applyBorder="1"/>
    <xf numFmtId="0" fontId="26" fillId="38" borderId="12" xfId="0" applyFont="1" applyFill="1" applyBorder="1"/>
    <xf numFmtId="0" fontId="26" fillId="38" borderId="21" xfId="0" applyFont="1" applyFill="1" applyBorder="1"/>
    <xf numFmtId="0" fontId="26" fillId="38" borderId="18" xfId="0" applyFont="1" applyFill="1" applyBorder="1"/>
    <xf numFmtId="0" fontId="26" fillId="38" borderId="0" xfId="0" applyFont="1" applyFill="1" applyBorder="1"/>
    <xf numFmtId="0" fontId="26" fillId="38" borderId="17" xfId="0" applyFont="1" applyFill="1" applyBorder="1"/>
    <xf numFmtId="164" fontId="26" fillId="38" borderId="0" xfId="114" applyFont="1" applyFill="1"/>
    <xf numFmtId="0" fontId="26" fillId="38" borderId="15" xfId="0" applyFont="1" applyFill="1" applyBorder="1"/>
    <xf numFmtId="10" fontId="26" fillId="38" borderId="16" xfId="0" applyNumberFormat="1" applyFont="1" applyFill="1" applyBorder="1"/>
    <xf numFmtId="0" fontId="26" fillId="38" borderId="16" xfId="0" applyFont="1" applyFill="1" applyBorder="1"/>
    <xf numFmtId="0" fontId="26" fillId="38" borderId="11" xfId="0" applyFont="1" applyFill="1" applyBorder="1"/>
    <xf numFmtId="10" fontId="26" fillId="38" borderId="0" xfId="0" applyNumberFormat="1" applyFont="1" applyFill="1"/>
    <xf numFmtId="3" fontId="33" fillId="38" borderId="0" xfId="0" applyNumberFormat="1" applyFont="1" applyFill="1"/>
    <xf numFmtId="3" fontId="26" fillId="38" borderId="0" xfId="0" applyNumberFormat="1" applyFont="1" applyFill="1" applyBorder="1"/>
    <xf numFmtId="3" fontId="26" fillId="38" borderId="19" xfId="0" applyNumberFormat="1" applyFont="1" applyFill="1" applyBorder="1"/>
    <xf numFmtId="171" fontId="60" fillId="38" borderId="0" xfId="0" applyNumberFormat="1" applyFont="1" applyFill="1"/>
    <xf numFmtId="171" fontId="61" fillId="38" borderId="0" xfId="0" applyNumberFormat="1" applyFont="1" applyFill="1"/>
    <xf numFmtId="0" fontId="30" fillId="38" borderId="0" xfId="0" applyFont="1" applyFill="1" applyAlignment="1">
      <alignment horizontal="right"/>
    </xf>
    <xf numFmtId="3" fontId="60" fillId="38" borderId="0" xfId="0" applyNumberFormat="1" applyFont="1" applyFill="1"/>
    <xf numFmtId="3" fontId="45" fillId="38" borderId="0" xfId="0" applyNumberFormat="1" applyFont="1" applyFill="1"/>
  </cellXfs>
  <cellStyles count="179">
    <cellStyle name="20 % - Accent1" xfId="18" builtinId="30" customBuiltin="1"/>
    <cellStyle name="20 % - Accent1 2" xfId="45"/>
    <cellStyle name="20 % - Accent1 3" xfId="59"/>
    <cellStyle name="20 % - Accent1 4" xfId="73"/>
    <cellStyle name="20 % - Accent1 5" xfId="87"/>
    <cellStyle name="20 % - Accent1 6" xfId="101"/>
    <cellStyle name="20 % - Accent1 7" xfId="137"/>
    <cellStyle name="20 % - Accent2" xfId="22" builtinId="34" customBuiltin="1"/>
    <cellStyle name="20 % - Accent2 2" xfId="47"/>
    <cellStyle name="20 % - Accent2 3" xfId="61"/>
    <cellStyle name="20 % - Accent2 4" xfId="75"/>
    <cellStyle name="20 % - Accent2 5" xfId="89"/>
    <cellStyle name="20 % - Accent2 6" xfId="103"/>
    <cellStyle name="20 % - Accent2 7" xfId="138"/>
    <cellStyle name="20 % - Accent3" xfId="26" builtinId="38" customBuiltin="1"/>
    <cellStyle name="20 % - Accent3 2" xfId="49"/>
    <cellStyle name="20 % - Accent3 3" xfId="63"/>
    <cellStyle name="20 % - Accent3 4" xfId="77"/>
    <cellStyle name="20 % - Accent3 5" xfId="91"/>
    <cellStyle name="20 % - Accent3 6" xfId="105"/>
    <cellStyle name="20 % - Accent3 7" xfId="139"/>
    <cellStyle name="20 % - Accent4" xfId="30" builtinId="42" customBuiltin="1"/>
    <cellStyle name="20 % - Accent4 2" xfId="51"/>
    <cellStyle name="20 % - Accent4 3" xfId="65"/>
    <cellStyle name="20 % - Accent4 4" xfId="79"/>
    <cellStyle name="20 % - Accent4 5" xfId="93"/>
    <cellStyle name="20 % - Accent4 6" xfId="107"/>
    <cellStyle name="20 % - Accent4 7" xfId="140"/>
    <cellStyle name="20 % - Accent5" xfId="34" builtinId="46" customBuiltin="1"/>
    <cellStyle name="20 % - Accent5 2" xfId="53"/>
    <cellStyle name="20 % - Accent5 3" xfId="67"/>
    <cellStyle name="20 % - Accent5 4" xfId="81"/>
    <cellStyle name="20 % - Accent5 5" xfId="95"/>
    <cellStyle name="20 % - Accent5 6" xfId="109"/>
    <cellStyle name="20 % - Accent5 7" xfId="116"/>
    <cellStyle name="20 % - Accent5 8" xfId="141"/>
    <cellStyle name="20 % - Accent6" xfId="38" builtinId="50" customBuiltin="1"/>
    <cellStyle name="20 % - Accent6 2" xfId="55"/>
    <cellStyle name="20 % - Accent6 3" xfId="69"/>
    <cellStyle name="20 % - Accent6 4" xfId="83"/>
    <cellStyle name="20 % - Accent6 5" xfId="97"/>
    <cellStyle name="20 % - Accent6 6" xfId="111"/>
    <cellStyle name="20 % - Accent6 7" xfId="142"/>
    <cellStyle name="40 % - Accent1" xfId="19" builtinId="31" customBuiltin="1"/>
    <cellStyle name="40 % - Accent1 2" xfId="46"/>
    <cellStyle name="40 % - Accent1 3" xfId="60"/>
    <cellStyle name="40 % - Accent1 4" xfId="74"/>
    <cellStyle name="40 % - Accent1 5" xfId="88"/>
    <cellStyle name="40 % - Accent1 6" xfId="102"/>
    <cellStyle name="40 % - Accent1 7" xfId="143"/>
    <cellStyle name="40 % - Accent2" xfId="23" builtinId="35" customBuiltin="1"/>
    <cellStyle name="40 % - Accent2 2" xfId="48"/>
    <cellStyle name="40 % - Accent2 3" xfId="62"/>
    <cellStyle name="40 % - Accent2 4" xfId="76"/>
    <cellStyle name="40 % - Accent2 5" xfId="90"/>
    <cellStyle name="40 % - Accent2 6" xfId="104"/>
    <cellStyle name="40 % - Accent2 7" xfId="144"/>
    <cellStyle name="40 % - Accent3" xfId="27" builtinId="39" customBuiltin="1"/>
    <cellStyle name="40 % - Accent3 2" xfId="50"/>
    <cellStyle name="40 % - Accent3 3" xfId="64"/>
    <cellStyle name="40 % - Accent3 4" xfId="78"/>
    <cellStyle name="40 % - Accent3 5" xfId="92"/>
    <cellStyle name="40 % - Accent3 6" xfId="106"/>
    <cellStyle name="40 % - Accent3 7" xfId="145"/>
    <cellStyle name="40 % - Accent4" xfId="31" builtinId="43" customBuiltin="1"/>
    <cellStyle name="40 % - Accent4 2" xfId="52"/>
    <cellStyle name="40 % - Accent4 3" xfId="66"/>
    <cellStyle name="40 % - Accent4 4" xfId="80"/>
    <cellStyle name="40 % - Accent4 5" xfId="94"/>
    <cellStyle name="40 % - Accent4 6" xfId="108"/>
    <cellStyle name="40 % - Accent4 7" xfId="146"/>
    <cellStyle name="40 % - Accent5" xfId="35" builtinId="47" customBuiltin="1"/>
    <cellStyle name="40 % - Accent5 2" xfId="54"/>
    <cellStyle name="40 % - Accent5 3" xfId="68"/>
    <cellStyle name="40 % - Accent5 4" xfId="82"/>
    <cellStyle name="40 % - Accent5 5" xfId="96"/>
    <cellStyle name="40 % - Accent5 6" xfId="110"/>
    <cellStyle name="40 % - Accent5 7" xfId="147"/>
    <cellStyle name="40 % - Accent6" xfId="39" builtinId="51" customBuiltin="1"/>
    <cellStyle name="40 % - Accent6 2" xfId="56"/>
    <cellStyle name="40 % - Accent6 3" xfId="70"/>
    <cellStyle name="40 % - Accent6 4" xfId="84"/>
    <cellStyle name="40 % - Accent6 5" xfId="98"/>
    <cellStyle name="40 % - Accent6 6" xfId="112"/>
    <cellStyle name="40 % - Accent6 7" xfId="148"/>
    <cellStyle name="60 % - Accent1" xfId="20" builtinId="32" customBuiltin="1"/>
    <cellStyle name="60 % - Accent1 2" xfId="149"/>
    <cellStyle name="60 % - Accent2" xfId="24" builtinId="36" customBuiltin="1"/>
    <cellStyle name="60 % - Accent2 2" xfId="150"/>
    <cellStyle name="60 % - Accent3" xfId="28" builtinId="40" customBuiltin="1"/>
    <cellStyle name="60 % - Accent3 2" xfId="151"/>
    <cellStyle name="60 % - Accent4" xfId="32" builtinId="44" customBuiltin="1"/>
    <cellStyle name="60 % - Accent4 2" xfId="152"/>
    <cellStyle name="60 % - Accent5" xfId="36" builtinId="48" customBuiltin="1"/>
    <cellStyle name="60 % - Accent5 2" xfId="153"/>
    <cellStyle name="60 % - Accent6" xfId="40" builtinId="52" customBuiltin="1"/>
    <cellStyle name="60 % - Accent6 2" xfId="154"/>
    <cellStyle name="Accent1" xfId="17" builtinId="29" customBuiltin="1"/>
    <cellStyle name="Accent1 2" xfId="155"/>
    <cellStyle name="Accent2" xfId="21" builtinId="33" customBuiltin="1"/>
    <cellStyle name="Accent2 2" xfId="156"/>
    <cellStyle name="Accent3" xfId="25" builtinId="37" customBuiltin="1"/>
    <cellStyle name="Accent3 2" xfId="157"/>
    <cellStyle name="Accent4" xfId="29" builtinId="41" customBuiltin="1"/>
    <cellStyle name="Accent4 2" xfId="158"/>
    <cellStyle name="Accent5" xfId="33" builtinId="45" customBuiltin="1"/>
    <cellStyle name="Accent5 2" xfId="159"/>
    <cellStyle name="Accent6" xfId="37" builtinId="49" customBuiltin="1"/>
    <cellStyle name="Accent6 2" xfId="160"/>
    <cellStyle name="Avertissement" xfId="14" builtinId="11" customBuiltin="1"/>
    <cellStyle name="Avertissement 2" xfId="161"/>
    <cellStyle name="Calcul" xfId="11" builtinId="22" customBuiltin="1"/>
    <cellStyle name="Calcul 2" xfId="162"/>
    <cellStyle name="Cellule liée" xfId="12" builtinId="24" customBuiltin="1"/>
    <cellStyle name="Cellule liée 2" xfId="163"/>
    <cellStyle name="Commentaire 2" xfId="42"/>
    <cellStyle name="Commentaire 3" xfId="44"/>
    <cellStyle name="Commentaire 4" xfId="58"/>
    <cellStyle name="Commentaire 5" xfId="72"/>
    <cellStyle name="Commentaire 6" xfId="86"/>
    <cellStyle name="Commentaire 7" xfId="100"/>
    <cellStyle name="Entrée" xfId="9" builtinId="20" customBuiltin="1"/>
    <cellStyle name="Entrée 2" xfId="164"/>
    <cellStyle name="Euro" xfId="127"/>
    <cellStyle name="Euro 2" xfId="131"/>
    <cellStyle name="Insatisfaisant" xfId="7" builtinId="27" customBuiltin="1"/>
    <cellStyle name="Insatisfaisant 2" xfId="165"/>
    <cellStyle name="Milliers" xfId="114" builtinId="3"/>
    <cellStyle name="Milliers 2" xfId="120"/>
    <cellStyle name="Milliers 3" xfId="126"/>
    <cellStyle name="Milliers 4" xfId="129"/>
    <cellStyle name="Milliers 5" xfId="130"/>
    <cellStyle name="Milliers 6" xfId="132"/>
    <cellStyle name="Milliers 7" xfId="133"/>
    <cellStyle name="Milliers 8" xfId="166"/>
    <cellStyle name="Monétaire 2" xfId="117"/>
    <cellStyle name="Neutre" xfId="8" builtinId="28" customBuiltin="1"/>
    <cellStyle name="Neutre 2" xfId="123"/>
    <cellStyle name="Neutre 3" xfId="167"/>
    <cellStyle name="Normal" xfId="0" builtinId="0"/>
    <cellStyle name="Normal 10" xfId="125"/>
    <cellStyle name="Normal 11" xfId="135"/>
    <cellStyle name="Normal 12" xfId="178"/>
    <cellStyle name="Normal 2" xfId="41"/>
    <cellStyle name="Normal 2 2" xfId="134"/>
    <cellStyle name="Normal 2 3" xfId="136"/>
    <cellStyle name="Normal 3" xfId="43"/>
    <cellStyle name="Normal 3 2" xfId="118"/>
    <cellStyle name="Normal 4" xfId="57"/>
    <cellStyle name="Normal 5" xfId="71"/>
    <cellStyle name="Normal 6" xfId="85"/>
    <cellStyle name="Normal 7" xfId="99"/>
    <cellStyle name="Normal 8" xfId="115"/>
    <cellStyle name="Normal 9" xfId="124"/>
    <cellStyle name="Pourcentage" xfId="113" builtinId="5"/>
    <cellStyle name="Pourcentage 2" xfId="119"/>
    <cellStyle name="Pourcentage 3" xfId="121"/>
    <cellStyle name="Pourcentage 4" xfId="128"/>
    <cellStyle name="Pourcentage 5" xfId="168"/>
    <cellStyle name="Satisfaisant" xfId="6" builtinId="26" customBuiltin="1"/>
    <cellStyle name="Satisfaisant 2" xfId="169"/>
    <cellStyle name="Sortie" xfId="10" builtinId="21" customBuiltin="1"/>
    <cellStyle name="Sortie 2" xfId="170"/>
    <cellStyle name="Style 1" xfId="122"/>
    <cellStyle name="Texte explicatif" xfId="15" builtinId="53" customBuiltin="1"/>
    <cellStyle name="Texte explicatif 2" xfId="171"/>
    <cellStyle name="Titre" xfId="1" builtinId="15" customBuiltin="1"/>
    <cellStyle name="Titre 1" xfId="2" builtinId="16" customBuiltin="1"/>
    <cellStyle name="Titre 1 2" xfId="172"/>
    <cellStyle name="Titre 2" xfId="3" builtinId="17" customBuiltin="1"/>
    <cellStyle name="Titre 2 2" xfId="173"/>
    <cellStyle name="Titre 3" xfId="4" builtinId="18" customBuiltin="1"/>
    <cellStyle name="Titre 3 2" xfId="174"/>
    <cellStyle name="Titre 4" xfId="5" builtinId="19" customBuiltin="1"/>
    <cellStyle name="Titre 4 2" xfId="175"/>
    <cellStyle name="Total" xfId="16" builtinId="25" customBuiltin="1"/>
    <cellStyle name="Total 2" xfId="176"/>
    <cellStyle name="Vérification" xfId="13" builtinId="23" customBuiltin="1"/>
    <cellStyle name="Vérification 2" xfId="1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1:Q712"/>
  <sheetViews>
    <sheetView zoomScale="115" zoomScaleNormal="115" workbookViewId="0">
      <pane xSplit="4" ySplit="1" topLeftCell="E702" activePane="bottomRight" state="frozen"/>
      <selection pane="topRight" activeCell="E1" sqref="E1"/>
      <selection pane="bottomLeft" activeCell="A2" sqref="A2"/>
      <selection pane="bottomRight" activeCell="A713" sqref="A713:XFD801"/>
    </sheetView>
  </sheetViews>
  <sheetFormatPr baseColWidth="10" defaultColWidth="11.42578125" defaultRowHeight="15"/>
  <cols>
    <col min="1" max="1" width="17.5703125" style="2" customWidth="1"/>
    <col min="2" max="2" width="5.28515625" style="2" customWidth="1"/>
    <col min="3" max="3" width="21.7109375" style="2" customWidth="1"/>
    <col min="4" max="4" width="56" style="2" customWidth="1"/>
    <col min="5" max="5" width="15.7109375" style="2" customWidth="1"/>
    <col min="6" max="6" width="15.28515625" style="2" customWidth="1"/>
    <col min="7" max="7" width="15.42578125" style="2" customWidth="1"/>
    <col min="8" max="8" width="15.5703125" style="2" customWidth="1"/>
    <col min="9" max="9" width="16.42578125" style="2" customWidth="1"/>
    <col min="10" max="10" width="15" style="2" bestFit="1" customWidth="1"/>
    <col min="11" max="12" width="15.42578125" style="2" bestFit="1" customWidth="1"/>
    <col min="13" max="13" width="15.28515625" style="2" bestFit="1" customWidth="1"/>
    <col min="14" max="14" width="14.85546875" style="2" bestFit="1" customWidth="1"/>
    <col min="15" max="15" width="15.28515625" style="2" bestFit="1" customWidth="1"/>
    <col min="16" max="16" width="15.140625" style="2" bestFit="1" customWidth="1"/>
    <col min="17" max="16384" width="11.42578125" style="2"/>
  </cols>
  <sheetData>
    <row r="1" spans="1:16" s="28" customFormat="1">
      <c r="A1" s="28" t="s">
        <v>0</v>
      </c>
      <c r="B1" s="28" t="s">
        <v>926</v>
      </c>
      <c r="C1" s="28" t="s">
        <v>896</v>
      </c>
      <c r="D1" s="28" t="s">
        <v>1</v>
      </c>
      <c r="E1" s="28" t="s">
        <v>3</v>
      </c>
      <c r="F1" s="28" t="s">
        <v>2</v>
      </c>
      <c r="G1" s="28" t="s">
        <v>4</v>
      </c>
      <c r="H1" s="28" t="s">
        <v>5</v>
      </c>
      <c r="I1" s="28" t="s">
        <v>1006</v>
      </c>
      <c r="J1" s="28" t="s">
        <v>1187</v>
      </c>
      <c r="K1" s="28" t="s">
        <v>1304</v>
      </c>
      <c r="L1" s="28" t="s">
        <v>889</v>
      </c>
      <c r="M1" s="28" t="s">
        <v>890</v>
      </c>
      <c r="N1" s="28" t="s">
        <v>891</v>
      </c>
      <c r="O1" s="28" t="s">
        <v>892</v>
      </c>
      <c r="P1" s="28" t="s">
        <v>893</v>
      </c>
    </row>
    <row r="2" spans="1:16" ht="15.75" customHeight="1">
      <c r="A2" s="3" t="s">
        <v>855</v>
      </c>
      <c r="B2" s="3" t="s">
        <v>982</v>
      </c>
      <c r="C2" s="3"/>
      <c r="D2" s="3"/>
      <c r="E2" s="3">
        <v>0</v>
      </c>
      <c r="F2" s="3">
        <v>0</v>
      </c>
      <c r="G2" s="3">
        <v>0</v>
      </c>
      <c r="H2" s="3">
        <v>0</v>
      </c>
      <c r="I2" s="3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</row>
    <row r="3" spans="1:16" s="35" customFormat="1">
      <c r="A3" s="34" t="s">
        <v>6</v>
      </c>
      <c r="B3" s="3" t="s">
        <v>982</v>
      </c>
      <c r="C3" s="34"/>
      <c r="D3" s="34"/>
      <c r="E3" s="34">
        <v>36571.79</v>
      </c>
      <c r="F3" s="34">
        <v>35969.949999999997</v>
      </c>
      <c r="G3" s="34">
        <v>18956.82</v>
      </c>
      <c r="H3" s="34">
        <v>16899.400000000001</v>
      </c>
      <c r="I3" s="34">
        <v>3596.85</v>
      </c>
      <c r="J3" s="35">
        <v>10800</v>
      </c>
      <c r="K3" s="35">
        <v>8000</v>
      </c>
      <c r="L3" s="35">
        <f>('Sim RO'!L5+'Sim RO'!L6)*'Para GX'!J73</f>
        <v>0</v>
      </c>
      <c r="M3" s="35">
        <f>('Sim RO'!M5+'Sim RO'!M6)*'Para GX'!K73</f>
        <v>0</v>
      </c>
      <c r="N3" s="35">
        <f>('Sim RO'!N5+'Sim RO'!N6)*'Para GX'!L73</f>
        <v>0</v>
      </c>
      <c r="O3" s="35">
        <f>('Sim RO'!O5+'Sim RO'!O6)*'Para GX'!M73</f>
        <v>0</v>
      </c>
      <c r="P3" s="35">
        <f>('Sim RO'!P5+'Sim RO'!P6)*'Para GX'!N73</f>
        <v>0</v>
      </c>
    </row>
    <row r="4" spans="1:16">
      <c r="A4" s="3" t="s">
        <v>841</v>
      </c>
      <c r="B4" s="3" t="s">
        <v>982</v>
      </c>
      <c r="C4" s="3"/>
      <c r="D4" s="3"/>
      <c r="E4" s="3">
        <v>0</v>
      </c>
      <c r="F4" s="3">
        <v>0</v>
      </c>
      <c r="G4" s="3">
        <v>0</v>
      </c>
      <c r="H4" s="3">
        <v>1020.53</v>
      </c>
      <c r="I4" s="3">
        <v>40.94</v>
      </c>
      <c r="J4" s="2">
        <v>200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</row>
    <row r="5" spans="1:16">
      <c r="A5" s="3" t="s">
        <v>7</v>
      </c>
      <c r="B5" s="3" t="s">
        <v>982</v>
      </c>
      <c r="C5" s="3"/>
      <c r="D5" s="3"/>
      <c r="E5" s="3">
        <v>216.4</v>
      </c>
      <c r="F5" s="3">
        <v>3.12</v>
      </c>
      <c r="G5" s="3">
        <v>35.200000000000003</v>
      </c>
      <c r="H5" s="3">
        <v>3032.41</v>
      </c>
      <c r="I5" s="3">
        <v>0</v>
      </c>
      <c r="J5" s="2">
        <v>550</v>
      </c>
      <c r="K5" s="2">
        <v>50</v>
      </c>
      <c r="L5" s="2">
        <v>50</v>
      </c>
      <c r="M5" s="2">
        <v>50</v>
      </c>
      <c r="N5" s="2">
        <v>50</v>
      </c>
      <c r="O5" s="2">
        <v>50</v>
      </c>
      <c r="P5" s="2">
        <v>50</v>
      </c>
    </row>
    <row r="6" spans="1:16" s="8" customFormat="1">
      <c r="A6" s="147" t="s">
        <v>996</v>
      </c>
      <c r="B6" s="147"/>
      <c r="C6" s="147"/>
      <c r="D6" s="147"/>
      <c r="E6" s="147">
        <v>0</v>
      </c>
      <c r="F6" s="147">
        <v>0</v>
      </c>
      <c r="G6" s="147">
        <v>0</v>
      </c>
      <c r="H6" s="147">
        <v>0</v>
      </c>
      <c r="I6" s="147">
        <v>0</v>
      </c>
      <c r="J6" s="8">
        <v>123029.00000000001</v>
      </c>
      <c r="K6" s="8">
        <v>262987</v>
      </c>
      <c r="L6" s="8" t="e">
        <f>#REF!</f>
        <v>#REF!</v>
      </c>
      <c r="M6" s="8" t="e">
        <f>#REF!</f>
        <v>#REF!</v>
      </c>
      <c r="N6" s="8" t="e">
        <f>#REF!</f>
        <v>#REF!</v>
      </c>
      <c r="O6" s="8" t="e">
        <f>#REF!</f>
        <v>#REF!</v>
      </c>
      <c r="P6" s="8" t="e">
        <f>#REF!</f>
        <v>#REF!</v>
      </c>
    </row>
    <row r="7" spans="1:16">
      <c r="A7" s="3" t="s">
        <v>8</v>
      </c>
      <c r="B7" s="3" t="s">
        <v>982</v>
      </c>
      <c r="C7" s="3"/>
      <c r="D7" s="3"/>
      <c r="E7" s="3">
        <v>36756.639999999999</v>
      </c>
      <c r="F7" s="3">
        <v>24770.5</v>
      </c>
      <c r="G7" s="3">
        <v>26725.21</v>
      </c>
      <c r="H7" s="3">
        <v>30276.23</v>
      </c>
      <c r="I7" s="3">
        <v>152904.24</v>
      </c>
      <c r="J7" s="2">
        <v>25000</v>
      </c>
      <c r="K7" s="2">
        <v>25000</v>
      </c>
      <c r="L7" s="2">
        <v>25000</v>
      </c>
      <c r="M7" s="2">
        <v>25000</v>
      </c>
      <c r="N7" s="2">
        <v>25000</v>
      </c>
      <c r="O7" s="2">
        <v>25000</v>
      </c>
      <c r="P7" s="2">
        <v>25000</v>
      </c>
    </row>
    <row r="8" spans="1:16">
      <c r="A8" s="3" t="s">
        <v>9</v>
      </c>
      <c r="B8" s="3" t="s">
        <v>982</v>
      </c>
      <c r="C8" s="3"/>
      <c r="D8" s="3"/>
      <c r="E8" s="3">
        <v>4816.08</v>
      </c>
      <c r="F8" s="3">
        <v>1347.62</v>
      </c>
      <c r="G8" s="3">
        <v>3287</v>
      </c>
      <c r="H8" s="3">
        <v>38249.19</v>
      </c>
      <c r="I8" s="3">
        <v>1688.4</v>
      </c>
      <c r="J8" s="2">
        <v>7000</v>
      </c>
      <c r="K8" s="2">
        <v>2000</v>
      </c>
      <c r="L8" s="2">
        <v>2000</v>
      </c>
      <c r="M8" s="2">
        <v>2000</v>
      </c>
      <c r="N8" s="2">
        <v>2000</v>
      </c>
      <c r="O8" s="2">
        <v>2000</v>
      </c>
      <c r="P8" s="2">
        <v>2000</v>
      </c>
    </row>
    <row r="9" spans="1:16">
      <c r="A9" s="3" t="s">
        <v>629</v>
      </c>
      <c r="B9" s="3" t="s">
        <v>982</v>
      </c>
      <c r="C9" s="3"/>
      <c r="D9" s="3"/>
      <c r="E9" s="3">
        <v>0</v>
      </c>
      <c r="F9" s="3">
        <v>0</v>
      </c>
      <c r="G9" s="3">
        <v>54483.27</v>
      </c>
      <c r="H9" s="3">
        <v>0</v>
      </c>
      <c r="I9" s="3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>
      <c r="A10" s="3" t="s">
        <v>630</v>
      </c>
      <c r="B10" s="3" t="s">
        <v>982</v>
      </c>
      <c r="C10" s="3"/>
      <c r="D10" s="3"/>
      <c r="E10" s="3">
        <v>0</v>
      </c>
      <c r="F10" s="3">
        <v>0</v>
      </c>
      <c r="G10" s="3">
        <v>97.5</v>
      </c>
      <c r="H10" s="3">
        <v>0</v>
      </c>
      <c r="I10" s="3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>
      <c r="A11" s="3" t="s">
        <v>611</v>
      </c>
      <c r="B11" s="3" t="s">
        <v>982</v>
      </c>
      <c r="C11" s="3"/>
      <c r="D11" s="3"/>
      <c r="E11" s="3">
        <v>0</v>
      </c>
      <c r="F11" s="3">
        <v>2002.77</v>
      </c>
      <c r="G11" s="3">
        <v>7929.88</v>
      </c>
      <c r="H11" s="3">
        <v>1094.42</v>
      </c>
      <c r="I11" s="3">
        <v>12848.65</v>
      </c>
      <c r="J11" s="2">
        <v>2000</v>
      </c>
      <c r="K11" s="2">
        <v>2000</v>
      </c>
      <c r="L11" s="2">
        <v>2000</v>
      </c>
      <c r="M11" s="2">
        <v>2000</v>
      </c>
      <c r="N11" s="2">
        <v>2000</v>
      </c>
      <c r="O11" s="2">
        <v>2000</v>
      </c>
      <c r="P11" s="2">
        <v>2000</v>
      </c>
    </row>
    <row r="12" spans="1:16">
      <c r="A12" s="3" t="s">
        <v>631</v>
      </c>
      <c r="B12" s="3" t="s">
        <v>982</v>
      </c>
      <c r="C12" s="3"/>
      <c r="D12" s="3"/>
      <c r="E12" s="3">
        <v>0</v>
      </c>
      <c r="F12" s="3">
        <v>0</v>
      </c>
      <c r="G12" s="3">
        <v>150</v>
      </c>
      <c r="H12" s="3">
        <v>380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13" spans="1:16">
      <c r="A13" s="3" t="s">
        <v>10</v>
      </c>
      <c r="B13" s="3" t="s">
        <v>983</v>
      </c>
      <c r="C13" s="3"/>
      <c r="D13" s="3"/>
      <c r="E13" s="3">
        <v>48711.31</v>
      </c>
      <c r="F13" s="3">
        <v>50000</v>
      </c>
      <c r="G13" s="3">
        <v>53000</v>
      </c>
      <c r="H13" s="3">
        <v>48000</v>
      </c>
      <c r="I13" s="3">
        <v>32722.2</v>
      </c>
      <c r="J13" s="2">
        <v>48000</v>
      </c>
      <c r="K13" s="2">
        <v>150000</v>
      </c>
      <c r="L13" s="2">
        <v>150000</v>
      </c>
      <c r="M13" s="2">
        <v>150000</v>
      </c>
      <c r="N13" s="2">
        <v>150000</v>
      </c>
      <c r="O13" s="2">
        <v>150000</v>
      </c>
      <c r="P13" s="2">
        <v>150000</v>
      </c>
    </row>
    <row r="14" spans="1:16">
      <c r="A14" s="3" t="s">
        <v>11</v>
      </c>
      <c r="B14" s="3" t="s">
        <v>930</v>
      </c>
      <c r="C14" s="3"/>
      <c r="D14" s="3"/>
      <c r="E14" s="3">
        <v>81287.13</v>
      </c>
      <c r="F14" s="3">
        <v>23349.11</v>
      </c>
      <c r="G14" s="3">
        <v>48709.67</v>
      </c>
      <c r="H14" s="3">
        <v>15226.3</v>
      </c>
      <c r="I14" s="3">
        <v>37303.360000000001</v>
      </c>
      <c r="J14" s="2">
        <v>22000</v>
      </c>
      <c r="K14" s="2">
        <v>22000</v>
      </c>
      <c r="L14" s="2">
        <v>22000</v>
      </c>
      <c r="M14" s="2">
        <v>22000</v>
      </c>
      <c r="N14" s="2">
        <v>22000</v>
      </c>
      <c r="O14" s="2">
        <v>22000</v>
      </c>
      <c r="P14" s="2">
        <v>22000</v>
      </c>
    </row>
    <row r="15" spans="1:16">
      <c r="A15" s="3" t="s">
        <v>12</v>
      </c>
      <c r="B15" s="3" t="s">
        <v>983</v>
      </c>
      <c r="C15" s="3"/>
      <c r="D15" s="3"/>
      <c r="E15" s="3">
        <v>41684.03</v>
      </c>
      <c r="F15" s="3">
        <v>55000</v>
      </c>
      <c r="G15" s="3">
        <v>55000</v>
      </c>
      <c r="H15" s="3">
        <v>47082.69</v>
      </c>
      <c r="I15" s="3">
        <v>57257.24</v>
      </c>
      <c r="J15" s="2">
        <v>50000</v>
      </c>
      <c r="K15" s="2">
        <v>54000</v>
      </c>
      <c r="L15" s="2">
        <v>54000</v>
      </c>
      <c r="M15" s="2">
        <v>54000</v>
      </c>
      <c r="N15" s="2">
        <v>54000</v>
      </c>
      <c r="O15" s="2">
        <v>54000</v>
      </c>
      <c r="P15" s="2">
        <v>54000</v>
      </c>
    </row>
    <row r="16" spans="1:16">
      <c r="A16" s="3" t="s">
        <v>13</v>
      </c>
      <c r="B16" s="3" t="s">
        <v>983</v>
      </c>
      <c r="C16" s="3"/>
      <c r="D16" s="3"/>
      <c r="E16" s="3">
        <v>48275.55</v>
      </c>
      <c r="F16" s="3">
        <v>48891.38</v>
      </c>
      <c r="G16" s="3">
        <v>51210.14</v>
      </c>
      <c r="H16" s="3">
        <v>26233.57</v>
      </c>
      <c r="I16" s="3">
        <v>26243.17</v>
      </c>
      <c r="J16" s="2">
        <v>29000</v>
      </c>
      <c r="K16" s="2">
        <v>29000</v>
      </c>
      <c r="L16" s="2">
        <v>29000</v>
      </c>
      <c r="M16" s="2">
        <v>29000</v>
      </c>
      <c r="N16" s="2">
        <v>29000</v>
      </c>
      <c r="O16" s="2">
        <v>29000</v>
      </c>
      <c r="P16" s="2">
        <v>29000</v>
      </c>
    </row>
    <row r="17" spans="1:16">
      <c r="A17" s="3" t="s">
        <v>1307</v>
      </c>
      <c r="B17" s="3"/>
      <c r="C17" s="3"/>
      <c r="D17" s="3"/>
      <c r="E17" s="3"/>
      <c r="F17" s="3"/>
      <c r="G17" s="3"/>
      <c r="H17" s="3"/>
      <c r="I17" s="3"/>
      <c r="K17" s="2">
        <v>40000</v>
      </c>
      <c r="L17" s="2">
        <v>40000</v>
      </c>
      <c r="M17" s="2">
        <v>40000</v>
      </c>
      <c r="N17" s="2">
        <v>40000</v>
      </c>
      <c r="O17" s="2">
        <v>40000</v>
      </c>
      <c r="P17" s="2">
        <v>40000</v>
      </c>
    </row>
    <row r="18" spans="1:16">
      <c r="A18" s="3" t="s">
        <v>612</v>
      </c>
      <c r="B18" s="3" t="s">
        <v>982</v>
      </c>
      <c r="C18" s="3"/>
      <c r="D18" s="3"/>
      <c r="E18" s="3">
        <v>0</v>
      </c>
      <c r="F18" s="3">
        <v>425.19</v>
      </c>
      <c r="G18" s="3">
        <v>0</v>
      </c>
      <c r="H18" s="3">
        <v>0</v>
      </c>
      <c r="I18" s="3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>
      <c r="A19" s="3" t="s">
        <v>14</v>
      </c>
      <c r="B19" s="3" t="s">
        <v>983</v>
      </c>
      <c r="C19" s="3"/>
      <c r="D19" s="3"/>
      <c r="E19" s="3">
        <v>856.92</v>
      </c>
      <c r="F19" s="3">
        <v>879.87</v>
      </c>
      <c r="G19" s="3">
        <v>897.48</v>
      </c>
      <c r="H19" s="3">
        <v>897.48</v>
      </c>
      <c r="I19" s="3">
        <v>907.98</v>
      </c>
      <c r="J19" s="2">
        <v>950</v>
      </c>
      <c r="K19" s="2">
        <v>1000</v>
      </c>
      <c r="L19" s="2">
        <v>950</v>
      </c>
      <c r="M19" s="2">
        <v>950</v>
      </c>
      <c r="N19" s="2">
        <v>950</v>
      </c>
      <c r="O19" s="2">
        <v>950</v>
      </c>
      <c r="P19" s="2">
        <v>950</v>
      </c>
    </row>
    <row r="20" spans="1:16" s="37" customFormat="1">
      <c r="A20" s="36" t="s">
        <v>842</v>
      </c>
      <c r="B20" s="36" t="s">
        <v>982</v>
      </c>
      <c r="C20" s="36"/>
      <c r="D20" s="36"/>
      <c r="E20" s="36">
        <v>0</v>
      </c>
      <c r="F20" s="36">
        <v>0</v>
      </c>
      <c r="G20" s="36">
        <v>247893.52</v>
      </c>
      <c r="H20" s="36">
        <v>0</v>
      </c>
      <c r="I20" s="36">
        <v>0</v>
      </c>
      <c r="J20" s="37">
        <v>0</v>
      </c>
      <c r="K20" s="37" t="e">
        <f>+#REF!</f>
        <v>#REF!</v>
      </c>
      <c r="L20" s="37" t="e">
        <f>+#REF!</f>
        <v>#REF!</v>
      </c>
      <c r="M20" s="37" t="e">
        <f>+#REF!</f>
        <v>#REF!</v>
      </c>
      <c r="N20" s="37" t="e">
        <f>+#REF!</f>
        <v>#REF!</v>
      </c>
      <c r="O20" s="37" t="e">
        <f>+#REF!</f>
        <v>#REF!</v>
      </c>
      <c r="P20" s="37" t="e">
        <f>+#REF!</f>
        <v>#REF!</v>
      </c>
    </row>
    <row r="21" spans="1:16" s="37" customFormat="1">
      <c r="A21" s="36" t="s">
        <v>15</v>
      </c>
      <c r="B21" s="36" t="s">
        <v>982</v>
      </c>
      <c r="C21" s="36"/>
      <c r="D21" s="36"/>
      <c r="E21" s="36">
        <v>4311727.2300000004</v>
      </c>
      <c r="F21" s="36">
        <v>3006433.77</v>
      </c>
      <c r="G21" s="36">
        <v>4198168.79</v>
      </c>
      <c r="H21" s="36">
        <v>3581127.18</v>
      </c>
      <c r="I21" s="36">
        <v>3001904.95</v>
      </c>
      <c r="J21" s="37">
        <v>5408953.04</v>
      </c>
      <c r="K21" s="37">
        <f>'Para GX'!I104</f>
        <v>0</v>
      </c>
      <c r="L21" s="37">
        <f>'Para GX'!J104</f>
        <v>0</v>
      </c>
      <c r="M21" s="37">
        <f>'Para GX'!K104</f>
        <v>0</v>
      </c>
      <c r="N21" s="37">
        <f>'Para GX'!L104</f>
        <v>0</v>
      </c>
      <c r="O21" s="37">
        <f>'Para GX'!M104</f>
        <v>0</v>
      </c>
      <c r="P21" s="37">
        <f>'Para GX'!N104</f>
        <v>0</v>
      </c>
    </row>
    <row r="22" spans="1:16" s="37" customFormat="1">
      <c r="A22" s="36" t="s">
        <v>911</v>
      </c>
      <c r="B22" s="36" t="s">
        <v>982</v>
      </c>
      <c r="C22" s="36"/>
      <c r="D22" s="36"/>
      <c r="E22" s="36">
        <v>0</v>
      </c>
      <c r="F22" s="36">
        <v>0</v>
      </c>
      <c r="G22" s="36">
        <v>0</v>
      </c>
      <c r="H22" s="36">
        <v>0</v>
      </c>
      <c r="I22" s="36">
        <v>46687.75</v>
      </c>
      <c r="J22" s="37">
        <v>70000</v>
      </c>
      <c r="K22" s="37">
        <f>'Sim RO'!K53/3</f>
        <v>50000</v>
      </c>
      <c r="L22" s="37">
        <f>'Sim RO'!L53/3</f>
        <v>50000</v>
      </c>
      <c r="M22" s="37">
        <f>'Sim RO'!M53/3</f>
        <v>50000</v>
      </c>
      <c r="N22" s="37">
        <f>'Sim RO'!N53/3</f>
        <v>50000</v>
      </c>
      <c r="O22" s="37">
        <f>'Sim RO'!O53/3</f>
        <v>50000</v>
      </c>
      <c r="P22" s="37">
        <f>'Sim RO'!P53/3</f>
        <v>50000</v>
      </c>
    </row>
    <row r="23" spans="1:16">
      <c r="A23" s="3" t="s">
        <v>16</v>
      </c>
      <c r="B23" s="3" t="s">
        <v>982</v>
      </c>
      <c r="C23" s="3"/>
      <c r="D23" s="3"/>
      <c r="E23" s="3">
        <v>240</v>
      </c>
      <c r="F23" s="3">
        <v>660</v>
      </c>
      <c r="G23" s="3">
        <v>360</v>
      </c>
      <c r="H23" s="3">
        <v>540</v>
      </c>
      <c r="I23" s="3">
        <v>0</v>
      </c>
      <c r="J23" s="2">
        <v>3500</v>
      </c>
      <c r="K23" s="2">
        <v>3000</v>
      </c>
      <c r="L23" s="2">
        <v>500</v>
      </c>
      <c r="M23" s="2">
        <v>500</v>
      </c>
      <c r="N23" s="2">
        <v>500</v>
      </c>
      <c r="O23" s="2">
        <v>500</v>
      </c>
      <c r="P23" s="2">
        <v>500</v>
      </c>
    </row>
    <row r="24" spans="1:16" s="37" customFormat="1">
      <c r="A24" s="36" t="s">
        <v>17</v>
      </c>
      <c r="B24" s="36" t="s">
        <v>930</v>
      </c>
      <c r="C24" s="36"/>
      <c r="D24" s="36"/>
      <c r="E24" s="36">
        <v>373110.04</v>
      </c>
      <c r="F24" s="36">
        <v>336964.44</v>
      </c>
      <c r="G24" s="36">
        <v>370053.23</v>
      </c>
      <c r="H24" s="36">
        <v>360576.32</v>
      </c>
      <c r="I24" s="36">
        <v>403679.44</v>
      </c>
      <c r="J24" s="37">
        <v>415174.69</v>
      </c>
      <c r="K24" s="37">
        <f>+'Para-RH-2018'!C1461</f>
        <v>0</v>
      </c>
      <c r="L24" s="37">
        <f>+'Para-RH-2018'!D1461</f>
        <v>0</v>
      </c>
      <c r="M24" s="37">
        <f>+'Para-RH-2018'!E1461</f>
        <v>0</v>
      </c>
      <c r="N24" s="37">
        <f>+'Para-RH-2018'!F1461</f>
        <v>0</v>
      </c>
      <c r="O24" s="37">
        <f>+'Para-RH-2018'!G1461</f>
        <v>0</v>
      </c>
      <c r="P24" s="37">
        <f>+'Para-RH-2018'!H1461</f>
        <v>0</v>
      </c>
    </row>
    <row r="25" spans="1:16" s="37" customFormat="1">
      <c r="A25" s="36" t="s">
        <v>18</v>
      </c>
      <c r="B25" s="36" t="s">
        <v>930</v>
      </c>
      <c r="C25" s="36"/>
      <c r="D25" s="36"/>
      <c r="E25" s="36">
        <v>15750</v>
      </c>
      <c r="F25" s="36">
        <v>17625</v>
      </c>
      <c r="G25" s="36">
        <v>16725</v>
      </c>
      <c r="H25" s="36">
        <v>17789</v>
      </c>
      <c r="I25" s="36">
        <v>16650</v>
      </c>
      <c r="J25" s="37">
        <v>15225</v>
      </c>
      <c r="K25" s="37">
        <v>15750</v>
      </c>
      <c r="L25" s="37">
        <v>15750</v>
      </c>
      <c r="M25" s="37">
        <v>15750</v>
      </c>
      <c r="N25" s="37">
        <v>15750</v>
      </c>
      <c r="O25" s="37">
        <v>15750</v>
      </c>
      <c r="P25" s="37">
        <v>15750</v>
      </c>
    </row>
    <row r="26" spans="1:16" s="37" customFormat="1">
      <c r="A26" s="36" t="s">
        <v>19</v>
      </c>
      <c r="B26" s="36" t="s">
        <v>930</v>
      </c>
      <c r="C26" s="36"/>
      <c r="D26" s="36"/>
      <c r="E26" s="36">
        <v>22984.62</v>
      </c>
      <c r="F26" s="36">
        <v>22693.65</v>
      </c>
      <c r="G26" s="36">
        <v>23443.74</v>
      </c>
      <c r="H26" s="36">
        <v>22141.31</v>
      </c>
      <c r="I26" s="36">
        <v>14974.28</v>
      </c>
      <c r="J26" s="37">
        <v>30569.280000000002</v>
      </c>
      <c r="K26" s="37">
        <f>+'Para-RH-2018'!C1462</f>
        <v>0</v>
      </c>
      <c r="L26" s="37">
        <f>+'Para-RH-2018'!D1462</f>
        <v>0</v>
      </c>
      <c r="M26" s="37">
        <f>+'Para-RH-2018'!E1462</f>
        <v>0</v>
      </c>
      <c r="N26" s="37">
        <f>+'Para-RH-2018'!F1462</f>
        <v>0</v>
      </c>
      <c r="O26" s="37">
        <f>+'Para-RH-2018'!G1462</f>
        <v>0</v>
      </c>
      <c r="P26" s="37">
        <f>+'Para-RH-2018'!H1462</f>
        <v>0</v>
      </c>
    </row>
    <row r="27" spans="1:16" s="37" customFormat="1">
      <c r="A27" s="36" t="s">
        <v>20</v>
      </c>
      <c r="B27" s="36" t="s">
        <v>930</v>
      </c>
      <c r="C27" s="36"/>
      <c r="D27" s="36"/>
      <c r="E27" s="36">
        <v>14490.38</v>
      </c>
      <c r="F27" s="36">
        <v>13138.07</v>
      </c>
      <c r="G27" s="36">
        <v>12611.36</v>
      </c>
      <c r="H27" s="36">
        <v>6584.64</v>
      </c>
      <c r="I27" s="36">
        <v>7210.22</v>
      </c>
      <c r="J27" s="37">
        <v>6780.96</v>
      </c>
      <c r="K27" s="37">
        <f>+'Para-RH-2018'!C1463</f>
        <v>0</v>
      </c>
      <c r="L27" s="37">
        <f>+'Para-RH-2018'!D1463</f>
        <v>0</v>
      </c>
      <c r="M27" s="37">
        <f>+'Para-RH-2018'!E1463</f>
        <v>0</v>
      </c>
      <c r="N27" s="37">
        <f>+'Para-RH-2018'!F1463</f>
        <v>0</v>
      </c>
      <c r="O27" s="37">
        <f>+'Para-RH-2018'!G1463</f>
        <v>0</v>
      </c>
      <c r="P27" s="37">
        <f>+'Para-RH-2018'!H1463</f>
        <v>0</v>
      </c>
    </row>
    <row r="28" spans="1:16" s="37" customFormat="1">
      <c r="A28" s="36" t="s">
        <v>21</v>
      </c>
      <c r="B28" s="36" t="s">
        <v>930</v>
      </c>
      <c r="C28" s="36"/>
      <c r="D28" s="36"/>
      <c r="E28" s="36">
        <v>157290.18</v>
      </c>
      <c r="F28" s="36">
        <v>198057.60000000001</v>
      </c>
      <c r="G28" s="36">
        <v>178945.91</v>
      </c>
      <c r="H28" s="36">
        <v>132380.9</v>
      </c>
      <c r="I28" s="36">
        <v>121695.84</v>
      </c>
      <c r="J28" s="37">
        <v>124130.88</v>
      </c>
      <c r="K28" s="37">
        <f>+'Para-RH-2018'!C1464</f>
        <v>0</v>
      </c>
      <c r="L28" s="37">
        <f>+'Para-RH-2018'!D1464</f>
        <v>0</v>
      </c>
      <c r="M28" s="37">
        <f>+'Para-RH-2018'!E1464</f>
        <v>0</v>
      </c>
      <c r="N28" s="37">
        <f>+'Para-RH-2018'!F1464</f>
        <v>0</v>
      </c>
      <c r="O28" s="37">
        <f>+'Para-RH-2018'!G1464</f>
        <v>0</v>
      </c>
      <c r="P28" s="37">
        <f>+'Para-RH-2018'!H1464</f>
        <v>0</v>
      </c>
    </row>
    <row r="29" spans="1:16">
      <c r="A29" s="3" t="s">
        <v>22</v>
      </c>
      <c r="B29" s="3" t="s">
        <v>941</v>
      </c>
      <c r="C29" s="3"/>
      <c r="D29" s="3"/>
      <c r="E29" s="3">
        <v>3788.87</v>
      </c>
      <c r="F29" s="3">
        <v>1762.79</v>
      </c>
      <c r="G29" s="3">
        <v>2330.02</v>
      </c>
      <c r="H29" s="3">
        <v>2499.2600000000002</v>
      </c>
      <c r="I29" s="3">
        <v>1716.96</v>
      </c>
      <c r="J29" s="2">
        <v>2500</v>
      </c>
      <c r="K29" s="2">
        <v>2500</v>
      </c>
      <c r="L29" s="2">
        <v>2500</v>
      </c>
      <c r="M29" s="2">
        <v>2500</v>
      </c>
      <c r="N29" s="2">
        <v>2500</v>
      </c>
      <c r="O29" s="2">
        <v>2500</v>
      </c>
      <c r="P29" s="2">
        <v>2500</v>
      </c>
    </row>
    <row r="30" spans="1:16">
      <c r="A30" s="3" t="s">
        <v>23</v>
      </c>
      <c r="B30" s="3" t="s">
        <v>983</v>
      </c>
      <c r="C30" s="3"/>
      <c r="D30" s="3"/>
      <c r="E30" s="3">
        <v>2817.76</v>
      </c>
      <c r="F30" s="3">
        <v>3600</v>
      </c>
      <c r="G30" s="3">
        <v>2817.76</v>
      </c>
      <c r="H30" s="3">
        <v>3000</v>
      </c>
      <c r="I30" s="3">
        <v>1281.5</v>
      </c>
      <c r="J30" s="2">
        <v>3000</v>
      </c>
      <c r="K30" s="2">
        <v>3000</v>
      </c>
      <c r="L30" s="2">
        <v>3000</v>
      </c>
      <c r="M30" s="2">
        <v>3000</v>
      </c>
      <c r="N30" s="2">
        <v>3000</v>
      </c>
      <c r="O30" s="2">
        <v>3000</v>
      </c>
      <c r="P30" s="2">
        <v>3000</v>
      </c>
    </row>
    <row r="31" spans="1:16" s="145" customFormat="1">
      <c r="A31" s="143" t="s">
        <v>1026</v>
      </c>
      <c r="B31" s="143" t="s">
        <v>930</v>
      </c>
      <c r="C31" s="144"/>
      <c r="D31" s="143"/>
      <c r="E31" s="143"/>
      <c r="F31" s="143"/>
      <c r="G31" s="143"/>
      <c r="H31" s="143"/>
      <c r="I31" s="143"/>
      <c r="L31" s="145">
        <v>-132000</v>
      </c>
      <c r="M31" s="145">
        <v>-132000</v>
      </c>
      <c r="N31" s="145">
        <v>-132000</v>
      </c>
      <c r="O31" s="145">
        <v>-132000</v>
      </c>
      <c r="P31" s="145">
        <v>-132000</v>
      </c>
    </row>
    <row r="32" spans="1:16" s="37" customFormat="1">
      <c r="A32" s="36" t="s">
        <v>24</v>
      </c>
      <c r="B32" s="36" t="s">
        <v>930</v>
      </c>
      <c r="C32" s="36"/>
      <c r="D32" s="36"/>
      <c r="E32" s="36">
        <v>2639175.5699999998</v>
      </c>
      <c r="F32" s="36">
        <v>2758551.79</v>
      </c>
      <c r="G32" s="36">
        <v>2846978.46</v>
      </c>
      <c r="H32" s="36">
        <v>2904892.84</v>
      </c>
      <c r="I32" s="36">
        <v>3040527.72</v>
      </c>
      <c r="J32" s="37">
        <v>3075940.06</v>
      </c>
      <c r="K32" s="37">
        <f>+'Para-RH-2018'!C1465</f>
        <v>0</v>
      </c>
      <c r="L32" s="37">
        <f>+'Para-RH-2018'!D1465</f>
        <v>0</v>
      </c>
      <c r="M32" s="37">
        <f>+'Para-RH-2018'!E1465</f>
        <v>0</v>
      </c>
      <c r="N32" s="37">
        <f>+'Para-RH-2018'!F1465</f>
        <v>0</v>
      </c>
      <c r="O32" s="37">
        <f>+'Para-RH-2018'!G1465</f>
        <v>0</v>
      </c>
      <c r="P32" s="37">
        <f>+'Para-RH-2018'!H1465</f>
        <v>0</v>
      </c>
    </row>
    <row r="33" spans="1:16" s="37" customFormat="1">
      <c r="A33" s="36" t="s">
        <v>25</v>
      </c>
      <c r="B33" s="36" t="s">
        <v>930</v>
      </c>
      <c r="C33" s="36"/>
      <c r="D33" s="36"/>
      <c r="E33" s="36">
        <v>274494.62</v>
      </c>
      <c r="F33" s="36">
        <v>356354.49</v>
      </c>
      <c r="G33" s="36">
        <v>375645.51</v>
      </c>
      <c r="H33" s="36">
        <v>347285.96</v>
      </c>
      <c r="I33" s="36">
        <v>355628.21</v>
      </c>
      <c r="J33" s="37">
        <v>323357.37</v>
      </c>
      <c r="K33" s="37">
        <f>+'Para-RH-2018'!C1466</f>
        <v>0</v>
      </c>
      <c r="L33" s="37">
        <f>+'Para-RH-2018'!D1466</f>
        <v>0</v>
      </c>
      <c r="M33" s="37">
        <f>+'Para-RH-2018'!E1466</f>
        <v>0</v>
      </c>
      <c r="N33" s="37">
        <f>+'Para-RH-2018'!F1466</f>
        <v>0</v>
      </c>
      <c r="O33" s="37">
        <f>+'Para-RH-2018'!G1466</f>
        <v>0</v>
      </c>
      <c r="P33" s="37">
        <f>+'Para-RH-2018'!H1466</f>
        <v>0</v>
      </c>
    </row>
    <row r="34" spans="1:16" s="37" customFormat="1">
      <c r="A34" s="36" t="s">
        <v>26</v>
      </c>
      <c r="B34" s="36" t="s">
        <v>930</v>
      </c>
      <c r="C34" s="36"/>
      <c r="D34" s="36"/>
      <c r="E34" s="36">
        <v>14851.46</v>
      </c>
      <c r="F34" s="36">
        <v>16040.87</v>
      </c>
      <c r="G34" s="36">
        <v>13064.43</v>
      </c>
      <c r="H34" s="36">
        <v>1781.12</v>
      </c>
      <c r="I34" s="36">
        <v>3992.63</v>
      </c>
      <c r="J34" s="58">
        <v>12062.119999999999</v>
      </c>
      <c r="K34" s="37">
        <f>+'Para-RH-2018'!C1467</f>
        <v>0</v>
      </c>
      <c r="L34" s="37">
        <f>+'Para-RH-2018'!D1467</f>
        <v>0</v>
      </c>
      <c r="M34" s="37">
        <f>+'Para-RH-2018'!E1467</f>
        <v>0</v>
      </c>
      <c r="N34" s="37">
        <f>+'Para-RH-2018'!F1467</f>
        <v>0</v>
      </c>
      <c r="O34" s="37">
        <f>+'Para-RH-2018'!G1467</f>
        <v>0</v>
      </c>
      <c r="P34" s="37">
        <f>+'Para-RH-2018'!H1467</f>
        <v>0</v>
      </c>
    </row>
    <row r="35" spans="1:16" s="37" customFormat="1">
      <c r="A35" s="36" t="s">
        <v>27</v>
      </c>
      <c r="B35" s="36" t="s">
        <v>930</v>
      </c>
      <c r="C35" s="36"/>
      <c r="D35" s="36"/>
      <c r="E35" s="36">
        <v>2740.78</v>
      </c>
      <c r="F35" s="36">
        <v>4203.18</v>
      </c>
      <c r="G35" s="36">
        <v>975</v>
      </c>
      <c r="H35" s="36">
        <v>3396.26</v>
      </c>
      <c r="I35" s="36">
        <v>750</v>
      </c>
      <c r="J35" s="37">
        <v>2500</v>
      </c>
      <c r="K35" s="37">
        <v>2500</v>
      </c>
      <c r="L35" s="37">
        <v>2500</v>
      </c>
      <c r="M35" s="37">
        <v>2500</v>
      </c>
      <c r="N35" s="37">
        <v>2500</v>
      </c>
      <c r="O35" s="37">
        <v>2500</v>
      </c>
      <c r="P35" s="37">
        <v>2500</v>
      </c>
    </row>
    <row r="36" spans="1:16" s="37" customFormat="1">
      <c r="A36" s="36" t="s">
        <v>28</v>
      </c>
      <c r="B36" s="36" t="s">
        <v>930</v>
      </c>
      <c r="C36" s="36"/>
      <c r="D36" s="36"/>
      <c r="E36" s="36">
        <v>212412.27</v>
      </c>
      <c r="F36" s="36">
        <v>205466.7</v>
      </c>
      <c r="G36" s="36">
        <v>206750.88</v>
      </c>
      <c r="H36" s="36">
        <v>228921.34</v>
      </c>
      <c r="I36" s="36">
        <v>235428.75</v>
      </c>
      <c r="J36" s="37">
        <v>247994.53</v>
      </c>
      <c r="K36" s="37">
        <f>+'Para-RH-2018'!C1468</f>
        <v>0</v>
      </c>
      <c r="L36" s="37">
        <f>+'Para-RH-2018'!D1468</f>
        <v>0</v>
      </c>
      <c r="M36" s="37">
        <f>+'Para-RH-2018'!E1468</f>
        <v>0</v>
      </c>
      <c r="N36" s="37">
        <f>+'Para-RH-2018'!F1468</f>
        <v>0</v>
      </c>
      <c r="O36" s="37">
        <f>+'Para-RH-2018'!G1468</f>
        <v>0</v>
      </c>
      <c r="P36" s="37">
        <f>+'Para-RH-2018'!H1468</f>
        <v>0</v>
      </c>
    </row>
    <row r="37" spans="1:16" s="37" customFormat="1">
      <c r="A37" s="36" t="s">
        <v>29</v>
      </c>
      <c r="B37" s="36" t="s">
        <v>930</v>
      </c>
      <c r="C37" s="36"/>
      <c r="D37" s="36"/>
      <c r="E37" s="36">
        <v>20133.8</v>
      </c>
      <c r="F37" s="36">
        <v>24277.49</v>
      </c>
      <c r="G37" s="36">
        <v>26901.759999999998</v>
      </c>
      <c r="H37" s="36">
        <v>31525.66</v>
      </c>
      <c r="I37" s="36">
        <v>23369.57</v>
      </c>
      <c r="J37" s="37">
        <v>30627.360000000001</v>
      </c>
      <c r="K37" s="37">
        <f>+'Para-RH-2018'!C1469</f>
        <v>0</v>
      </c>
      <c r="L37" s="37">
        <f>+'Para-RH-2018'!D1469</f>
        <v>0</v>
      </c>
      <c r="M37" s="37">
        <f>+'Para-RH-2018'!E1469</f>
        <v>0</v>
      </c>
      <c r="N37" s="37">
        <f>+'Para-RH-2018'!F1469</f>
        <v>0</v>
      </c>
      <c r="O37" s="37">
        <f>+'Para-RH-2018'!G1469</f>
        <v>0</v>
      </c>
      <c r="P37" s="37">
        <f>+'Para-RH-2018'!H1469</f>
        <v>0</v>
      </c>
    </row>
    <row r="38" spans="1:16" s="37" customFormat="1">
      <c r="A38" s="36" t="s">
        <v>30</v>
      </c>
      <c r="B38" s="36" t="s">
        <v>930</v>
      </c>
      <c r="C38" s="36"/>
      <c r="D38" s="36"/>
      <c r="E38" s="36">
        <v>632024.59</v>
      </c>
      <c r="F38" s="36">
        <v>670926.29</v>
      </c>
      <c r="G38" s="36">
        <v>705301.99</v>
      </c>
      <c r="H38" s="36">
        <v>721130.06</v>
      </c>
      <c r="I38" s="36">
        <v>744490.63</v>
      </c>
      <c r="J38" s="37">
        <v>768594.16</v>
      </c>
      <c r="K38" s="37">
        <f>+'Para-RH-2018'!C1470</f>
        <v>0</v>
      </c>
      <c r="L38" s="37">
        <f>+'Para-RH-2018'!D1470</f>
        <v>0</v>
      </c>
      <c r="M38" s="37">
        <f>+'Para-RH-2018'!E1470</f>
        <v>0</v>
      </c>
      <c r="N38" s="37">
        <f>+'Para-RH-2018'!F1470</f>
        <v>0</v>
      </c>
      <c r="O38" s="37">
        <f>+'Para-RH-2018'!G1470</f>
        <v>0</v>
      </c>
      <c r="P38" s="37">
        <f>+'Para-RH-2018'!H1470</f>
        <v>0</v>
      </c>
    </row>
    <row r="39" spans="1:16">
      <c r="A39" s="3" t="s">
        <v>31</v>
      </c>
      <c r="B39" s="3" t="s">
        <v>930</v>
      </c>
      <c r="C39" s="3"/>
      <c r="D39" s="3"/>
      <c r="E39" s="3">
        <v>17151.88</v>
      </c>
      <c r="F39" s="3">
        <v>22283.24</v>
      </c>
      <c r="G39" s="3">
        <v>110477.59</v>
      </c>
      <c r="H39" s="3">
        <v>101308.2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>
      <c r="A40" s="3" t="s">
        <v>910</v>
      </c>
      <c r="B40" s="3" t="s">
        <v>930</v>
      </c>
      <c r="C40" s="3"/>
      <c r="D40" s="3"/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1289.58</v>
      </c>
      <c r="K40" s="37">
        <f>+'Para-RH-2018'!C1471</f>
        <v>0</v>
      </c>
      <c r="L40" s="37">
        <f>+'Para-RH-2018'!D1471</f>
        <v>0</v>
      </c>
      <c r="M40" s="37">
        <f>+'Para-RH-2018'!E1471</f>
        <v>0</v>
      </c>
      <c r="N40" s="37">
        <f>+'Para-RH-2018'!F1471</f>
        <v>0</v>
      </c>
      <c r="O40" s="37">
        <f>+'Para-RH-2018'!G1471</f>
        <v>0</v>
      </c>
      <c r="P40" s="37">
        <f>+'Para-RH-2018'!H1471</f>
        <v>0</v>
      </c>
    </row>
    <row r="41" spans="1:16" s="37" customFormat="1">
      <c r="A41" s="36" t="s">
        <v>32</v>
      </c>
      <c r="B41" s="36" t="s">
        <v>930</v>
      </c>
      <c r="C41" s="36"/>
      <c r="D41" s="36"/>
      <c r="E41" s="36">
        <v>264321.44</v>
      </c>
      <c r="F41" s="36">
        <v>281958.09000000003</v>
      </c>
      <c r="G41" s="36">
        <v>297416.59999999998</v>
      </c>
      <c r="H41" s="36">
        <v>325333.93</v>
      </c>
      <c r="I41" s="36">
        <v>334030.83</v>
      </c>
      <c r="J41" s="37">
        <v>311638.78999999998</v>
      </c>
      <c r="K41" s="37">
        <f>+'Para-RH-2018'!C1472</f>
        <v>0</v>
      </c>
      <c r="L41" s="37">
        <f>+'Para-RH-2018'!D1472</f>
        <v>0</v>
      </c>
      <c r="M41" s="37">
        <f>+'Para-RH-2018'!E1472</f>
        <v>0</v>
      </c>
      <c r="N41" s="37">
        <f>+'Para-RH-2018'!F1472</f>
        <v>0</v>
      </c>
      <c r="O41" s="37">
        <f>+'Para-RH-2018'!G1472</f>
        <v>0</v>
      </c>
      <c r="P41" s="37">
        <f>+'Para-RH-2018'!H1472</f>
        <v>0</v>
      </c>
    </row>
    <row r="42" spans="1:16">
      <c r="A42" s="3" t="s">
        <v>33</v>
      </c>
      <c r="B42" s="3" t="s">
        <v>930</v>
      </c>
      <c r="C42" s="3"/>
      <c r="D42" s="3"/>
      <c r="E42" s="3">
        <v>21506.16</v>
      </c>
      <c r="F42" s="3">
        <v>23778.38</v>
      </c>
      <c r="G42" s="3">
        <v>28286.47</v>
      </c>
      <c r="H42" s="3">
        <v>31769.96</v>
      </c>
      <c r="I42" s="3">
        <v>27248.18</v>
      </c>
      <c r="J42" s="3">
        <v>36084.449999999997</v>
      </c>
      <c r="K42" s="3">
        <v>37100</v>
      </c>
      <c r="L42" s="3">
        <v>37100</v>
      </c>
      <c r="M42" s="3">
        <v>37100</v>
      </c>
      <c r="N42" s="3">
        <v>37100</v>
      </c>
      <c r="O42" s="3">
        <v>37100</v>
      </c>
      <c r="P42" s="3">
        <v>37100</v>
      </c>
    </row>
    <row r="43" spans="1:16" s="37" customFormat="1">
      <c r="A43" s="36" t="s">
        <v>34</v>
      </c>
      <c r="B43" s="36" t="s">
        <v>930</v>
      </c>
      <c r="C43" s="36"/>
      <c r="D43" s="36"/>
      <c r="E43" s="36">
        <v>5366.04</v>
      </c>
      <c r="F43" s="36">
        <v>5500.48</v>
      </c>
      <c r="G43" s="36">
        <v>4613.75</v>
      </c>
      <c r="H43" s="36">
        <v>5835.65</v>
      </c>
      <c r="I43" s="36">
        <v>5348.76</v>
      </c>
      <c r="J43" s="37">
        <v>4924.34</v>
      </c>
      <c r="K43" s="37">
        <f>+'Para-RH-2018'!C1473</f>
        <v>0</v>
      </c>
      <c r="L43" s="37">
        <f>'Para GX'!J84*(L32+L33)</f>
        <v>0</v>
      </c>
      <c r="M43" s="37">
        <f>'Para GX'!K84*(M32+M33)</f>
        <v>0</v>
      </c>
      <c r="N43" s="37">
        <f>'Para GX'!L84*(N32+N33)</f>
        <v>0</v>
      </c>
      <c r="O43" s="37">
        <f>'Para GX'!M84*(O32+O33)</f>
        <v>0</v>
      </c>
      <c r="P43" s="37">
        <f>'Para GX'!N84*(P32+P33)</f>
        <v>0</v>
      </c>
    </row>
    <row r="44" spans="1:16">
      <c r="A44" s="3" t="s">
        <v>35</v>
      </c>
      <c r="B44" s="3" t="s">
        <v>930</v>
      </c>
      <c r="C44" s="3"/>
      <c r="D44" s="3"/>
      <c r="E44" s="3">
        <v>9951.65</v>
      </c>
      <c r="F44" s="3">
        <v>8618.9</v>
      </c>
      <c r="G44" s="3">
        <v>9984.16</v>
      </c>
      <c r="H44" s="3">
        <v>11595.87</v>
      </c>
      <c r="I44" s="3">
        <v>13113.22</v>
      </c>
      <c r="J44" s="3">
        <v>15682.47</v>
      </c>
      <c r="K44" s="3">
        <v>15140</v>
      </c>
      <c r="L44" s="3">
        <v>15140</v>
      </c>
      <c r="M44" s="3">
        <v>15140</v>
      </c>
      <c r="N44" s="3">
        <v>15140</v>
      </c>
      <c r="O44" s="3">
        <v>15140</v>
      </c>
      <c r="P44" s="3">
        <v>15140</v>
      </c>
    </row>
    <row r="45" spans="1:16">
      <c r="A45" s="3" t="s">
        <v>997</v>
      </c>
      <c r="B45" s="3" t="s">
        <v>930</v>
      </c>
      <c r="C45" s="3"/>
      <c r="D45" s="3"/>
      <c r="E45" s="3"/>
      <c r="F45" s="3"/>
      <c r="G45" s="3"/>
      <c r="H45" s="3"/>
      <c r="I45" s="3">
        <v>2177.87</v>
      </c>
      <c r="J45" s="3">
        <v>2600</v>
      </c>
      <c r="K45" s="3">
        <v>2500</v>
      </c>
      <c r="L45" s="3">
        <v>2500</v>
      </c>
      <c r="M45" s="3">
        <v>2500</v>
      </c>
      <c r="N45" s="3">
        <v>2500</v>
      </c>
      <c r="O45" s="3">
        <v>2500</v>
      </c>
      <c r="P45" s="3">
        <v>2500</v>
      </c>
    </row>
    <row r="46" spans="1:16">
      <c r="A46" s="3" t="s">
        <v>36</v>
      </c>
      <c r="B46" s="3" t="s">
        <v>927</v>
      </c>
      <c r="C46" s="3"/>
      <c r="D46" s="3"/>
      <c r="E46" s="3">
        <v>7773.5</v>
      </c>
      <c r="F46" s="3">
        <v>7574.2</v>
      </c>
      <c r="G46" s="3">
        <v>7072.4</v>
      </c>
      <c r="H46" s="3">
        <v>8017.38</v>
      </c>
      <c r="I46" s="3">
        <v>8914.5</v>
      </c>
      <c r="J46" s="2">
        <v>9000</v>
      </c>
      <c r="K46" s="2">
        <v>9000</v>
      </c>
      <c r="L46" s="2">
        <v>9000</v>
      </c>
      <c r="M46" s="2">
        <v>9000</v>
      </c>
      <c r="N46" s="2">
        <v>9000</v>
      </c>
      <c r="O46" s="2">
        <v>9000</v>
      </c>
      <c r="P46" s="2">
        <v>9000</v>
      </c>
    </row>
    <row r="47" spans="1:16" s="37" customFormat="1">
      <c r="A47" s="36" t="s">
        <v>37</v>
      </c>
      <c r="B47" s="36" t="s">
        <v>930</v>
      </c>
      <c r="C47" s="36"/>
      <c r="D47" s="36"/>
      <c r="E47" s="36">
        <v>34703.83</v>
      </c>
      <c r="F47" s="36">
        <v>33258.589999999997</v>
      </c>
      <c r="G47" s="36">
        <v>16439.669999999998</v>
      </c>
      <c r="H47" s="36">
        <v>8371.91</v>
      </c>
      <c r="I47" s="36">
        <v>4462</v>
      </c>
      <c r="J47" s="37">
        <v>0</v>
      </c>
      <c r="K47" s="37">
        <v>0</v>
      </c>
    </row>
    <row r="48" spans="1:16">
      <c r="A48" s="3" t="s">
        <v>38</v>
      </c>
      <c r="B48" s="3" t="s">
        <v>944</v>
      </c>
      <c r="C48" s="3"/>
      <c r="D48" s="3"/>
      <c r="E48" s="3">
        <v>35881.57</v>
      </c>
      <c r="F48" s="3">
        <v>42626.82</v>
      </c>
      <c r="G48" s="3">
        <v>37408.129999999997</v>
      </c>
      <c r="H48" s="3">
        <v>35821.15</v>
      </c>
      <c r="I48" s="3">
        <v>40296.07</v>
      </c>
      <c r="J48" s="2">
        <v>38000</v>
      </c>
      <c r="K48" s="2">
        <v>45000</v>
      </c>
      <c r="L48" s="2">
        <v>45000</v>
      </c>
      <c r="M48" s="2">
        <v>45000</v>
      </c>
      <c r="N48" s="2">
        <v>45000</v>
      </c>
      <c r="O48" s="2">
        <v>45000</v>
      </c>
      <c r="P48" s="2">
        <v>45000</v>
      </c>
    </row>
    <row r="49" spans="1:16">
      <c r="A49" s="3" t="s">
        <v>39</v>
      </c>
      <c r="B49" s="3" t="s">
        <v>943</v>
      </c>
      <c r="C49" s="3"/>
      <c r="D49" s="3"/>
      <c r="E49" s="3">
        <v>1811.82</v>
      </c>
      <c r="F49" s="3">
        <v>83210.649999999994</v>
      </c>
      <c r="G49" s="3">
        <v>44629.31</v>
      </c>
      <c r="H49" s="3">
        <v>54261.74</v>
      </c>
      <c r="I49" s="3">
        <v>47138</v>
      </c>
      <c r="J49" s="2">
        <v>233000</v>
      </c>
      <c r="K49" s="2">
        <v>50000</v>
      </c>
      <c r="L49" s="2">
        <v>50000</v>
      </c>
      <c r="M49" s="2">
        <v>50000</v>
      </c>
      <c r="N49" s="2">
        <v>50000</v>
      </c>
      <c r="O49" s="2">
        <v>50000</v>
      </c>
      <c r="P49" s="2">
        <v>50000</v>
      </c>
    </row>
    <row r="50" spans="1:16">
      <c r="A50" s="3" t="s">
        <v>40</v>
      </c>
      <c r="B50" s="3" t="s">
        <v>982</v>
      </c>
      <c r="C50" s="3"/>
      <c r="D50" s="3"/>
      <c r="E50" s="3">
        <v>118450.51</v>
      </c>
      <c r="F50" s="3">
        <v>130086.18</v>
      </c>
      <c r="G50" s="3">
        <v>132747.41</v>
      </c>
      <c r="H50" s="3">
        <v>151593.48000000001</v>
      </c>
      <c r="I50" s="3">
        <v>131373.06</v>
      </c>
      <c r="J50" s="2">
        <v>165000</v>
      </c>
      <c r="K50" s="19">
        <v>150000</v>
      </c>
      <c r="L50" s="19">
        <v>150000</v>
      </c>
      <c r="M50" s="19">
        <v>150000</v>
      </c>
      <c r="N50" s="19">
        <v>150000</v>
      </c>
      <c r="O50" s="19">
        <v>150000</v>
      </c>
      <c r="P50" s="19">
        <v>150000</v>
      </c>
    </row>
    <row r="51" spans="1:16">
      <c r="A51" s="3" t="s">
        <v>41</v>
      </c>
      <c r="B51" s="3" t="s">
        <v>982</v>
      </c>
      <c r="C51" s="3"/>
      <c r="D51" s="3"/>
      <c r="E51" s="3">
        <v>57582.83</v>
      </c>
      <c r="F51" s="3">
        <v>48242.21</v>
      </c>
      <c r="G51" s="3">
        <v>43000.18</v>
      </c>
      <c r="H51" s="3">
        <v>51245.13</v>
      </c>
      <c r="I51" s="3">
        <v>51869.26</v>
      </c>
      <c r="J51" s="2">
        <v>52000</v>
      </c>
      <c r="K51" s="2">
        <v>52000</v>
      </c>
      <c r="L51" s="2">
        <v>52000</v>
      </c>
      <c r="M51" s="2">
        <v>52000</v>
      </c>
      <c r="N51" s="2">
        <v>52000</v>
      </c>
      <c r="O51" s="2">
        <v>52000</v>
      </c>
      <c r="P51" s="2">
        <v>52000</v>
      </c>
    </row>
    <row r="52" spans="1:16">
      <c r="A52" s="3" t="s">
        <v>42</v>
      </c>
      <c r="B52" s="3" t="s">
        <v>942</v>
      </c>
      <c r="C52" s="3"/>
      <c r="D52" s="3"/>
      <c r="E52" s="3">
        <v>7425.8</v>
      </c>
      <c r="F52" s="3">
        <v>15103.7</v>
      </c>
      <c r="G52" s="3">
        <v>12088</v>
      </c>
      <c r="H52" s="3">
        <v>15102.25</v>
      </c>
      <c r="I52" s="3">
        <v>13846.48</v>
      </c>
      <c r="J52" s="2">
        <v>15000</v>
      </c>
      <c r="K52" s="2">
        <v>17000</v>
      </c>
      <c r="L52" s="2">
        <v>17000</v>
      </c>
      <c r="M52" s="2">
        <v>17000</v>
      </c>
      <c r="N52" s="2">
        <v>17000</v>
      </c>
      <c r="O52" s="2">
        <v>17000</v>
      </c>
      <c r="P52" s="2">
        <v>17000</v>
      </c>
    </row>
    <row r="53" spans="1:16">
      <c r="A53" s="3" t="s">
        <v>43</v>
      </c>
      <c r="B53" s="3" t="s">
        <v>943</v>
      </c>
      <c r="C53" s="3"/>
      <c r="D53" s="3"/>
      <c r="E53" s="3">
        <v>136803.70000000001</v>
      </c>
      <c r="F53" s="3">
        <v>156124.93</v>
      </c>
      <c r="G53" s="3">
        <v>153197.44</v>
      </c>
      <c r="H53" s="3">
        <v>147999.76</v>
      </c>
      <c r="I53" s="3">
        <v>185961.61</v>
      </c>
      <c r="J53" s="2">
        <v>230000</v>
      </c>
      <c r="K53" s="2">
        <v>215000</v>
      </c>
      <c r="L53" s="2">
        <v>215000</v>
      </c>
      <c r="M53" s="2">
        <v>215000</v>
      </c>
      <c r="N53" s="2">
        <v>215000</v>
      </c>
      <c r="O53" s="2">
        <v>215000</v>
      </c>
      <c r="P53" s="2">
        <v>215000</v>
      </c>
    </row>
    <row r="54" spans="1:16">
      <c r="A54" s="3" t="s">
        <v>44</v>
      </c>
      <c r="B54" s="3" t="s">
        <v>982</v>
      </c>
      <c r="C54" s="3"/>
      <c r="D54" s="3"/>
      <c r="E54" s="3">
        <v>57681.87</v>
      </c>
      <c r="F54" s="3">
        <v>110146.53</v>
      </c>
      <c r="G54" s="3">
        <v>90287.679999999993</v>
      </c>
      <c r="H54" s="3">
        <v>165037.93</v>
      </c>
      <c r="I54" s="3">
        <v>213526.91</v>
      </c>
      <c r="J54" s="2">
        <v>140000</v>
      </c>
      <c r="K54" s="2">
        <v>130000</v>
      </c>
      <c r="L54" s="2">
        <v>120000</v>
      </c>
      <c r="M54" s="2">
        <v>100000</v>
      </c>
      <c r="N54" s="2">
        <v>100000</v>
      </c>
      <c r="O54" s="2">
        <v>100000</v>
      </c>
      <c r="P54" s="2">
        <v>100000</v>
      </c>
    </row>
    <row r="55" spans="1:16">
      <c r="A55" s="3" t="s">
        <v>45</v>
      </c>
      <c r="B55" s="3" t="s">
        <v>930</v>
      </c>
      <c r="C55" s="3"/>
      <c r="D55" s="3"/>
      <c r="E55" s="3">
        <v>19882.560000000001</v>
      </c>
      <c r="F55" s="3">
        <v>10328.780000000001</v>
      </c>
      <c r="G55" s="3">
        <v>18599.98</v>
      </c>
      <c r="H55" s="3">
        <v>27528.82</v>
      </c>
      <c r="I55" s="3">
        <v>54150.07</v>
      </c>
      <c r="J55" s="2">
        <v>55000</v>
      </c>
      <c r="K55" s="2">
        <v>70000</v>
      </c>
      <c r="L55" s="2">
        <v>50000</v>
      </c>
      <c r="M55" s="2">
        <v>50000</v>
      </c>
      <c r="N55" s="2">
        <v>50000</v>
      </c>
      <c r="O55" s="2">
        <v>50000</v>
      </c>
      <c r="P55" s="2">
        <v>50000</v>
      </c>
    </row>
    <row r="56" spans="1:16">
      <c r="A56" s="3" t="s">
        <v>46</v>
      </c>
      <c r="B56" s="3" t="s">
        <v>930</v>
      </c>
      <c r="C56" s="3"/>
      <c r="D56" s="3"/>
      <c r="E56" s="3">
        <v>14170.04</v>
      </c>
      <c r="F56" s="3">
        <v>12291.08</v>
      </c>
      <c r="G56" s="3">
        <v>25571.18</v>
      </c>
      <c r="H56" s="3">
        <v>43733.02</v>
      </c>
      <c r="I56" s="3">
        <v>27247.7</v>
      </c>
      <c r="J56" s="2">
        <v>90000</v>
      </c>
      <c r="K56" s="2">
        <v>55000</v>
      </c>
      <c r="L56" s="2">
        <v>20000</v>
      </c>
      <c r="M56" s="2">
        <v>20000</v>
      </c>
      <c r="N56" s="2">
        <v>20000</v>
      </c>
      <c r="O56" s="2">
        <v>20000</v>
      </c>
      <c r="P56" s="2">
        <v>20000</v>
      </c>
    </row>
    <row r="57" spans="1:16">
      <c r="A57" s="3" t="s">
        <v>47</v>
      </c>
      <c r="B57" s="3" t="s">
        <v>944</v>
      </c>
      <c r="D57" s="3"/>
      <c r="E57" s="3">
        <v>21334.66</v>
      </c>
      <c r="F57" s="3">
        <v>23805.56</v>
      </c>
      <c r="G57" s="3">
        <v>28426.94</v>
      </c>
      <c r="H57" s="3">
        <v>28003.55</v>
      </c>
      <c r="I57" s="3">
        <v>28566.400000000001</v>
      </c>
      <c r="J57" s="2">
        <v>25000</v>
      </c>
      <c r="K57" s="2">
        <v>25000</v>
      </c>
      <c r="L57" s="2">
        <v>25000</v>
      </c>
      <c r="M57" s="2">
        <v>25000</v>
      </c>
      <c r="N57" s="2">
        <v>25000</v>
      </c>
      <c r="O57" s="2">
        <v>25000</v>
      </c>
      <c r="P57" s="2">
        <v>25000</v>
      </c>
    </row>
    <row r="58" spans="1:16" s="37" customFormat="1">
      <c r="A58" s="36" t="s">
        <v>48</v>
      </c>
      <c r="B58" s="36" t="s">
        <v>927</v>
      </c>
      <c r="C58" s="36"/>
      <c r="D58" s="36"/>
      <c r="E58" s="36">
        <v>272160.33</v>
      </c>
      <c r="F58" s="36">
        <v>307812.58</v>
      </c>
      <c r="G58" s="36">
        <v>274516.43</v>
      </c>
      <c r="H58" s="36">
        <v>325263.87</v>
      </c>
      <c r="I58" s="36">
        <v>339771.39</v>
      </c>
      <c r="J58" s="37">
        <v>360000</v>
      </c>
      <c r="K58" s="37">
        <f>90%*'Sim RO'!K15</f>
        <v>360000</v>
      </c>
      <c r="L58" s="37">
        <f>90%*'Sim RO'!L15</f>
        <v>360000</v>
      </c>
      <c r="M58" s="37">
        <f>90%*'Sim RO'!M15</f>
        <v>360000</v>
      </c>
      <c r="N58" s="37">
        <f>90%*'Sim RO'!N15</f>
        <v>360000</v>
      </c>
      <c r="O58" s="37">
        <f>90%*'Sim RO'!O15</f>
        <v>360000</v>
      </c>
      <c r="P58" s="37">
        <f>90%*'Sim RO'!P15</f>
        <v>360000</v>
      </c>
    </row>
    <row r="59" spans="1:16">
      <c r="A59" s="3" t="s">
        <v>49</v>
      </c>
      <c r="B59" s="3" t="s">
        <v>945</v>
      </c>
      <c r="C59" s="3"/>
      <c r="D59" s="3"/>
      <c r="E59" s="3">
        <v>622.88</v>
      </c>
      <c r="F59" s="3">
        <v>1875.12</v>
      </c>
      <c r="G59" s="3">
        <v>2394.1</v>
      </c>
      <c r="H59" s="3">
        <v>4994.43</v>
      </c>
      <c r="I59" s="3">
        <v>1582.65</v>
      </c>
      <c r="J59" s="2">
        <v>2000</v>
      </c>
      <c r="K59" s="2">
        <v>2000</v>
      </c>
      <c r="L59" s="2">
        <v>2000</v>
      </c>
      <c r="M59" s="2">
        <v>2000</v>
      </c>
      <c r="N59" s="2">
        <v>2000</v>
      </c>
      <c r="O59" s="2">
        <v>2000</v>
      </c>
      <c r="P59" s="2">
        <v>2000</v>
      </c>
    </row>
    <row r="60" spans="1:16">
      <c r="A60" s="3" t="s">
        <v>50</v>
      </c>
      <c r="B60" s="3" t="s">
        <v>940</v>
      </c>
      <c r="C60" s="3"/>
      <c r="D60" s="3"/>
      <c r="E60" s="3">
        <v>1870.34</v>
      </c>
      <c r="F60" s="3">
        <v>1122</v>
      </c>
      <c r="G60" s="3">
        <v>1217.6500000000001</v>
      </c>
      <c r="H60" s="3">
        <v>130.68</v>
      </c>
      <c r="I60" s="3">
        <v>290.20999999999998</v>
      </c>
      <c r="J60" s="2">
        <v>3000</v>
      </c>
      <c r="K60" s="2">
        <v>1500</v>
      </c>
      <c r="L60" s="2">
        <v>1500</v>
      </c>
      <c r="M60" s="2">
        <v>1500</v>
      </c>
      <c r="N60" s="2">
        <v>1500</v>
      </c>
      <c r="O60" s="2">
        <v>1500</v>
      </c>
      <c r="P60" s="2">
        <v>1500</v>
      </c>
    </row>
    <row r="61" spans="1:16">
      <c r="A61" s="3" t="s">
        <v>907</v>
      </c>
      <c r="B61" s="3" t="s">
        <v>943</v>
      </c>
      <c r="C61" s="3"/>
      <c r="D61" s="3"/>
      <c r="E61" s="3">
        <v>0</v>
      </c>
      <c r="F61" s="3">
        <v>9205.44</v>
      </c>
      <c r="G61" s="3">
        <v>278.3</v>
      </c>
      <c r="H61" s="3">
        <v>5130.3999999999996</v>
      </c>
      <c r="I61" s="3">
        <v>290.39999999999998</v>
      </c>
      <c r="J61" s="2">
        <v>5000</v>
      </c>
      <c r="K61" s="2">
        <v>1000</v>
      </c>
      <c r="L61" s="2">
        <v>1000</v>
      </c>
      <c r="M61" s="2">
        <v>1000</v>
      </c>
      <c r="N61" s="2">
        <v>1000</v>
      </c>
      <c r="O61" s="2">
        <v>1000</v>
      </c>
      <c r="P61" s="2">
        <v>1000</v>
      </c>
    </row>
    <row r="62" spans="1:16" s="37" customFormat="1">
      <c r="A62" s="36" t="s">
        <v>51</v>
      </c>
      <c r="B62" s="36" t="s">
        <v>946</v>
      </c>
      <c r="C62" s="36"/>
      <c r="D62" s="36"/>
      <c r="E62" s="36">
        <v>64839.77</v>
      </c>
      <c r="F62" s="36">
        <v>78081.37</v>
      </c>
      <c r="G62" s="36">
        <v>54473.77</v>
      </c>
      <c r="H62" s="36">
        <v>57796.07</v>
      </c>
      <c r="I62" s="36">
        <v>68491.62</v>
      </c>
      <c r="J62" s="37">
        <v>65000</v>
      </c>
      <c r="K62" s="37">
        <f>60000-'Para GX'!I77</f>
        <v>60000</v>
      </c>
      <c r="L62" s="37">
        <f>60000-'Para GX'!J77</f>
        <v>60000</v>
      </c>
      <c r="M62" s="37">
        <f>60000-'Para GX'!K77</f>
        <v>60000</v>
      </c>
      <c r="N62" s="37">
        <f>60000-'Para GX'!L77</f>
        <v>60000</v>
      </c>
      <c r="O62" s="37">
        <f>60000-'Para GX'!M77</f>
        <v>60000</v>
      </c>
      <c r="P62" s="37">
        <f>60000-'Para GX'!N77</f>
        <v>60000</v>
      </c>
    </row>
    <row r="63" spans="1:16" s="37" customFormat="1">
      <c r="A63" s="36" t="s">
        <v>52</v>
      </c>
      <c r="B63" s="36" t="s">
        <v>947</v>
      </c>
      <c r="C63" s="36"/>
      <c r="D63" s="36"/>
      <c r="E63" s="36">
        <v>40320.589999999997</v>
      </c>
      <c r="F63" s="36">
        <v>44628.94</v>
      </c>
      <c r="G63" s="36">
        <v>49377.29</v>
      </c>
      <c r="H63" s="36">
        <v>73354.59</v>
      </c>
      <c r="I63" s="36">
        <v>71609.25</v>
      </c>
      <c r="J63" s="37">
        <v>65000</v>
      </c>
      <c r="K63" s="37">
        <f>65000+('Para GX'!I75*'Para GX'!I76)</f>
        <v>65000</v>
      </c>
      <c r="L63" s="37">
        <f>65000+('Para GX'!J75*'Para GX'!J76)</f>
        <v>65000</v>
      </c>
      <c r="M63" s="37">
        <f>65000+('Para GX'!K75*'Para GX'!K76)</f>
        <v>65000</v>
      </c>
      <c r="N63" s="37">
        <f>65000+('Para GX'!L75*'Para GX'!L76)</f>
        <v>65000</v>
      </c>
      <c r="O63" s="37">
        <f>65000+('Para GX'!M75*'Para GX'!M76)</f>
        <v>65000</v>
      </c>
      <c r="P63" s="37">
        <f>65000+('Para GX'!N75*'Para GX'!N76)</f>
        <v>65000</v>
      </c>
    </row>
    <row r="64" spans="1:16" s="37" customFormat="1">
      <c r="A64" s="36" t="s">
        <v>53</v>
      </c>
      <c r="B64" s="36" t="s">
        <v>982</v>
      </c>
      <c r="C64" s="36"/>
      <c r="D64" s="36"/>
      <c r="E64" s="36">
        <v>55272.06</v>
      </c>
      <c r="F64" s="36">
        <v>57290.25</v>
      </c>
      <c r="G64" s="36">
        <v>55322.95</v>
      </c>
      <c r="H64" s="36">
        <v>68713.08</v>
      </c>
      <c r="I64" s="36">
        <v>90416.97</v>
      </c>
      <c r="J64" s="37">
        <v>98000</v>
      </c>
      <c r="K64" s="37">
        <v>100000</v>
      </c>
      <c r="L64" s="37" t="e">
        <f>#REF!+#REF!+#REF!+#REF!</f>
        <v>#REF!</v>
      </c>
      <c r="M64" s="37" t="e">
        <f>#REF!+#REF!+#REF!+#REF!</f>
        <v>#REF!</v>
      </c>
      <c r="N64" s="37" t="e">
        <f>#REF!+#REF!+#REF!+#REF!</f>
        <v>#REF!</v>
      </c>
      <c r="O64" s="37" t="e">
        <f>#REF!+#REF!+#REF!+#REF!</f>
        <v>#REF!</v>
      </c>
      <c r="P64" s="37" t="e">
        <f>#REF!+#REF!+#REF!+#REF!</f>
        <v>#REF!</v>
      </c>
    </row>
    <row r="65" spans="1:16" s="37" customFormat="1">
      <c r="A65" s="36" t="s">
        <v>54</v>
      </c>
      <c r="B65" s="36" t="s">
        <v>982</v>
      </c>
      <c r="C65" s="36"/>
      <c r="D65" s="36"/>
      <c r="E65" s="36">
        <v>30572.36</v>
      </c>
      <c r="F65" s="36">
        <v>31628.33</v>
      </c>
      <c r="G65" s="36">
        <v>24623.11</v>
      </c>
      <c r="H65" s="36">
        <v>34104.26</v>
      </c>
      <c r="I65" s="36">
        <v>26732.23</v>
      </c>
      <c r="J65" s="37">
        <v>33500</v>
      </c>
      <c r="K65" s="37">
        <v>30000</v>
      </c>
      <c r="L65" s="37" t="e">
        <f>#REF!</f>
        <v>#REF!</v>
      </c>
      <c r="M65" s="37" t="e">
        <f>#REF!</f>
        <v>#REF!</v>
      </c>
      <c r="N65" s="37" t="e">
        <f>#REF!</f>
        <v>#REF!</v>
      </c>
      <c r="O65" s="37" t="e">
        <f>#REF!</f>
        <v>#REF!</v>
      </c>
      <c r="P65" s="37" t="e">
        <f>#REF!</f>
        <v>#REF!</v>
      </c>
    </row>
    <row r="66" spans="1:16">
      <c r="A66" s="3" t="s">
        <v>55</v>
      </c>
      <c r="B66" s="38" t="s">
        <v>982</v>
      </c>
      <c r="C66" s="3"/>
      <c r="D66" s="3"/>
      <c r="E66" s="3">
        <v>5888.46</v>
      </c>
      <c r="F66" s="3">
        <v>6058.24</v>
      </c>
      <c r="G66" s="3">
        <v>4860.12</v>
      </c>
      <c r="H66" s="3">
        <v>5668.11</v>
      </c>
      <c r="I66" s="3">
        <v>6659.73</v>
      </c>
      <c r="J66" s="2">
        <v>12000</v>
      </c>
      <c r="K66" s="2">
        <v>6000</v>
      </c>
      <c r="L66" s="2">
        <v>6000</v>
      </c>
      <c r="M66" s="2">
        <v>6000</v>
      </c>
      <c r="N66" s="2">
        <v>6000</v>
      </c>
      <c r="O66" s="2">
        <v>6000</v>
      </c>
      <c r="P66" s="2">
        <v>6000</v>
      </c>
    </row>
    <row r="67" spans="1:16">
      <c r="A67" s="3" t="s">
        <v>56</v>
      </c>
      <c r="B67" s="3" t="s">
        <v>948</v>
      </c>
      <c r="C67" s="3"/>
      <c r="D67" s="3"/>
      <c r="E67" s="3">
        <v>83466.47</v>
      </c>
      <c r="F67" s="3">
        <v>85075.17</v>
      </c>
      <c r="G67" s="3">
        <v>91788.23</v>
      </c>
      <c r="H67" s="3">
        <v>86678.67</v>
      </c>
      <c r="I67" s="3">
        <v>103094.78</v>
      </c>
      <c r="J67" s="2">
        <v>90000</v>
      </c>
      <c r="K67" s="2">
        <v>90000</v>
      </c>
      <c r="L67" s="2">
        <v>45000</v>
      </c>
      <c r="M67" s="2">
        <v>45000</v>
      </c>
      <c r="N67" s="2">
        <v>45000</v>
      </c>
      <c r="O67" s="2">
        <v>45000</v>
      </c>
      <c r="P67" s="2">
        <v>45000</v>
      </c>
    </row>
    <row r="68" spans="1:16">
      <c r="A68" s="3" t="s">
        <v>57</v>
      </c>
      <c r="B68" s="3" t="s">
        <v>948</v>
      </c>
      <c r="C68" s="3"/>
      <c r="D68" s="3"/>
      <c r="E68" s="3">
        <v>5566.93</v>
      </c>
      <c r="F68" s="3">
        <v>10409.64</v>
      </c>
      <c r="G68" s="3">
        <v>3072.4</v>
      </c>
      <c r="H68" s="3">
        <v>2304.3000000000002</v>
      </c>
      <c r="I68" s="3">
        <v>5607.13</v>
      </c>
      <c r="J68" s="2">
        <v>65000</v>
      </c>
      <c r="K68" s="2">
        <v>10000</v>
      </c>
      <c r="L68" s="2">
        <v>42000</v>
      </c>
      <c r="M68" s="2">
        <v>42000</v>
      </c>
      <c r="N68" s="2">
        <v>42000</v>
      </c>
      <c r="O68" s="2">
        <v>42000</v>
      </c>
      <c r="P68" s="2">
        <v>42000</v>
      </c>
    </row>
    <row r="69" spans="1:16">
      <c r="A69" s="3" t="s">
        <v>843</v>
      </c>
      <c r="B69" s="3" t="s">
        <v>949</v>
      </c>
      <c r="C69" s="3"/>
      <c r="D69" s="3"/>
      <c r="E69" s="3">
        <v>0</v>
      </c>
      <c r="F69" s="3">
        <v>0</v>
      </c>
      <c r="G69" s="3">
        <v>0</v>
      </c>
      <c r="H69" s="3">
        <v>134.22999999999999</v>
      </c>
      <c r="I69" s="3">
        <v>0</v>
      </c>
      <c r="J69" s="2">
        <v>150</v>
      </c>
      <c r="K69" s="2">
        <v>150</v>
      </c>
      <c r="L69" s="2">
        <v>150</v>
      </c>
      <c r="M69" s="2">
        <v>150</v>
      </c>
      <c r="N69" s="2">
        <v>150</v>
      </c>
      <c r="O69" s="2">
        <v>150</v>
      </c>
      <c r="P69" s="2">
        <v>150</v>
      </c>
    </row>
    <row r="70" spans="1:16">
      <c r="A70" s="3" t="s">
        <v>58</v>
      </c>
      <c r="B70" s="3" t="s">
        <v>943</v>
      </c>
      <c r="C70" s="3"/>
      <c r="D70" s="3"/>
      <c r="E70" s="3">
        <v>75.459999999999994</v>
      </c>
      <c r="F70" s="3">
        <v>752.97</v>
      </c>
      <c r="G70" s="3">
        <v>2084.0700000000002</v>
      </c>
      <c r="H70" s="3">
        <v>1469.31</v>
      </c>
      <c r="I70" s="3">
        <v>1493.91</v>
      </c>
      <c r="J70" s="2">
        <v>2000</v>
      </c>
      <c r="K70" s="2">
        <v>2000</v>
      </c>
      <c r="L70" s="2">
        <v>2000</v>
      </c>
      <c r="M70" s="2">
        <v>2000</v>
      </c>
      <c r="N70" s="2">
        <v>2000</v>
      </c>
      <c r="O70" s="2">
        <v>2000</v>
      </c>
      <c r="P70" s="2">
        <v>2000</v>
      </c>
    </row>
    <row r="71" spans="1:16">
      <c r="A71" s="3" t="s">
        <v>844</v>
      </c>
      <c r="B71" s="3" t="s">
        <v>949</v>
      </c>
      <c r="C71" s="3"/>
      <c r="D71" s="3"/>
      <c r="E71" s="3">
        <v>0</v>
      </c>
      <c r="F71" s="3">
        <v>0</v>
      </c>
      <c r="G71" s="3">
        <v>0</v>
      </c>
      <c r="H71" s="3">
        <v>1305.6099999999999</v>
      </c>
      <c r="I71" s="3">
        <v>0</v>
      </c>
      <c r="J71" s="2">
        <v>2000</v>
      </c>
      <c r="K71" s="2">
        <v>1000</v>
      </c>
      <c r="L71" s="2">
        <v>1000</v>
      </c>
      <c r="M71" s="2">
        <v>1000</v>
      </c>
      <c r="N71" s="2">
        <v>1000</v>
      </c>
      <c r="O71" s="2">
        <v>1000</v>
      </c>
      <c r="P71" s="2">
        <v>1000</v>
      </c>
    </row>
    <row r="72" spans="1:16">
      <c r="A72" s="3" t="s">
        <v>59</v>
      </c>
      <c r="B72" s="3" t="s">
        <v>983</v>
      </c>
      <c r="C72" s="3"/>
      <c r="D72" s="3"/>
      <c r="E72" s="3">
        <v>3454.05</v>
      </c>
      <c r="F72" s="3">
        <v>3813.34</v>
      </c>
      <c r="G72" s="3">
        <v>4267.29</v>
      </c>
      <c r="H72" s="3">
        <v>4000</v>
      </c>
      <c r="I72" s="3">
        <v>1012.04</v>
      </c>
      <c r="J72" s="2">
        <v>4000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</row>
    <row r="73" spans="1:16">
      <c r="A73" s="3" t="s">
        <v>60</v>
      </c>
      <c r="B73" s="3" t="s">
        <v>928</v>
      </c>
      <c r="C73" s="3"/>
      <c r="D73" s="3"/>
      <c r="E73" s="3">
        <v>8847.41</v>
      </c>
      <c r="F73" s="3">
        <v>20201.7</v>
      </c>
      <c r="G73" s="3">
        <v>21254.69</v>
      </c>
      <c r="H73" s="3">
        <v>21065.74</v>
      </c>
      <c r="I73" s="3">
        <v>20279.349999999999</v>
      </c>
      <c r="J73" s="2">
        <v>23000</v>
      </c>
      <c r="K73" s="2">
        <v>23000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</row>
    <row r="74" spans="1:16">
      <c r="A74" s="3" t="s">
        <v>61</v>
      </c>
      <c r="B74" s="3" t="s">
        <v>982</v>
      </c>
      <c r="C74" s="3"/>
      <c r="D74" s="3"/>
      <c r="E74" s="3">
        <v>18147.71</v>
      </c>
      <c r="F74" s="3">
        <v>18449.87</v>
      </c>
      <c r="G74" s="3">
        <v>19442</v>
      </c>
      <c r="H74" s="3">
        <v>21363.89</v>
      </c>
      <c r="I74" s="3">
        <v>21204.99</v>
      </c>
      <c r="J74" s="2">
        <v>22000</v>
      </c>
      <c r="K74" s="2">
        <v>22000</v>
      </c>
      <c r="L74" s="2">
        <v>22000</v>
      </c>
      <c r="M74" s="2">
        <v>22000</v>
      </c>
      <c r="N74" s="2">
        <v>22000</v>
      </c>
      <c r="O74" s="2">
        <v>22000</v>
      </c>
      <c r="P74" s="2">
        <v>22000</v>
      </c>
    </row>
    <row r="75" spans="1:16">
      <c r="A75" s="3" t="s">
        <v>62</v>
      </c>
      <c r="B75" s="3" t="s">
        <v>982</v>
      </c>
      <c r="C75" s="3"/>
      <c r="D75" s="3"/>
      <c r="E75" s="3">
        <v>34.5</v>
      </c>
      <c r="F75" s="3">
        <v>0</v>
      </c>
      <c r="G75" s="3">
        <v>299.10000000000002</v>
      </c>
      <c r="H75" s="3">
        <v>0</v>
      </c>
      <c r="I75" s="3">
        <v>194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</row>
    <row r="76" spans="1:16">
      <c r="A76" s="3" t="s">
        <v>63</v>
      </c>
      <c r="B76" s="3" t="s">
        <v>982</v>
      </c>
      <c r="C76" s="3"/>
      <c r="D76" s="3"/>
      <c r="E76" s="3">
        <v>23596.19</v>
      </c>
      <c r="F76" s="3">
        <v>24340.66</v>
      </c>
      <c r="G76" s="3">
        <v>24981.7</v>
      </c>
      <c r="H76" s="3">
        <v>25488.58</v>
      </c>
      <c r="I76" s="3">
        <v>25981.21</v>
      </c>
      <c r="J76" s="3">
        <v>26957.15</v>
      </c>
      <c r="K76" s="3">
        <v>27938.32</v>
      </c>
      <c r="L76" s="3">
        <v>25981.21</v>
      </c>
      <c r="M76" s="3">
        <v>25981.21</v>
      </c>
      <c r="N76" s="3">
        <v>25981.21</v>
      </c>
      <c r="O76" s="3">
        <v>25981.21</v>
      </c>
      <c r="P76" s="3">
        <v>25981.21</v>
      </c>
    </row>
    <row r="77" spans="1:16">
      <c r="A77" s="3" t="s">
        <v>1003</v>
      </c>
      <c r="B77" s="3" t="s">
        <v>982</v>
      </c>
      <c r="C77" s="3"/>
      <c r="D77" s="3"/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1500</v>
      </c>
      <c r="K77" s="3">
        <v>0</v>
      </c>
      <c r="L77" s="3"/>
      <c r="M77" s="3"/>
      <c r="N77" s="3"/>
      <c r="O77" s="3"/>
      <c r="P77" s="3"/>
    </row>
    <row r="78" spans="1:16">
      <c r="A78" s="3" t="s">
        <v>64</v>
      </c>
      <c r="B78" s="3" t="s">
        <v>930</v>
      </c>
      <c r="C78" s="3"/>
      <c r="D78" s="3"/>
      <c r="E78" s="3">
        <v>4629.38</v>
      </c>
      <c r="F78" s="3">
        <v>4588.42</v>
      </c>
      <c r="G78" s="3">
        <v>4874.51</v>
      </c>
      <c r="H78" s="3">
        <v>4943.6099999999997</v>
      </c>
      <c r="I78" s="3">
        <v>5073.75</v>
      </c>
      <c r="J78" s="3">
        <v>5400</v>
      </c>
      <c r="K78" s="3">
        <v>4980.8500000000004</v>
      </c>
      <c r="L78" s="3">
        <v>5400</v>
      </c>
      <c r="M78" s="3">
        <v>5400</v>
      </c>
      <c r="N78" s="3">
        <v>5400</v>
      </c>
      <c r="O78" s="3">
        <v>5400</v>
      </c>
      <c r="P78" s="3">
        <v>5400</v>
      </c>
    </row>
    <row r="79" spans="1:16">
      <c r="A79" s="3" t="s">
        <v>868</v>
      </c>
      <c r="B79" s="3" t="s">
        <v>982</v>
      </c>
      <c r="C79" s="3"/>
      <c r="D79" s="3"/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</row>
    <row r="80" spans="1:16">
      <c r="A80" s="3" t="s">
        <v>65</v>
      </c>
      <c r="B80" s="3" t="s">
        <v>950</v>
      </c>
      <c r="C80" s="3"/>
      <c r="D80" s="3"/>
      <c r="E80" s="3">
        <v>24695.17</v>
      </c>
      <c r="F80" s="3">
        <v>29242.2</v>
      </c>
      <c r="G80" s="3">
        <v>30661.439999999999</v>
      </c>
      <c r="H80" s="3">
        <v>29092.98</v>
      </c>
      <c r="I80" s="3">
        <v>27688.83</v>
      </c>
      <c r="J80" s="2">
        <v>32000</v>
      </c>
      <c r="K80" s="2">
        <v>30000</v>
      </c>
      <c r="L80" s="2">
        <v>30000</v>
      </c>
      <c r="M80" s="2">
        <v>30000</v>
      </c>
      <c r="N80" s="2">
        <v>30000</v>
      </c>
      <c r="O80" s="2">
        <v>30000</v>
      </c>
      <c r="P80" s="2">
        <v>30000</v>
      </c>
    </row>
    <row r="81" spans="1:16">
      <c r="A81" s="3" t="s">
        <v>66</v>
      </c>
      <c r="B81" s="3" t="s">
        <v>951</v>
      </c>
      <c r="C81" s="3"/>
      <c r="D81" s="3"/>
      <c r="E81" s="3">
        <v>20299.509999999998</v>
      </c>
      <c r="F81" s="3">
        <v>0</v>
      </c>
      <c r="G81" s="3">
        <v>18031.04</v>
      </c>
      <c r="H81" s="3">
        <v>0</v>
      </c>
      <c r="I81" s="3">
        <v>21484.720000000001</v>
      </c>
      <c r="J81" s="2">
        <v>0</v>
      </c>
      <c r="K81" s="2">
        <v>10000</v>
      </c>
      <c r="L81" s="2">
        <v>0</v>
      </c>
      <c r="M81" s="2">
        <v>19000</v>
      </c>
      <c r="N81" s="2">
        <v>0</v>
      </c>
      <c r="O81" s="2">
        <v>19000</v>
      </c>
      <c r="P81" s="2">
        <v>0</v>
      </c>
    </row>
    <row r="82" spans="1:16">
      <c r="A82" s="3" t="s">
        <v>845</v>
      </c>
      <c r="B82" s="3"/>
      <c r="C82" s="3"/>
      <c r="D82" s="3"/>
      <c r="E82" s="3">
        <v>0</v>
      </c>
      <c r="F82" s="3">
        <v>0</v>
      </c>
      <c r="G82" s="3">
        <v>0</v>
      </c>
      <c r="H82" s="3">
        <v>16982.939999999999</v>
      </c>
      <c r="I82" s="3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</row>
    <row r="83" spans="1:16">
      <c r="A83" s="3" t="s">
        <v>67</v>
      </c>
      <c r="B83" s="3" t="s">
        <v>952</v>
      </c>
      <c r="C83" s="3"/>
      <c r="D83" s="3"/>
      <c r="E83" s="3">
        <v>678.63</v>
      </c>
      <c r="F83" s="3">
        <v>85.31</v>
      </c>
      <c r="G83" s="3">
        <v>6779.69</v>
      </c>
      <c r="H83" s="3">
        <v>11965.24</v>
      </c>
      <c r="I83" s="3">
        <v>16941.189999999999</v>
      </c>
      <c r="J83" s="2">
        <v>20000</v>
      </c>
      <c r="K83" s="2">
        <v>21300</v>
      </c>
      <c r="L83" s="2">
        <v>5000</v>
      </c>
      <c r="M83" s="2">
        <v>5000</v>
      </c>
      <c r="N83" s="2">
        <v>5000</v>
      </c>
      <c r="O83" s="2">
        <v>5000</v>
      </c>
      <c r="P83" s="2">
        <v>5000</v>
      </c>
    </row>
    <row r="84" spans="1:16">
      <c r="A84" s="3" t="s">
        <v>68</v>
      </c>
      <c r="B84" s="3" t="s">
        <v>951</v>
      </c>
      <c r="C84" s="3"/>
      <c r="D84" s="3"/>
      <c r="E84" s="3">
        <v>49231.53</v>
      </c>
      <c r="F84" s="3">
        <v>37463.49</v>
      </c>
      <c r="G84" s="3">
        <v>66468.66</v>
      </c>
      <c r="H84" s="3">
        <v>145976.62</v>
      </c>
      <c r="I84" s="3">
        <v>212042.37</v>
      </c>
      <c r="J84" s="2">
        <v>190000</v>
      </c>
      <c r="K84" s="2">
        <v>150000</v>
      </c>
      <c r="L84" s="2">
        <v>170000</v>
      </c>
      <c r="M84" s="2">
        <v>170000</v>
      </c>
      <c r="N84" s="2">
        <v>170000</v>
      </c>
      <c r="O84" s="2">
        <v>170000</v>
      </c>
      <c r="P84" s="2">
        <v>170000</v>
      </c>
    </row>
    <row r="85" spans="1:16">
      <c r="A85" s="3" t="s">
        <v>632</v>
      </c>
      <c r="B85" s="3" t="s">
        <v>927</v>
      </c>
      <c r="C85" s="3"/>
      <c r="D85" s="3"/>
      <c r="E85" s="3">
        <v>0</v>
      </c>
      <c r="F85" s="3">
        <v>0</v>
      </c>
      <c r="G85" s="3">
        <v>22857.439999999999</v>
      </c>
      <c r="H85" s="3">
        <v>0</v>
      </c>
      <c r="I85" s="3">
        <v>0</v>
      </c>
      <c r="K85" s="2">
        <v>25000</v>
      </c>
      <c r="L85" s="2">
        <v>25000</v>
      </c>
    </row>
    <row r="86" spans="1:16" s="37" customFormat="1">
      <c r="A86" s="36" t="s">
        <v>869</v>
      </c>
      <c r="B86" s="36" t="s">
        <v>930</v>
      </c>
      <c r="C86" s="36"/>
      <c r="D86" s="36"/>
      <c r="E86" s="36">
        <v>0</v>
      </c>
      <c r="F86" s="36">
        <v>0</v>
      </c>
      <c r="G86" s="36">
        <v>0</v>
      </c>
      <c r="H86" s="36">
        <v>0</v>
      </c>
      <c r="I86" s="36">
        <v>104313.86</v>
      </c>
      <c r="J86" s="37">
        <v>91945.73</v>
      </c>
      <c r="K86" s="37">
        <f>+'Para-RH-2018'!C1474</f>
        <v>0</v>
      </c>
      <c r="L86" s="37">
        <f>+'Para-RH-2018'!D1474</f>
        <v>0</v>
      </c>
      <c r="M86" s="37">
        <f>+'Para-RH-2018'!E1474</f>
        <v>0</v>
      </c>
      <c r="N86" s="37">
        <f>+'Para-RH-2018'!F1474</f>
        <v>0</v>
      </c>
      <c r="O86" s="37">
        <f>+'Para-RH-2018'!G1474</f>
        <v>0</v>
      </c>
      <c r="P86" s="37">
        <f>+'Para-RH-2018'!H1474</f>
        <v>0</v>
      </c>
    </row>
    <row r="87" spans="1:16">
      <c r="A87" s="3" t="s">
        <v>69</v>
      </c>
      <c r="B87" s="3" t="s">
        <v>940</v>
      </c>
      <c r="C87" s="3"/>
      <c r="D87" s="3"/>
      <c r="E87" s="3">
        <v>2993.35</v>
      </c>
      <c r="F87" s="3">
        <v>5199.3599999999997</v>
      </c>
      <c r="G87" s="3">
        <v>5643.05</v>
      </c>
      <c r="H87" s="3">
        <v>5984.29</v>
      </c>
      <c r="I87" s="3">
        <v>6997.73</v>
      </c>
      <c r="J87" s="2">
        <v>11000</v>
      </c>
      <c r="K87" s="2">
        <v>8000</v>
      </c>
      <c r="L87" s="2">
        <v>8000</v>
      </c>
      <c r="M87" s="2">
        <v>8000</v>
      </c>
      <c r="N87" s="2">
        <v>8000</v>
      </c>
      <c r="O87" s="2">
        <v>8000</v>
      </c>
      <c r="P87" s="2">
        <v>8000</v>
      </c>
    </row>
    <row r="88" spans="1:16">
      <c r="A88" s="3" t="s">
        <v>613</v>
      </c>
      <c r="B88" s="3" t="s">
        <v>982</v>
      </c>
      <c r="C88" s="3"/>
      <c r="D88" s="3"/>
      <c r="E88" s="3">
        <v>0</v>
      </c>
      <c r="F88" s="3">
        <v>7.5</v>
      </c>
      <c r="G88" s="3">
        <v>0</v>
      </c>
      <c r="H88" s="3">
        <v>0</v>
      </c>
      <c r="I88" s="3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</row>
    <row r="89" spans="1:16">
      <c r="A89" s="3" t="s">
        <v>846</v>
      </c>
      <c r="B89" s="3" t="s">
        <v>982</v>
      </c>
      <c r="C89" s="3"/>
      <c r="D89" s="3"/>
      <c r="E89" s="3">
        <v>0</v>
      </c>
      <c r="F89" s="3">
        <v>0</v>
      </c>
      <c r="G89" s="3">
        <v>0</v>
      </c>
      <c r="H89" s="3">
        <v>56214.5</v>
      </c>
      <c r="I89" s="3">
        <v>43560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</row>
    <row r="90" spans="1:16">
      <c r="A90" s="3" t="s">
        <v>70</v>
      </c>
      <c r="B90" s="3" t="s">
        <v>984</v>
      </c>
      <c r="C90" s="3"/>
      <c r="D90" s="3"/>
      <c r="E90" s="3">
        <v>11407.4</v>
      </c>
      <c r="F90" s="3">
        <v>21273.68</v>
      </c>
      <c r="G90" s="3">
        <v>42794.48</v>
      </c>
      <c r="H90" s="3">
        <v>50314.54</v>
      </c>
      <c r="I90" s="3">
        <v>17879.48</v>
      </c>
      <c r="J90" s="2">
        <v>40000</v>
      </c>
      <c r="K90" s="2">
        <v>25000</v>
      </c>
      <c r="L90" s="2">
        <v>25000</v>
      </c>
      <c r="M90" s="2">
        <v>25000</v>
      </c>
      <c r="N90" s="2">
        <v>25000</v>
      </c>
      <c r="O90" s="2">
        <v>25000</v>
      </c>
      <c r="P90" s="2">
        <v>25000</v>
      </c>
    </row>
    <row r="91" spans="1:16" s="37" customFormat="1">
      <c r="A91" s="36" t="s">
        <v>71</v>
      </c>
      <c r="B91" s="36" t="s">
        <v>982</v>
      </c>
      <c r="C91" s="36"/>
      <c r="D91" s="36"/>
      <c r="E91" s="36">
        <v>86283.85</v>
      </c>
      <c r="F91" s="36">
        <v>89001.32</v>
      </c>
      <c r="G91" s="36">
        <v>97614.25</v>
      </c>
      <c r="H91" s="36">
        <v>70397.69</v>
      </c>
      <c r="I91" s="36">
        <v>120743.19</v>
      </c>
      <c r="J91" s="37">
        <v>100043.59</v>
      </c>
      <c r="K91" s="37">
        <f>1%*'Sim RO'!K40</f>
        <v>101270.17039999999</v>
      </c>
      <c r="L91" s="37">
        <f>1%*'Sim RO'!L40</f>
        <v>0</v>
      </c>
      <c r="M91" s="37">
        <f>1%*'Sim RO'!M40</f>
        <v>0</v>
      </c>
      <c r="N91" s="37">
        <f>1%*'Sim RO'!N40</f>
        <v>0</v>
      </c>
      <c r="O91" s="37">
        <f>1%*'Sim RO'!O40</f>
        <v>0</v>
      </c>
      <c r="P91" s="37">
        <f>1%*'Sim RO'!P40</f>
        <v>0</v>
      </c>
    </row>
    <row r="92" spans="1:16" s="37" customFormat="1">
      <c r="A92" s="36" t="s">
        <v>72</v>
      </c>
      <c r="B92" s="36" t="s">
        <v>931</v>
      </c>
      <c r="C92" s="36"/>
      <c r="D92" s="36"/>
      <c r="E92" s="36">
        <v>1687.2</v>
      </c>
      <c r="F92" s="36">
        <v>1982.43</v>
      </c>
      <c r="G92" s="36">
        <v>2064.7399999999998</v>
      </c>
      <c r="H92" s="36">
        <v>2108.2800000000002</v>
      </c>
      <c r="I92" s="36">
        <v>4999.22</v>
      </c>
      <c r="J92" s="37">
        <v>5100</v>
      </c>
      <c r="K92" s="37">
        <v>5200</v>
      </c>
      <c r="L92" s="37">
        <f>K92*('Para GX'!J72/100)</f>
        <v>0</v>
      </c>
      <c r="M92" s="37">
        <f>L92*('Para GX'!K72/100)</f>
        <v>0</v>
      </c>
      <c r="N92" s="37">
        <f>M92*('Para GX'!L72/100)</f>
        <v>0</v>
      </c>
      <c r="O92" s="37">
        <f>N92*('Para GX'!M72/100)</f>
        <v>0</v>
      </c>
      <c r="P92" s="37">
        <f>O92*('Para GX'!N72/100)</f>
        <v>0</v>
      </c>
    </row>
    <row r="93" spans="1:16">
      <c r="A93" s="3" t="s">
        <v>73</v>
      </c>
      <c r="B93" s="3" t="s">
        <v>931</v>
      </c>
      <c r="C93" s="3"/>
      <c r="D93" s="3"/>
      <c r="E93" s="3">
        <v>2201.8000000000002</v>
      </c>
      <c r="F93" s="3">
        <v>24222.55</v>
      </c>
      <c r="G93" s="3">
        <v>5742.65</v>
      </c>
      <c r="H93" s="3">
        <v>0</v>
      </c>
      <c r="I93" s="3">
        <v>0</v>
      </c>
      <c r="J93" s="2">
        <v>15000</v>
      </c>
      <c r="K93" s="2">
        <v>10000</v>
      </c>
      <c r="L93" s="2">
        <v>10000</v>
      </c>
      <c r="M93" s="2">
        <v>10000</v>
      </c>
      <c r="N93" s="2">
        <v>10000</v>
      </c>
      <c r="O93" s="2">
        <v>10000</v>
      </c>
      <c r="P93" s="2">
        <v>10000</v>
      </c>
    </row>
    <row r="94" spans="1:16">
      <c r="A94" s="3" t="s">
        <v>74</v>
      </c>
      <c r="B94" s="3" t="s">
        <v>949</v>
      </c>
      <c r="C94" s="3"/>
      <c r="D94" s="3"/>
      <c r="E94" s="3">
        <v>3683.03</v>
      </c>
      <c r="F94" s="3">
        <v>492.9</v>
      </c>
      <c r="G94" s="3">
        <v>2558.04</v>
      </c>
      <c r="H94" s="3">
        <v>6400.29</v>
      </c>
      <c r="I94" s="3">
        <v>10057.52</v>
      </c>
      <c r="J94" s="2">
        <v>2500</v>
      </c>
      <c r="K94" s="2">
        <v>2500</v>
      </c>
      <c r="L94" s="2">
        <v>2500</v>
      </c>
      <c r="M94" s="2">
        <v>2500</v>
      </c>
      <c r="N94" s="2">
        <v>2500</v>
      </c>
      <c r="O94" s="2">
        <v>2500</v>
      </c>
      <c r="P94" s="2">
        <v>2500</v>
      </c>
    </row>
    <row r="95" spans="1:16">
      <c r="A95" s="3" t="s">
        <v>75</v>
      </c>
      <c r="B95" s="3" t="s">
        <v>949</v>
      </c>
      <c r="C95" s="3"/>
      <c r="D95" s="3"/>
      <c r="E95" s="3">
        <v>1906.45</v>
      </c>
      <c r="F95" s="3">
        <v>4979.5</v>
      </c>
      <c r="G95" s="3">
        <v>3291.49</v>
      </c>
      <c r="H95" s="3">
        <v>8517.19</v>
      </c>
      <c r="I95" s="3">
        <v>19574.349999999999</v>
      </c>
      <c r="J95" s="2">
        <v>10000</v>
      </c>
      <c r="K95" s="2">
        <v>10000</v>
      </c>
      <c r="L95" s="2">
        <v>10000</v>
      </c>
      <c r="M95" s="2">
        <v>10000</v>
      </c>
      <c r="N95" s="2">
        <v>10000</v>
      </c>
      <c r="O95" s="2">
        <v>10000</v>
      </c>
      <c r="P95" s="2">
        <v>10000</v>
      </c>
    </row>
    <row r="96" spans="1:16">
      <c r="A96" s="3" t="s">
        <v>76</v>
      </c>
      <c r="B96" s="3" t="s">
        <v>982</v>
      </c>
      <c r="C96" s="3"/>
      <c r="D96" s="3"/>
      <c r="E96" s="3">
        <v>122910.08</v>
      </c>
      <c r="F96" s="3">
        <v>130525.39</v>
      </c>
      <c r="G96" s="3">
        <v>162977.69</v>
      </c>
      <c r="H96" s="3">
        <v>165996.84</v>
      </c>
      <c r="I96" s="3">
        <v>171828.02</v>
      </c>
      <c r="J96" s="2">
        <v>172000</v>
      </c>
      <c r="K96" s="2">
        <v>172000</v>
      </c>
      <c r="L96" s="2">
        <v>172000</v>
      </c>
      <c r="M96" s="2">
        <v>172000</v>
      </c>
      <c r="N96" s="2">
        <v>172000</v>
      </c>
      <c r="O96" s="2">
        <v>172000</v>
      </c>
      <c r="P96" s="2">
        <v>172000</v>
      </c>
    </row>
    <row r="97" spans="1:16">
      <c r="A97" s="3" t="s">
        <v>77</v>
      </c>
      <c r="B97" s="3" t="s">
        <v>982</v>
      </c>
      <c r="C97" s="3"/>
      <c r="D97" s="3"/>
      <c r="E97" s="3">
        <v>51.96</v>
      </c>
      <c r="F97" s="3">
        <v>0</v>
      </c>
      <c r="G97" s="3">
        <v>0</v>
      </c>
      <c r="H97" s="3">
        <v>0</v>
      </c>
      <c r="I97" s="3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</row>
    <row r="98" spans="1:16">
      <c r="A98" s="3" t="s">
        <v>78</v>
      </c>
      <c r="B98" s="3" t="s">
        <v>982</v>
      </c>
      <c r="C98" s="3"/>
      <c r="D98" s="3"/>
      <c r="E98" s="3">
        <v>625.51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>
      <c r="A99" s="3" t="s">
        <v>79</v>
      </c>
      <c r="B99" s="3" t="s">
        <v>930</v>
      </c>
      <c r="C99" s="3"/>
      <c r="D99" s="3"/>
      <c r="E99" s="3">
        <v>9401.66</v>
      </c>
      <c r="F99" s="3">
        <v>9389.2099999999991</v>
      </c>
      <c r="G99" s="3">
        <v>10173.870000000001</v>
      </c>
      <c r="H99" s="3">
        <v>13272.5</v>
      </c>
      <c r="I99" s="3">
        <v>9905.15</v>
      </c>
      <c r="J99" s="2">
        <v>11000</v>
      </c>
      <c r="K99" s="2">
        <v>10000</v>
      </c>
      <c r="L99" s="2">
        <v>10000</v>
      </c>
      <c r="M99" s="2">
        <v>10000</v>
      </c>
      <c r="N99" s="2">
        <v>10000</v>
      </c>
      <c r="O99" s="2">
        <v>10000</v>
      </c>
      <c r="P99" s="2">
        <v>10000</v>
      </c>
    </row>
    <row r="100" spans="1:16">
      <c r="A100" s="3" t="s">
        <v>80</v>
      </c>
      <c r="B100" s="3" t="s">
        <v>982</v>
      </c>
      <c r="C100" s="3"/>
      <c r="D100" s="3"/>
      <c r="E100" s="3">
        <v>4465.76</v>
      </c>
      <c r="F100" s="3">
        <v>1805.95</v>
      </c>
      <c r="G100" s="3">
        <v>0</v>
      </c>
      <c r="H100" s="3">
        <v>0</v>
      </c>
      <c r="I100" s="3">
        <v>0</v>
      </c>
      <c r="J100" s="30"/>
      <c r="K100" s="30"/>
      <c r="L100" s="30"/>
      <c r="M100" s="30"/>
      <c r="N100" s="30"/>
      <c r="O100" s="30"/>
      <c r="P100" s="30"/>
    </row>
    <row r="101" spans="1:16">
      <c r="A101" s="3" t="s">
        <v>1015</v>
      </c>
      <c r="B101" s="3" t="s">
        <v>982</v>
      </c>
      <c r="C101" s="3"/>
      <c r="D101" s="3"/>
      <c r="E101" s="23"/>
      <c r="F101" s="23"/>
      <c r="G101" s="23"/>
      <c r="H101" s="23"/>
      <c r="I101" s="69">
        <v>3862.92</v>
      </c>
      <c r="J101" s="30"/>
      <c r="K101" s="30"/>
      <c r="L101" s="30"/>
      <c r="M101" s="30"/>
      <c r="N101" s="30"/>
      <c r="O101" s="30"/>
      <c r="P101" s="30"/>
    </row>
    <row r="102" spans="1:16">
      <c r="A102" s="3" t="s">
        <v>81</v>
      </c>
      <c r="B102" s="3" t="s">
        <v>982</v>
      </c>
      <c r="C102" s="3"/>
      <c r="D102" s="3"/>
      <c r="E102" s="3">
        <v>51923.1</v>
      </c>
      <c r="F102" s="3">
        <v>54620.800000000003</v>
      </c>
      <c r="G102" s="3">
        <v>0</v>
      </c>
      <c r="H102" s="3">
        <v>0</v>
      </c>
      <c r="I102" s="3">
        <v>0</v>
      </c>
      <c r="J102" s="30"/>
      <c r="K102" s="30"/>
      <c r="L102" s="30"/>
      <c r="M102" s="30"/>
      <c r="N102" s="30"/>
      <c r="O102" s="30"/>
      <c r="P102" s="30"/>
    </row>
    <row r="103" spans="1:16">
      <c r="A103" s="3" t="s">
        <v>854</v>
      </c>
      <c r="B103" s="3" t="s">
        <v>930</v>
      </c>
      <c r="C103" s="3"/>
      <c r="D103" s="3"/>
      <c r="E103" s="3"/>
      <c r="F103" s="3"/>
      <c r="G103" s="3"/>
      <c r="H103" s="3"/>
      <c r="I103" s="3"/>
      <c r="J103" s="3"/>
      <c r="K103" s="3"/>
      <c r="L103" s="3">
        <f>'Para GX'!J83</f>
        <v>0</v>
      </c>
      <c r="M103" s="3">
        <f>'Para GX'!K83</f>
        <v>0</v>
      </c>
      <c r="N103" s="3">
        <f>'Para GX'!L83</f>
        <v>0</v>
      </c>
      <c r="O103" s="3">
        <f>'Para GX'!M83</f>
        <v>0</v>
      </c>
      <c r="P103" s="3">
        <f>'Para GX'!N83</f>
        <v>0</v>
      </c>
    </row>
    <row r="104" spans="1:16">
      <c r="A104" s="23" t="s">
        <v>1309</v>
      </c>
      <c r="B104" s="3" t="s">
        <v>930</v>
      </c>
      <c r="C104" s="3"/>
      <c r="D104" s="3"/>
      <c r="E104" s="3"/>
      <c r="F104" s="3"/>
      <c r="G104" s="3"/>
      <c r="H104" s="3"/>
      <c r="I104" s="3"/>
      <c r="J104" s="3"/>
      <c r="K104" s="3">
        <v>240000</v>
      </c>
      <c r="L104" s="3">
        <v>240000</v>
      </c>
      <c r="M104" s="3">
        <v>240000</v>
      </c>
      <c r="N104" s="3">
        <v>240000</v>
      </c>
      <c r="O104" s="3">
        <v>240000</v>
      </c>
      <c r="P104" s="3">
        <v>240000</v>
      </c>
    </row>
    <row r="105" spans="1:16">
      <c r="A105" s="3" t="s">
        <v>912</v>
      </c>
      <c r="B105" s="3" t="s">
        <v>982</v>
      </c>
      <c r="C105" s="3"/>
      <c r="D105" s="3"/>
      <c r="E105" s="3">
        <v>0</v>
      </c>
      <c r="F105" s="3">
        <v>0</v>
      </c>
      <c r="G105" s="3">
        <v>0</v>
      </c>
      <c r="H105" s="3">
        <v>0</v>
      </c>
      <c r="I105" s="3">
        <v>2289.66</v>
      </c>
      <c r="J105" s="2">
        <v>4000</v>
      </c>
      <c r="K105" s="2">
        <v>4000</v>
      </c>
      <c r="L105" s="2">
        <v>4000</v>
      </c>
      <c r="M105" s="2">
        <v>4000</v>
      </c>
      <c r="N105" s="2">
        <v>4000</v>
      </c>
      <c r="O105" s="2">
        <v>4000</v>
      </c>
      <c r="P105" s="2">
        <v>4000</v>
      </c>
    </row>
    <row r="106" spans="1:16">
      <c r="A106" s="3" t="s">
        <v>82</v>
      </c>
      <c r="B106" s="3" t="s">
        <v>985</v>
      </c>
      <c r="C106" s="3"/>
      <c r="D106" s="3"/>
      <c r="E106" s="3">
        <v>5000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>
      <c r="A107" s="3" t="s">
        <v>83</v>
      </c>
      <c r="B107" s="3" t="s">
        <v>931</v>
      </c>
      <c r="C107" s="3"/>
      <c r="D107" s="3"/>
      <c r="E107" s="3">
        <v>22700</v>
      </c>
      <c r="F107" s="3">
        <v>23178.6</v>
      </c>
      <c r="G107" s="3">
        <v>23292.84</v>
      </c>
      <c r="H107" s="3">
        <v>7769.92</v>
      </c>
      <c r="I107" s="3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</row>
    <row r="108" spans="1:16">
      <c r="A108" s="3" t="s">
        <v>84</v>
      </c>
      <c r="B108" s="3"/>
      <c r="C108" s="3"/>
      <c r="D108" s="3"/>
      <c r="E108" s="3">
        <v>3</v>
      </c>
      <c r="F108" s="3">
        <v>0</v>
      </c>
      <c r="G108" s="3">
        <v>0</v>
      </c>
      <c r="H108" s="3">
        <v>0</v>
      </c>
      <c r="I108" s="3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</row>
    <row r="109" spans="1:16" s="37" customFormat="1">
      <c r="A109" s="36" t="s">
        <v>85</v>
      </c>
      <c r="B109" s="36" t="s">
        <v>982</v>
      </c>
      <c r="C109" s="36"/>
      <c r="D109" s="36"/>
      <c r="E109" s="36">
        <v>5195000</v>
      </c>
      <c r="F109" s="36">
        <v>4835000</v>
      </c>
      <c r="G109" s="36">
        <v>5350000</v>
      </c>
      <c r="H109" s="36">
        <v>5935000</v>
      </c>
      <c r="I109" s="36">
        <v>6300000</v>
      </c>
      <c r="J109" s="37">
        <v>6498221.4000000004</v>
      </c>
      <c r="K109" s="37">
        <f>'Para GX'!I78</f>
        <v>0</v>
      </c>
      <c r="L109" s="37">
        <f>'Para GX'!J78</f>
        <v>0</v>
      </c>
      <c r="M109" s="37">
        <f>'Para GX'!K78</f>
        <v>0</v>
      </c>
      <c r="N109" s="37">
        <f>'Para GX'!L78</f>
        <v>0</v>
      </c>
      <c r="O109" s="37">
        <f>'Para GX'!M78</f>
        <v>0</v>
      </c>
      <c r="P109" s="37">
        <f>'Para GX'!N78</f>
        <v>0</v>
      </c>
    </row>
    <row r="110" spans="1:16">
      <c r="A110" s="3" t="s">
        <v>86</v>
      </c>
      <c r="B110" s="3"/>
      <c r="C110" s="3"/>
      <c r="D110" s="3"/>
      <c r="E110" s="3">
        <v>2813559.65</v>
      </c>
      <c r="F110" s="3">
        <v>2817264.85</v>
      </c>
      <c r="G110" s="3">
        <v>3066605.61</v>
      </c>
      <c r="H110" s="3">
        <v>715938.75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>
      <c r="A111" s="3" t="s">
        <v>614</v>
      </c>
      <c r="B111" s="3"/>
      <c r="C111" s="3"/>
      <c r="D111" s="3"/>
      <c r="E111" s="3">
        <v>0</v>
      </c>
      <c r="F111" s="3">
        <v>33098.9</v>
      </c>
      <c r="G111" s="3">
        <v>34664.83</v>
      </c>
      <c r="H111" s="3">
        <v>8695.08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>
      <c r="A112" s="3" t="s">
        <v>87</v>
      </c>
      <c r="B112" s="3"/>
      <c r="C112" s="3"/>
      <c r="D112" s="3"/>
      <c r="E112" s="3">
        <v>947210.58</v>
      </c>
      <c r="F112" s="3">
        <v>935290.28</v>
      </c>
      <c r="G112" s="3">
        <v>633813.6</v>
      </c>
      <c r="H112" s="3">
        <v>221335.79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>
      <c r="A113" s="3" t="s">
        <v>88</v>
      </c>
      <c r="B113" s="3"/>
      <c r="C113" s="3"/>
      <c r="D113" s="3"/>
      <c r="E113" s="3">
        <v>197170.88</v>
      </c>
      <c r="F113" s="3">
        <v>188203.43</v>
      </c>
      <c r="G113" s="3">
        <v>203380.89</v>
      </c>
      <c r="H113" s="3">
        <v>3064.52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>
      <c r="A114" s="3" t="s">
        <v>615</v>
      </c>
      <c r="B114" s="3"/>
      <c r="C114" s="3"/>
      <c r="D114" s="3"/>
      <c r="E114" s="3">
        <v>0</v>
      </c>
      <c r="F114" s="3">
        <v>1938.89</v>
      </c>
      <c r="G114" s="3">
        <v>1905.02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>
      <c r="A115" s="3" t="s">
        <v>89</v>
      </c>
      <c r="B115" s="3"/>
      <c r="C115" s="3"/>
      <c r="D115" s="3"/>
      <c r="E115" s="3">
        <v>427587.5</v>
      </c>
      <c r="F115" s="3">
        <v>426631.93</v>
      </c>
      <c r="G115" s="3">
        <v>511240.03</v>
      </c>
      <c r="H115" s="3">
        <v>109306.71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>
      <c r="A116" s="3" t="s">
        <v>616</v>
      </c>
      <c r="B116" s="3"/>
      <c r="C116" s="3"/>
      <c r="D116" s="3"/>
      <c r="E116" s="3">
        <v>0</v>
      </c>
      <c r="F116" s="3">
        <v>1184.4100000000001</v>
      </c>
      <c r="G116" s="3">
        <v>10194.99</v>
      </c>
      <c r="H116" s="3">
        <v>2557.25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>
      <c r="A117" s="3" t="s">
        <v>90</v>
      </c>
      <c r="B117" s="3"/>
      <c r="C117" s="3"/>
      <c r="D117" s="3"/>
      <c r="E117" s="3">
        <v>584863.18000000005</v>
      </c>
      <c r="F117" s="3">
        <v>633925.05000000005</v>
      </c>
      <c r="G117" s="3">
        <v>728419.39</v>
      </c>
      <c r="H117" s="3">
        <v>193012.8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>
      <c r="A118" s="3" t="s">
        <v>91</v>
      </c>
      <c r="B118" s="3"/>
      <c r="C118" s="3"/>
      <c r="D118" s="3"/>
      <c r="E118" s="3">
        <v>799.52</v>
      </c>
      <c r="F118" s="3">
        <v>831.77</v>
      </c>
      <c r="G118" s="3">
        <v>338.2</v>
      </c>
      <c r="H118" s="3">
        <v>128.6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>
      <c r="A119" s="3" t="s">
        <v>92</v>
      </c>
      <c r="B119" s="3"/>
      <c r="C119" s="3"/>
      <c r="D119" s="3"/>
      <c r="E119" s="3">
        <v>162635.54999999999</v>
      </c>
      <c r="F119" s="3">
        <v>165000</v>
      </c>
      <c r="G119" s="3">
        <v>170000</v>
      </c>
      <c r="H119" s="3">
        <v>3225.5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>
      <c r="A120" s="3" t="s">
        <v>93</v>
      </c>
      <c r="B120" s="3"/>
      <c r="C120" s="3"/>
      <c r="D120" s="3"/>
      <c r="E120" s="3">
        <v>4210.3500000000004</v>
      </c>
      <c r="F120" s="3">
        <v>4479.41</v>
      </c>
      <c r="G120" s="3">
        <v>3895.72</v>
      </c>
      <c r="H120" s="3">
        <v>1035.3599999999999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>
      <c r="A121" s="3" t="s">
        <v>617</v>
      </c>
      <c r="B121" s="3"/>
      <c r="C121" s="3"/>
      <c r="D121" s="3"/>
      <c r="E121" s="3">
        <v>0</v>
      </c>
      <c r="F121" s="3">
        <v>76.55</v>
      </c>
      <c r="G121" s="3">
        <v>0</v>
      </c>
      <c r="H121" s="3">
        <v>14.12</v>
      </c>
      <c r="I121" s="3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</row>
    <row r="122" spans="1:16">
      <c r="A122" s="3" t="s">
        <v>94</v>
      </c>
      <c r="B122" s="3"/>
      <c r="C122" s="3"/>
      <c r="D122" s="3"/>
      <c r="E122" s="3">
        <v>189.17</v>
      </c>
      <c r="F122" s="3">
        <v>2139.7600000000002</v>
      </c>
      <c r="G122" s="3">
        <v>2147.0700000000002</v>
      </c>
      <c r="H122" s="3">
        <v>567.71</v>
      </c>
      <c r="I122" s="3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</row>
    <row r="123" spans="1:16">
      <c r="A123" s="3" t="s">
        <v>95</v>
      </c>
      <c r="B123" s="3"/>
      <c r="C123" s="3"/>
      <c r="D123" s="3"/>
      <c r="E123" s="3">
        <v>3116.4</v>
      </c>
      <c r="F123" s="3">
        <v>11171.26</v>
      </c>
      <c r="G123" s="3">
        <v>11138.88</v>
      </c>
      <c r="H123" s="3">
        <v>5158.7299999999996</v>
      </c>
      <c r="I123" s="3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</row>
    <row r="124" spans="1:16">
      <c r="A124" s="3" t="s">
        <v>96</v>
      </c>
      <c r="B124" s="3"/>
      <c r="C124" s="3"/>
      <c r="D124" s="3"/>
      <c r="E124" s="3">
        <v>14694.9</v>
      </c>
      <c r="F124" s="3">
        <v>14348.9</v>
      </c>
      <c r="G124" s="3">
        <v>15875.86</v>
      </c>
      <c r="H124" s="3">
        <v>15372.31</v>
      </c>
      <c r="I124" s="3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</row>
    <row r="125" spans="1:16">
      <c r="A125" s="3" t="s">
        <v>97</v>
      </c>
      <c r="B125" s="3"/>
      <c r="C125" s="3"/>
      <c r="D125" s="3"/>
      <c r="E125" s="3">
        <v>4827.53</v>
      </c>
      <c r="F125" s="3">
        <v>4701.2</v>
      </c>
      <c r="G125" s="3">
        <v>3320.56</v>
      </c>
      <c r="H125" s="3">
        <v>1233.0899999999999</v>
      </c>
      <c r="I125" s="3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</row>
    <row r="126" spans="1:16">
      <c r="A126" s="3" t="s">
        <v>98</v>
      </c>
      <c r="B126" s="3"/>
      <c r="C126" s="3"/>
      <c r="D126" s="3"/>
      <c r="E126" s="3">
        <v>1146.04</v>
      </c>
      <c r="F126" s="3">
        <v>803.76</v>
      </c>
      <c r="G126" s="3">
        <v>803.35</v>
      </c>
      <c r="H126" s="3">
        <v>271.95</v>
      </c>
      <c r="I126" s="3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</row>
    <row r="127" spans="1:16">
      <c r="A127" s="3" t="s">
        <v>99</v>
      </c>
      <c r="B127" s="3"/>
      <c r="C127" s="3"/>
      <c r="D127" s="3"/>
      <c r="E127" s="3">
        <v>14301.5</v>
      </c>
      <c r="F127" s="3">
        <v>11167.72</v>
      </c>
      <c r="G127" s="3">
        <v>12504.73</v>
      </c>
      <c r="H127" s="3">
        <v>195.66</v>
      </c>
      <c r="I127" s="3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</row>
    <row r="128" spans="1:16">
      <c r="A128" s="3" t="s">
        <v>100</v>
      </c>
      <c r="B128" s="3"/>
      <c r="C128" s="3"/>
      <c r="D128" s="3"/>
      <c r="E128" s="3">
        <v>20549.64</v>
      </c>
      <c r="F128" s="3">
        <v>18163.18</v>
      </c>
      <c r="G128" s="3">
        <v>18381.599999999999</v>
      </c>
      <c r="H128" s="3">
        <v>3816.24</v>
      </c>
      <c r="I128" s="3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</row>
    <row r="129" spans="1:16">
      <c r="A129" s="3" t="s">
        <v>101</v>
      </c>
      <c r="B129" s="3"/>
      <c r="C129" s="3"/>
      <c r="D129" s="3"/>
      <c r="E129" s="3">
        <v>1293.02</v>
      </c>
      <c r="F129" s="3">
        <v>1371.92</v>
      </c>
      <c r="G129" s="3">
        <v>612.05999999999995</v>
      </c>
      <c r="H129" s="3">
        <v>306.79000000000002</v>
      </c>
      <c r="I129" s="3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</row>
    <row r="130" spans="1:16">
      <c r="A130" s="3" t="s">
        <v>102</v>
      </c>
      <c r="B130" s="3"/>
      <c r="C130" s="3"/>
      <c r="D130" s="3"/>
      <c r="E130" s="3">
        <v>8759.26</v>
      </c>
      <c r="F130" s="3">
        <v>8587.0499999999993</v>
      </c>
      <c r="G130" s="3">
        <v>8548.7199999999993</v>
      </c>
      <c r="H130" s="3">
        <v>2261.64</v>
      </c>
      <c r="I130" s="3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</row>
    <row r="131" spans="1:16">
      <c r="A131" s="3" t="s">
        <v>103</v>
      </c>
      <c r="B131" s="3"/>
      <c r="C131" s="3"/>
      <c r="D131" s="3"/>
      <c r="E131" s="3">
        <v>1907.61</v>
      </c>
      <c r="F131" s="3">
        <v>3324.46</v>
      </c>
      <c r="G131" s="3">
        <v>506.43</v>
      </c>
      <c r="H131" s="3">
        <v>1815</v>
      </c>
      <c r="I131" s="3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</row>
    <row r="132" spans="1:16">
      <c r="A132" s="3" t="s">
        <v>104</v>
      </c>
      <c r="B132" s="3"/>
      <c r="C132" s="3"/>
      <c r="D132" s="3"/>
      <c r="E132" s="3">
        <v>0</v>
      </c>
      <c r="F132" s="3">
        <v>691.85</v>
      </c>
      <c r="G132" s="3">
        <v>0</v>
      </c>
      <c r="H132" s="3">
        <v>0</v>
      </c>
      <c r="I132" s="3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</row>
    <row r="133" spans="1:16">
      <c r="A133" s="3" t="s">
        <v>105</v>
      </c>
      <c r="B133" s="3"/>
      <c r="C133" s="3"/>
      <c r="D133" s="3"/>
      <c r="E133" s="3">
        <v>3696.75</v>
      </c>
      <c r="F133" s="3">
        <v>9091.16</v>
      </c>
      <c r="G133" s="3">
        <v>8523.64</v>
      </c>
      <c r="H133" s="3">
        <v>961.25</v>
      </c>
      <c r="I133" s="3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</row>
    <row r="134" spans="1:16">
      <c r="A134" s="3" t="s">
        <v>106</v>
      </c>
      <c r="B134" s="3"/>
      <c r="C134" s="3"/>
      <c r="D134" s="3"/>
      <c r="E134" s="3">
        <v>109.8</v>
      </c>
      <c r="F134" s="3">
        <v>1857.04</v>
      </c>
      <c r="G134" s="3">
        <v>0</v>
      </c>
      <c r="H134" s="3">
        <v>0</v>
      </c>
      <c r="I134" s="3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</row>
    <row r="135" spans="1:16">
      <c r="A135" s="3" t="s">
        <v>107</v>
      </c>
      <c r="B135" s="3"/>
      <c r="C135" s="3"/>
      <c r="D135" s="3"/>
      <c r="E135" s="3">
        <v>3185.64</v>
      </c>
      <c r="F135" s="3">
        <v>4444.1499999999996</v>
      </c>
      <c r="G135" s="3">
        <v>2972.76</v>
      </c>
      <c r="H135" s="3">
        <v>495.6</v>
      </c>
      <c r="I135" s="3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</row>
    <row r="136" spans="1:16">
      <c r="A136" s="3" t="s">
        <v>108</v>
      </c>
      <c r="B136" s="3"/>
      <c r="C136" s="3"/>
      <c r="D136" s="3"/>
      <c r="E136" s="3">
        <v>55714.57</v>
      </c>
      <c r="F136" s="3">
        <v>44110.34</v>
      </c>
      <c r="G136" s="3">
        <v>53946.46</v>
      </c>
      <c r="H136" s="3">
        <v>14180.25</v>
      </c>
      <c r="I136" s="3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</row>
    <row r="137" spans="1:16">
      <c r="A137" s="3" t="s">
        <v>109</v>
      </c>
      <c r="B137" s="3"/>
      <c r="C137" s="3"/>
      <c r="D137" s="3"/>
      <c r="E137" s="3">
        <v>88404.55</v>
      </c>
      <c r="F137" s="3">
        <v>25056.38</v>
      </c>
      <c r="G137" s="3">
        <v>62824.35</v>
      </c>
      <c r="H137" s="3">
        <v>7095.34</v>
      </c>
      <c r="I137" s="3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</row>
    <row r="138" spans="1:16">
      <c r="A138" s="3" t="s">
        <v>110</v>
      </c>
      <c r="B138" s="3"/>
      <c r="C138" s="3"/>
      <c r="D138" s="3"/>
      <c r="E138" s="3">
        <v>12022.06</v>
      </c>
      <c r="F138" s="3">
        <v>15837.37</v>
      </c>
      <c r="G138" s="3">
        <v>17268.52</v>
      </c>
      <c r="H138" s="3">
        <v>4237.79</v>
      </c>
      <c r="I138" s="3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</row>
    <row r="139" spans="1:16">
      <c r="A139" s="3" t="s">
        <v>111</v>
      </c>
      <c r="B139" s="3"/>
      <c r="C139" s="3"/>
      <c r="D139" s="3"/>
      <c r="E139" s="3">
        <v>23240.32</v>
      </c>
      <c r="F139" s="3">
        <v>30000</v>
      </c>
      <c r="G139" s="3">
        <v>30000</v>
      </c>
      <c r="H139" s="3">
        <v>14917.53</v>
      </c>
      <c r="I139" s="3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</row>
    <row r="140" spans="1:16">
      <c r="A140" s="3" t="s">
        <v>112</v>
      </c>
      <c r="B140" s="3"/>
      <c r="C140" s="3"/>
      <c r="D140" s="3"/>
      <c r="E140" s="3">
        <v>28332.92</v>
      </c>
      <c r="F140" s="3">
        <v>29814.04</v>
      </c>
      <c r="G140" s="3">
        <v>29958.14</v>
      </c>
      <c r="H140" s="3">
        <v>27965.07</v>
      </c>
      <c r="I140" s="3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</row>
    <row r="141" spans="1:16">
      <c r="A141" s="3" t="s">
        <v>113</v>
      </c>
      <c r="B141" s="3"/>
      <c r="C141" s="3"/>
      <c r="D141" s="3"/>
      <c r="E141" s="3">
        <v>24805.51</v>
      </c>
      <c r="F141" s="3">
        <v>29675.33</v>
      </c>
      <c r="G141" s="3">
        <v>30846.3</v>
      </c>
      <c r="H141" s="3">
        <v>8486.2000000000007</v>
      </c>
      <c r="I141" s="3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</row>
    <row r="142" spans="1:16">
      <c r="A142" s="3" t="s">
        <v>633</v>
      </c>
      <c r="B142" s="3"/>
      <c r="C142" s="3"/>
      <c r="D142" s="3"/>
      <c r="E142" s="3">
        <v>0</v>
      </c>
      <c r="F142" s="3">
        <v>0</v>
      </c>
      <c r="G142" s="3">
        <v>1543.33</v>
      </c>
      <c r="H142" s="3">
        <v>0</v>
      </c>
      <c r="I142" s="3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</row>
    <row r="143" spans="1:16">
      <c r="A143" s="3" t="s">
        <v>114</v>
      </c>
      <c r="B143" s="3"/>
      <c r="C143" s="3"/>
      <c r="D143" s="3"/>
      <c r="E143" s="3">
        <v>9827.07</v>
      </c>
      <c r="F143" s="3">
        <v>10574.13</v>
      </c>
      <c r="G143" s="3">
        <v>20671.5</v>
      </c>
      <c r="H143" s="3">
        <v>5950.74</v>
      </c>
      <c r="I143" s="3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</row>
    <row r="144" spans="1:16">
      <c r="A144" s="3" t="s">
        <v>115</v>
      </c>
      <c r="B144" s="3"/>
      <c r="C144" s="3"/>
      <c r="D144" s="3"/>
      <c r="E144" s="3">
        <v>1105.6300000000001</v>
      </c>
      <c r="F144" s="3">
        <v>1143.25</v>
      </c>
      <c r="G144" s="3">
        <v>0</v>
      </c>
      <c r="H144" s="3">
        <v>853.45</v>
      </c>
      <c r="I144" s="3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</row>
    <row r="145" spans="1:16">
      <c r="A145" s="3" t="s">
        <v>116</v>
      </c>
      <c r="B145" s="3"/>
      <c r="C145" s="3"/>
      <c r="D145" s="3"/>
      <c r="E145" s="3">
        <v>20784.07</v>
      </c>
      <c r="F145" s="3">
        <v>22355.94</v>
      </c>
      <c r="G145" s="3">
        <v>20572.88</v>
      </c>
      <c r="H145" s="3">
        <v>21421.63</v>
      </c>
      <c r="I145" s="3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</row>
    <row r="146" spans="1:16">
      <c r="A146" s="3" t="s">
        <v>117</v>
      </c>
      <c r="B146" s="3"/>
      <c r="C146" s="3"/>
      <c r="D146" s="3"/>
      <c r="E146" s="3">
        <v>16618.8</v>
      </c>
      <c r="F146" s="3">
        <v>17599.97</v>
      </c>
      <c r="G146" s="3">
        <v>18401.25</v>
      </c>
      <c r="H146" s="3">
        <v>22880.400000000001</v>
      </c>
      <c r="I146" s="3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</row>
    <row r="147" spans="1:16">
      <c r="A147" s="3" t="s">
        <v>118</v>
      </c>
      <c r="B147" s="3"/>
      <c r="C147" s="3"/>
      <c r="D147" s="3"/>
      <c r="E147" s="3">
        <v>2178.7399999999998</v>
      </c>
      <c r="F147" s="3">
        <v>3273.17</v>
      </c>
      <c r="G147" s="3">
        <v>2739.78</v>
      </c>
      <c r="H147" s="3">
        <v>1710.75</v>
      </c>
      <c r="I147" s="3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</row>
    <row r="148" spans="1:16">
      <c r="A148" s="3" t="s">
        <v>119</v>
      </c>
      <c r="B148" s="3"/>
      <c r="C148" s="3"/>
      <c r="D148" s="3"/>
      <c r="E148" s="3">
        <v>19218</v>
      </c>
      <c r="F148" s="3">
        <v>27355.98</v>
      </c>
      <c r="G148" s="3">
        <v>26122.93</v>
      </c>
      <c r="H148" s="3">
        <v>8154.96</v>
      </c>
      <c r="I148" s="3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</row>
    <row r="149" spans="1:16">
      <c r="A149" s="3" t="s">
        <v>120</v>
      </c>
      <c r="B149" s="3"/>
      <c r="C149" s="3"/>
      <c r="D149" s="3"/>
      <c r="E149" s="3">
        <v>82033.89</v>
      </c>
      <c r="F149" s="3">
        <v>73203.179999999993</v>
      </c>
      <c r="G149" s="3">
        <v>65569.740000000005</v>
      </c>
      <c r="H149" s="3">
        <v>15363.29</v>
      </c>
      <c r="I149" s="3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</row>
    <row r="150" spans="1:16">
      <c r="A150" s="3" t="s">
        <v>121</v>
      </c>
      <c r="B150" s="3"/>
      <c r="C150" s="3"/>
      <c r="D150" s="3"/>
      <c r="E150" s="3">
        <v>59055.31</v>
      </c>
      <c r="F150" s="3">
        <v>65101.96</v>
      </c>
      <c r="G150" s="3">
        <v>57742.54</v>
      </c>
      <c r="H150" s="3">
        <v>8395.1200000000008</v>
      </c>
      <c r="I150" s="3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</row>
    <row r="151" spans="1:16">
      <c r="A151" s="3" t="s">
        <v>122</v>
      </c>
      <c r="B151" s="3"/>
      <c r="C151" s="3"/>
      <c r="D151" s="3"/>
      <c r="E151" s="3">
        <v>62173.7</v>
      </c>
      <c r="F151" s="3">
        <v>62381.120000000003</v>
      </c>
      <c r="G151" s="3">
        <v>67793.399999999994</v>
      </c>
      <c r="H151" s="3">
        <v>58137.01</v>
      </c>
      <c r="I151" s="3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</row>
    <row r="152" spans="1:16">
      <c r="A152" s="3" t="s">
        <v>123</v>
      </c>
      <c r="B152" s="3"/>
      <c r="C152" s="3"/>
      <c r="D152" s="3"/>
      <c r="E152" s="3">
        <v>0</v>
      </c>
      <c r="F152" s="3">
        <v>0</v>
      </c>
      <c r="G152" s="3">
        <v>30</v>
      </c>
      <c r="H152" s="3">
        <v>30</v>
      </c>
      <c r="I152" s="3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</row>
    <row r="153" spans="1:16">
      <c r="A153" s="3" t="s">
        <v>124</v>
      </c>
      <c r="B153" s="3"/>
      <c r="C153" s="3"/>
      <c r="D153" s="3"/>
      <c r="E153" s="3">
        <v>36.299999999999997</v>
      </c>
      <c r="F153" s="3">
        <v>36.299999999999997</v>
      </c>
      <c r="G153" s="3">
        <v>36.299999999999997</v>
      </c>
      <c r="H153" s="3">
        <v>0</v>
      </c>
      <c r="I153" s="3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</row>
    <row r="154" spans="1:16">
      <c r="A154" s="3" t="s">
        <v>125</v>
      </c>
      <c r="B154" s="3" t="s">
        <v>982</v>
      </c>
      <c r="C154" s="3"/>
      <c r="D154" s="3"/>
      <c r="E154" s="3">
        <v>8269.74</v>
      </c>
      <c r="F154" s="3">
        <v>7510.51</v>
      </c>
      <c r="G154" s="3">
        <v>6913.93</v>
      </c>
      <c r="H154" s="3">
        <v>7329.34</v>
      </c>
      <c r="I154" s="3">
        <v>8385.5</v>
      </c>
      <c r="J154" s="10"/>
      <c r="K154" s="30"/>
      <c r="L154" s="30"/>
      <c r="M154" s="30"/>
      <c r="N154" s="30"/>
      <c r="O154" s="30"/>
      <c r="P154" s="30"/>
    </row>
    <row r="155" spans="1:16">
      <c r="A155" s="3" t="s">
        <v>126</v>
      </c>
      <c r="B155" s="3"/>
      <c r="C155" s="3"/>
      <c r="D155" s="3"/>
      <c r="E155" s="3">
        <v>219.32</v>
      </c>
      <c r="F155" s="3">
        <v>13029.54</v>
      </c>
      <c r="G155" s="3">
        <v>3425.26</v>
      </c>
      <c r="H155" s="3">
        <v>1093</v>
      </c>
      <c r="I155" s="3">
        <v>5707.68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</row>
    <row r="156" spans="1:16">
      <c r="A156" s="3" t="s">
        <v>634</v>
      </c>
      <c r="B156" s="3"/>
      <c r="C156" s="3"/>
      <c r="D156" s="3"/>
      <c r="E156" s="3">
        <v>0</v>
      </c>
      <c r="F156" s="3">
        <v>0</v>
      </c>
      <c r="G156" s="3">
        <v>428.72</v>
      </c>
      <c r="H156" s="3">
        <v>0</v>
      </c>
      <c r="I156" s="3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</row>
    <row r="157" spans="1:16">
      <c r="A157" s="3" t="s">
        <v>127</v>
      </c>
      <c r="B157" s="3"/>
      <c r="C157" s="3"/>
      <c r="D157" s="3"/>
      <c r="E157" s="3">
        <v>3162.39</v>
      </c>
      <c r="F157" s="3">
        <v>3134.41</v>
      </c>
      <c r="G157" s="3">
        <v>3217.18</v>
      </c>
      <c r="H157" s="3">
        <v>3295.74</v>
      </c>
      <c r="I157" s="3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</row>
    <row r="158" spans="1:16" s="37" customFormat="1">
      <c r="A158" s="36" t="s">
        <v>847</v>
      </c>
      <c r="B158" s="36" t="s">
        <v>982</v>
      </c>
      <c r="C158" s="36"/>
      <c r="D158" s="36"/>
      <c r="E158" s="36">
        <v>0</v>
      </c>
      <c r="F158" s="36">
        <v>0</v>
      </c>
      <c r="G158" s="36">
        <v>0</v>
      </c>
      <c r="H158" s="36">
        <v>1207331.4099999999</v>
      </c>
      <c r="I158" s="36">
        <v>1202742.06</v>
      </c>
      <c r="J158" s="37">
        <v>1185392.46</v>
      </c>
      <c r="K158" s="37">
        <f>'Para GX'!I79</f>
        <v>0</v>
      </c>
      <c r="L158" s="37">
        <f>'Para GX'!J79</f>
        <v>0</v>
      </c>
      <c r="M158" s="37">
        <f>'Para GX'!K79</f>
        <v>0</v>
      </c>
      <c r="N158" s="37">
        <f>'Para GX'!L79</f>
        <v>0</v>
      </c>
      <c r="O158" s="37">
        <f>'Para GX'!M79</f>
        <v>0</v>
      </c>
      <c r="P158" s="37">
        <f>'Para GX'!N79</f>
        <v>0</v>
      </c>
    </row>
    <row r="159" spans="1:16">
      <c r="A159" s="3" t="s">
        <v>128</v>
      </c>
      <c r="B159" s="3" t="s">
        <v>982</v>
      </c>
      <c r="C159" s="3"/>
      <c r="D159" s="3"/>
      <c r="E159" s="3">
        <v>21066.61</v>
      </c>
      <c r="F159" s="3">
        <v>21802.44</v>
      </c>
      <c r="G159" s="3">
        <v>22563.96</v>
      </c>
      <c r="H159" s="3">
        <v>23455.38</v>
      </c>
      <c r="I159" s="3">
        <v>44700.7</v>
      </c>
      <c r="J159" s="10"/>
      <c r="K159" s="30"/>
      <c r="L159" s="30"/>
      <c r="M159" s="30"/>
      <c r="N159" s="30"/>
      <c r="O159" s="30"/>
      <c r="P159" s="30"/>
    </row>
    <row r="160" spans="1:16" s="19" customFormat="1">
      <c r="A160" s="38" t="s">
        <v>129</v>
      </c>
      <c r="B160" s="38"/>
      <c r="C160" s="38"/>
      <c r="D160" s="38"/>
      <c r="E160" s="38">
        <v>693194.56</v>
      </c>
      <c r="F160" s="38">
        <v>531877.26</v>
      </c>
      <c r="G160" s="38">
        <v>444979.15</v>
      </c>
      <c r="H160" s="38">
        <v>86662.95</v>
      </c>
      <c r="I160" s="38">
        <v>0</v>
      </c>
    </row>
    <row r="161" spans="1:16">
      <c r="A161" s="3" t="s">
        <v>130</v>
      </c>
      <c r="B161" s="3"/>
      <c r="C161" s="3"/>
      <c r="D161" s="3"/>
      <c r="E161" s="3">
        <v>8517.09</v>
      </c>
      <c r="F161" s="3">
        <v>8181.8</v>
      </c>
      <c r="G161" s="3">
        <v>3677.45</v>
      </c>
      <c r="H161" s="3">
        <v>21043.200000000001</v>
      </c>
      <c r="I161" s="3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</row>
    <row r="162" spans="1:16">
      <c r="A162" s="3" t="s">
        <v>131</v>
      </c>
      <c r="B162" s="3"/>
      <c r="C162" s="3"/>
      <c r="D162" s="3"/>
      <c r="E162" s="3">
        <v>22559.91</v>
      </c>
      <c r="F162" s="3">
        <v>95286.59</v>
      </c>
      <c r="G162" s="3">
        <v>70361.77</v>
      </c>
      <c r="H162" s="3">
        <v>143159.54999999999</v>
      </c>
      <c r="I162" s="3">
        <v>14751.14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</row>
    <row r="163" spans="1:16">
      <c r="A163" s="3" t="s">
        <v>132</v>
      </c>
      <c r="B163" s="3"/>
      <c r="C163" s="3"/>
      <c r="D163" s="3"/>
      <c r="E163" s="3">
        <v>14514.84</v>
      </c>
      <c r="F163" s="3">
        <v>4171.82</v>
      </c>
      <c r="G163" s="3">
        <v>2173.37</v>
      </c>
      <c r="H163" s="3">
        <v>1519.39</v>
      </c>
      <c r="I163" s="3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</row>
    <row r="164" spans="1:16" s="37" customFormat="1">
      <c r="A164" s="36" t="s">
        <v>133</v>
      </c>
      <c r="B164" s="36" t="s">
        <v>930</v>
      </c>
      <c r="C164" s="36"/>
      <c r="D164" s="36"/>
      <c r="E164" s="36">
        <v>1485724.72</v>
      </c>
      <c r="F164" s="36">
        <v>1749420.3</v>
      </c>
      <c r="G164" s="36">
        <v>1818171.23</v>
      </c>
      <c r="H164" s="36">
        <v>1862157.76</v>
      </c>
      <c r="I164" s="36">
        <v>1890551.5</v>
      </c>
      <c r="J164" s="37">
        <v>1859695.48</v>
      </c>
      <c r="K164" s="37">
        <f>+'Para-RH-2018'!C1475</f>
        <v>0</v>
      </c>
      <c r="L164" s="37">
        <f>+'Para-RH-2018'!D1475</f>
        <v>0</v>
      </c>
      <c r="M164" s="37">
        <f>+'Para-RH-2018'!E1475</f>
        <v>0</v>
      </c>
      <c r="N164" s="37">
        <f>+'Para-RH-2018'!F1475</f>
        <v>0</v>
      </c>
      <c r="O164" s="37">
        <f>+'Para-RH-2018'!G1475</f>
        <v>0</v>
      </c>
      <c r="P164" s="37">
        <f>+'Para-RH-2018'!H1475</f>
        <v>0</v>
      </c>
    </row>
    <row r="165" spans="1:16" s="37" customFormat="1">
      <c r="A165" s="36" t="s">
        <v>134</v>
      </c>
      <c r="B165" s="36" t="s">
        <v>930</v>
      </c>
      <c r="C165" s="36"/>
      <c r="D165" s="36"/>
      <c r="E165" s="36">
        <v>1022593.59</v>
      </c>
      <c r="F165" s="36">
        <v>1028529.95</v>
      </c>
      <c r="G165" s="36">
        <v>1013682.73</v>
      </c>
      <c r="H165" s="36">
        <v>985009.29</v>
      </c>
      <c r="I165" s="36">
        <v>915083.33</v>
      </c>
      <c r="J165" s="37">
        <v>956663.05</v>
      </c>
      <c r="K165" s="37">
        <f>+'Para-RH-2018'!C1476</f>
        <v>0</v>
      </c>
      <c r="L165" s="37">
        <f>+'Para-RH-2018'!D1476</f>
        <v>0</v>
      </c>
      <c r="M165" s="37">
        <f>+'Para-RH-2018'!E1476</f>
        <v>0</v>
      </c>
      <c r="N165" s="37">
        <f>+'Para-RH-2018'!F1476</f>
        <v>0</v>
      </c>
      <c r="O165" s="37">
        <f>+'Para-RH-2018'!G1476</f>
        <v>0</v>
      </c>
      <c r="P165" s="37">
        <f>+'Para-RH-2018'!H1476</f>
        <v>0</v>
      </c>
    </row>
    <row r="166" spans="1:16" s="37" customFormat="1">
      <c r="A166" s="36" t="s">
        <v>135</v>
      </c>
      <c r="B166" s="36" t="s">
        <v>930</v>
      </c>
      <c r="C166" s="36"/>
      <c r="D166" s="36"/>
      <c r="E166" s="36">
        <v>13444.01</v>
      </c>
      <c r="F166" s="36">
        <v>15046.88</v>
      </c>
      <c r="G166" s="36">
        <v>20418.439999999999</v>
      </c>
      <c r="H166" s="36">
        <v>21360.14</v>
      </c>
      <c r="I166" s="36">
        <v>15800.78</v>
      </c>
      <c r="J166" s="37">
        <v>24397.599999999999</v>
      </c>
      <c r="K166" s="37">
        <f>+'Para-RH-2018'!C1477</f>
        <v>0</v>
      </c>
      <c r="L166" s="37">
        <f>+'Para-RH-2018'!D1477</f>
        <v>0</v>
      </c>
      <c r="M166" s="37">
        <f>+'Para-RH-2018'!E1477</f>
        <v>0</v>
      </c>
      <c r="N166" s="37">
        <f>+'Para-RH-2018'!F1477</f>
        <v>0</v>
      </c>
      <c r="O166" s="37">
        <f>+'Para-RH-2018'!G1477</f>
        <v>0</v>
      </c>
      <c r="P166" s="37">
        <f>+'Para-RH-2018'!H1477</f>
        <v>0</v>
      </c>
    </row>
    <row r="167" spans="1:16" s="37" customFormat="1">
      <c r="A167" s="36" t="s">
        <v>136</v>
      </c>
      <c r="B167" s="36" t="s">
        <v>930</v>
      </c>
      <c r="C167" s="36"/>
      <c r="D167" s="36"/>
      <c r="E167" s="36">
        <v>124943.51</v>
      </c>
      <c r="F167" s="36">
        <v>125535.31</v>
      </c>
      <c r="G167" s="36">
        <v>131257.68</v>
      </c>
      <c r="H167" s="36">
        <v>146697.22</v>
      </c>
      <c r="I167" s="36">
        <v>154544.60999999999</v>
      </c>
      <c r="J167" s="37">
        <v>154408.63</v>
      </c>
      <c r="K167" s="37">
        <f>+'Para-RH-2018'!C1478</f>
        <v>0</v>
      </c>
      <c r="L167" s="37">
        <f>+'Para-RH-2018'!D1478</f>
        <v>0</v>
      </c>
      <c r="M167" s="37">
        <f>+'Para-RH-2018'!E1478</f>
        <v>0</v>
      </c>
      <c r="N167" s="37">
        <f>+'Para-RH-2018'!F1478</f>
        <v>0</v>
      </c>
      <c r="O167" s="37">
        <f>+'Para-RH-2018'!G1478</f>
        <v>0</v>
      </c>
      <c r="P167" s="37">
        <f>+'Para-RH-2018'!H1478</f>
        <v>0</v>
      </c>
    </row>
    <row r="168" spans="1:16" s="37" customFormat="1">
      <c r="A168" s="36" t="s">
        <v>137</v>
      </c>
      <c r="B168" s="36" t="s">
        <v>930</v>
      </c>
      <c r="C168" s="36"/>
      <c r="D168" s="36"/>
      <c r="E168" s="36">
        <v>82263.23</v>
      </c>
      <c r="F168" s="36">
        <v>84551.87</v>
      </c>
      <c r="G168" s="36">
        <v>78457.84</v>
      </c>
      <c r="H168" s="36">
        <v>80916.53</v>
      </c>
      <c r="I168" s="36">
        <v>77808.34</v>
      </c>
      <c r="J168" s="37">
        <v>73456.42</v>
      </c>
      <c r="K168" s="37">
        <f>+'Para-RH-2018'!C1479</f>
        <v>0</v>
      </c>
      <c r="L168" s="37">
        <f>+'Para-RH-2018'!D1479</f>
        <v>0</v>
      </c>
      <c r="M168" s="37">
        <f>+'Para-RH-2018'!E1479</f>
        <v>0</v>
      </c>
      <c r="N168" s="37">
        <f>+'Para-RH-2018'!F1479</f>
        <v>0</v>
      </c>
      <c r="O168" s="37">
        <f>+'Para-RH-2018'!G1479</f>
        <v>0</v>
      </c>
      <c r="P168" s="37">
        <f>+'Para-RH-2018'!H1479</f>
        <v>0</v>
      </c>
    </row>
    <row r="169" spans="1:16" s="37" customFormat="1">
      <c r="A169" s="36" t="s">
        <v>138</v>
      </c>
      <c r="B169" s="36" t="s">
        <v>930</v>
      </c>
      <c r="C169" s="36"/>
      <c r="D169" s="36"/>
      <c r="E169" s="36">
        <v>444972.39</v>
      </c>
      <c r="F169" s="36">
        <v>531015.27</v>
      </c>
      <c r="G169" s="36">
        <v>571498.36</v>
      </c>
      <c r="H169" s="36">
        <v>595409.69999999995</v>
      </c>
      <c r="I169" s="36">
        <v>596292</v>
      </c>
      <c r="J169" s="37">
        <v>585941.46</v>
      </c>
      <c r="K169" s="37">
        <f>+'Para-RH-2018'!C1480</f>
        <v>0</v>
      </c>
      <c r="L169" s="37">
        <f>+'Para-RH-2018'!D1480</f>
        <v>0</v>
      </c>
      <c r="M169" s="37">
        <f>+'Para-RH-2018'!E1480</f>
        <v>0</v>
      </c>
      <c r="N169" s="37">
        <f>+'Para-RH-2018'!F1480</f>
        <v>0</v>
      </c>
      <c r="O169" s="37">
        <f>+'Para-RH-2018'!G1480</f>
        <v>0</v>
      </c>
      <c r="P169" s="37">
        <f>+'Para-RH-2018'!H1480</f>
        <v>0</v>
      </c>
    </row>
    <row r="170" spans="1:16">
      <c r="A170" s="3" t="s">
        <v>139</v>
      </c>
      <c r="B170" s="3" t="s">
        <v>930</v>
      </c>
      <c r="C170" s="3"/>
      <c r="D170" s="3"/>
      <c r="E170" s="3">
        <v>62942.23</v>
      </c>
      <c r="F170" s="3">
        <v>64002.53</v>
      </c>
      <c r="G170" s="3">
        <v>295975.92</v>
      </c>
      <c r="H170" s="3">
        <v>286607.2</v>
      </c>
      <c r="I170" s="3">
        <v>0</v>
      </c>
      <c r="J170" s="3">
        <v>0</v>
      </c>
      <c r="K170" s="37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s="37" customFormat="1">
      <c r="A171" s="36" t="s">
        <v>909</v>
      </c>
      <c r="B171" s="36" t="s">
        <v>930</v>
      </c>
      <c r="C171" s="36"/>
      <c r="D171" s="36"/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7">
        <v>1892.12</v>
      </c>
      <c r="K171" s="37">
        <f>'Para-RH-2018'!C1482</f>
        <v>0</v>
      </c>
      <c r="L171" s="37">
        <f>'Para-RH-2018'!D1482</f>
        <v>0</v>
      </c>
      <c r="M171" s="37">
        <f>'Para-RH-2018'!E1482</f>
        <v>0</v>
      </c>
      <c r="N171" s="37">
        <f>'Para-RH-2018'!F1482</f>
        <v>0</v>
      </c>
      <c r="O171" s="37">
        <f>'Para-RH-2018'!G1482</f>
        <v>0</v>
      </c>
      <c r="P171" s="37">
        <f>'Para-RH-2018'!H1482</f>
        <v>0</v>
      </c>
    </row>
    <row r="172" spans="1:16" s="37" customFormat="1" ht="13.5" customHeight="1">
      <c r="A172" s="36" t="s">
        <v>140</v>
      </c>
      <c r="B172" s="36" t="s">
        <v>930</v>
      </c>
      <c r="C172" s="36"/>
      <c r="D172" s="36"/>
      <c r="E172" s="36">
        <v>47880.69</v>
      </c>
      <c r="F172" s="36">
        <v>37839.39</v>
      </c>
      <c r="G172" s="36">
        <v>21933.72</v>
      </c>
      <c r="H172" s="36">
        <v>10581.3</v>
      </c>
      <c r="I172" s="36">
        <v>15096.05</v>
      </c>
      <c r="J172" s="37">
        <v>10901.09</v>
      </c>
      <c r="K172" s="37">
        <f>+'Para-RH-2018'!C1483</f>
        <v>0</v>
      </c>
      <c r="L172" s="37">
        <f>+'Para-RH-2018'!D1483</f>
        <v>0</v>
      </c>
      <c r="M172" s="37">
        <f>+'Para-RH-2018'!E1483</f>
        <v>0</v>
      </c>
      <c r="N172" s="37">
        <f>+'Para-RH-2018'!F1483</f>
        <v>0</v>
      </c>
      <c r="O172" s="37">
        <f>+'Para-RH-2018'!G1483</f>
        <v>0</v>
      </c>
      <c r="P172" s="37">
        <f>+'Para-RH-2018'!H1483</f>
        <v>0</v>
      </c>
    </row>
    <row r="173" spans="1:16">
      <c r="A173" s="3" t="s">
        <v>141</v>
      </c>
      <c r="B173" s="3" t="s">
        <v>983</v>
      </c>
      <c r="C173" s="3"/>
      <c r="D173" s="3"/>
      <c r="E173" s="3">
        <v>136053.20000000001</v>
      </c>
      <c r="F173" s="3">
        <v>150000</v>
      </c>
      <c r="G173" s="3">
        <v>143000</v>
      </c>
      <c r="H173" s="3">
        <v>135000</v>
      </c>
      <c r="I173" s="3">
        <v>42081</v>
      </c>
      <c r="J173" s="2">
        <v>120000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</row>
    <row r="174" spans="1:16" s="37" customFormat="1">
      <c r="A174" s="36" t="s">
        <v>142</v>
      </c>
      <c r="B174" s="36" t="s">
        <v>930</v>
      </c>
      <c r="C174" s="36"/>
      <c r="D174" s="36"/>
      <c r="E174" s="36">
        <v>4210.3500000000004</v>
      </c>
      <c r="F174" s="36">
        <v>4544.25</v>
      </c>
      <c r="G174" s="36">
        <v>3781.14</v>
      </c>
      <c r="H174" s="36">
        <v>5035.59</v>
      </c>
      <c r="I174" s="36">
        <v>4226.29</v>
      </c>
      <c r="J174" s="36">
        <v>4235.16</v>
      </c>
      <c r="K174" s="37">
        <f>+'Para-RH-2018'!C1484</f>
        <v>0</v>
      </c>
      <c r="L174" s="37">
        <f>'Para GX'!J84*(L164+L165)</f>
        <v>0</v>
      </c>
      <c r="M174" s="37">
        <f>'Para GX'!K84*(M164+M165)</f>
        <v>0</v>
      </c>
      <c r="N174" s="37">
        <f>'Para GX'!L84*(N164+N165)</f>
        <v>0</v>
      </c>
      <c r="O174" s="37">
        <f>'Para GX'!M84*(O164+O165)</f>
        <v>0</v>
      </c>
      <c r="P174" s="37">
        <f>'Para GX'!N84*(P164+P165)</f>
        <v>0</v>
      </c>
    </row>
    <row r="175" spans="1:16" s="37" customFormat="1">
      <c r="A175" s="36" t="s">
        <v>143</v>
      </c>
      <c r="B175" s="36" t="s">
        <v>930</v>
      </c>
      <c r="C175" s="36"/>
      <c r="D175" s="36"/>
      <c r="E175" s="36">
        <v>4120.1000000000004</v>
      </c>
      <c r="F175" s="36">
        <v>6145.72</v>
      </c>
      <c r="G175" s="36">
        <v>5180.47</v>
      </c>
      <c r="H175" s="36">
        <v>4664.4799999999996</v>
      </c>
      <c r="I175" s="36">
        <v>4740.3</v>
      </c>
      <c r="J175" s="36">
        <v>3057.45</v>
      </c>
      <c r="K175" s="37">
        <f>+'Para-RH-2018'!C1486</f>
        <v>0</v>
      </c>
      <c r="L175" s="37">
        <f>+'Para-RH-2018'!D1486</f>
        <v>0</v>
      </c>
      <c r="M175" s="37">
        <f>+'Para-RH-2018'!E1486</f>
        <v>0</v>
      </c>
      <c r="N175" s="37">
        <f>+'Para-RH-2018'!F1486</f>
        <v>0</v>
      </c>
      <c r="O175" s="37">
        <f>+'Para-RH-2018'!G1486</f>
        <v>0</v>
      </c>
      <c r="P175" s="37">
        <f>+'Para-RH-2018'!H1486</f>
        <v>0</v>
      </c>
    </row>
    <row r="176" spans="1:16">
      <c r="A176" s="3" t="s">
        <v>144</v>
      </c>
      <c r="B176" s="3" t="s">
        <v>953</v>
      </c>
      <c r="C176" s="3"/>
      <c r="D176" s="3"/>
      <c r="E176" s="3">
        <v>1364</v>
      </c>
      <c r="F176" s="3">
        <v>2636.5</v>
      </c>
      <c r="G176" s="3">
        <v>6320.32</v>
      </c>
      <c r="H176" s="3">
        <v>5570.8</v>
      </c>
      <c r="I176" s="3">
        <v>6170.64</v>
      </c>
      <c r="J176" s="2">
        <v>5000</v>
      </c>
      <c r="K176" s="2">
        <v>5000</v>
      </c>
      <c r="L176" s="2">
        <v>5000</v>
      </c>
      <c r="M176" s="2">
        <v>5000</v>
      </c>
      <c r="N176" s="2">
        <v>5000</v>
      </c>
      <c r="O176" s="2">
        <v>5000</v>
      </c>
      <c r="P176" s="2">
        <v>5000</v>
      </c>
    </row>
    <row r="177" spans="1:16">
      <c r="A177" s="3" t="s">
        <v>848</v>
      </c>
      <c r="B177" s="3"/>
      <c r="C177" s="3"/>
      <c r="D177" s="3"/>
      <c r="E177" s="3">
        <v>0</v>
      </c>
      <c r="F177" s="3">
        <v>0</v>
      </c>
      <c r="G177" s="3">
        <v>0</v>
      </c>
      <c r="H177" s="3">
        <v>12673</v>
      </c>
      <c r="I177" s="3">
        <v>0</v>
      </c>
      <c r="J177" s="2">
        <v>9700</v>
      </c>
      <c r="K177" s="2">
        <v>23280</v>
      </c>
      <c r="L177" s="2">
        <v>23280</v>
      </c>
      <c r="M177" s="2">
        <v>23280</v>
      </c>
      <c r="N177" s="2">
        <v>23280</v>
      </c>
      <c r="O177" s="2">
        <v>23280</v>
      </c>
      <c r="P177" s="2">
        <v>23280</v>
      </c>
    </row>
    <row r="178" spans="1:16" s="37" customFormat="1">
      <c r="A178" s="36" t="s">
        <v>145</v>
      </c>
      <c r="B178" s="36" t="s">
        <v>949</v>
      </c>
      <c r="C178" s="36"/>
      <c r="D178" s="36"/>
      <c r="E178" s="36">
        <v>1815</v>
      </c>
      <c r="F178" s="36">
        <v>4191.1000000000004</v>
      </c>
      <c r="G178" s="36">
        <v>135</v>
      </c>
      <c r="H178" s="36">
        <v>0</v>
      </c>
      <c r="I178" s="36">
        <v>2371.35</v>
      </c>
      <c r="J178" s="37">
        <v>4000</v>
      </c>
      <c r="K178" s="37">
        <v>2000</v>
      </c>
      <c r="L178" s="37">
        <f>'Sim RO'!L92</f>
        <v>4000</v>
      </c>
      <c r="M178" s="37">
        <f>'Sim RO'!M92</f>
        <v>4000</v>
      </c>
      <c r="N178" s="37">
        <f>'Sim RO'!N92</f>
        <v>4000</v>
      </c>
      <c r="O178" s="37">
        <f>'Sim RO'!O92</f>
        <v>4000</v>
      </c>
      <c r="P178" s="37">
        <f>'Sim RO'!P92</f>
        <v>4000</v>
      </c>
    </row>
    <row r="179" spans="1:16">
      <c r="A179" s="3" t="s">
        <v>146</v>
      </c>
      <c r="B179" s="3" t="s">
        <v>949</v>
      </c>
      <c r="C179" s="3"/>
      <c r="D179" s="3"/>
      <c r="E179" s="3">
        <v>8978.82</v>
      </c>
      <c r="F179" s="3">
        <v>8601.49</v>
      </c>
      <c r="G179" s="3">
        <v>6741.29</v>
      </c>
      <c r="H179" s="3">
        <v>6248.59</v>
      </c>
      <c r="I179" s="3">
        <v>7105.04</v>
      </c>
      <c r="J179" s="2">
        <v>8000</v>
      </c>
      <c r="K179" s="2">
        <v>7500</v>
      </c>
      <c r="L179" s="2">
        <v>8000</v>
      </c>
      <c r="M179" s="2">
        <v>8000</v>
      </c>
      <c r="N179" s="2">
        <v>8000</v>
      </c>
      <c r="O179" s="2">
        <v>8000</v>
      </c>
      <c r="P179" s="2">
        <v>8000</v>
      </c>
    </row>
    <row r="180" spans="1:16">
      <c r="A180" s="3" t="s">
        <v>147</v>
      </c>
      <c r="B180" s="3" t="s">
        <v>949</v>
      </c>
      <c r="C180" s="3"/>
      <c r="D180" s="3"/>
      <c r="E180" s="3">
        <v>25427.37</v>
      </c>
      <c r="F180" s="3">
        <v>17208.37</v>
      </c>
      <c r="G180" s="3">
        <v>16278.39</v>
      </c>
      <c r="H180" s="3">
        <v>17814.71</v>
      </c>
      <c r="I180" s="3">
        <v>16414.59</v>
      </c>
      <c r="J180" s="2">
        <v>18000</v>
      </c>
      <c r="K180" s="2">
        <v>18000</v>
      </c>
      <c r="L180" s="2">
        <v>18000</v>
      </c>
      <c r="M180" s="2">
        <v>18000</v>
      </c>
      <c r="N180" s="2">
        <v>18000</v>
      </c>
      <c r="O180" s="2">
        <v>18000</v>
      </c>
      <c r="P180" s="2">
        <v>18000</v>
      </c>
    </row>
    <row r="181" spans="1:16">
      <c r="A181" s="3" t="s">
        <v>148</v>
      </c>
      <c r="B181" s="3" t="s">
        <v>949</v>
      </c>
      <c r="C181" s="3"/>
      <c r="D181" s="3"/>
      <c r="E181" s="3">
        <v>29318.38</v>
      </c>
      <c r="F181" s="3">
        <v>28418.62</v>
      </c>
      <c r="G181" s="3">
        <v>30179.97</v>
      </c>
      <c r="H181" s="3">
        <v>32391.02</v>
      </c>
      <c r="I181" s="3">
        <v>38826.93</v>
      </c>
      <c r="J181" s="2">
        <v>40000</v>
      </c>
      <c r="K181" s="2">
        <v>35000</v>
      </c>
      <c r="L181" s="2">
        <v>35000</v>
      </c>
      <c r="M181" s="2">
        <v>35000</v>
      </c>
      <c r="N181" s="2">
        <v>35000</v>
      </c>
      <c r="O181" s="2">
        <v>35000</v>
      </c>
      <c r="P181" s="2">
        <v>35000</v>
      </c>
    </row>
    <row r="182" spans="1:16">
      <c r="A182" s="3" t="s">
        <v>149</v>
      </c>
      <c r="B182" s="3" t="s">
        <v>949</v>
      </c>
      <c r="C182" s="3"/>
      <c r="D182" s="3"/>
      <c r="E182" s="3">
        <v>130697</v>
      </c>
      <c r="F182" s="3">
        <v>234900.31</v>
      </c>
      <c r="G182" s="3">
        <v>163268.93</v>
      </c>
      <c r="H182" s="3">
        <v>135248.35</v>
      </c>
      <c r="I182" s="3">
        <v>136313.38</v>
      </c>
      <c r="J182" s="2">
        <v>150000</v>
      </c>
      <c r="K182" s="2">
        <v>140000</v>
      </c>
      <c r="L182" s="2">
        <v>140000</v>
      </c>
      <c r="M182" s="2">
        <v>140000</v>
      </c>
      <c r="N182" s="2">
        <v>140000</v>
      </c>
      <c r="O182" s="2">
        <v>140000</v>
      </c>
      <c r="P182" s="2">
        <v>140000</v>
      </c>
    </row>
    <row r="183" spans="1:16">
      <c r="A183" s="3" t="s">
        <v>150</v>
      </c>
      <c r="B183" s="3" t="s">
        <v>943</v>
      </c>
      <c r="C183" s="3"/>
      <c r="D183" s="3"/>
      <c r="E183" s="3">
        <v>939.83</v>
      </c>
      <c r="F183" s="3">
        <v>29670</v>
      </c>
      <c r="G183" s="3">
        <v>33713.61</v>
      </c>
      <c r="H183" s="3">
        <v>30022.69</v>
      </c>
      <c r="I183" s="3">
        <v>30022.69</v>
      </c>
      <c r="J183" s="2">
        <v>40000</v>
      </c>
      <c r="K183" s="2">
        <v>50000</v>
      </c>
      <c r="L183" s="2">
        <v>50000</v>
      </c>
      <c r="M183" s="2">
        <v>50000</v>
      </c>
      <c r="N183" s="2">
        <v>50000</v>
      </c>
      <c r="O183" s="2">
        <v>50000</v>
      </c>
      <c r="P183" s="2">
        <v>50000</v>
      </c>
    </row>
    <row r="184" spans="1:16">
      <c r="A184" s="3" t="s">
        <v>151</v>
      </c>
      <c r="B184" s="3" t="s">
        <v>949</v>
      </c>
      <c r="C184" s="3"/>
      <c r="D184" s="3"/>
      <c r="E184" s="3">
        <v>6976.55</v>
      </c>
      <c r="F184" s="3">
        <v>6424.41</v>
      </c>
      <c r="G184" s="3">
        <v>7590.18</v>
      </c>
      <c r="H184" s="3">
        <v>2664.96</v>
      </c>
      <c r="I184" s="3">
        <v>4896.68</v>
      </c>
      <c r="J184" s="2">
        <v>7500</v>
      </c>
      <c r="K184" s="2">
        <v>5000</v>
      </c>
      <c r="L184" s="2">
        <v>5000</v>
      </c>
      <c r="M184" s="2">
        <v>5000</v>
      </c>
      <c r="N184" s="2">
        <v>5000</v>
      </c>
      <c r="O184" s="2">
        <v>5000</v>
      </c>
      <c r="P184" s="2">
        <v>5000</v>
      </c>
    </row>
    <row r="185" spans="1:16">
      <c r="A185" s="3" t="s">
        <v>152</v>
      </c>
      <c r="B185" s="3" t="s">
        <v>949</v>
      </c>
      <c r="C185" s="3"/>
      <c r="D185" s="3"/>
      <c r="E185" s="3">
        <v>9558.14</v>
      </c>
      <c r="F185" s="3">
        <v>6365.16</v>
      </c>
      <c r="G185" s="3">
        <v>4800.3500000000004</v>
      </c>
      <c r="H185" s="3">
        <v>4552.76</v>
      </c>
      <c r="I185" s="3">
        <v>6494.81</v>
      </c>
      <c r="J185" s="2">
        <v>6000</v>
      </c>
      <c r="K185" s="2">
        <v>6500</v>
      </c>
      <c r="L185" s="2">
        <v>6000</v>
      </c>
      <c r="M185" s="2">
        <v>6000</v>
      </c>
      <c r="N185" s="2">
        <v>6000</v>
      </c>
      <c r="O185" s="2">
        <v>6000</v>
      </c>
      <c r="P185" s="2">
        <v>6000</v>
      </c>
    </row>
    <row r="186" spans="1:16" s="37" customFormat="1">
      <c r="A186" s="36" t="s">
        <v>153</v>
      </c>
      <c r="B186" s="36" t="s">
        <v>982</v>
      </c>
      <c r="C186" s="36"/>
      <c r="D186" s="36"/>
      <c r="E186" s="36">
        <v>22713.65</v>
      </c>
      <c r="F186" s="36">
        <v>16386.740000000002</v>
      </c>
      <c r="G186" s="36">
        <v>24442.5</v>
      </c>
      <c r="H186" s="36">
        <v>32699.74</v>
      </c>
      <c r="I186" s="36">
        <v>38015.21</v>
      </c>
      <c r="J186" s="37">
        <v>39500</v>
      </c>
      <c r="K186" s="37">
        <v>40000</v>
      </c>
      <c r="L186" s="37" t="e">
        <f>#REF!+#REF!+#REF!+#REF!+#REF!+#REF!+#REF!+#REF!+#REF!+#REF!+#REF!</f>
        <v>#REF!</v>
      </c>
      <c r="M186" s="37" t="e">
        <f>#REF!+#REF!+#REF!+#REF!+#REF!+#REF!+#REF!+#REF!+#REF!+#REF!+#REF!</f>
        <v>#REF!</v>
      </c>
      <c r="N186" s="37" t="e">
        <f>#REF!+#REF!+#REF!+#REF!+#REF!+#REF!+#REF!+#REF!+#REF!+#REF!+#REF!</f>
        <v>#REF!</v>
      </c>
      <c r="O186" s="37" t="e">
        <f>#REF!+#REF!+#REF!+#REF!+#REF!+#REF!+#REF!+#REF!+#REF!+#REF!+#REF!</f>
        <v>#REF!</v>
      </c>
      <c r="P186" s="37" t="e">
        <f>#REF!+#REF!+#REF!+#REF!+#REF!+#REF!+#REF!+#REF!+#REF!+#REF!+#REF!</f>
        <v>#REF!</v>
      </c>
    </row>
    <row r="187" spans="1:16" s="37" customFormat="1">
      <c r="A187" s="36" t="s">
        <v>154</v>
      </c>
      <c r="B187" s="36" t="s">
        <v>982</v>
      </c>
      <c r="C187" s="36"/>
      <c r="D187" s="36"/>
      <c r="E187" s="36">
        <v>6504.55</v>
      </c>
      <c r="F187" s="36">
        <v>8321.73</v>
      </c>
      <c r="G187" s="36">
        <v>6718.11</v>
      </c>
      <c r="H187" s="36">
        <v>8873.2999999999993</v>
      </c>
      <c r="I187" s="36">
        <v>6689.88</v>
      </c>
      <c r="J187" s="37">
        <v>8000</v>
      </c>
      <c r="K187" s="37">
        <v>7000</v>
      </c>
      <c r="L187" s="37" t="e">
        <f>#REF!</f>
        <v>#REF!</v>
      </c>
      <c r="M187" s="37" t="e">
        <f>#REF!</f>
        <v>#REF!</v>
      </c>
      <c r="N187" s="37" t="e">
        <f>#REF!</f>
        <v>#REF!</v>
      </c>
      <c r="O187" s="37" t="e">
        <f>#REF!</f>
        <v>#REF!</v>
      </c>
      <c r="P187" s="37" t="e">
        <f>#REF!</f>
        <v>#REF!</v>
      </c>
    </row>
    <row r="188" spans="1:16">
      <c r="A188" s="3" t="s">
        <v>155</v>
      </c>
      <c r="B188" s="3" t="s">
        <v>982</v>
      </c>
      <c r="C188" s="3"/>
      <c r="D188" s="3"/>
      <c r="E188" s="3">
        <v>16094</v>
      </c>
      <c r="F188" s="3">
        <v>12811.28</v>
      </c>
      <c r="G188" s="3">
        <v>29288.959999999999</v>
      </c>
      <c r="H188" s="3">
        <v>10645.95</v>
      </c>
      <c r="I188" s="3">
        <v>10008.89</v>
      </c>
      <c r="J188" s="2">
        <v>12000</v>
      </c>
      <c r="K188" s="2">
        <v>10000</v>
      </c>
      <c r="L188" s="2">
        <v>12000</v>
      </c>
      <c r="M188" s="2">
        <v>12000</v>
      </c>
      <c r="N188" s="2">
        <v>12000</v>
      </c>
      <c r="O188" s="2">
        <v>12000</v>
      </c>
      <c r="P188" s="2">
        <v>12000</v>
      </c>
    </row>
    <row r="189" spans="1:16" s="19" customFormat="1">
      <c r="A189" s="38" t="s">
        <v>618</v>
      </c>
      <c r="B189" s="38" t="s">
        <v>931</v>
      </c>
      <c r="C189" s="38"/>
      <c r="D189" s="38"/>
      <c r="E189" s="38">
        <v>0</v>
      </c>
      <c r="F189" s="38">
        <v>4500</v>
      </c>
      <c r="G189" s="38">
        <v>4249.6400000000003</v>
      </c>
      <c r="H189" s="38">
        <v>4269.32</v>
      </c>
      <c r="I189" s="38">
        <v>4366.3500000000004</v>
      </c>
      <c r="J189" s="19">
        <v>315000</v>
      </c>
      <c r="K189" s="19">
        <v>315000</v>
      </c>
      <c r="L189" s="19">
        <v>315000</v>
      </c>
      <c r="M189" s="19">
        <v>315000</v>
      </c>
      <c r="N189" s="19">
        <v>315000</v>
      </c>
      <c r="O189" s="19">
        <v>315000</v>
      </c>
      <c r="P189" s="19">
        <v>315000</v>
      </c>
    </row>
    <row r="190" spans="1:16">
      <c r="A190" s="3" t="s">
        <v>156</v>
      </c>
      <c r="B190" s="3" t="s">
        <v>949</v>
      </c>
      <c r="C190" s="3"/>
      <c r="D190" s="3"/>
      <c r="E190" s="3">
        <v>93090.86</v>
      </c>
      <c r="F190" s="3">
        <v>113370.52</v>
      </c>
      <c r="G190" s="3">
        <v>90046.73</v>
      </c>
      <c r="H190" s="3">
        <v>90716.47</v>
      </c>
      <c r="I190" s="3">
        <v>72276.34</v>
      </c>
      <c r="J190" s="2">
        <v>80000</v>
      </c>
      <c r="K190" s="2">
        <v>80000</v>
      </c>
      <c r="L190" s="2">
        <v>90000</v>
      </c>
      <c r="M190" s="2">
        <v>90000</v>
      </c>
      <c r="N190" s="2">
        <v>90000</v>
      </c>
      <c r="O190" s="2">
        <v>90000</v>
      </c>
      <c r="P190" s="2">
        <v>90000</v>
      </c>
    </row>
    <row r="191" spans="1:16">
      <c r="A191" s="3" t="s">
        <v>157</v>
      </c>
      <c r="B191" s="3" t="s">
        <v>949</v>
      </c>
      <c r="C191" s="3"/>
      <c r="D191" s="3"/>
      <c r="E191" s="3">
        <v>115522.6</v>
      </c>
      <c r="F191" s="3">
        <v>100448.08</v>
      </c>
      <c r="G191" s="3">
        <v>86138.91</v>
      </c>
      <c r="H191" s="3">
        <v>72307.350000000006</v>
      </c>
      <c r="I191" s="3">
        <v>58607.24</v>
      </c>
      <c r="J191" s="2">
        <v>70000</v>
      </c>
      <c r="K191" s="2">
        <v>65000</v>
      </c>
      <c r="L191" s="2">
        <v>60000</v>
      </c>
      <c r="M191" s="2">
        <v>60000</v>
      </c>
      <c r="N191" s="2">
        <v>60000</v>
      </c>
      <c r="O191" s="2">
        <v>60000</v>
      </c>
      <c r="P191" s="2">
        <v>60000</v>
      </c>
    </row>
    <row r="192" spans="1:16">
      <c r="A192" s="3" t="s">
        <v>158</v>
      </c>
      <c r="B192" s="3" t="s">
        <v>949</v>
      </c>
      <c r="C192" s="3"/>
      <c r="D192" s="3"/>
      <c r="E192" s="3">
        <v>43963.55</v>
      </c>
      <c r="F192" s="3">
        <v>16835</v>
      </c>
      <c r="G192" s="3">
        <v>43666.52</v>
      </c>
      <c r="H192" s="3">
        <v>57929.47</v>
      </c>
      <c r="I192" s="3">
        <v>56970.9</v>
      </c>
      <c r="J192" s="2">
        <v>75000</v>
      </c>
      <c r="K192" s="2">
        <v>50000</v>
      </c>
      <c r="L192" s="2">
        <v>45000</v>
      </c>
      <c r="M192" s="2">
        <v>45000</v>
      </c>
      <c r="N192" s="2">
        <v>45000</v>
      </c>
      <c r="O192" s="2">
        <v>45000</v>
      </c>
      <c r="P192" s="2">
        <v>45000</v>
      </c>
    </row>
    <row r="193" spans="1:16">
      <c r="A193" s="3" t="s">
        <v>159</v>
      </c>
      <c r="B193" s="3" t="s">
        <v>983</v>
      </c>
      <c r="C193" s="3"/>
      <c r="D193" s="3"/>
      <c r="E193" s="3">
        <v>30719.9</v>
      </c>
      <c r="F193" s="3">
        <v>33529.379999999997</v>
      </c>
      <c r="G193" s="3">
        <v>38794.120000000003</v>
      </c>
      <c r="H193" s="3">
        <v>30156.45</v>
      </c>
      <c r="I193" s="3">
        <v>31929.360000000001</v>
      </c>
      <c r="J193" s="2">
        <v>33000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</row>
    <row r="194" spans="1:16">
      <c r="A194" s="3" t="s">
        <v>160</v>
      </c>
      <c r="B194" s="3" t="s">
        <v>949</v>
      </c>
      <c r="C194" s="3"/>
      <c r="D194" s="3"/>
      <c r="E194" s="3">
        <v>1683</v>
      </c>
      <c r="F194" s="3">
        <v>1710</v>
      </c>
      <c r="G194" s="3">
        <v>2011.5</v>
      </c>
      <c r="H194" s="3">
        <v>1891.98</v>
      </c>
      <c r="I194" s="3">
        <v>1475.26</v>
      </c>
      <c r="J194" s="2">
        <v>3500</v>
      </c>
      <c r="K194" s="2">
        <v>2000</v>
      </c>
      <c r="L194" s="2">
        <v>2000</v>
      </c>
      <c r="M194" s="2">
        <v>2000</v>
      </c>
      <c r="N194" s="2">
        <v>2000</v>
      </c>
      <c r="O194" s="2">
        <v>2000</v>
      </c>
      <c r="P194" s="2">
        <v>2000</v>
      </c>
    </row>
    <row r="195" spans="1:16">
      <c r="A195" s="3" t="s">
        <v>870</v>
      </c>
      <c r="B195" s="3" t="s">
        <v>949</v>
      </c>
      <c r="C195" s="3"/>
      <c r="D195" s="3"/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</row>
    <row r="196" spans="1:16">
      <c r="A196" s="3" t="s">
        <v>161</v>
      </c>
      <c r="B196" s="3" t="s">
        <v>949</v>
      </c>
      <c r="C196" s="3"/>
      <c r="D196" s="3"/>
      <c r="E196" s="3">
        <v>3534.79</v>
      </c>
      <c r="F196" s="3">
        <v>31912.23</v>
      </c>
      <c r="G196" s="3">
        <v>52802.8</v>
      </c>
      <c r="H196" s="3">
        <v>26861.79</v>
      </c>
      <c r="I196" s="3">
        <v>31066.49</v>
      </c>
      <c r="J196" s="2">
        <v>15000</v>
      </c>
      <c r="K196" s="2">
        <v>10000</v>
      </c>
      <c r="L196" s="2">
        <v>10000</v>
      </c>
      <c r="M196" s="2">
        <v>10000</v>
      </c>
      <c r="N196" s="2">
        <v>10000</v>
      </c>
      <c r="O196" s="2">
        <v>10000</v>
      </c>
      <c r="P196" s="2">
        <v>10000</v>
      </c>
    </row>
    <row r="197" spans="1:16">
      <c r="A197" s="3" t="s">
        <v>162</v>
      </c>
      <c r="B197" s="3" t="s">
        <v>949</v>
      </c>
      <c r="C197" s="3"/>
      <c r="D197" s="3"/>
      <c r="E197" s="3">
        <v>25961.97</v>
      </c>
      <c r="F197" s="3">
        <v>37434.79</v>
      </c>
      <c r="G197" s="3">
        <v>8439.85</v>
      </c>
      <c r="H197" s="3">
        <v>21160.69</v>
      </c>
      <c r="I197" s="3">
        <v>4171.5</v>
      </c>
      <c r="J197" s="2">
        <v>25000</v>
      </c>
      <c r="K197" s="2">
        <v>10000</v>
      </c>
      <c r="L197" s="2">
        <v>25000</v>
      </c>
      <c r="M197" s="2">
        <v>25000</v>
      </c>
      <c r="N197" s="2">
        <v>25000</v>
      </c>
      <c r="O197" s="2">
        <v>25000</v>
      </c>
      <c r="P197" s="2">
        <v>25000</v>
      </c>
    </row>
    <row r="198" spans="1:16">
      <c r="A198" s="3" t="s">
        <v>163</v>
      </c>
      <c r="B198" s="3" t="s">
        <v>982</v>
      </c>
      <c r="C198" s="3"/>
      <c r="D198" s="3"/>
      <c r="E198" s="3">
        <v>10138.02</v>
      </c>
      <c r="F198" s="3">
        <v>9500.39</v>
      </c>
      <c r="G198" s="3">
        <v>78986.02</v>
      </c>
      <c r="H198" s="3">
        <v>4418.62</v>
      </c>
      <c r="I198" s="3">
        <v>3810.19</v>
      </c>
      <c r="J198" s="30"/>
      <c r="K198" s="30"/>
      <c r="L198" s="30"/>
      <c r="M198" s="30"/>
      <c r="N198" s="30"/>
      <c r="O198" s="30"/>
      <c r="P198" s="30"/>
    </row>
    <row r="199" spans="1:16">
      <c r="A199" s="3" t="s">
        <v>164</v>
      </c>
      <c r="B199" s="3"/>
      <c r="C199" s="3"/>
      <c r="D199" s="3"/>
      <c r="E199" s="3">
        <v>627</v>
      </c>
      <c r="F199" s="3">
        <v>341.15</v>
      </c>
      <c r="G199" s="3">
        <v>1573.73</v>
      </c>
      <c r="H199" s="3">
        <v>0</v>
      </c>
      <c r="I199" s="3">
        <v>2935.09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</row>
    <row r="200" spans="1:16">
      <c r="A200" s="3" t="s">
        <v>165</v>
      </c>
      <c r="B200" s="3" t="s">
        <v>930</v>
      </c>
      <c r="C200" s="3"/>
      <c r="D200" s="3"/>
      <c r="E200" s="3">
        <v>4580.1499999999996</v>
      </c>
      <c r="F200" s="3">
        <v>4539.63</v>
      </c>
      <c r="G200" s="3">
        <v>4679.53</v>
      </c>
      <c r="H200" s="3">
        <v>4723.8900000000003</v>
      </c>
      <c r="I200" s="3">
        <v>4900</v>
      </c>
      <c r="J200" s="3">
        <v>5300</v>
      </c>
      <c r="K200" s="3">
        <v>4515.3500000000004</v>
      </c>
      <c r="L200" s="3">
        <v>4900</v>
      </c>
      <c r="M200" s="3">
        <v>4900</v>
      </c>
      <c r="N200" s="3">
        <v>4900</v>
      </c>
      <c r="O200" s="3">
        <v>4900</v>
      </c>
      <c r="P200" s="3">
        <v>4900</v>
      </c>
    </row>
    <row r="201" spans="1:16">
      <c r="A201" s="3" t="s">
        <v>166</v>
      </c>
      <c r="B201" s="3" t="s">
        <v>982</v>
      </c>
      <c r="C201" s="3"/>
      <c r="D201" s="3"/>
      <c r="E201" s="3">
        <v>46871.03</v>
      </c>
      <c r="F201" s="3">
        <v>49162.71</v>
      </c>
      <c r="G201" s="3">
        <v>189011.96</v>
      </c>
      <c r="H201" s="3">
        <v>41743.58</v>
      </c>
      <c r="I201" s="3">
        <v>36646.65</v>
      </c>
      <c r="J201" s="30"/>
      <c r="K201" s="30"/>
      <c r="L201" s="30"/>
      <c r="M201" s="30"/>
      <c r="N201" s="30"/>
      <c r="O201" s="30"/>
      <c r="P201" s="30"/>
    </row>
    <row r="202" spans="1:16">
      <c r="A202" s="3" t="s">
        <v>167</v>
      </c>
      <c r="B202" s="3" t="s">
        <v>954</v>
      </c>
      <c r="C202" s="3"/>
      <c r="D202" s="3"/>
      <c r="E202" s="3">
        <v>9621.07</v>
      </c>
      <c r="F202" s="3">
        <v>8357</v>
      </c>
      <c r="G202" s="3">
        <v>6421.02</v>
      </c>
      <c r="H202" s="3">
        <v>7926.49</v>
      </c>
      <c r="I202" s="3">
        <v>7376.17</v>
      </c>
      <c r="J202" s="2">
        <v>15000</v>
      </c>
      <c r="K202" s="2">
        <v>15000</v>
      </c>
      <c r="L202" s="2">
        <v>8000</v>
      </c>
      <c r="M202" s="2">
        <v>8000</v>
      </c>
      <c r="N202" s="2">
        <v>8000</v>
      </c>
      <c r="O202" s="2">
        <v>8000</v>
      </c>
      <c r="P202" s="2">
        <v>8000</v>
      </c>
    </row>
    <row r="203" spans="1:16">
      <c r="A203" s="3" t="s">
        <v>168</v>
      </c>
      <c r="B203" s="3" t="s">
        <v>949</v>
      </c>
      <c r="C203" s="3"/>
      <c r="D203" s="3"/>
      <c r="E203" s="3">
        <v>180000</v>
      </c>
      <c r="F203" s="3">
        <v>78435.509999999995</v>
      </c>
      <c r="G203" s="3">
        <v>63230.9</v>
      </c>
      <c r="H203" s="3">
        <v>66712.070000000007</v>
      </c>
      <c r="I203" s="3">
        <v>63747.07</v>
      </c>
      <c r="J203" s="2">
        <v>75000</v>
      </c>
      <c r="K203" s="2">
        <v>70000</v>
      </c>
      <c r="L203" s="2">
        <v>70000</v>
      </c>
      <c r="M203" s="2">
        <v>70000</v>
      </c>
      <c r="N203" s="2">
        <v>70000</v>
      </c>
      <c r="O203" s="2">
        <v>70000</v>
      </c>
      <c r="P203" s="2">
        <v>70000</v>
      </c>
    </row>
    <row r="204" spans="1:16">
      <c r="A204" s="3" t="s">
        <v>169</v>
      </c>
      <c r="B204" s="3" t="s">
        <v>949</v>
      </c>
      <c r="C204" s="3"/>
      <c r="D204" s="3"/>
      <c r="E204" s="3">
        <v>147296.07999999999</v>
      </c>
      <c r="F204" s="3">
        <v>138046.5</v>
      </c>
      <c r="G204" s="3">
        <v>156458.13</v>
      </c>
      <c r="H204" s="3">
        <v>132877.93</v>
      </c>
      <c r="I204" s="3">
        <v>98925.25</v>
      </c>
      <c r="J204" s="2">
        <v>140000</v>
      </c>
      <c r="K204" s="2">
        <v>120000</v>
      </c>
      <c r="L204" s="2">
        <v>120000</v>
      </c>
      <c r="M204" s="2">
        <v>120000</v>
      </c>
      <c r="N204" s="2">
        <v>120000</v>
      </c>
      <c r="O204" s="2">
        <v>120000</v>
      </c>
      <c r="P204" s="2">
        <v>120000</v>
      </c>
    </row>
    <row r="205" spans="1:16">
      <c r="A205" s="3" t="s">
        <v>170</v>
      </c>
      <c r="B205" s="3"/>
      <c r="C205" s="3"/>
      <c r="D205" s="3"/>
      <c r="E205" s="3">
        <v>1500</v>
      </c>
      <c r="F205" s="3">
        <v>0</v>
      </c>
      <c r="G205" s="3">
        <v>0</v>
      </c>
      <c r="H205" s="3">
        <v>0</v>
      </c>
      <c r="I205" s="3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</row>
    <row r="206" spans="1:16" s="37" customFormat="1">
      <c r="A206" s="36" t="s">
        <v>871</v>
      </c>
      <c r="B206" s="36" t="s">
        <v>930</v>
      </c>
      <c r="C206" s="36"/>
      <c r="D206" s="36"/>
      <c r="E206" s="36">
        <v>0</v>
      </c>
      <c r="F206" s="36">
        <v>0</v>
      </c>
      <c r="G206" s="36">
        <v>0</v>
      </c>
      <c r="H206" s="36">
        <v>0</v>
      </c>
      <c r="I206" s="36">
        <v>264835.05</v>
      </c>
      <c r="J206" s="37">
        <v>279136</v>
      </c>
      <c r="K206" s="37">
        <f>+'Para-RH-2018'!C1485</f>
        <v>0</v>
      </c>
      <c r="L206" s="37">
        <f>+'Para-RH-2018'!D1485</f>
        <v>0</v>
      </c>
      <c r="M206" s="37">
        <f>+'Para-RH-2018'!E1485</f>
        <v>0</v>
      </c>
      <c r="N206" s="37">
        <f>+'Para-RH-2018'!F1485</f>
        <v>0</v>
      </c>
      <c r="O206" s="37">
        <f>+'Para-RH-2018'!G1485</f>
        <v>0</v>
      </c>
      <c r="P206" s="37">
        <f>+'Para-RH-2018'!H1485</f>
        <v>0</v>
      </c>
    </row>
    <row r="207" spans="1:16">
      <c r="A207" s="3" t="s">
        <v>171</v>
      </c>
      <c r="B207" s="3" t="s">
        <v>949</v>
      </c>
      <c r="C207" s="3"/>
      <c r="D207" s="3"/>
      <c r="E207" s="3">
        <v>865.15</v>
      </c>
      <c r="F207" s="3">
        <v>0</v>
      </c>
      <c r="G207" s="3">
        <v>0</v>
      </c>
      <c r="H207" s="3">
        <v>238.03</v>
      </c>
      <c r="I207" s="3">
        <v>0</v>
      </c>
      <c r="J207" s="2">
        <v>500</v>
      </c>
      <c r="K207" s="2">
        <v>500</v>
      </c>
      <c r="L207" s="2">
        <v>500</v>
      </c>
      <c r="M207" s="2">
        <v>500</v>
      </c>
      <c r="N207" s="2">
        <v>500</v>
      </c>
      <c r="O207" s="2">
        <v>500</v>
      </c>
      <c r="P207" s="2">
        <v>500</v>
      </c>
    </row>
    <row r="208" spans="1:16" s="37" customFormat="1">
      <c r="A208" s="36" t="s">
        <v>172</v>
      </c>
      <c r="B208" s="36" t="s">
        <v>982</v>
      </c>
      <c r="C208" s="36"/>
      <c r="D208" s="36"/>
      <c r="E208" s="36">
        <v>4194.53</v>
      </c>
      <c r="F208" s="36">
        <v>3996.83</v>
      </c>
      <c r="G208" s="36">
        <v>4579.59</v>
      </c>
      <c r="H208" s="36">
        <v>4346.24</v>
      </c>
      <c r="I208" s="36">
        <v>4877.3100000000004</v>
      </c>
      <c r="J208" s="37">
        <v>5500</v>
      </c>
      <c r="K208" s="37">
        <v>5500</v>
      </c>
      <c r="L208" s="37" t="e">
        <f>#REF!</f>
        <v>#REF!</v>
      </c>
      <c r="M208" s="37" t="e">
        <f>#REF!</f>
        <v>#REF!</v>
      </c>
      <c r="N208" s="37" t="e">
        <f>#REF!</f>
        <v>#REF!</v>
      </c>
      <c r="O208" s="37" t="e">
        <f>#REF!</f>
        <v>#REF!</v>
      </c>
      <c r="P208" s="37" t="e">
        <f>#REF!</f>
        <v>#REF!</v>
      </c>
    </row>
    <row r="209" spans="1:16">
      <c r="A209" s="3" t="s">
        <v>173</v>
      </c>
      <c r="B209" s="3" t="s">
        <v>982</v>
      </c>
      <c r="C209" s="3"/>
      <c r="D209" s="3"/>
      <c r="E209" s="3">
        <v>681.71</v>
      </c>
      <c r="F209" s="3">
        <v>681.71</v>
      </c>
      <c r="G209" s="3">
        <v>681.71</v>
      </c>
      <c r="H209" s="3">
        <v>681.71</v>
      </c>
      <c r="I209" s="3">
        <v>681.71</v>
      </c>
      <c r="J209" s="3">
        <v>681.71</v>
      </c>
      <c r="K209" s="3">
        <v>681.71</v>
      </c>
      <c r="L209" s="3">
        <v>681.71</v>
      </c>
      <c r="M209" s="3">
        <v>681.71</v>
      </c>
      <c r="N209" s="3">
        <v>681.71</v>
      </c>
      <c r="O209" s="3">
        <v>102.26</v>
      </c>
      <c r="P209" s="3">
        <v>102.26</v>
      </c>
    </row>
    <row r="210" spans="1:16" s="37" customFormat="1">
      <c r="A210" s="36" t="s">
        <v>174</v>
      </c>
      <c r="B210" s="36" t="s">
        <v>982</v>
      </c>
      <c r="C210" s="36"/>
      <c r="D210" s="36"/>
      <c r="E210" s="36">
        <v>1377.38</v>
      </c>
      <c r="F210" s="36">
        <v>1450.77</v>
      </c>
      <c r="G210" s="36">
        <v>1508.34</v>
      </c>
      <c r="H210" s="36">
        <v>1428.08</v>
      </c>
      <c r="I210" s="36">
        <v>1599.36</v>
      </c>
      <c r="J210" s="37">
        <v>1800</v>
      </c>
      <c r="K210" s="37">
        <v>1800</v>
      </c>
      <c r="L210" s="37" t="e">
        <f>#REF!</f>
        <v>#REF!</v>
      </c>
      <c r="M210" s="37" t="e">
        <f>#REF!</f>
        <v>#REF!</v>
      </c>
      <c r="N210" s="37" t="e">
        <f>#REF!</f>
        <v>#REF!</v>
      </c>
      <c r="O210" s="37" t="e">
        <f>#REF!</f>
        <v>#REF!</v>
      </c>
      <c r="P210" s="37" t="e">
        <f>#REF!</f>
        <v>#REF!</v>
      </c>
    </row>
    <row r="211" spans="1:16">
      <c r="A211" s="3" t="s">
        <v>175</v>
      </c>
      <c r="B211" s="3" t="s">
        <v>949</v>
      </c>
      <c r="C211" s="3"/>
      <c r="D211" s="3"/>
      <c r="E211" s="3">
        <v>274.95999999999998</v>
      </c>
      <c r="F211" s="3">
        <v>0</v>
      </c>
      <c r="G211" s="3">
        <v>1438.49</v>
      </c>
      <c r="H211" s="3">
        <v>4219.71</v>
      </c>
      <c r="I211" s="3">
        <v>2202.7399999999998</v>
      </c>
      <c r="J211" s="2">
        <v>5000</v>
      </c>
      <c r="K211" s="2">
        <v>4000</v>
      </c>
      <c r="L211" s="2">
        <v>2500</v>
      </c>
      <c r="M211" s="2">
        <v>2500</v>
      </c>
      <c r="N211" s="2">
        <v>2500</v>
      </c>
      <c r="O211" s="2">
        <v>2500</v>
      </c>
      <c r="P211" s="2">
        <v>2500</v>
      </c>
    </row>
    <row r="212" spans="1:16">
      <c r="A212" s="3" t="s">
        <v>176</v>
      </c>
      <c r="B212" s="3" t="s">
        <v>949</v>
      </c>
      <c r="C212" s="3"/>
      <c r="D212" s="3"/>
      <c r="E212" s="3">
        <v>10845.14</v>
      </c>
      <c r="F212" s="3">
        <v>4802.09</v>
      </c>
      <c r="G212" s="3">
        <v>4850.7</v>
      </c>
      <c r="H212" s="3">
        <v>4496.28</v>
      </c>
      <c r="I212" s="3">
        <v>4964.79</v>
      </c>
      <c r="J212" s="2">
        <v>6500</v>
      </c>
      <c r="K212" s="2">
        <v>5000</v>
      </c>
      <c r="L212" s="2">
        <v>5000</v>
      </c>
      <c r="M212" s="2">
        <v>5000</v>
      </c>
      <c r="N212" s="2">
        <v>5000</v>
      </c>
      <c r="O212" s="2">
        <v>5000</v>
      </c>
      <c r="P212" s="2">
        <v>5000</v>
      </c>
    </row>
    <row r="213" spans="1:16">
      <c r="A213" s="3" t="s">
        <v>177</v>
      </c>
      <c r="B213" s="3" t="s">
        <v>949</v>
      </c>
      <c r="C213" s="3"/>
      <c r="D213" s="3"/>
      <c r="E213" s="3">
        <v>0</v>
      </c>
      <c r="F213" s="3">
        <v>0</v>
      </c>
      <c r="G213" s="3">
        <v>425.25</v>
      </c>
      <c r="H213" s="3">
        <v>829.43</v>
      </c>
      <c r="I213" s="3">
        <v>1128.22</v>
      </c>
      <c r="J213" s="2">
        <v>500</v>
      </c>
      <c r="K213" s="2">
        <v>1000</v>
      </c>
      <c r="L213" s="2">
        <v>1000</v>
      </c>
      <c r="M213" s="2">
        <v>1000</v>
      </c>
      <c r="N213" s="2">
        <v>1000</v>
      </c>
      <c r="O213" s="2">
        <v>1000</v>
      </c>
      <c r="P213" s="2">
        <v>1000</v>
      </c>
    </row>
    <row r="214" spans="1:16">
      <c r="A214" s="3" t="s">
        <v>178</v>
      </c>
      <c r="B214" s="3" t="s">
        <v>955</v>
      </c>
      <c r="C214" s="3"/>
      <c r="D214" s="3"/>
      <c r="E214" s="3">
        <v>109116.56</v>
      </c>
      <c r="F214" s="3">
        <v>86937.41</v>
      </c>
      <c r="G214" s="3">
        <v>70394.77</v>
      </c>
      <c r="H214" s="3">
        <v>47425.39</v>
      </c>
      <c r="I214" s="3">
        <v>66714.509999999995</v>
      </c>
      <c r="J214" s="2">
        <v>75000</v>
      </c>
      <c r="K214" s="2">
        <v>75000</v>
      </c>
      <c r="L214" s="2">
        <v>50000</v>
      </c>
      <c r="M214" s="2">
        <v>50000</v>
      </c>
      <c r="N214" s="2">
        <v>50000</v>
      </c>
      <c r="O214" s="2">
        <v>50000</v>
      </c>
      <c r="P214" s="2">
        <v>50000</v>
      </c>
    </row>
    <row r="215" spans="1:16">
      <c r="A215" s="3" t="s">
        <v>179</v>
      </c>
      <c r="B215" s="3" t="s">
        <v>955</v>
      </c>
      <c r="C215" s="3"/>
      <c r="D215" s="3"/>
      <c r="E215" s="3">
        <v>0</v>
      </c>
      <c r="F215" s="3">
        <v>8954</v>
      </c>
      <c r="G215" s="3">
        <v>3974.85</v>
      </c>
      <c r="H215" s="3">
        <v>0</v>
      </c>
      <c r="I215" s="3">
        <v>9455.15</v>
      </c>
      <c r="J215" s="2">
        <v>5000</v>
      </c>
      <c r="K215" s="2">
        <v>5000</v>
      </c>
      <c r="L215" s="2">
        <v>5000</v>
      </c>
      <c r="M215" s="2">
        <v>5000</v>
      </c>
      <c r="N215" s="2">
        <v>5000</v>
      </c>
      <c r="O215" s="2">
        <v>5000</v>
      </c>
      <c r="P215" s="2">
        <v>5000</v>
      </c>
    </row>
    <row r="216" spans="1:16">
      <c r="A216" s="3" t="s">
        <v>619</v>
      </c>
      <c r="B216" s="3" t="s">
        <v>928</v>
      </c>
      <c r="C216" s="3"/>
      <c r="D216" s="3"/>
      <c r="E216" s="3">
        <v>0</v>
      </c>
      <c r="F216" s="3">
        <v>603.05999999999995</v>
      </c>
      <c r="G216" s="3">
        <v>1822.6</v>
      </c>
      <c r="H216" s="3">
        <v>479.56</v>
      </c>
      <c r="I216" s="3">
        <v>902.37</v>
      </c>
      <c r="J216" s="2">
        <v>3000</v>
      </c>
      <c r="K216" s="2">
        <v>1500</v>
      </c>
      <c r="L216" s="57"/>
      <c r="M216" s="57"/>
      <c r="N216" s="57"/>
      <c r="O216" s="57"/>
      <c r="P216" s="57"/>
    </row>
    <row r="217" spans="1:16">
      <c r="A217" s="3" t="s">
        <v>180</v>
      </c>
      <c r="B217" s="3" t="s">
        <v>928</v>
      </c>
      <c r="C217" s="3"/>
      <c r="D217" s="3"/>
      <c r="E217" s="3">
        <v>68046.91</v>
      </c>
      <c r="F217" s="3">
        <v>46494.29</v>
      </c>
      <c r="G217" s="3">
        <v>57621.33</v>
      </c>
      <c r="H217" s="3">
        <v>48526.36</v>
      </c>
      <c r="I217" s="3">
        <v>46592.94</v>
      </c>
      <c r="J217" s="2">
        <v>55000</v>
      </c>
      <c r="K217" s="2">
        <v>50000</v>
      </c>
      <c r="L217" s="57"/>
      <c r="M217" s="57"/>
      <c r="N217" s="57"/>
      <c r="O217" s="57"/>
      <c r="P217" s="57"/>
    </row>
    <row r="218" spans="1:16">
      <c r="A218" s="3" t="s">
        <v>181</v>
      </c>
      <c r="B218" s="3" t="s">
        <v>928</v>
      </c>
      <c r="C218" s="3"/>
      <c r="D218" s="3"/>
      <c r="E218" s="3">
        <v>22095.31</v>
      </c>
      <c r="F218" s="3">
        <v>31643.18</v>
      </c>
      <c r="G218" s="3">
        <v>25243.24</v>
      </c>
      <c r="H218" s="3">
        <v>19935.63</v>
      </c>
      <c r="I218" s="3">
        <v>26876.54</v>
      </c>
      <c r="J218" s="2">
        <v>25000</v>
      </c>
      <c r="K218" s="2">
        <v>25000</v>
      </c>
      <c r="L218" s="57"/>
      <c r="M218" s="57"/>
      <c r="N218" s="57"/>
      <c r="O218" s="57"/>
      <c r="P218" s="57"/>
    </row>
    <row r="219" spans="1:16" s="37" customFormat="1">
      <c r="A219" s="36" t="s">
        <v>182</v>
      </c>
      <c r="B219" s="36" t="s">
        <v>982</v>
      </c>
      <c r="C219" s="36"/>
      <c r="D219" s="36"/>
      <c r="E219" s="36">
        <v>4726.71</v>
      </c>
      <c r="F219" s="36">
        <v>4068.64</v>
      </c>
      <c r="G219" s="36">
        <v>4680.91</v>
      </c>
      <c r="H219" s="36">
        <v>4357.0600000000004</v>
      </c>
      <c r="I219" s="36">
        <v>4883.4799999999996</v>
      </c>
      <c r="J219" s="37">
        <v>6000</v>
      </c>
      <c r="K219" s="37">
        <v>6000</v>
      </c>
      <c r="L219" s="57"/>
      <c r="M219" s="57"/>
      <c r="N219" s="57"/>
      <c r="O219" s="57"/>
      <c r="P219" s="57"/>
    </row>
    <row r="220" spans="1:16">
      <c r="A220" s="3" t="s">
        <v>183</v>
      </c>
      <c r="B220" s="3" t="s">
        <v>931</v>
      </c>
      <c r="C220" s="3"/>
      <c r="D220" s="3"/>
      <c r="E220" s="3">
        <v>770.65</v>
      </c>
      <c r="F220" s="3">
        <v>555.54</v>
      </c>
      <c r="G220" s="3">
        <v>795.45</v>
      </c>
      <c r="H220" s="3">
        <v>566.5</v>
      </c>
      <c r="I220" s="3">
        <v>506</v>
      </c>
      <c r="J220" s="2">
        <v>758</v>
      </c>
      <c r="K220" s="2">
        <v>800</v>
      </c>
      <c r="L220" s="2">
        <v>800</v>
      </c>
      <c r="M220" s="2">
        <v>800</v>
      </c>
      <c r="N220" s="2">
        <v>800</v>
      </c>
      <c r="O220" s="2">
        <v>800</v>
      </c>
      <c r="P220" s="2">
        <v>800</v>
      </c>
    </row>
    <row r="221" spans="1:16">
      <c r="A221" s="3" t="s">
        <v>184</v>
      </c>
      <c r="B221" s="3" t="s">
        <v>982</v>
      </c>
      <c r="C221" s="3"/>
      <c r="D221" s="3"/>
      <c r="E221" s="3">
        <v>4036.7</v>
      </c>
      <c r="F221" s="3">
        <v>2739.47</v>
      </c>
      <c r="G221" s="3">
        <v>1398.36</v>
      </c>
      <c r="H221" s="3">
        <v>0</v>
      </c>
      <c r="I221" s="3">
        <v>0</v>
      </c>
      <c r="J221" s="30"/>
      <c r="K221" s="30"/>
      <c r="L221" s="30"/>
      <c r="M221" s="30"/>
      <c r="N221" s="30"/>
      <c r="O221" s="30"/>
      <c r="P221" s="30"/>
    </row>
    <row r="222" spans="1:16">
      <c r="A222" s="3" t="s">
        <v>185</v>
      </c>
      <c r="B222" s="3" t="s">
        <v>982</v>
      </c>
      <c r="C222" s="3"/>
      <c r="D222" s="3"/>
      <c r="E222" s="3">
        <v>33877.06</v>
      </c>
      <c r="F222" s="3">
        <v>35290.879999999997</v>
      </c>
      <c r="G222" s="3">
        <v>36764.75</v>
      </c>
      <c r="H222" s="3">
        <v>0</v>
      </c>
      <c r="I222" s="3">
        <v>0</v>
      </c>
      <c r="J222" s="30"/>
      <c r="K222" s="30"/>
      <c r="L222" s="30"/>
      <c r="M222" s="30"/>
      <c r="N222" s="30"/>
      <c r="O222" s="30"/>
      <c r="P222" s="30"/>
    </row>
    <row r="223" spans="1:16">
      <c r="A223" s="3" t="s">
        <v>186</v>
      </c>
      <c r="B223" s="3" t="s">
        <v>955</v>
      </c>
      <c r="C223" s="3"/>
      <c r="D223" s="3"/>
      <c r="E223" s="3">
        <v>0</v>
      </c>
      <c r="F223" s="3">
        <v>491.47</v>
      </c>
      <c r="G223" s="3">
        <v>0</v>
      </c>
      <c r="H223" s="3">
        <v>0</v>
      </c>
      <c r="I223" s="3">
        <v>0</v>
      </c>
      <c r="J223" s="2">
        <v>500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</row>
    <row r="224" spans="1:16">
      <c r="A224" s="3" t="s">
        <v>187</v>
      </c>
      <c r="B224" s="3" t="s">
        <v>949</v>
      </c>
      <c r="C224" s="3"/>
      <c r="D224" s="3"/>
      <c r="E224" s="3">
        <v>15134.39</v>
      </c>
      <c r="F224" s="3">
        <v>18765.66</v>
      </c>
      <c r="G224" s="3">
        <v>11009.62</v>
      </c>
      <c r="H224" s="3">
        <v>9590</v>
      </c>
      <c r="I224" s="3">
        <v>12042.58</v>
      </c>
      <c r="J224" s="2">
        <v>12000</v>
      </c>
      <c r="K224" s="2">
        <v>12000</v>
      </c>
      <c r="L224" s="2">
        <v>12000</v>
      </c>
      <c r="M224" s="2">
        <v>12000</v>
      </c>
      <c r="N224" s="2">
        <v>12000</v>
      </c>
      <c r="O224" s="2">
        <v>12000</v>
      </c>
      <c r="P224" s="2">
        <v>12000</v>
      </c>
    </row>
    <row r="225" spans="1:16">
      <c r="A225" s="3" t="s">
        <v>188</v>
      </c>
      <c r="B225" s="3" t="s">
        <v>949</v>
      </c>
      <c r="C225" s="3"/>
      <c r="D225" s="3"/>
      <c r="E225" s="3">
        <v>7957.5</v>
      </c>
      <c r="F225" s="3">
        <v>9502.57</v>
      </c>
      <c r="G225" s="3">
        <v>9887.9</v>
      </c>
      <c r="H225" s="3">
        <v>11560.46</v>
      </c>
      <c r="I225" s="3">
        <v>5121.1899999999996</v>
      </c>
      <c r="J225" s="2">
        <v>10000</v>
      </c>
      <c r="K225" s="2">
        <v>10000</v>
      </c>
      <c r="L225" s="2">
        <v>10000</v>
      </c>
      <c r="M225" s="2">
        <v>10000</v>
      </c>
      <c r="N225" s="2">
        <v>10000</v>
      </c>
      <c r="O225" s="2">
        <v>10000</v>
      </c>
      <c r="P225" s="2">
        <v>10000</v>
      </c>
    </row>
    <row r="226" spans="1:16">
      <c r="A226" s="3" t="s">
        <v>189</v>
      </c>
      <c r="B226" s="3" t="s">
        <v>949</v>
      </c>
      <c r="C226" s="3"/>
      <c r="D226" s="3"/>
      <c r="E226" s="3">
        <v>5956.41</v>
      </c>
      <c r="F226" s="3">
        <v>8070.9</v>
      </c>
      <c r="G226" s="3">
        <v>15754.65</v>
      </c>
      <c r="H226" s="3">
        <v>12798.85</v>
      </c>
      <c r="I226" s="3">
        <v>11282.33</v>
      </c>
      <c r="J226" s="2">
        <v>12000</v>
      </c>
      <c r="K226" s="2">
        <v>12000</v>
      </c>
      <c r="L226" s="2">
        <v>12000</v>
      </c>
      <c r="M226" s="2">
        <v>12000</v>
      </c>
      <c r="N226" s="2">
        <v>12000</v>
      </c>
      <c r="O226" s="2">
        <v>12000</v>
      </c>
      <c r="P226" s="2">
        <v>12000</v>
      </c>
    </row>
    <row r="227" spans="1:16">
      <c r="A227" s="3" t="s">
        <v>190</v>
      </c>
      <c r="B227" s="3" t="s">
        <v>949</v>
      </c>
      <c r="C227" s="3"/>
      <c r="D227" s="3"/>
      <c r="E227" s="3">
        <v>421.31</v>
      </c>
      <c r="F227" s="3">
        <v>560.16999999999996</v>
      </c>
      <c r="G227" s="3">
        <v>246.33</v>
      </c>
      <c r="H227" s="3">
        <v>6955.69</v>
      </c>
      <c r="I227" s="3">
        <v>337.76</v>
      </c>
      <c r="J227" s="2">
        <v>8000</v>
      </c>
      <c r="K227" s="2">
        <v>5000</v>
      </c>
      <c r="L227" s="2">
        <v>5000</v>
      </c>
      <c r="M227" s="2">
        <v>5000</v>
      </c>
      <c r="N227" s="2">
        <v>5000</v>
      </c>
      <c r="O227" s="2">
        <v>5000</v>
      </c>
      <c r="P227" s="2">
        <v>5000</v>
      </c>
    </row>
    <row r="228" spans="1:16">
      <c r="A228" s="3" t="s">
        <v>191</v>
      </c>
      <c r="B228" s="3" t="s">
        <v>949</v>
      </c>
      <c r="C228" s="3"/>
      <c r="D228" s="3"/>
      <c r="E228" s="3">
        <v>70865.97</v>
      </c>
      <c r="F228" s="3">
        <v>75154.490000000005</v>
      </c>
      <c r="G228" s="3">
        <v>72093.3</v>
      </c>
      <c r="H228" s="3">
        <v>74197.39</v>
      </c>
      <c r="I228" s="3">
        <v>71108.899999999994</v>
      </c>
      <c r="J228" s="2">
        <v>75000</v>
      </c>
      <c r="K228" s="2">
        <v>75000</v>
      </c>
      <c r="L228" s="2">
        <v>75000</v>
      </c>
      <c r="M228" s="2">
        <v>75000</v>
      </c>
      <c r="N228" s="2">
        <v>75000</v>
      </c>
      <c r="O228" s="2">
        <v>75000</v>
      </c>
      <c r="P228" s="2">
        <v>75000</v>
      </c>
    </row>
    <row r="229" spans="1:16">
      <c r="A229" s="3" t="s">
        <v>192</v>
      </c>
      <c r="B229" s="3"/>
      <c r="C229" s="3"/>
      <c r="D229" s="3"/>
      <c r="E229" s="3">
        <v>290000</v>
      </c>
      <c r="F229" s="3">
        <v>300000</v>
      </c>
      <c r="G229" s="3">
        <v>320000</v>
      </c>
      <c r="H229" s="3">
        <v>400000</v>
      </c>
      <c r="I229" s="3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</row>
    <row r="230" spans="1:16">
      <c r="A230" s="3" t="s">
        <v>193</v>
      </c>
      <c r="B230" s="3" t="s">
        <v>982</v>
      </c>
      <c r="C230" s="3"/>
      <c r="D230" s="3"/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1500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>
      <c r="A231" s="3" t="s">
        <v>194</v>
      </c>
      <c r="B231" s="3"/>
      <c r="C231" s="3"/>
      <c r="D231" s="3"/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</row>
    <row r="232" spans="1:16">
      <c r="A232" s="3" t="s">
        <v>195</v>
      </c>
      <c r="B232" s="3" t="s">
        <v>949</v>
      </c>
      <c r="C232" s="3"/>
      <c r="D232" s="3"/>
      <c r="E232" s="3">
        <v>1320.1</v>
      </c>
      <c r="F232" s="3">
        <v>3176.25</v>
      </c>
      <c r="G232" s="3">
        <v>0</v>
      </c>
      <c r="H232" s="3">
        <v>0</v>
      </c>
      <c r="I232" s="3">
        <v>0</v>
      </c>
      <c r="J232" s="2">
        <v>5000</v>
      </c>
      <c r="K232" s="2">
        <v>5000</v>
      </c>
      <c r="L232" s="2">
        <v>2000</v>
      </c>
      <c r="M232" s="2">
        <v>2000</v>
      </c>
      <c r="N232" s="2">
        <v>2000</v>
      </c>
      <c r="O232" s="2">
        <v>2000</v>
      </c>
      <c r="P232" s="2">
        <v>2000</v>
      </c>
    </row>
    <row r="233" spans="1:16">
      <c r="A233" s="3" t="s">
        <v>196</v>
      </c>
      <c r="B233" s="3" t="s">
        <v>986</v>
      </c>
      <c r="C233" s="3"/>
      <c r="D233" s="3"/>
      <c r="E233" s="3">
        <v>12080</v>
      </c>
      <c r="F233" s="3">
        <v>12080</v>
      </c>
      <c r="G233" s="3">
        <v>12000</v>
      </c>
      <c r="H233" s="3">
        <v>12080</v>
      </c>
      <c r="I233" s="3">
        <v>12080</v>
      </c>
      <c r="J233" s="3">
        <v>12080</v>
      </c>
      <c r="K233" s="3">
        <v>12000</v>
      </c>
      <c r="L233" s="3">
        <f t="shared" ref="L233:P233" si="0">12000+80</f>
        <v>12080</v>
      </c>
      <c r="M233" s="3">
        <f t="shared" si="0"/>
        <v>12080</v>
      </c>
      <c r="N233" s="3">
        <f t="shared" si="0"/>
        <v>12080</v>
      </c>
      <c r="O233" s="3">
        <f t="shared" si="0"/>
        <v>12080</v>
      </c>
      <c r="P233" s="3">
        <f t="shared" si="0"/>
        <v>12080</v>
      </c>
    </row>
    <row r="234" spans="1:16" s="37" customFormat="1">
      <c r="A234" s="36" t="s">
        <v>197</v>
      </c>
      <c r="B234" s="36" t="s">
        <v>982</v>
      </c>
      <c r="C234" s="36"/>
      <c r="D234" s="36"/>
      <c r="E234" s="36">
        <v>23595.17</v>
      </c>
      <c r="F234" s="36">
        <v>24707.99</v>
      </c>
      <c r="G234" s="36">
        <v>24693.99</v>
      </c>
      <c r="H234" s="36">
        <v>46151.199999999997</v>
      </c>
      <c r="I234" s="36">
        <v>50314.33</v>
      </c>
      <c r="J234" s="37">
        <v>51000</v>
      </c>
      <c r="K234" s="37">
        <v>51000</v>
      </c>
      <c r="L234" s="37" t="e">
        <f>#REF!</f>
        <v>#REF!</v>
      </c>
      <c r="M234" s="37" t="e">
        <f>#REF!</f>
        <v>#REF!</v>
      </c>
      <c r="N234" s="37" t="e">
        <f>#REF!</f>
        <v>#REF!</v>
      </c>
      <c r="O234" s="37" t="e">
        <f>#REF!</f>
        <v>#REF!</v>
      </c>
      <c r="P234" s="37" t="e">
        <f>#REF!</f>
        <v>#REF!</v>
      </c>
    </row>
    <row r="235" spans="1:16">
      <c r="A235" s="3" t="s">
        <v>198</v>
      </c>
      <c r="B235" s="3" t="s">
        <v>982</v>
      </c>
      <c r="C235" s="3"/>
      <c r="D235" s="3"/>
      <c r="E235" s="3">
        <v>565</v>
      </c>
      <c r="F235" s="3">
        <v>716.84</v>
      </c>
      <c r="G235" s="3">
        <v>320</v>
      </c>
      <c r="H235" s="3">
        <v>300</v>
      </c>
      <c r="I235" s="3">
        <v>430</v>
      </c>
      <c r="J235" s="2">
        <v>300</v>
      </c>
      <c r="K235" s="2">
        <v>300</v>
      </c>
      <c r="L235" s="2">
        <v>300</v>
      </c>
      <c r="M235" s="2">
        <v>300</v>
      </c>
      <c r="N235" s="2">
        <v>300</v>
      </c>
      <c r="O235" s="2">
        <v>300</v>
      </c>
      <c r="P235" s="2">
        <v>300</v>
      </c>
    </row>
    <row r="236" spans="1:16">
      <c r="A236" s="3" t="s">
        <v>635</v>
      </c>
      <c r="B236" s="3" t="s">
        <v>986</v>
      </c>
      <c r="C236" s="3"/>
      <c r="D236" s="3"/>
      <c r="E236" s="3">
        <v>0</v>
      </c>
      <c r="F236" s="3">
        <v>0</v>
      </c>
      <c r="G236" s="3">
        <v>5000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s="37" customFormat="1">
      <c r="A237" s="36" t="s">
        <v>872</v>
      </c>
      <c r="B237" s="36" t="s">
        <v>930</v>
      </c>
      <c r="C237" s="36"/>
      <c r="D237" s="36"/>
      <c r="E237" s="36">
        <v>0</v>
      </c>
      <c r="F237" s="36">
        <v>0</v>
      </c>
      <c r="G237" s="36">
        <v>0</v>
      </c>
      <c r="H237" s="36">
        <v>0</v>
      </c>
      <c r="I237" s="36">
        <v>31584.48</v>
      </c>
      <c r="J237" s="37">
        <v>31785.19</v>
      </c>
      <c r="K237" s="37">
        <f>+'Para-RH-2018'!C1487</f>
        <v>0</v>
      </c>
      <c r="L237" s="37">
        <f>+'Para-RH-2018'!D1487</f>
        <v>0</v>
      </c>
      <c r="M237" s="37">
        <f>+'Para-RH-2018'!E1487</f>
        <v>0</v>
      </c>
      <c r="N237" s="37">
        <f>+'Para-RH-2018'!F1487</f>
        <v>0</v>
      </c>
      <c r="O237" s="37">
        <f>+'Para-RH-2018'!G1487</f>
        <v>0</v>
      </c>
      <c r="P237" s="37">
        <f>+'Para-RH-2018'!H1487</f>
        <v>0</v>
      </c>
    </row>
    <row r="238" spans="1:16" s="37" customFormat="1">
      <c r="A238" s="36" t="s">
        <v>873</v>
      </c>
      <c r="B238" s="36" t="s">
        <v>930</v>
      </c>
      <c r="C238" s="36"/>
      <c r="D238" s="36"/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7">
        <v>2379.98</v>
      </c>
      <c r="K238" s="37">
        <f>+'Para-RH-2018'!C1488</f>
        <v>0</v>
      </c>
      <c r="L238" s="37">
        <f>+'Para-RH-2018'!D1488</f>
        <v>0</v>
      </c>
      <c r="M238" s="37">
        <f>+'Para-RH-2018'!E1488</f>
        <v>0</v>
      </c>
      <c r="N238" s="37">
        <f>+'Para-RH-2018'!F1488</f>
        <v>0</v>
      </c>
      <c r="O238" s="37">
        <f>+'Para-RH-2018'!G1488</f>
        <v>0</v>
      </c>
      <c r="P238" s="37">
        <f>+'Para-RH-2018'!H1488</f>
        <v>0</v>
      </c>
    </row>
    <row r="239" spans="1:16" s="37" customFormat="1">
      <c r="A239" s="36" t="s">
        <v>874</v>
      </c>
      <c r="B239" s="36" t="s">
        <v>930</v>
      </c>
      <c r="C239" s="36"/>
      <c r="D239" s="36"/>
      <c r="E239" s="36">
        <v>0</v>
      </c>
      <c r="F239" s="36">
        <v>0</v>
      </c>
      <c r="G239" s="36">
        <v>0</v>
      </c>
      <c r="H239" s="36">
        <v>0</v>
      </c>
      <c r="I239" s="36">
        <v>9801.5499999999993</v>
      </c>
      <c r="J239" s="37">
        <v>9883.5499999999993</v>
      </c>
      <c r="K239" s="37">
        <f>+'Para-RH-2018'!C1489</f>
        <v>0</v>
      </c>
      <c r="L239" s="37">
        <f>+'Para-RH-2018'!D1489</f>
        <v>0</v>
      </c>
      <c r="M239" s="37">
        <f>+'Para-RH-2018'!E1489</f>
        <v>0</v>
      </c>
      <c r="N239" s="37">
        <f>+'Para-RH-2018'!F1489</f>
        <v>0</v>
      </c>
      <c r="O239" s="37">
        <f>+'Para-RH-2018'!G1489</f>
        <v>0</v>
      </c>
      <c r="P239" s="37">
        <f>+'Para-RH-2018'!H1489</f>
        <v>0</v>
      </c>
    </row>
    <row r="240" spans="1:16" s="37" customFormat="1">
      <c r="A240" s="36" t="s">
        <v>875</v>
      </c>
      <c r="B240" s="36" t="s">
        <v>930</v>
      </c>
      <c r="C240" s="36"/>
      <c r="D240" s="36"/>
      <c r="E240" s="36">
        <v>0</v>
      </c>
      <c r="F240" s="36">
        <v>0</v>
      </c>
      <c r="G240" s="36">
        <v>0</v>
      </c>
      <c r="H240" s="36">
        <v>0</v>
      </c>
      <c r="I240" s="36">
        <v>47.27</v>
      </c>
      <c r="J240" s="37">
        <v>47.660000000000004</v>
      </c>
      <c r="K240" s="37">
        <f>+'Para-RH-2018'!C1490</f>
        <v>0</v>
      </c>
      <c r="L240" s="37">
        <f>+'Para-RH-2018'!D1490</f>
        <v>0</v>
      </c>
      <c r="M240" s="37">
        <f>+'Para-RH-2018'!E1490</f>
        <v>0</v>
      </c>
      <c r="N240" s="37">
        <f>+'Para-RH-2018'!F1490</f>
        <v>0</v>
      </c>
      <c r="O240" s="37">
        <f>+'Para-RH-2018'!G1490</f>
        <v>0</v>
      </c>
      <c r="P240" s="37">
        <f>+'Para-RH-2018'!H1490</f>
        <v>0</v>
      </c>
    </row>
    <row r="241" spans="1:16">
      <c r="A241" s="3" t="s">
        <v>199</v>
      </c>
      <c r="B241" s="3" t="s">
        <v>956</v>
      </c>
      <c r="C241" s="3"/>
      <c r="D241" s="3"/>
      <c r="E241" s="3">
        <v>125750.96</v>
      </c>
      <c r="F241" s="3">
        <v>145677.53</v>
      </c>
      <c r="G241" s="3">
        <v>210540.78</v>
      </c>
      <c r="H241" s="3">
        <v>271580.09000000003</v>
      </c>
      <c r="I241" s="3">
        <v>382842.76</v>
      </c>
      <c r="J241" s="2">
        <v>377300</v>
      </c>
      <c r="K241" s="2">
        <v>357000</v>
      </c>
      <c r="L241" s="2">
        <v>376000</v>
      </c>
      <c r="M241" s="2">
        <v>376000</v>
      </c>
      <c r="N241" s="2">
        <v>376000</v>
      </c>
      <c r="O241" s="2">
        <v>376000</v>
      </c>
      <c r="P241" s="2">
        <v>376000</v>
      </c>
    </row>
    <row r="242" spans="1:16">
      <c r="A242" s="3" t="s">
        <v>1014</v>
      </c>
      <c r="B242" s="3" t="s">
        <v>982</v>
      </c>
      <c r="C242" s="3"/>
      <c r="D242" s="3"/>
      <c r="E242" s="3"/>
      <c r="F242" s="3"/>
      <c r="G242" s="3"/>
      <c r="H242" s="3"/>
      <c r="I242" s="23">
        <v>4913.24</v>
      </c>
    </row>
    <row r="243" spans="1:16">
      <c r="A243" s="3" t="s">
        <v>1013</v>
      </c>
      <c r="B243" s="3" t="s">
        <v>982</v>
      </c>
      <c r="C243" s="3"/>
      <c r="D243" s="3"/>
      <c r="E243" s="3"/>
      <c r="F243" s="3"/>
      <c r="G243" s="3"/>
      <c r="H243" s="3"/>
      <c r="I243" s="23">
        <v>133.88</v>
      </c>
    </row>
    <row r="244" spans="1:16">
      <c r="A244" s="3" t="s">
        <v>1012</v>
      </c>
      <c r="B244" s="3" t="s">
        <v>982</v>
      </c>
      <c r="C244" s="3"/>
      <c r="D244" s="3"/>
      <c r="E244" s="3"/>
      <c r="F244" s="3"/>
      <c r="G244" s="3"/>
      <c r="H244" s="3"/>
      <c r="I244" s="23">
        <v>0.54</v>
      </c>
    </row>
    <row r="245" spans="1:16">
      <c r="A245" s="3" t="s">
        <v>636</v>
      </c>
      <c r="B245" s="3" t="s">
        <v>982</v>
      </c>
      <c r="C245" s="3"/>
      <c r="D245" s="3"/>
      <c r="E245" s="3">
        <v>0</v>
      </c>
      <c r="F245" s="3">
        <v>0</v>
      </c>
      <c r="G245" s="3">
        <v>1050</v>
      </c>
      <c r="H245" s="3">
        <v>1890</v>
      </c>
      <c r="I245" s="3">
        <v>0</v>
      </c>
      <c r="J245" s="2">
        <v>1985</v>
      </c>
      <c r="K245" s="2">
        <v>2015</v>
      </c>
      <c r="L245" s="2">
        <v>2015</v>
      </c>
      <c r="M245" s="2">
        <v>2015</v>
      </c>
      <c r="N245" s="2">
        <v>2015</v>
      </c>
      <c r="O245" s="2">
        <v>2015</v>
      </c>
      <c r="P245" s="2">
        <v>2015</v>
      </c>
    </row>
    <row r="246" spans="1:16">
      <c r="A246" s="3" t="s">
        <v>200</v>
      </c>
      <c r="B246" s="3" t="s">
        <v>986</v>
      </c>
      <c r="C246" s="3"/>
      <c r="D246" s="3"/>
      <c r="E246" s="3">
        <v>205580</v>
      </c>
      <c r="F246" s="3">
        <v>88080</v>
      </c>
      <c r="G246" s="3">
        <v>125080</v>
      </c>
      <c r="H246" s="3">
        <v>268580</v>
      </c>
      <c r="I246" s="3">
        <v>297765</v>
      </c>
      <c r="J246" s="3">
        <v>491380</v>
      </c>
      <c r="K246" s="70">
        <v>439500</v>
      </c>
      <c r="L246" s="70">
        <v>439500</v>
      </c>
      <c r="M246" s="70">
        <v>439500</v>
      </c>
      <c r="N246" s="70">
        <v>439500</v>
      </c>
      <c r="O246" s="70">
        <v>439500</v>
      </c>
      <c r="P246" s="70">
        <v>439500</v>
      </c>
    </row>
    <row r="247" spans="1:16">
      <c r="A247" s="3" t="s">
        <v>201</v>
      </c>
      <c r="B247" s="3" t="s">
        <v>986</v>
      </c>
      <c r="C247" s="3"/>
      <c r="D247" s="3"/>
      <c r="E247" s="3">
        <v>125000</v>
      </c>
      <c r="F247" s="3">
        <v>125080</v>
      </c>
      <c r="G247" s="3">
        <v>125080</v>
      </c>
      <c r="H247" s="3">
        <v>43593.85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>
      <c r="A248" s="3" t="s">
        <v>202</v>
      </c>
      <c r="B248" s="3" t="s">
        <v>986</v>
      </c>
      <c r="C248" s="3"/>
      <c r="D248" s="3"/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</row>
    <row r="249" spans="1:16" s="37" customFormat="1">
      <c r="A249" s="36" t="s">
        <v>203</v>
      </c>
      <c r="B249" s="36" t="s">
        <v>930</v>
      </c>
      <c r="C249" s="36"/>
      <c r="D249" s="36"/>
      <c r="E249" s="36">
        <v>109605.03</v>
      </c>
      <c r="F249" s="36">
        <v>94140.64</v>
      </c>
      <c r="G249" s="36">
        <v>102726.08</v>
      </c>
      <c r="H249" s="36">
        <v>108967.41</v>
      </c>
      <c r="I249" s="36">
        <v>105538.01</v>
      </c>
      <c r="J249" s="37">
        <v>143142.97</v>
      </c>
      <c r="K249" s="37">
        <f>+'Para-RH-2018'!C1491</f>
        <v>0</v>
      </c>
      <c r="L249" s="37">
        <f>+'Para-RH-2018'!D1491</f>
        <v>0</v>
      </c>
      <c r="M249" s="37">
        <f>+'Para-RH-2018'!E1491</f>
        <v>0</v>
      </c>
      <c r="N249" s="37">
        <f>+'Para-RH-2018'!F1491</f>
        <v>0</v>
      </c>
      <c r="O249" s="37">
        <f>+'Para-RH-2018'!G1491</f>
        <v>0</v>
      </c>
      <c r="P249" s="37">
        <f>+'Para-RH-2018'!H1491</f>
        <v>0</v>
      </c>
    </row>
    <row r="250" spans="1:16" s="37" customFormat="1">
      <c r="A250" s="36" t="s">
        <v>204</v>
      </c>
      <c r="B250" s="36" t="s">
        <v>930</v>
      </c>
      <c r="C250" s="36"/>
      <c r="D250" s="36"/>
      <c r="E250" s="36">
        <v>7506.49</v>
      </c>
      <c r="F250" s="36">
        <v>8417.86</v>
      </c>
      <c r="G250" s="36">
        <v>6779.49</v>
      </c>
      <c r="H250" s="36">
        <v>7189.3</v>
      </c>
      <c r="I250" s="36">
        <v>7759.2</v>
      </c>
      <c r="J250" s="37">
        <v>10733.84</v>
      </c>
      <c r="K250" s="37">
        <f>+'Para-RH-2018'!C1492</f>
        <v>0</v>
      </c>
      <c r="L250" s="37">
        <f>+'Para-RH-2018'!D1492</f>
        <v>0</v>
      </c>
      <c r="M250" s="37">
        <f>+'Para-RH-2018'!E1492</f>
        <v>0</v>
      </c>
      <c r="N250" s="37">
        <f>+'Para-RH-2018'!F1492</f>
        <v>0</v>
      </c>
      <c r="O250" s="37">
        <f>+'Para-RH-2018'!G1492</f>
        <v>0</v>
      </c>
      <c r="P250" s="37">
        <f>+'Para-RH-2018'!H1492</f>
        <v>0</v>
      </c>
    </row>
    <row r="251" spans="1:16" s="37" customFormat="1">
      <c r="A251" s="36" t="s">
        <v>205</v>
      </c>
      <c r="B251" s="36" t="s">
        <v>930</v>
      </c>
      <c r="C251" s="36"/>
      <c r="D251" s="36"/>
      <c r="E251" s="36">
        <v>20364.310000000001</v>
      </c>
      <c r="F251" s="36">
        <v>19067.849999999999</v>
      </c>
      <c r="G251" s="36">
        <v>25682.560000000001</v>
      </c>
      <c r="H251" s="36">
        <v>27623.33</v>
      </c>
      <c r="I251" s="36">
        <v>26491.81</v>
      </c>
      <c r="J251" s="37">
        <v>39459.29</v>
      </c>
      <c r="K251" s="37">
        <f>+'Para-RH-2018'!C1493</f>
        <v>0</v>
      </c>
      <c r="L251" s="37">
        <f>+'Para-RH-2018'!D1493</f>
        <v>0</v>
      </c>
      <c r="M251" s="37">
        <f>+'Para-RH-2018'!E1493</f>
        <v>0</v>
      </c>
      <c r="N251" s="37">
        <f>+'Para-RH-2018'!F1493</f>
        <v>0</v>
      </c>
      <c r="O251" s="37">
        <f>+'Para-RH-2018'!G1493</f>
        <v>0</v>
      </c>
      <c r="P251" s="37">
        <f>+'Para-RH-2018'!H1493</f>
        <v>0</v>
      </c>
    </row>
    <row r="252" spans="1:16" s="37" customFormat="1">
      <c r="A252" s="36" t="s">
        <v>206</v>
      </c>
      <c r="B252" s="36" t="s">
        <v>930</v>
      </c>
      <c r="C252" s="36"/>
      <c r="D252" s="36"/>
      <c r="E252" s="36">
        <v>17765.669999999998</v>
      </c>
      <c r="F252" s="36">
        <v>11709.01</v>
      </c>
      <c r="G252" s="36">
        <v>9887.56</v>
      </c>
      <c r="H252" s="36">
        <v>10581.21</v>
      </c>
      <c r="I252" s="36">
        <v>10687.2</v>
      </c>
      <c r="J252" s="37">
        <v>10901.07</v>
      </c>
    </row>
    <row r="253" spans="1:16" s="37" customFormat="1">
      <c r="A253" s="36" t="s">
        <v>207</v>
      </c>
      <c r="B253" s="36" t="s">
        <v>930</v>
      </c>
      <c r="C253" s="36"/>
      <c r="D253" s="36"/>
      <c r="E253" s="36">
        <v>160.44</v>
      </c>
      <c r="F253" s="36">
        <v>166.6</v>
      </c>
      <c r="G253" s="36">
        <v>1266.49</v>
      </c>
      <c r="H253" s="36">
        <v>235.31</v>
      </c>
      <c r="I253" s="36">
        <v>153.83000000000001</v>
      </c>
      <c r="J253" s="37">
        <v>217.07</v>
      </c>
      <c r="K253" s="37">
        <f>+'Para-RH-2018'!C1494</f>
        <v>0</v>
      </c>
      <c r="L253" s="37">
        <f>+'Para-RH-2018'!D1494</f>
        <v>0</v>
      </c>
      <c r="M253" s="37">
        <f>+'Para-RH-2018'!E1494</f>
        <v>0</v>
      </c>
      <c r="N253" s="37">
        <f>+'Para-RH-2018'!F1494</f>
        <v>0</v>
      </c>
      <c r="O253" s="37">
        <f>+'Para-RH-2018'!G1494</f>
        <v>0</v>
      </c>
      <c r="P253" s="37">
        <f>+'Para-RH-2018'!H1494</f>
        <v>0</v>
      </c>
    </row>
    <row r="254" spans="1:16">
      <c r="A254" s="3" t="s">
        <v>208</v>
      </c>
      <c r="B254" s="3" t="s">
        <v>932</v>
      </c>
      <c r="C254" s="3"/>
      <c r="D254" s="3"/>
      <c r="E254" s="3">
        <v>691.19</v>
      </c>
      <c r="F254" s="3">
        <v>608.35</v>
      </c>
      <c r="G254" s="3">
        <v>991.66</v>
      </c>
      <c r="H254" s="3">
        <v>3047.01</v>
      </c>
      <c r="I254" s="3">
        <v>499.81</v>
      </c>
      <c r="J254" s="2">
        <v>3500</v>
      </c>
      <c r="K254" s="2">
        <v>3500</v>
      </c>
      <c r="L254" s="2">
        <v>3500</v>
      </c>
      <c r="M254" s="2">
        <v>3500</v>
      </c>
      <c r="N254" s="2">
        <v>3500</v>
      </c>
      <c r="O254" s="2">
        <v>3500</v>
      </c>
      <c r="P254" s="2">
        <v>3500</v>
      </c>
    </row>
    <row r="255" spans="1:16">
      <c r="A255" s="3" t="s">
        <v>209</v>
      </c>
      <c r="B255" s="3" t="s">
        <v>933</v>
      </c>
      <c r="C255" s="3"/>
      <c r="D255" s="3"/>
      <c r="E255" s="3">
        <v>574.34</v>
      </c>
      <c r="F255" s="3">
        <v>933.18</v>
      </c>
      <c r="G255" s="3">
        <v>350.2</v>
      </c>
      <c r="H255" s="3">
        <v>293.38</v>
      </c>
      <c r="I255" s="3">
        <v>109.41</v>
      </c>
      <c r="J255" s="2">
        <v>800</v>
      </c>
      <c r="K255" s="2">
        <v>300</v>
      </c>
      <c r="L255" s="2">
        <v>800</v>
      </c>
      <c r="M255" s="2">
        <v>800</v>
      </c>
      <c r="N255" s="2">
        <v>800</v>
      </c>
      <c r="O255" s="2">
        <v>800</v>
      </c>
      <c r="P255" s="2">
        <v>800</v>
      </c>
    </row>
    <row r="256" spans="1:16">
      <c r="A256" s="3" t="s">
        <v>210</v>
      </c>
      <c r="B256" s="3" t="s">
        <v>933</v>
      </c>
      <c r="C256" s="3"/>
      <c r="D256" s="3"/>
      <c r="E256" s="3">
        <v>189.42</v>
      </c>
      <c r="F256" s="3">
        <v>134.96</v>
      </c>
      <c r="G256" s="3">
        <v>142.06</v>
      </c>
      <c r="H256" s="3">
        <v>83.3</v>
      </c>
      <c r="I256" s="3">
        <v>67.739999999999995</v>
      </c>
      <c r="J256" s="2">
        <v>500</v>
      </c>
      <c r="K256" s="2">
        <v>500</v>
      </c>
      <c r="L256" s="2">
        <v>200</v>
      </c>
      <c r="M256" s="2">
        <v>200</v>
      </c>
      <c r="N256" s="2">
        <v>200</v>
      </c>
      <c r="O256" s="2">
        <v>200</v>
      </c>
      <c r="P256" s="2">
        <v>200</v>
      </c>
    </row>
    <row r="257" spans="1:16">
      <c r="A257" s="3" t="s">
        <v>211</v>
      </c>
      <c r="B257" s="3" t="s">
        <v>933</v>
      </c>
      <c r="C257" s="3"/>
      <c r="D257" s="3"/>
      <c r="E257" s="3">
        <v>1436.07</v>
      </c>
      <c r="F257" s="3">
        <v>2640.92</v>
      </c>
      <c r="G257" s="3">
        <v>1582.36</v>
      </c>
      <c r="H257" s="3">
        <v>3357.13</v>
      </c>
      <c r="I257" s="3">
        <v>2178.48</v>
      </c>
      <c r="J257" s="2">
        <v>3000</v>
      </c>
      <c r="K257" s="2">
        <v>3000</v>
      </c>
      <c r="L257" s="2">
        <v>3000</v>
      </c>
      <c r="M257" s="2">
        <v>3000</v>
      </c>
      <c r="N257" s="2">
        <v>3000</v>
      </c>
      <c r="O257" s="2">
        <v>3000</v>
      </c>
      <c r="P257" s="2">
        <v>3000</v>
      </c>
    </row>
    <row r="258" spans="1:16">
      <c r="A258" s="3" t="s">
        <v>1018</v>
      </c>
      <c r="B258" s="3" t="s">
        <v>933</v>
      </c>
      <c r="C258" s="3"/>
      <c r="D258" s="3"/>
      <c r="E258" s="3"/>
      <c r="F258" s="3"/>
      <c r="G258" s="3"/>
      <c r="H258" s="3"/>
      <c r="I258" s="3">
        <v>0</v>
      </c>
      <c r="J258" s="2">
        <v>3000</v>
      </c>
      <c r="K258" s="2">
        <v>3000</v>
      </c>
    </row>
    <row r="259" spans="1:16">
      <c r="A259" s="3" t="s">
        <v>212</v>
      </c>
      <c r="B259" s="3" t="s">
        <v>933</v>
      </c>
      <c r="D259" s="3"/>
      <c r="E259" s="3">
        <v>432.4</v>
      </c>
      <c r="F259" s="3">
        <v>361.88</v>
      </c>
      <c r="G259" s="3">
        <v>625.83000000000004</v>
      </c>
      <c r="H259" s="3">
        <v>795</v>
      </c>
      <c r="I259" s="3">
        <v>174.69</v>
      </c>
      <c r="J259" s="2">
        <v>700</v>
      </c>
      <c r="K259" s="2">
        <v>400</v>
      </c>
      <c r="L259" s="2">
        <v>700</v>
      </c>
      <c r="M259" s="2">
        <v>700</v>
      </c>
      <c r="N259" s="2">
        <v>700</v>
      </c>
      <c r="O259" s="2">
        <v>700</v>
      </c>
      <c r="P259" s="2">
        <v>700</v>
      </c>
    </row>
    <row r="260" spans="1:16">
      <c r="A260" s="3" t="s">
        <v>637</v>
      </c>
      <c r="B260" s="3"/>
      <c r="C260" s="3"/>
      <c r="D260" s="3"/>
      <c r="E260" s="3">
        <v>0</v>
      </c>
      <c r="F260" s="3">
        <v>0</v>
      </c>
      <c r="G260" s="3">
        <v>2068.5</v>
      </c>
      <c r="H260" s="3">
        <v>0</v>
      </c>
      <c r="I260" s="3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</row>
    <row r="261" spans="1:16">
      <c r="A261" s="3" t="s">
        <v>213</v>
      </c>
      <c r="B261" s="3"/>
      <c r="C261" s="3"/>
      <c r="D261" s="3"/>
      <c r="E261" s="3">
        <v>270.49</v>
      </c>
      <c r="F261" s="3">
        <v>0</v>
      </c>
      <c r="G261" s="3">
        <v>0</v>
      </c>
      <c r="H261" s="3">
        <v>0</v>
      </c>
      <c r="I261" s="3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</row>
    <row r="262" spans="1:16">
      <c r="A262" s="3" t="s">
        <v>214</v>
      </c>
      <c r="B262" s="3" t="s">
        <v>930</v>
      </c>
      <c r="C262" s="3"/>
      <c r="D262" s="3"/>
      <c r="E262" s="3">
        <v>137.84</v>
      </c>
      <c r="F262" s="3">
        <v>136.62</v>
      </c>
      <c r="G262" s="3">
        <v>146.24</v>
      </c>
      <c r="H262" s="3">
        <v>131.83000000000001</v>
      </c>
      <c r="I262" s="3">
        <v>155</v>
      </c>
      <c r="J262" s="3">
        <v>200</v>
      </c>
      <c r="K262" s="3">
        <v>186.2</v>
      </c>
      <c r="L262" s="3">
        <v>155</v>
      </c>
      <c r="M262" s="3">
        <v>155</v>
      </c>
      <c r="N262" s="3">
        <v>155</v>
      </c>
      <c r="O262" s="3">
        <v>155</v>
      </c>
      <c r="P262" s="3">
        <v>155</v>
      </c>
    </row>
    <row r="263" spans="1:16" s="37" customFormat="1">
      <c r="A263" s="36" t="s">
        <v>215</v>
      </c>
      <c r="B263" s="36" t="s">
        <v>930</v>
      </c>
      <c r="C263" s="36"/>
      <c r="D263" s="36"/>
      <c r="E263" s="36">
        <v>501404.55</v>
      </c>
      <c r="F263" s="36">
        <v>542090.80000000005</v>
      </c>
      <c r="G263" s="36">
        <v>584914.57999999996</v>
      </c>
      <c r="H263" s="36">
        <v>633108.18000000005</v>
      </c>
      <c r="I263" s="36">
        <v>624429.52</v>
      </c>
      <c r="J263" s="37">
        <v>673676.21</v>
      </c>
      <c r="K263" s="37">
        <f>+'Para-RH-2018'!C1495</f>
        <v>0</v>
      </c>
      <c r="L263" s="37">
        <f>+'Para-RH-2018'!D1495</f>
        <v>0</v>
      </c>
      <c r="M263" s="37">
        <f>+'Para-RH-2018'!E1495</f>
        <v>0</v>
      </c>
      <c r="N263" s="37">
        <f>+'Para-RH-2018'!F1495</f>
        <v>0</v>
      </c>
      <c r="O263" s="37">
        <f>+'Para-RH-2018'!G1495</f>
        <v>0</v>
      </c>
      <c r="P263" s="37">
        <f>+'Para-RH-2018'!H1495</f>
        <v>0</v>
      </c>
    </row>
    <row r="264" spans="1:16" s="37" customFormat="1">
      <c r="A264" s="36" t="s">
        <v>216</v>
      </c>
      <c r="B264" s="36" t="s">
        <v>930</v>
      </c>
      <c r="C264" s="36"/>
      <c r="D264" s="36"/>
      <c r="E264" s="36">
        <v>158079.15</v>
      </c>
      <c r="F264" s="36">
        <v>178374.87</v>
      </c>
      <c r="G264" s="36">
        <v>170732.56</v>
      </c>
      <c r="H264" s="36">
        <v>189504.63</v>
      </c>
      <c r="I264" s="36">
        <v>214292.64</v>
      </c>
      <c r="J264" s="37">
        <v>229914.14</v>
      </c>
      <c r="K264" s="37">
        <f>+'Para-RH-2018'!C1496</f>
        <v>0</v>
      </c>
      <c r="L264" s="37">
        <f>+'Para-RH-2018'!D1496</f>
        <v>0</v>
      </c>
      <c r="M264" s="37">
        <f>+'Para-RH-2018'!E1496</f>
        <v>0</v>
      </c>
      <c r="N264" s="37">
        <f>+'Para-RH-2018'!F1496</f>
        <v>0</v>
      </c>
      <c r="O264" s="37">
        <f>+'Para-RH-2018'!G1496</f>
        <v>0</v>
      </c>
      <c r="P264" s="37">
        <f>+'Para-RH-2018'!H1496</f>
        <v>0</v>
      </c>
    </row>
    <row r="265" spans="1:16" s="67" customFormat="1">
      <c r="A265" s="36" t="s">
        <v>1160</v>
      </c>
      <c r="B265" s="36" t="s">
        <v>930</v>
      </c>
      <c r="C265" s="36"/>
      <c r="D265" s="36"/>
      <c r="E265" s="72"/>
      <c r="F265" s="72"/>
      <c r="G265" s="72"/>
      <c r="H265" s="72"/>
      <c r="I265" s="72"/>
      <c r="J265" s="37">
        <v>4247.29</v>
      </c>
      <c r="K265" s="37"/>
      <c r="L265" s="37"/>
      <c r="M265" s="37"/>
      <c r="N265" s="37"/>
      <c r="O265" s="37"/>
      <c r="P265" s="37"/>
    </row>
    <row r="266" spans="1:16" s="37" customFormat="1">
      <c r="A266" s="36" t="s">
        <v>1000</v>
      </c>
      <c r="B266" s="36" t="s">
        <v>930</v>
      </c>
      <c r="C266" s="36"/>
      <c r="D266" s="36"/>
      <c r="E266" s="36"/>
      <c r="F266" s="36"/>
      <c r="G266" s="36"/>
      <c r="H266" s="36"/>
      <c r="I266" s="36"/>
      <c r="J266" s="37">
        <v>2533.59</v>
      </c>
      <c r="K266" s="37">
        <f>+'Para-RH-2018'!C1497</f>
        <v>0</v>
      </c>
      <c r="L266" s="37">
        <f>+'Para-RH-2018'!D1497</f>
        <v>0</v>
      </c>
      <c r="M266" s="37">
        <f>+'Para-RH-2018'!E1497</f>
        <v>0</v>
      </c>
      <c r="N266" s="37">
        <f>+'Para-RH-2018'!F1497</f>
        <v>0</v>
      </c>
      <c r="O266" s="37">
        <f>+'Para-RH-2018'!G1497</f>
        <v>0</v>
      </c>
      <c r="P266" s="37">
        <f>+'Para-RH-2018'!H1497</f>
        <v>0</v>
      </c>
    </row>
    <row r="267" spans="1:16" s="37" customFormat="1">
      <c r="A267" s="36" t="s">
        <v>217</v>
      </c>
      <c r="B267" s="36" t="s">
        <v>930</v>
      </c>
      <c r="C267" s="36"/>
      <c r="D267" s="36"/>
      <c r="E267" s="36">
        <v>43800.42</v>
      </c>
      <c r="F267" s="36">
        <v>45275.02</v>
      </c>
      <c r="G267" s="36">
        <v>39750.720000000001</v>
      </c>
      <c r="H267" s="36">
        <v>42496.53</v>
      </c>
      <c r="I267" s="36">
        <v>35832.79</v>
      </c>
      <c r="J267" s="37">
        <v>45000</v>
      </c>
      <c r="K267" s="37">
        <v>32000</v>
      </c>
      <c r="L267" s="37">
        <v>32000</v>
      </c>
      <c r="M267" s="37">
        <v>32000</v>
      </c>
      <c r="N267" s="37">
        <v>32000</v>
      </c>
      <c r="O267" s="37">
        <v>32000</v>
      </c>
      <c r="P267" s="37">
        <v>32000</v>
      </c>
    </row>
    <row r="268" spans="1:16" s="37" customFormat="1">
      <c r="A268" s="36" t="s">
        <v>218</v>
      </c>
      <c r="B268" s="36" t="s">
        <v>930</v>
      </c>
      <c r="C268" s="36"/>
      <c r="D268" s="36"/>
      <c r="E268" s="36">
        <v>38535.96</v>
      </c>
      <c r="F268" s="36">
        <v>42676.75</v>
      </c>
      <c r="G268" s="36">
        <v>46455.76</v>
      </c>
      <c r="H268" s="36">
        <v>51170.48</v>
      </c>
      <c r="I268" s="36">
        <v>52777.22</v>
      </c>
      <c r="J268" s="37">
        <v>56908.67</v>
      </c>
      <c r="K268" s="37">
        <f>+'Para-RH-2018'!C1498</f>
        <v>0</v>
      </c>
      <c r="L268" s="37">
        <f>+'Para-RH-2018'!D1498</f>
        <v>0</v>
      </c>
      <c r="M268" s="37">
        <f>+'Para-RH-2018'!E1498</f>
        <v>0</v>
      </c>
      <c r="N268" s="37">
        <f>+'Para-RH-2018'!F1498</f>
        <v>0</v>
      </c>
      <c r="O268" s="37">
        <f>+'Para-RH-2018'!G1498</f>
        <v>0</v>
      </c>
      <c r="P268" s="37">
        <f>+'Para-RH-2018'!H1498</f>
        <v>0</v>
      </c>
    </row>
    <row r="269" spans="1:16" s="37" customFormat="1">
      <c r="A269" s="36" t="s">
        <v>219</v>
      </c>
      <c r="B269" s="36" t="s">
        <v>930</v>
      </c>
      <c r="C269" s="36"/>
      <c r="D269" s="36"/>
      <c r="E269" s="36">
        <v>10483.620000000001</v>
      </c>
      <c r="F269" s="36">
        <v>13585.48</v>
      </c>
      <c r="G269" s="36">
        <v>15344.89</v>
      </c>
      <c r="H269" s="36">
        <v>14690.37</v>
      </c>
      <c r="I269" s="36">
        <v>15253.26</v>
      </c>
      <c r="J269" s="37">
        <v>25104.93</v>
      </c>
      <c r="K269" s="37">
        <f>+'Para-RH-2018'!C1499</f>
        <v>0</v>
      </c>
      <c r="L269" s="37">
        <f>+'Para-RH-2018'!D1499</f>
        <v>0</v>
      </c>
      <c r="M269" s="37">
        <f>+'Para-RH-2018'!E1499</f>
        <v>0</v>
      </c>
      <c r="N269" s="37">
        <f>+'Para-RH-2018'!F1499</f>
        <v>0</v>
      </c>
      <c r="O269" s="37">
        <f>+'Para-RH-2018'!G1499</f>
        <v>0</v>
      </c>
      <c r="P269" s="37">
        <f>+'Para-RH-2018'!H1499</f>
        <v>0</v>
      </c>
    </row>
    <row r="270" spans="1:16" s="37" customFormat="1">
      <c r="A270" s="36" t="s">
        <v>220</v>
      </c>
      <c r="B270" s="36" t="s">
        <v>930</v>
      </c>
      <c r="C270" s="36"/>
      <c r="D270" s="36"/>
      <c r="E270" s="36">
        <v>150319.22</v>
      </c>
      <c r="F270" s="36">
        <v>161243.76999999999</v>
      </c>
      <c r="G270" s="36">
        <v>175583.17</v>
      </c>
      <c r="H270" s="36">
        <v>191635.34</v>
      </c>
      <c r="I270" s="36">
        <v>191288.54</v>
      </c>
      <c r="J270" s="37">
        <v>206589.22</v>
      </c>
      <c r="K270" s="37">
        <f>+'Para-RH-2018'!C1500</f>
        <v>0</v>
      </c>
      <c r="L270" s="37">
        <f>+'Para-RH-2018'!D1500</f>
        <v>0</v>
      </c>
      <c r="M270" s="37">
        <f>+'Para-RH-2018'!E1500</f>
        <v>0</v>
      </c>
      <c r="N270" s="37">
        <f>+'Para-RH-2018'!F1500</f>
        <v>0</v>
      </c>
      <c r="O270" s="37">
        <f>+'Para-RH-2018'!G1500</f>
        <v>0</v>
      </c>
      <c r="P270" s="37">
        <f>+'Para-RH-2018'!H1500</f>
        <v>0</v>
      </c>
    </row>
    <row r="271" spans="1:16">
      <c r="A271" s="3" t="s">
        <v>221</v>
      </c>
      <c r="B271" s="3" t="s">
        <v>930</v>
      </c>
      <c r="C271" s="3"/>
      <c r="D271" s="3"/>
      <c r="E271" s="3">
        <v>9866.11</v>
      </c>
      <c r="F271" s="3">
        <v>11199.27</v>
      </c>
      <c r="G271" s="3">
        <v>49895.57</v>
      </c>
      <c r="H271" s="3">
        <v>55705.9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s="21" customFormat="1">
      <c r="A272" s="3" t="s">
        <v>1188</v>
      </c>
      <c r="B272" s="3" t="s">
        <v>930</v>
      </c>
      <c r="C272" s="36"/>
      <c r="D272" s="36"/>
      <c r="E272" s="23"/>
      <c r="F272" s="23"/>
      <c r="G272" s="23"/>
      <c r="H272" s="23"/>
      <c r="I272" s="23"/>
      <c r="J272" s="3">
        <v>1314.54</v>
      </c>
      <c r="K272" s="23"/>
      <c r="L272" s="23"/>
      <c r="M272" s="23"/>
      <c r="N272" s="23"/>
      <c r="O272" s="23"/>
      <c r="P272" s="23"/>
    </row>
    <row r="273" spans="1:16" s="37" customFormat="1">
      <c r="A273" s="36" t="s">
        <v>1017</v>
      </c>
      <c r="B273" s="36" t="s">
        <v>930</v>
      </c>
      <c r="C273" s="36"/>
      <c r="D273" s="36"/>
      <c r="E273" s="36"/>
      <c r="F273" s="36"/>
      <c r="G273" s="36"/>
      <c r="H273" s="36"/>
      <c r="I273" s="36"/>
      <c r="J273" s="37">
        <v>744.72</v>
      </c>
      <c r="K273" s="37">
        <f>+'Para-RH-2018'!C1501</f>
        <v>0</v>
      </c>
      <c r="L273" s="37">
        <f>+'Para-RH-2018'!D1501</f>
        <v>0</v>
      </c>
      <c r="M273" s="37">
        <f>+'Para-RH-2018'!E1501</f>
        <v>0</v>
      </c>
      <c r="N273" s="37">
        <f>+'Para-RH-2018'!F1501</f>
        <v>0</v>
      </c>
      <c r="O273" s="37">
        <f>+'Para-RH-2018'!G1501</f>
        <v>0</v>
      </c>
      <c r="P273" s="37">
        <f>+'Para-RH-2018'!H1501</f>
        <v>0</v>
      </c>
    </row>
    <row r="274" spans="1:16" s="37" customFormat="1">
      <c r="A274" s="36" t="s">
        <v>222</v>
      </c>
      <c r="B274" s="36" t="s">
        <v>930</v>
      </c>
      <c r="C274" s="36"/>
      <c r="D274" s="36"/>
      <c r="E274" s="36">
        <v>6089.34</v>
      </c>
      <c r="F274" s="36">
        <v>8013.38</v>
      </c>
      <c r="G274" s="36">
        <v>8618.2099999999991</v>
      </c>
      <c r="H274" s="36">
        <v>9222.9699999999993</v>
      </c>
      <c r="I274" s="36">
        <v>8181.55</v>
      </c>
      <c r="J274" s="37">
        <v>5007.25</v>
      </c>
      <c r="K274" s="37">
        <f>+'Para-RH-2018'!C1502</f>
        <v>0</v>
      </c>
      <c r="L274" s="37">
        <f>+'Para-RH-2018'!D1502</f>
        <v>0</v>
      </c>
      <c r="M274" s="37">
        <f>+'Para-RH-2018'!E1502</f>
        <v>0</v>
      </c>
      <c r="N274" s="37">
        <f>+'Para-RH-2018'!F1502</f>
        <v>0</v>
      </c>
      <c r="O274" s="37">
        <f>+'Para-RH-2018'!G1502</f>
        <v>0</v>
      </c>
      <c r="P274" s="37">
        <f>+'Para-RH-2018'!H1502</f>
        <v>0</v>
      </c>
    </row>
    <row r="275" spans="1:16">
      <c r="A275" s="3" t="s">
        <v>223</v>
      </c>
      <c r="B275" s="3" t="s">
        <v>930</v>
      </c>
      <c r="C275" s="3"/>
      <c r="D275" s="3"/>
      <c r="E275" s="3">
        <v>1938.98</v>
      </c>
      <c r="F275" s="3">
        <v>892.32</v>
      </c>
      <c r="G275" s="3">
        <v>1289.8800000000001</v>
      </c>
      <c r="H275" s="3">
        <v>2159.9699999999998</v>
      </c>
      <c r="I275" s="3">
        <v>1955.27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</row>
    <row r="276" spans="1:16">
      <c r="A276" s="3" t="s">
        <v>224</v>
      </c>
      <c r="B276" s="3" t="s">
        <v>983</v>
      </c>
      <c r="C276" s="3"/>
      <c r="D276" s="3"/>
      <c r="E276" s="3">
        <v>46.49</v>
      </c>
      <c r="F276" s="3">
        <v>300</v>
      </c>
      <c r="G276" s="3">
        <v>42</v>
      </c>
      <c r="H276" s="3">
        <v>200</v>
      </c>
      <c r="I276" s="3">
        <v>0</v>
      </c>
      <c r="J276" s="2">
        <v>200</v>
      </c>
      <c r="K276" s="2">
        <v>0</v>
      </c>
      <c r="L276" s="2">
        <v>200</v>
      </c>
      <c r="M276" s="2">
        <v>200</v>
      </c>
      <c r="N276" s="2">
        <v>200</v>
      </c>
      <c r="O276" s="2">
        <v>200</v>
      </c>
      <c r="P276" s="2">
        <v>200</v>
      </c>
    </row>
    <row r="277" spans="1:16" s="37" customFormat="1">
      <c r="A277" s="36" t="s">
        <v>225</v>
      </c>
      <c r="B277" s="36" t="s">
        <v>930</v>
      </c>
      <c r="C277" s="36"/>
      <c r="D277" s="36"/>
      <c r="E277" s="36">
        <v>1047.83</v>
      </c>
      <c r="F277" s="36">
        <v>1123</v>
      </c>
      <c r="G277" s="36">
        <v>913.39</v>
      </c>
      <c r="H277" s="36">
        <v>1294.19</v>
      </c>
      <c r="I277" s="36">
        <v>1270.52</v>
      </c>
      <c r="J277" s="37">
        <v>1324.43</v>
      </c>
      <c r="K277" s="37">
        <f>+'Para-RH-2018'!C1503</f>
        <v>0</v>
      </c>
      <c r="L277" s="37">
        <f>'Para GX'!J84*(L263+L264)</f>
        <v>0</v>
      </c>
      <c r="M277" s="37">
        <f>'Para GX'!K84*(M263+M264)</f>
        <v>0</v>
      </c>
      <c r="N277" s="37">
        <f>'Para GX'!L84*(N263+N264)</f>
        <v>0</v>
      </c>
      <c r="O277" s="37">
        <f>'Para GX'!M84*(O263+O264)</f>
        <v>0</v>
      </c>
      <c r="P277" s="37">
        <f>'Para GX'!N84*(P263+P264)</f>
        <v>0</v>
      </c>
    </row>
    <row r="278" spans="1:16">
      <c r="A278" s="3" t="s">
        <v>226</v>
      </c>
      <c r="B278" s="3" t="s">
        <v>958</v>
      </c>
      <c r="C278" s="3"/>
      <c r="D278" s="3"/>
      <c r="E278" s="3">
        <v>79</v>
      </c>
      <c r="F278" s="3">
        <v>100.85</v>
      </c>
      <c r="G278" s="3">
        <v>102.42</v>
      </c>
      <c r="H278" s="3">
        <v>133.76</v>
      </c>
      <c r="I278" s="3">
        <v>124.34</v>
      </c>
      <c r="J278" s="2">
        <v>2100</v>
      </c>
      <c r="K278" s="2">
        <v>200</v>
      </c>
      <c r="L278" s="2">
        <v>150</v>
      </c>
      <c r="M278" s="2">
        <v>150</v>
      </c>
      <c r="N278" s="2">
        <v>150</v>
      </c>
      <c r="O278" s="2">
        <v>150</v>
      </c>
      <c r="P278" s="2">
        <v>150</v>
      </c>
    </row>
    <row r="279" spans="1:16">
      <c r="A279" s="3" t="s">
        <v>227</v>
      </c>
      <c r="B279" s="3" t="s">
        <v>957</v>
      </c>
      <c r="C279" s="3"/>
      <c r="D279" s="3"/>
      <c r="E279" s="3">
        <v>814.45</v>
      </c>
      <c r="F279" s="3">
        <v>649.71</v>
      </c>
      <c r="G279" s="3">
        <v>661.53</v>
      </c>
      <c r="H279" s="3">
        <v>635.72</v>
      </c>
      <c r="I279" s="3">
        <v>1012.71</v>
      </c>
      <c r="J279" s="2">
        <v>1000</v>
      </c>
      <c r="K279" s="2">
        <v>1000</v>
      </c>
      <c r="L279" s="2">
        <v>1000</v>
      </c>
      <c r="M279" s="2">
        <v>1000</v>
      </c>
      <c r="N279" s="2">
        <v>1000</v>
      </c>
      <c r="O279" s="2">
        <v>1000</v>
      </c>
      <c r="P279" s="2">
        <v>1000</v>
      </c>
    </row>
    <row r="280" spans="1:16">
      <c r="A280" s="3" t="s">
        <v>228</v>
      </c>
      <c r="B280" s="3" t="s">
        <v>959</v>
      </c>
      <c r="C280" s="3"/>
      <c r="D280" s="3"/>
      <c r="E280" s="3">
        <v>388.27</v>
      </c>
      <c r="F280" s="3">
        <v>441.08</v>
      </c>
      <c r="G280" s="3">
        <v>437.68</v>
      </c>
      <c r="H280" s="3">
        <v>417.19</v>
      </c>
      <c r="I280" s="3">
        <v>486.66</v>
      </c>
      <c r="J280" s="2">
        <v>500</v>
      </c>
      <c r="K280" s="2">
        <v>500</v>
      </c>
      <c r="L280" s="2">
        <v>500</v>
      </c>
      <c r="M280" s="2">
        <v>500</v>
      </c>
      <c r="N280" s="2">
        <v>500</v>
      </c>
      <c r="O280" s="2">
        <v>500</v>
      </c>
      <c r="P280" s="2">
        <v>500</v>
      </c>
    </row>
    <row r="281" spans="1:16">
      <c r="A281" s="3" t="s">
        <v>229</v>
      </c>
      <c r="B281" s="3" t="s">
        <v>957</v>
      </c>
      <c r="C281" s="3"/>
      <c r="D281" s="3"/>
      <c r="E281" s="3">
        <v>449.01</v>
      </c>
      <c r="F281" s="3">
        <v>831.32</v>
      </c>
      <c r="G281" s="3">
        <v>369.23</v>
      </c>
      <c r="H281" s="3">
        <v>1146.74</v>
      </c>
      <c r="I281" s="3">
        <v>1033.21</v>
      </c>
      <c r="J281" s="2">
        <v>1200</v>
      </c>
      <c r="K281" s="2">
        <v>1200</v>
      </c>
      <c r="L281" s="2">
        <v>1200</v>
      </c>
      <c r="M281" s="2">
        <v>1200</v>
      </c>
      <c r="N281" s="2">
        <v>1200</v>
      </c>
      <c r="O281" s="2">
        <v>1200</v>
      </c>
      <c r="P281" s="2">
        <v>1200</v>
      </c>
    </row>
    <row r="282" spans="1:16">
      <c r="A282" s="3" t="s">
        <v>230</v>
      </c>
      <c r="B282" s="3" t="s">
        <v>959</v>
      </c>
      <c r="C282" s="3"/>
      <c r="D282" s="3"/>
      <c r="E282" s="3">
        <v>255.94</v>
      </c>
      <c r="F282" s="3">
        <v>273.08</v>
      </c>
      <c r="G282" s="3">
        <v>297.14</v>
      </c>
      <c r="H282" s="3">
        <v>263.17</v>
      </c>
      <c r="I282" s="3">
        <v>218.86</v>
      </c>
      <c r="J282" s="2">
        <v>800</v>
      </c>
      <c r="K282" s="2">
        <v>300</v>
      </c>
      <c r="L282" s="2">
        <v>300</v>
      </c>
      <c r="M282" s="2">
        <v>300</v>
      </c>
      <c r="N282" s="2">
        <v>300</v>
      </c>
      <c r="O282" s="2">
        <v>300</v>
      </c>
      <c r="P282" s="2">
        <v>300</v>
      </c>
    </row>
    <row r="283" spans="1:16">
      <c r="A283" s="3" t="s">
        <v>231</v>
      </c>
      <c r="B283" s="3" t="s">
        <v>957</v>
      </c>
      <c r="C283" s="3"/>
      <c r="D283" s="3"/>
      <c r="E283" s="3">
        <v>2071.14</v>
      </c>
      <c r="F283" s="3">
        <v>1160.44</v>
      </c>
      <c r="G283" s="3">
        <v>1235.1400000000001</v>
      </c>
      <c r="H283" s="3">
        <v>1575.85</v>
      </c>
      <c r="I283" s="3">
        <v>1622.33</v>
      </c>
      <c r="J283" s="2">
        <v>1600</v>
      </c>
      <c r="K283" s="2">
        <v>1600</v>
      </c>
      <c r="L283" s="2">
        <v>1600</v>
      </c>
      <c r="M283" s="2">
        <v>1600</v>
      </c>
      <c r="N283" s="2">
        <v>1600</v>
      </c>
      <c r="O283" s="2">
        <v>1600</v>
      </c>
      <c r="P283" s="2">
        <v>1600</v>
      </c>
    </row>
    <row r="284" spans="1:16">
      <c r="A284" s="3" t="s">
        <v>232</v>
      </c>
      <c r="B284" s="3" t="s">
        <v>959</v>
      </c>
      <c r="C284" s="3"/>
      <c r="D284" s="3"/>
      <c r="E284" s="3">
        <v>664.06</v>
      </c>
      <c r="F284" s="3">
        <v>643.89</v>
      </c>
      <c r="G284" s="3">
        <v>604.67999999999995</v>
      </c>
      <c r="H284" s="3">
        <v>998.08</v>
      </c>
      <c r="I284" s="3">
        <v>1284.52</v>
      </c>
      <c r="J284" s="2">
        <v>1500</v>
      </c>
      <c r="K284" s="2">
        <v>1500</v>
      </c>
      <c r="L284" s="2">
        <v>1000</v>
      </c>
      <c r="M284" s="2">
        <v>1000</v>
      </c>
      <c r="N284" s="2">
        <v>1000</v>
      </c>
      <c r="O284" s="2">
        <v>1000</v>
      </c>
      <c r="P284" s="2">
        <v>1000</v>
      </c>
    </row>
    <row r="285" spans="1:16">
      <c r="A285" s="3" t="s">
        <v>233</v>
      </c>
      <c r="B285" s="3" t="s">
        <v>957</v>
      </c>
      <c r="C285" s="3"/>
      <c r="D285" s="3"/>
      <c r="E285" s="3">
        <v>150</v>
      </c>
      <c r="F285" s="3">
        <v>145</v>
      </c>
      <c r="G285" s="3">
        <v>154</v>
      </c>
      <c r="H285" s="3">
        <v>157.5</v>
      </c>
      <c r="I285" s="3">
        <v>134.56</v>
      </c>
      <c r="J285" s="3">
        <v>170</v>
      </c>
      <c r="K285" s="3">
        <v>170</v>
      </c>
      <c r="L285" s="3">
        <v>170</v>
      </c>
      <c r="M285" s="3">
        <v>170</v>
      </c>
      <c r="N285" s="3">
        <v>170</v>
      </c>
      <c r="O285" s="3">
        <v>170</v>
      </c>
      <c r="P285" s="3">
        <v>170</v>
      </c>
    </row>
    <row r="286" spans="1:16">
      <c r="A286" s="3" t="s">
        <v>234</v>
      </c>
      <c r="B286" s="3" t="s">
        <v>959</v>
      </c>
      <c r="C286" s="3"/>
      <c r="D286" s="3"/>
      <c r="E286" s="3">
        <v>134</v>
      </c>
      <c r="F286" s="3">
        <v>125</v>
      </c>
      <c r="G286" s="3">
        <v>119</v>
      </c>
      <c r="H286" s="3">
        <v>9</v>
      </c>
      <c r="I286" s="3">
        <v>0</v>
      </c>
      <c r="J286" s="3">
        <v>150</v>
      </c>
      <c r="K286" s="3">
        <v>150</v>
      </c>
      <c r="L286" s="3">
        <v>150</v>
      </c>
      <c r="M286" s="3">
        <v>150</v>
      </c>
      <c r="N286" s="3">
        <v>150</v>
      </c>
      <c r="O286" s="3">
        <v>150</v>
      </c>
      <c r="P286" s="3">
        <v>150</v>
      </c>
    </row>
    <row r="287" spans="1:16" s="37" customFormat="1">
      <c r="A287" s="36" t="s">
        <v>235</v>
      </c>
      <c r="B287" s="36" t="s">
        <v>960</v>
      </c>
      <c r="C287" s="36"/>
      <c r="D287" s="36"/>
      <c r="E287" s="36">
        <v>7584.5</v>
      </c>
      <c r="F287" s="36">
        <v>7925.55</v>
      </c>
      <c r="G287" s="36">
        <v>8333.89</v>
      </c>
      <c r="H287" s="36">
        <v>8105.97</v>
      </c>
      <c r="I287" s="36">
        <v>8141.21</v>
      </c>
      <c r="J287" s="37">
        <v>7560.0000000000009</v>
      </c>
      <c r="K287" s="37">
        <f>'Para GX'!I88</f>
        <v>0</v>
      </c>
      <c r="L287" s="37">
        <f>'Para GX'!J88</f>
        <v>0</v>
      </c>
      <c r="M287" s="37">
        <f>'Para GX'!K88</f>
        <v>0</v>
      </c>
      <c r="N287" s="37">
        <f>'Para GX'!L88</f>
        <v>0</v>
      </c>
      <c r="O287" s="37">
        <f>'Para GX'!M88</f>
        <v>0</v>
      </c>
      <c r="P287" s="37">
        <f>'Para GX'!N88</f>
        <v>0</v>
      </c>
    </row>
    <row r="288" spans="1:16" s="37" customFormat="1">
      <c r="A288" s="36" t="s">
        <v>236</v>
      </c>
      <c r="B288" s="36" t="s">
        <v>961</v>
      </c>
      <c r="C288" s="36"/>
      <c r="D288" s="36"/>
      <c r="E288" s="36">
        <v>2967.55</v>
      </c>
      <c r="F288" s="36">
        <v>3420.92</v>
      </c>
      <c r="G288" s="36">
        <v>3950</v>
      </c>
      <c r="H288" s="36">
        <v>4846.03</v>
      </c>
      <c r="I288" s="36">
        <v>4998.59</v>
      </c>
      <c r="J288" s="37">
        <v>5320</v>
      </c>
      <c r="K288" s="37">
        <f>'Para GX'!I90</f>
        <v>0</v>
      </c>
      <c r="L288" s="37">
        <f>'Para GX'!J90</f>
        <v>0</v>
      </c>
      <c r="M288" s="37">
        <f>'Para GX'!K90</f>
        <v>0</v>
      </c>
      <c r="N288" s="37">
        <f>'Para GX'!L90</f>
        <v>0</v>
      </c>
      <c r="O288" s="37">
        <f>'Para GX'!M90</f>
        <v>0</v>
      </c>
      <c r="P288" s="37">
        <f>'Para GX'!N90</f>
        <v>0</v>
      </c>
    </row>
    <row r="289" spans="1:16" s="37" customFormat="1">
      <c r="A289" s="36" t="s">
        <v>237</v>
      </c>
      <c r="B289" s="36" t="s">
        <v>957</v>
      </c>
      <c r="C289" s="36"/>
      <c r="D289" s="36"/>
      <c r="E289" s="36">
        <v>6894.92</v>
      </c>
      <c r="F289" s="36">
        <v>6593.14</v>
      </c>
      <c r="G289" s="36">
        <v>6187.64</v>
      </c>
      <c r="H289" s="36">
        <v>7781.54</v>
      </c>
      <c r="I289" s="36">
        <v>7516.46</v>
      </c>
      <c r="J289" s="37">
        <v>8119.9999999999991</v>
      </c>
      <c r="K289" s="37">
        <f>'Para GX'!I86</f>
        <v>0</v>
      </c>
      <c r="L289" s="37">
        <f>'Para GX'!J86</f>
        <v>0</v>
      </c>
      <c r="M289" s="37">
        <f>'Para GX'!K86</f>
        <v>0</v>
      </c>
      <c r="N289" s="37">
        <f>'Para GX'!L86</f>
        <v>0</v>
      </c>
      <c r="O289" s="37">
        <f>'Para GX'!M86</f>
        <v>0</v>
      </c>
      <c r="P289" s="37">
        <f>'Para GX'!N86</f>
        <v>0</v>
      </c>
    </row>
    <row r="290" spans="1:16" s="37" customFormat="1">
      <c r="A290" s="36" t="s">
        <v>238</v>
      </c>
      <c r="B290" s="36" t="s">
        <v>962</v>
      </c>
      <c r="C290" s="36"/>
      <c r="D290" s="36"/>
      <c r="E290" s="36">
        <v>2591.0700000000002</v>
      </c>
      <c r="F290" s="36">
        <v>2612.04</v>
      </c>
      <c r="G290" s="36">
        <v>2655.16</v>
      </c>
      <c r="H290" s="36">
        <v>3129.08</v>
      </c>
      <c r="I290" s="36">
        <v>3562.24</v>
      </c>
      <c r="J290" s="37">
        <v>3360</v>
      </c>
      <c r="K290" s="37">
        <v>4000</v>
      </c>
      <c r="L290" s="37">
        <f>'Para GX'!J89</f>
        <v>0</v>
      </c>
      <c r="M290" s="37">
        <f>'Para GX'!K89</f>
        <v>0</v>
      </c>
      <c r="N290" s="37">
        <f>'Para GX'!L89</f>
        <v>0</v>
      </c>
      <c r="O290" s="37">
        <f>'Para GX'!M89</f>
        <v>0</v>
      </c>
      <c r="P290" s="37">
        <f>'Para GX'!N89</f>
        <v>0</v>
      </c>
    </row>
    <row r="291" spans="1:16" s="37" customFormat="1">
      <c r="A291" s="36" t="s">
        <v>239</v>
      </c>
      <c r="B291" s="36" t="s">
        <v>959</v>
      </c>
      <c r="C291" s="36"/>
      <c r="D291" s="36"/>
      <c r="E291" s="36">
        <v>3928.23</v>
      </c>
      <c r="F291" s="36">
        <v>4405.57</v>
      </c>
      <c r="G291" s="36">
        <v>4532.2</v>
      </c>
      <c r="H291" s="36">
        <v>4567.93</v>
      </c>
      <c r="I291" s="36">
        <v>4774.1400000000003</v>
      </c>
      <c r="J291" s="37">
        <v>3640</v>
      </c>
      <c r="K291" s="37">
        <f>'Para GX'!I87</f>
        <v>0</v>
      </c>
      <c r="L291" s="37">
        <f>'Para GX'!J87</f>
        <v>0</v>
      </c>
      <c r="M291" s="37">
        <f>'Para GX'!K87</f>
        <v>0</v>
      </c>
      <c r="N291" s="37">
        <f>'Para GX'!L87</f>
        <v>0</v>
      </c>
      <c r="O291" s="37">
        <f>'Para GX'!M87</f>
        <v>0</v>
      </c>
      <c r="P291" s="37">
        <f>'Para GX'!N87</f>
        <v>0</v>
      </c>
    </row>
    <row r="292" spans="1:16">
      <c r="A292" s="3" t="s">
        <v>240</v>
      </c>
      <c r="B292" s="3" t="s">
        <v>983</v>
      </c>
      <c r="C292" s="3"/>
      <c r="D292" s="3"/>
      <c r="E292" s="3">
        <v>1070.69</v>
      </c>
      <c r="F292" s="3">
        <v>1102.8</v>
      </c>
      <c r="G292" s="3">
        <v>1500</v>
      </c>
      <c r="H292" s="3">
        <v>1500</v>
      </c>
      <c r="I292" s="3">
        <v>1748.44</v>
      </c>
      <c r="J292" s="2">
        <v>2000</v>
      </c>
      <c r="K292" s="2">
        <v>0</v>
      </c>
      <c r="L292" s="2">
        <v>2000</v>
      </c>
      <c r="M292" s="2">
        <v>2000</v>
      </c>
      <c r="N292" s="2">
        <v>2000</v>
      </c>
      <c r="O292" s="2">
        <v>2000</v>
      </c>
      <c r="P292" s="2">
        <v>2000</v>
      </c>
    </row>
    <row r="293" spans="1:16">
      <c r="A293" s="3" t="s">
        <v>241</v>
      </c>
      <c r="B293" s="3" t="s">
        <v>957</v>
      </c>
      <c r="C293" s="3"/>
      <c r="D293" s="3"/>
      <c r="E293" s="3">
        <v>2738.99</v>
      </c>
      <c r="F293" s="3">
        <v>1306.06</v>
      </c>
      <c r="G293" s="3">
        <v>1366.06</v>
      </c>
      <c r="H293" s="3">
        <v>1318.04</v>
      </c>
      <c r="I293" s="3">
        <v>2478.8000000000002</v>
      </c>
      <c r="J293" s="2">
        <v>1500</v>
      </c>
      <c r="K293" s="2">
        <v>2000</v>
      </c>
      <c r="L293" s="2">
        <v>2000</v>
      </c>
      <c r="M293" s="2">
        <v>2000</v>
      </c>
      <c r="N293" s="2">
        <v>2000</v>
      </c>
      <c r="O293" s="2">
        <v>2000</v>
      </c>
      <c r="P293" s="2">
        <v>2000</v>
      </c>
    </row>
    <row r="294" spans="1:16">
      <c r="A294" s="3" t="s">
        <v>242</v>
      </c>
      <c r="B294" s="3" t="s">
        <v>933</v>
      </c>
      <c r="C294" s="3"/>
      <c r="D294" s="3"/>
      <c r="E294" s="3">
        <v>4716.79</v>
      </c>
      <c r="F294" s="3">
        <v>3717.8</v>
      </c>
      <c r="G294" s="3">
        <v>456.35</v>
      </c>
      <c r="H294" s="3">
        <v>979.31</v>
      </c>
      <c r="I294" s="3">
        <v>100</v>
      </c>
      <c r="J294" s="2">
        <v>3000</v>
      </c>
      <c r="K294" s="2">
        <v>1500</v>
      </c>
      <c r="L294" s="2">
        <v>1500</v>
      </c>
      <c r="M294" s="2">
        <v>1500</v>
      </c>
      <c r="N294" s="2">
        <v>1500</v>
      </c>
      <c r="O294" s="2">
        <v>1500</v>
      </c>
      <c r="P294" s="2">
        <v>1500</v>
      </c>
    </row>
    <row r="295" spans="1:16">
      <c r="A295" s="3" t="s">
        <v>243</v>
      </c>
      <c r="B295" s="3" t="s">
        <v>959</v>
      </c>
      <c r="C295" s="3"/>
      <c r="D295" s="3"/>
      <c r="E295" s="3">
        <v>0</v>
      </c>
      <c r="F295" s="3">
        <v>742.44</v>
      </c>
      <c r="G295" s="3">
        <v>1777.46</v>
      </c>
      <c r="H295" s="3">
        <v>2955.47</v>
      </c>
      <c r="I295" s="3">
        <v>1758</v>
      </c>
      <c r="J295" s="2">
        <v>1000</v>
      </c>
      <c r="K295" s="2">
        <v>1000</v>
      </c>
      <c r="L295" s="2">
        <v>1000</v>
      </c>
      <c r="M295" s="2">
        <v>1000</v>
      </c>
      <c r="N295" s="2">
        <v>1000</v>
      </c>
      <c r="O295" s="2">
        <v>1000</v>
      </c>
      <c r="P295" s="2">
        <v>1000</v>
      </c>
    </row>
    <row r="296" spans="1:16">
      <c r="A296" s="3" t="s">
        <v>244</v>
      </c>
      <c r="B296" s="3" t="s">
        <v>963</v>
      </c>
      <c r="C296" s="3"/>
      <c r="D296" s="3"/>
      <c r="E296" s="3">
        <v>27149.58</v>
      </c>
      <c r="F296" s="3">
        <v>27550.05</v>
      </c>
      <c r="G296" s="3">
        <v>26100.6</v>
      </c>
      <c r="H296" s="3">
        <v>27777.84</v>
      </c>
      <c r="I296" s="3">
        <v>32031.56</v>
      </c>
      <c r="J296" s="2">
        <v>30000</v>
      </c>
      <c r="K296" s="2">
        <v>28000</v>
      </c>
      <c r="L296" s="2">
        <v>28000</v>
      </c>
      <c r="M296" s="2">
        <v>28000</v>
      </c>
      <c r="N296" s="2">
        <v>28000</v>
      </c>
      <c r="O296" s="2">
        <v>28000</v>
      </c>
      <c r="P296" s="2">
        <v>28000</v>
      </c>
    </row>
    <row r="297" spans="1:16">
      <c r="A297" s="3" t="s">
        <v>245</v>
      </c>
      <c r="B297" s="3" t="s">
        <v>982</v>
      </c>
      <c r="C297" s="3"/>
      <c r="D297" s="3"/>
      <c r="E297" s="3">
        <v>1744.09</v>
      </c>
      <c r="F297" s="3">
        <v>4106.68</v>
      </c>
      <c r="G297" s="3">
        <v>1720.44</v>
      </c>
      <c r="H297" s="3">
        <v>1458.17</v>
      </c>
      <c r="I297" s="3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</row>
    <row r="298" spans="1:16">
      <c r="A298" s="3" t="s">
        <v>246</v>
      </c>
      <c r="B298" s="3" t="s">
        <v>949</v>
      </c>
      <c r="C298" s="3"/>
      <c r="D298" s="3"/>
      <c r="E298" s="3">
        <v>10764.63</v>
      </c>
      <c r="F298" s="3">
        <v>5778.48</v>
      </c>
      <c r="G298" s="3">
        <v>11260.1</v>
      </c>
      <c r="H298" s="3">
        <v>25496.35</v>
      </c>
      <c r="I298" s="3">
        <v>9294.4</v>
      </c>
      <c r="J298" s="2">
        <v>15000</v>
      </c>
      <c r="K298" s="2">
        <v>12000</v>
      </c>
      <c r="L298" s="2">
        <v>12000</v>
      </c>
      <c r="M298" s="2">
        <v>12000</v>
      </c>
      <c r="N298" s="2">
        <v>12000</v>
      </c>
      <c r="O298" s="2">
        <v>12000</v>
      </c>
      <c r="P298" s="2">
        <v>12000</v>
      </c>
    </row>
    <row r="299" spans="1:16" s="37" customFormat="1">
      <c r="A299" s="36" t="s">
        <v>247</v>
      </c>
      <c r="B299" s="36" t="s">
        <v>982</v>
      </c>
      <c r="C299" s="36"/>
      <c r="D299" s="36"/>
      <c r="E299" s="36">
        <v>10705.18</v>
      </c>
      <c r="F299" s="36">
        <v>8011.9</v>
      </c>
      <c r="G299" s="36">
        <v>8159.44</v>
      </c>
      <c r="H299" s="36">
        <v>11629.36</v>
      </c>
      <c r="I299" s="36">
        <v>10631.41</v>
      </c>
      <c r="J299" s="37">
        <v>12000</v>
      </c>
      <c r="K299" s="37">
        <v>11000</v>
      </c>
      <c r="L299" s="37" t="e">
        <f>#REF!</f>
        <v>#REF!</v>
      </c>
      <c r="M299" s="37" t="e">
        <f>#REF!</f>
        <v>#REF!</v>
      </c>
      <c r="N299" s="37" t="e">
        <f>#REF!</f>
        <v>#REF!</v>
      </c>
      <c r="O299" s="37" t="e">
        <f>#REF!</f>
        <v>#REF!</v>
      </c>
      <c r="P299" s="37" t="e">
        <f>#REF!</f>
        <v>#REF!</v>
      </c>
    </row>
    <row r="300" spans="1:16" s="37" customFormat="1">
      <c r="A300" s="36" t="s">
        <v>248</v>
      </c>
      <c r="B300" s="36" t="s">
        <v>982</v>
      </c>
      <c r="C300" s="36"/>
      <c r="D300" s="36"/>
      <c r="E300" s="36">
        <v>38043.839999999997</v>
      </c>
      <c r="F300" s="36">
        <v>50000</v>
      </c>
      <c r="G300" s="36">
        <v>41591.269999999997</v>
      </c>
      <c r="H300" s="36">
        <v>48440.18</v>
      </c>
      <c r="I300" s="36">
        <v>39886.78</v>
      </c>
      <c r="J300" s="37">
        <v>45000</v>
      </c>
      <c r="K300" s="37">
        <v>40000</v>
      </c>
      <c r="L300" s="37" t="e">
        <f>#REF!</f>
        <v>#REF!</v>
      </c>
      <c r="M300" s="37" t="e">
        <f>#REF!</f>
        <v>#REF!</v>
      </c>
      <c r="N300" s="37" t="e">
        <f>#REF!</f>
        <v>#REF!</v>
      </c>
      <c r="O300" s="37" t="e">
        <f>#REF!</f>
        <v>#REF!</v>
      </c>
      <c r="P300" s="37" t="e">
        <f>#REF!</f>
        <v>#REF!</v>
      </c>
    </row>
    <row r="301" spans="1:16">
      <c r="A301" s="3" t="s">
        <v>249</v>
      </c>
      <c r="B301" s="3" t="s">
        <v>982</v>
      </c>
      <c r="C301" s="3"/>
      <c r="D301" s="3"/>
      <c r="E301" s="3">
        <v>5575.88</v>
      </c>
      <c r="F301" s="3">
        <v>8856.6</v>
      </c>
      <c r="G301" s="3">
        <v>4972.25</v>
      </c>
      <c r="H301" s="3">
        <v>9406.98</v>
      </c>
      <c r="I301" s="3">
        <v>7003.51</v>
      </c>
      <c r="J301" s="2">
        <v>9000</v>
      </c>
      <c r="K301" s="2">
        <v>9000</v>
      </c>
      <c r="L301" s="2">
        <v>9000</v>
      </c>
      <c r="M301" s="2">
        <v>9000</v>
      </c>
      <c r="N301" s="2">
        <v>9000</v>
      </c>
      <c r="O301" s="2">
        <v>9000</v>
      </c>
      <c r="P301" s="2">
        <v>9000</v>
      </c>
    </row>
    <row r="302" spans="1:16">
      <c r="A302" s="3" t="s">
        <v>250</v>
      </c>
      <c r="B302" s="3" t="s">
        <v>982</v>
      </c>
      <c r="C302" s="3"/>
      <c r="D302" s="3"/>
      <c r="E302" s="3">
        <v>1739.59</v>
      </c>
      <c r="F302" s="3">
        <v>1550.84</v>
      </c>
      <c r="G302" s="3">
        <v>516.89</v>
      </c>
      <c r="H302" s="3">
        <v>432.97</v>
      </c>
      <c r="I302" s="3">
        <v>339.92</v>
      </c>
      <c r="J302" s="30"/>
      <c r="K302" s="30"/>
      <c r="L302" s="30"/>
      <c r="M302" s="30"/>
      <c r="N302" s="30"/>
      <c r="O302" s="30"/>
      <c r="P302" s="30"/>
    </row>
    <row r="303" spans="1:16">
      <c r="A303" s="3" t="s">
        <v>251</v>
      </c>
      <c r="B303" s="3"/>
      <c r="C303" s="3"/>
      <c r="D303" s="3"/>
      <c r="E303" s="3">
        <v>5864.75</v>
      </c>
      <c r="F303" s="3">
        <v>5254.24</v>
      </c>
      <c r="G303" s="3">
        <v>0</v>
      </c>
      <c r="H303" s="3">
        <v>0</v>
      </c>
      <c r="I303" s="3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</row>
    <row r="304" spans="1:16">
      <c r="A304" s="3" t="s">
        <v>252</v>
      </c>
      <c r="B304" s="3" t="s">
        <v>986</v>
      </c>
      <c r="C304" s="3"/>
      <c r="D304" s="3"/>
      <c r="E304" s="3">
        <v>300</v>
      </c>
      <c r="F304" s="3">
        <v>300</v>
      </c>
      <c r="G304" s="3">
        <v>5300</v>
      </c>
      <c r="H304" s="3">
        <v>5300</v>
      </c>
      <c r="I304" s="3">
        <v>5250</v>
      </c>
      <c r="J304" s="3">
        <v>5580</v>
      </c>
      <c r="K304" s="3">
        <v>5500</v>
      </c>
      <c r="L304" s="3">
        <v>5300</v>
      </c>
      <c r="M304" s="3">
        <v>5300</v>
      </c>
      <c r="N304" s="3">
        <v>5300</v>
      </c>
      <c r="O304" s="3">
        <v>5300</v>
      </c>
      <c r="P304" s="3">
        <v>5300</v>
      </c>
    </row>
    <row r="305" spans="1:16">
      <c r="A305" s="3" t="s">
        <v>253</v>
      </c>
      <c r="B305" s="3" t="s">
        <v>930</v>
      </c>
      <c r="C305" s="3"/>
      <c r="D305" s="3"/>
      <c r="E305" s="3">
        <v>1924.8</v>
      </c>
      <c r="F305" s="3">
        <v>1907.77</v>
      </c>
      <c r="G305" s="3">
        <v>1949.8</v>
      </c>
      <c r="H305" s="3">
        <v>1977.44</v>
      </c>
      <c r="I305" s="3">
        <v>2040</v>
      </c>
      <c r="J305" s="3">
        <v>2600</v>
      </c>
      <c r="K305" s="3">
        <v>2513.6999999999998</v>
      </c>
      <c r="L305" s="3">
        <v>2040</v>
      </c>
      <c r="M305" s="3">
        <v>2040</v>
      </c>
      <c r="N305" s="3">
        <v>2040</v>
      </c>
      <c r="O305" s="3">
        <v>2040</v>
      </c>
      <c r="P305" s="3">
        <v>2040</v>
      </c>
    </row>
    <row r="306" spans="1:16">
      <c r="A306" s="3" t="s">
        <v>254</v>
      </c>
      <c r="B306" s="3" t="s">
        <v>982</v>
      </c>
      <c r="C306" s="3"/>
      <c r="D306" s="3"/>
      <c r="E306" s="3">
        <v>4097.9799999999996</v>
      </c>
      <c r="F306" s="3">
        <v>4488.26</v>
      </c>
      <c r="G306" s="3">
        <v>4878.54</v>
      </c>
      <c r="H306" s="3">
        <v>5463.97</v>
      </c>
      <c r="I306" s="3">
        <v>5919.3</v>
      </c>
      <c r="J306" s="30"/>
      <c r="K306" s="30"/>
      <c r="L306" s="30"/>
      <c r="M306" s="30"/>
      <c r="N306" s="30"/>
      <c r="O306" s="30"/>
      <c r="P306" s="30"/>
    </row>
    <row r="307" spans="1:16" s="37" customFormat="1">
      <c r="A307" s="36" t="s">
        <v>876</v>
      </c>
      <c r="B307" s="36" t="s">
        <v>930</v>
      </c>
      <c r="C307" s="36"/>
      <c r="D307" s="36"/>
      <c r="E307" s="36">
        <v>0</v>
      </c>
      <c r="F307" s="36">
        <v>0</v>
      </c>
      <c r="G307" s="36">
        <v>0</v>
      </c>
      <c r="H307" s="36">
        <v>0</v>
      </c>
      <c r="I307" s="36">
        <v>63288.83</v>
      </c>
      <c r="J307" s="37">
        <v>65086.67</v>
      </c>
      <c r="K307" s="37">
        <f>+'Para-RH-2018'!C1504</f>
        <v>0</v>
      </c>
      <c r="L307" s="37">
        <f>+'Para-RH-2018'!D1504</f>
        <v>0</v>
      </c>
      <c r="M307" s="37">
        <f>+'Para-RH-2018'!E1504</f>
        <v>0</v>
      </c>
      <c r="N307" s="37">
        <f>+'Para-RH-2018'!F1504</f>
        <v>0</v>
      </c>
      <c r="O307" s="37">
        <f>+'Para-RH-2018'!G1504</f>
        <v>0</v>
      </c>
      <c r="P307" s="37">
        <f>+'Para-RH-2018'!H1504</f>
        <v>0</v>
      </c>
    </row>
    <row r="308" spans="1:16" s="37" customFormat="1">
      <c r="A308" s="36" t="s">
        <v>255</v>
      </c>
      <c r="B308" s="36" t="s">
        <v>930</v>
      </c>
      <c r="C308" s="36"/>
      <c r="D308" s="36"/>
      <c r="E308" s="36">
        <v>255146.46</v>
      </c>
      <c r="F308" s="36">
        <v>274717.94</v>
      </c>
      <c r="G308" s="36">
        <v>309744.95</v>
      </c>
      <c r="H308" s="36">
        <v>319038.93</v>
      </c>
      <c r="I308" s="36">
        <v>320194.06</v>
      </c>
      <c r="J308" s="37">
        <v>372541.66</v>
      </c>
      <c r="K308" s="37">
        <f>+'Para-RH-2018'!C1505</f>
        <v>0</v>
      </c>
      <c r="L308" s="37">
        <f>+'Para-RH-2018'!D1505</f>
        <v>0</v>
      </c>
      <c r="M308" s="37">
        <f>+'Para-RH-2018'!E1505</f>
        <v>0</v>
      </c>
      <c r="N308" s="37">
        <f>+'Para-RH-2018'!F1505</f>
        <v>0</v>
      </c>
      <c r="O308" s="37">
        <f>+'Para-RH-2018'!G1505</f>
        <v>0</v>
      </c>
      <c r="P308" s="37">
        <f>+'Para-RH-2018'!H1505</f>
        <v>0</v>
      </c>
    </row>
    <row r="309" spans="1:16" s="37" customFormat="1">
      <c r="A309" s="36" t="s">
        <v>256</v>
      </c>
      <c r="B309" s="36" t="s">
        <v>930</v>
      </c>
      <c r="C309" s="36"/>
      <c r="D309" s="36"/>
      <c r="E309" s="36">
        <v>248671.75</v>
      </c>
      <c r="F309" s="36">
        <v>241892.26</v>
      </c>
      <c r="G309" s="36">
        <v>212686.87</v>
      </c>
      <c r="H309" s="36">
        <v>179341.86</v>
      </c>
      <c r="I309" s="36">
        <v>179786.6</v>
      </c>
      <c r="J309" s="37">
        <v>172774.7</v>
      </c>
      <c r="K309" s="37">
        <f>+'Para-RH-2018'!C1506</f>
        <v>0</v>
      </c>
      <c r="L309" s="37">
        <f>+'Para-RH-2018'!D1506</f>
        <v>0</v>
      </c>
      <c r="M309" s="37">
        <f>+'Para-RH-2018'!E1506</f>
        <v>0</v>
      </c>
      <c r="N309" s="37">
        <f>+'Para-RH-2018'!F1506</f>
        <v>0</v>
      </c>
      <c r="O309" s="37">
        <f>+'Para-RH-2018'!G1506</f>
        <v>0</v>
      </c>
      <c r="P309" s="37">
        <f>+'Para-RH-2018'!H1506</f>
        <v>0</v>
      </c>
    </row>
    <row r="310" spans="1:16" s="37" customFormat="1">
      <c r="A310" s="36" t="s">
        <v>257</v>
      </c>
      <c r="B310" s="36" t="s">
        <v>930</v>
      </c>
      <c r="C310" s="36"/>
      <c r="D310" s="36"/>
      <c r="E310" s="36">
        <v>159897.07999999999</v>
      </c>
      <c r="F310" s="36">
        <v>110334.46</v>
      </c>
      <c r="G310" s="36">
        <v>91405.02</v>
      </c>
      <c r="H310" s="36">
        <v>72510.259999999995</v>
      </c>
      <c r="I310" s="36">
        <v>96216.21</v>
      </c>
      <c r="J310" s="37">
        <v>129297.39</v>
      </c>
      <c r="K310" s="37">
        <f>+'Para-RH-2018'!C1507</f>
        <v>0</v>
      </c>
      <c r="L310" s="37">
        <f>+'Para-RH-2018'!D1507</f>
        <v>0</v>
      </c>
      <c r="M310" s="37">
        <f>+'Para-RH-2018'!E1507</f>
        <v>0</v>
      </c>
      <c r="N310" s="37">
        <f>+'Para-RH-2018'!F1507</f>
        <v>0</v>
      </c>
      <c r="O310" s="37">
        <f>+'Para-RH-2018'!G1507</f>
        <v>0</v>
      </c>
      <c r="P310" s="37">
        <f>+'Para-RH-2018'!H1507</f>
        <v>0</v>
      </c>
    </row>
    <row r="311" spans="1:16">
      <c r="A311" s="3" t="s">
        <v>258</v>
      </c>
      <c r="B311" s="3" t="s">
        <v>930</v>
      </c>
      <c r="C311" s="3"/>
      <c r="D311" s="3"/>
      <c r="E311" s="3">
        <v>60379.67</v>
      </c>
      <c r="F311" s="3">
        <v>62382.09</v>
      </c>
      <c r="G311" s="3">
        <v>67348.05</v>
      </c>
      <c r="H311" s="3">
        <v>72008.05</v>
      </c>
      <c r="I311" s="3">
        <v>76972.800000000003</v>
      </c>
      <c r="J311" s="30">
        <v>80000</v>
      </c>
      <c r="K311" s="30">
        <v>71000</v>
      </c>
      <c r="L311" s="30">
        <v>71000</v>
      </c>
      <c r="M311" s="30">
        <v>71000</v>
      </c>
      <c r="N311" s="30">
        <v>71000</v>
      </c>
      <c r="O311" s="30">
        <v>71000</v>
      </c>
      <c r="P311" s="30">
        <v>71000</v>
      </c>
    </row>
    <row r="312" spans="1:16" s="37" customFormat="1">
      <c r="A312" s="36" t="s">
        <v>259</v>
      </c>
      <c r="B312" s="36" t="s">
        <v>930</v>
      </c>
      <c r="C312" s="36"/>
      <c r="D312" s="36"/>
      <c r="E312" s="36">
        <v>17662.02</v>
      </c>
      <c r="F312" s="36">
        <v>20427.650000000001</v>
      </c>
      <c r="G312" s="36">
        <v>24579.83</v>
      </c>
      <c r="H312" s="36">
        <v>23948.04</v>
      </c>
      <c r="I312" s="36">
        <v>23188.59</v>
      </c>
      <c r="J312" s="37">
        <v>33492.42</v>
      </c>
      <c r="K312" s="37">
        <f>+'Para-RH-2018'!C1508</f>
        <v>0</v>
      </c>
      <c r="L312" s="37">
        <f>+'Para-RH-2018'!D1508</f>
        <v>0</v>
      </c>
      <c r="M312" s="37">
        <f>+'Para-RH-2018'!E1508</f>
        <v>0</v>
      </c>
      <c r="N312" s="37">
        <f>+'Para-RH-2018'!F1508</f>
        <v>0</v>
      </c>
      <c r="O312" s="37">
        <f>+'Para-RH-2018'!G1508</f>
        <v>0</v>
      </c>
      <c r="P312" s="37">
        <f>+'Para-RH-2018'!H1508</f>
        <v>0</v>
      </c>
    </row>
    <row r="313" spans="1:16" s="37" customFormat="1">
      <c r="A313" s="36" t="s">
        <v>260</v>
      </c>
      <c r="B313" s="36" t="s">
        <v>930</v>
      </c>
      <c r="C313" s="36"/>
      <c r="D313" s="36"/>
      <c r="E313" s="36">
        <v>19372.54</v>
      </c>
      <c r="F313" s="36">
        <v>18324.62</v>
      </c>
      <c r="G313" s="36">
        <v>18184.98</v>
      </c>
      <c r="H313" s="36">
        <v>17848.939999999999</v>
      </c>
      <c r="I313" s="36">
        <v>13624.14</v>
      </c>
      <c r="J313" s="37">
        <v>14508.98</v>
      </c>
      <c r="K313" s="37">
        <f>+'Para-RH-2018'!C1509</f>
        <v>0</v>
      </c>
      <c r="L313" s="37">
        <f>+'Para-RH-2018'!D1509</f>
        <v>0</v>
      </c>
      <c r="M313" s="37">
        <f>+'Para-RH-2018'!E1509</f>
        <v>0</v>
      </c>
      <c r="N313" s="37">
        <f>+'Para-RH-2018'!F1509</f>
        <v>0</v>
      </c>
      <c r="O313" s="37">
        <f>+'Para-RH-2018'!G1509</f>
        <v>0</v>
      </c>
      <c r="P313" s="37">
        <f>+'Para-RH-2018'!H1509</f>
        <v>0</v>
      </c>
    </row>
    <row r="314" spans="1:16" s="37" customFormat="1">
      <c r="A314" s="36" t="s">
        <v>261</v>
      </c>
      <c r="B314" s="36" t="s">
        <v>930</v>
      </c>
      <c r="C314" s="36"/>
      <c r="D314" s="36"/>
      <c r="E314" s="36">
        <v>4911.74</v>
      </c>
      <c r="F314" s="36">
        <v>8369.64</v>
      </c>
      <c r="G314" s="36">
        <v>7408.62</v>
      </c>
      <c r="H314" s="36">
        <v>5499.48</v>
      </c>
      <c r="I314" s="36">
        <v>6640.42</v>
      </c>
      <c r="J314" s="37">
        <v>10287.31</v>
      </c>
      <c r="K314" s="37">
        <f>+'Para-RH-2018'!C1510</f>
        <v>0</v>
      </c>
      <c r="L314" s="37">
        <f>+'Para-RH-2018'!D1510</f>
        <v>0</v>
      </c>
      <c r="M314" s="37">
        <f>+'Para-RH-2018'!E1510</f>
        <v>0</v>
      </c>
      <c r="N314" s="37">
        <f>+'Para-RH-2018'!F1510</f>
        <v>0</v>
      </c>
      <c r="O314" s="37">
        <f>+'Para-RH-2018'!G1510</f>
        <v>0</v>
      </c>
      <c r="P314" s="37">
        <f>+'Para-RH-2018'!H1510</f>
        <v>0</v>
      </c>
    </row>
    <row r="315" spans="1:16" s="37" customFormat="1">
      <c r="A315" s="36" t="s">
        <v>262</v>
      </c>
      <c r="B315" s="36" t="s">
        <v>930</v>
      </c>
      <c r="C315" s="36"/>
      <c r="D315" s="36"/>
      <c r="E315" s="36">
        <v>78944.91</v>
      </c>
      <c r="F315" s="36">
        <v>84943.85</v>
      </c>
      <c r="G315" s="36">
        <v>97402.16</v>
      </c>
      <c r="H315" s="36">
        <v>91651.04</v>
      </c>
      <c r="I315" s="36">
        <v>100551.92</v>
      </c>
      <c r="J315" s="37">
        <v>116850.07</v>
      </c>
      <c r="K315" s="37">
        <f>+'Para-RH-2018'!C1511</f>
        <v>0</v>
      </c>
      <c r="L315" s="37">
        <f>+'Para-RH-2018'!D1511</f>
        <v>0</v>
      </c>
      <c r="M315" s="37">
        <f>+'Para-RH-2018'!E1511</f>
        <v>0</v>
      </c>
      <c r="N315" s="37">
        <f>+'Para-RH-2018'!F1511</f>
        <v>0</v>
      </c>
      <c r="O315" s="37">
        <f>+'Para-RH-2018'!G1511</f>
        <v>0</v>
      </c>
      <c r="P315" s="37">
        <f>+'Para-RH-2018'!H1511</f>
        <v>0</v>
      </c>
    </row>
    <row r="316" spans="1:16">
      <c r="A316" s="3" t="s">
        <v>263</v>
      </c>
      <c r="B316" s="3" t="s">
        <v>930</v>
      </c>
      <c r="C316" s="3"/>
      <c r="D316" s="3"/>
      <c r="E316" s="3">
        <v>15471.48</v>
      </c>
      <c r="F316" s="3">
        <v>15085.72</v>
      </c>
      <c r="G316" s="3">
        <v>61210.31</v>
      </c>
      <c r="H316" s="3">
        <v>52744.3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</row>
    <row r="317" spans="1:16" s="37" customFormat="1">
      <c r="A317" s="36" t="s">
        <v>264</v>
      </c>
      <c r="B317" s="36" t="s">
        <v>930</v>
      </c>
      <c r="C317" s="36"/>
      <c r="D317" s="36"/>
      <c r="E317" s="36">
        <v>47423.44</v>
      </c>
      <c r="F317" s="36">
        <v>34312.75</v>
      </c>
      <c r="G317" s="36">
        <v>28388.51</v>
      </c>
      <c r="H317" s="36">
        <v>25672.080000000002</v>
      </c>
      <c r="I317" s="36">
        <v>28947.3</v>
      </c>
      <c r="J317" s="37">
        <v>41097.980000000003</v>
      </c>
      <c r="K317" s="37">
        <f>+'Para-RH-2018'!C1512</f>
        <v>0</v>
      </c>
      <c r="L317" s="37">
        <f>+'Para-RH-2018'!D1512</f>
        <v>0</v>
      </c>
      <c r="M317" s="37">
        <f>+'Para-RH-2018'!E1512</f>
        <v>0</v>
      </c>
      <c r="N317" s="37">
        <f>+'Para-RH-2018'!F1512</f>
        <v>0</v>
      </c>
      <c r="O317" s="37">
        <f>+'Para-RH-2018'!G1512</f>
        <v>0</v>
      </c>
      <c r="P317" s="37">
        <f>+'Para-RH-2018'!H1512</f>
        <v>0</v>
      </c>
    </row>
    <row r="318" spans="1:16">
      <c r="A318" s="3" t="s">
        <v>265</v>
      </c>
      <c r="B318" s="3" t="s">
        <v>983</v>
      </c>
      <c r="C318" s="3"/>
      <c r="D318" s="3"/>
      <c r="E318" s="3">
        <v>46.49</v>
      </c>
      <c r="F318" s="3">
        <v>300</v>
      </c>
      <c r="G318" s="3">
        <v>200</v>
      </c>
      <c r="H318" s="3">
        <v>200</v>
      </c>
      <c r="I318" s="3">
        <v>0</v>
      </c>
      <c r="J318" s="2">
        <v>200</v>
      </c>
      <c r="K318" s="2">
        <v>0</v>
      </c>
      <c r="L318" s="2">
        <v>200</v>
      </c>
      <c r="M318" s="2">
        <v>200</v>
      </c>
      <c r="N318" s="2">
        <v>200</v>
      </c>
      <c r="O318" s="2">
        <v>200</v>
      </c>
      <c r="P318" s="2">
        <v>200</v>
      </c>
    </row>
    <row r="319" spans="1:16" s="37" customFormat="1">
      <c r="A319" s="36" t="s">
        <v>266</v>
      </c>
      <c r="B319" s="36" t="s">
        <v>930</v>
      </c>
      <c r="C319" s="36"/>
      <c r="D319" s="36"/>
      <c r="E319" s="36">
        <v>1122.1600000000001</v>
      </c>
      <c r="F319" s="36">
        <v>1026.6400000000001</v>
      </c>
      <c r="G319" s="36">
        <v>802.25</v>
      </c>
      <c r="H319" s="36">
        <v>827.34</v>
      </c>
      <c r="I319" s="36">
        <v>939.81</v>
      </c>
      <c r="J319" s="37">
        <v>736.32</v>
      </c>
      <c r="K319" s="37">
        <f>+'Para-RH-2018'!C1513</f>
        <v>0</v>
      </c>
      <c r="L319" s="37">
        <f>'Para GX'!J84*(L308+L310+L311)</f>
        <v>0</v>
      </c>
      <c r="M319" s="37">
        <f>'Para GX'!K84*(M308+M310+M311)</f>
        <v>0</v>
      </c>
      <c r="N319" s="37">
        <f>'Para GX'!L84*(N308+N310+N311)</f>
        <v>0</v>
      </c>
      <c r="O319" s="37">
        <f>'Para GX'!M84*(O308+O310+O311)</f>
        <v>0</v>
      </c>
      <c r="P319" s="37">
        <f>'Para GX'!N84*(P308+P310+P311)</f>
        <v>0</v>
      </c>
    </row>
    <row r="320" spans="1:16" s="37" customFormat="1">
      <c r="A320" s="36" t="s">
        <v>620</v>
      </c>
      <c r="B320" s="36" t="s">
        <v>930</v>
      </c>
      <c r="C320" s="36"/>
      <c r="D320" s="36"/>
      <c r="E320" s="36">
        <v>0</v>
      </c>
      <c r="F320" s="36">
        <v>117.07</v>
      </c>
      <c r="G320" s="36">
        <v>0</v>
      </c>
      <c r="H320" s="36">
        <v>127.07</v>
      </c>
      <c r="I320" s="36">
        <v>0</v>
      </c>
      <c r="J320" s="37">
        <v>759.09</v>
      </c>
      <c r="K320" s="10">
        <v>0</v>
      </c>
      <c r="L320" s="37">
        <f>'Para GX'!J84*L309</f>
        <v>0</v>
      </c>
      <c r="M320" s="37">
        <f>'Para GX'!K84*M309</f>
        <v>0</v>
      </c>
      <c r="N320" s="37">
        <f>'Para GX'!L84*N309</f>
        <v>0</v>
      </c>
      <c r="O320" s="37">
        <f>'Para GX'!M84*O309</f>
        <v>0</v>
      </c>
      <c r="P320" s="37">
        <f>'Para GX'!N84*P309</f>
        <v>0</v>
      </c>
    </row>
    <row r="321" spans="1:16">
      <c r="A321" s="3" t="s">
        <v>621</v>
      </c>
      <c r="B321" s="3" t="s">
        <v>930</v>
      </c>
      <c r="C321" s="3"/>
      <c r="D321" s="3"/>
      <c r="E321" s="3">
        <v>0</v>
      </c>
      <c r="F321" s="3">
        <v>29843.66</v>
      </c>
      <c r="G321" s="3">
        <v>29917.71</v>
      </c>
      <c r="H321" s="3">
        <v>38282.67</v>
      </c>
      <c r="I321" s="3">
        <v>39349.67</v>
      </c>
      <c r="J321" s="2">
        <v>30000</v>
      </c>
      <c r="K321" s="2">
        <v>23280</v>
      </c>
      <c r="L321" s="2">
        <v>40000</v>
      </c>
      <c r="M321" s="2">
        <v>40000</v>
      </c>
      <c r="N321" s="2">
        <v>40000</v>
      </c>
      <c r="O321" s="2">
        <v>40000</v>
      </c>
      <c r="P321" s="2">
        <v>40000</v>
      </c>
    </row>
    <row r="322" spans="1:16">
      <c r="A322" s="3" t="s">
        <v>267</v>
      </c>
      <c r="B322" s="3" t="s">
        <v>933</v>
      </c>
      <c r="C322" s="3"/>
      <c r="D322" s="3"/>
      <c r="E322" s="3">
        <v>49987.5</v>
      </c>
      <c r="F322" s="3">
        <v>49994.5</v>
      </c>
      <c r="G322" s="3">
        <v>59992</v>
      </c>
      <c r="H322" s="3">
        <v>59992</v>
      </c>
      <c r="I322" s="3">
        <v>69970</v>
      </c>
      <c r="J322" s="2">
        <v>70000</v>
      </c>
      <c r="K322" s="2">
        <v>77000</v>
      </c>
      <c r="L322" s="2">
        <v>70000</v>
      </c>
      <c r="M322" s="2">
        <v>70000</v>
      </c>
      <c r="N322" s="2">
        <v>70000</v>
      </c>
      <c r="O322" s="2">
        <v>70000</v>
      </c>
      <c r="P322" s="2">
        <v>70000</v>
      </c>
    </row>
    <row r="323" spans="1:16">
      <c r="A323" s="3" t="s">
        <v>268</v>
      </c>
      <c r="B323" s="3" t="s">
        <v>960</v>
      </c>
      <c r="C323" s="3"/>
      <c r="D323" s="3"/>
      <c r="E323" s="3">
        <v>2468.6</v>
      </c>
      <c r="F323" s="3">
        <v>1867.07</v>
      </c>
      <c r="G323" s="3">
        <v>1836.45</v>
      </c>
      <c r="H323" s="3">
        <v>1406.39</v>
      </c>
      <c r="I323" s="3">
        <v>1479.88</v>
      </c>
      <c r="J323" s="2">
        <v>2000</v>
      </c>
      <c r="K323" s="2">
        <v>2000</v>
      </c>
      <c r="L323" s="2">
        <v>2000</v>
      </c>
      <c r="M323" s="2">
        <v>2000</v>
      </c>
      <c r="N323" s="2">
        <v>2000</v>
      </c>
      <c r="O323" s="2">
        <v>2000</v>
      </c>
      <c r="P323" s="2">
        <v>2000</v>
      </c>
    </row>
    <row r="324" spans="1:16">
      <c r="A324" s="3" t="s">
        <v>269</v>
      </c>
      <c r="B324" s="3" t="s">
        <v>961</v>
      </c>
      <c r="C324" s="3"/>
      <c r="D324" s="3"/>
      <c r="E324" s="3">
        <v>723.38</v>
      </c>
      <c r="F324" s="3">
        <v>1000.81</v>
      </c>
      <c r="G324" s="3">
        <v>989.75</v>
      </c>
      <c r="H324" s="3">
        <v>1379.45</v>
      </c>
      <c r="I324" s="3">
        <v>1255.6199999999999</v>
      </c>
      <c r="J324" s="2">
        <v>1200</v>
      </c>
      <c r="K324" s="2">
        <v>1200</v>
      </c>
      <c r="L324" s="2">
        <v>1000</v>
      </c>
      <c r="M324" s="2">
        <v>1000</v>
      </c>
      <c r="N324" s="2">
        <v>1000</v>
      </c>
      <c r="O324" s="2">
        <v>1000</v>
      </c>
      <c r="P324" s="2">
        <v>1000</v>
      </c>
    </row>
    <row r="325" spans="1:16">
      <c r="A325" s="3" t="s">
        <v>270</v>
      </c>
      <c r="B325" s="3" t="s">
        <v>962</v>
      </c>
      <c r="C325" s="3"/>
      <c r="D325" s="3"/>
      <c r="E325" s="3">
        <v>744.36</v>
      </c>
      <c r="F325" s="3">
        <v>743.43</v>
      </c>
      <c r="G325" s="3">
        <v>808.62</v>
      </c>
      <c r="H325" s="3">
        <v>972.3</v>
      </c>
      <c r="I325" s="3">
        <v>1166.94</v>
      </c>
      <c r="J325" s="2">
        <v>1000</v>
      </c>
      <c r="K325" s="2">
        <v>1500</v>
      </c>
      <c r="L325" s="2">
        <v>1000</v>
      </c>
      <c r="M325" s="2">
        <v>1000</v>
      </c>
      <c r="N325" s="2">
        <v>1000</v>
      </c>
      <c r="O325" s="2">
        <v>1000</v>
      </c>
      <c r="P325" s="2">
        <v>1000</v>
      </c>
    </row>
    <row r="326" spans="1:16">
      <c r="A326" s="3" t="s">
        <v>271</v>
      </c>
      <c r="B326" s="3" t="s">
        <v>960</v>
      </c>
      <c r="C326" s="3"/>
      <c r="D326" s="3"/>
      <c r="E326" s="3">
        <v>3701.8</v>
      </c>
      <c r="F326" s="3">
        <v>3464.81</v>
      </c>
      <c r="G326" s="3">
        <v>4007.08</v>
      </c>
      <c r="H326" s="3">
        <v>3875.72</v>
      </c>
      <c r="I326" s="3">
        <v>3804.79</v>
      </c>
      <c r="J326" s="2">
        <v>4000</v>
      </c>
      <c r="K326" s="2">
        <v>4000</v>
      </c>
      <c r="L326" s="2">
        <v>4000</v>
      </c>
      <c r="M326" s="2">
        <v>4000</v>
      </c>
      <c r="N326" s="2">
        <v>4000</v>
      </c>
      <c r="O326" s="2">
        <v>4000</v>
      </c>
      <c r="P326" s="2">
        <v>4000</v>
      </c>
    </row>
    <row r="327" spans="1:16">
      <c r="A327" s="3" t="s">
        <v>272</v>
      </c>
      <c r="B327" s="3" t="s">
        <v>961</v>
      </c>
      <c r="C327" s="3"/>
      <c r="D327" s="3"/>
      <c r="E327" s="3">
        <v>1527.04</v>
      </c>
      <c r="F327" s="3">
        <v>1821.43</v>
      </c>
      <c r="G327" s="3">
        <v>1890.53</v>
      </c>
      <c r="H327" s="3">
        <v>2415.3200000000002</v>
      </c>
      <c r="I327" s="3">
        <v>2028.7</v>
      </c>
      <c r="J327" s="2">
        <v>2000</v>
      </c>
      <c r="K327" s="2">
        <v>2000</v>
      </c>
      <c r="L327" s="2">
        <v>2000</v>
      </c>
      <c r="M327" s="2">
        <v>2000</v>
      </c>
      <c r="N327" s="2">
        <v>2000</v>
      </c>
      <c r="O327" s="2">
        <v>2000</v>
      </c>
      <c r="P327" s="2">
        <v>2000</v>
      </c>
    </row>
    <row r="328" spans="1:16">
      <c r="A328" s="3" t="s">
        <v>273</v>
      </c>
      <c r="B328" s="3" t="s">
        <v>962</v>
      </c>
      <c r="C328" s="3"/>
      <c r="D328" s="3"/>
      <c r="E328" s="3">
        <v>10561</v>
      </c>
      <c r="F328" s="3">
        <v>13726.76</v>
      </c>
      <c r="G328" s="3">
        <v>14460.34</v>
      </c>
      <c r="H328" s="3">
        <v>19115.87</v>
      </c>
      <c r="I328" s="3">
        <v>17453.5</v>
      </c>
      <c r="J328" s="2">
        <v>21000</v>
      </c>
      <c r="K328" s="2">
        <v>21000</v>
      </c>
      <c r="L328" s="2">
        <v>19000</v>
      </c>
      <c r="M328" s="2">
        <v>19000</v>
      </c>
      <c r="N328" s="2">
        <v>19000</v>
      </c>
      <c r="O328" s="2">
        <v>19000</v>
      </c>
      <c r="P328" s="2">
        <v>19000</v>
      </c>
    </row>
    <row r="329" spans="1:16">
      <c r="A329" s="3" t="s">
        <v>274</v>
      </c>
      <c r="B329" s="3" t="s">
        <v>960</v>
      </c>
      <c r="C329" s="3"/>
      <c r="D329" s="3"/>
      <c r="E329" s="3">
        <v>1611.22</v>
      </c>
      <c r="F329" s="3">
        <v>1659.93</v>
      </c>
      <c r="G329" s="3">
        <v>1462.73</v>
      </c>
      <c r="H329" s="3">
        <v>1828.95</v>
      </c>
      <c r="I329" s="3">
        <v>2159.48</v>
      </c>
      <c r="J329" s="2">
        <v>2400</v>
      </c>
      <c r="K329" s="2">
        <v>2300</v>
      </c>
      <c r="L329" s="2">
        <v>2300</v>
      </c>
      <c r="M329" s="2">
        <v>2300</v>
      </c>
      <c r="N329" s="2">
        <v>2300</v>
      </c>
      <c r="O329" s="2">
        <v>2300</v>
      </c>
      <c r="P329" s="2">
        <v>2300</v>
      </c>
    </row>
    <row r="330" spans="1:16">
      <c r="A330" s="3" t="s">
        <v>275</v>
      </c>
      <c r="B330" s="3" t="s">
        <v>961</v>
      </c>
      <c r="C330" s="3"/>
      <c r="D330" s="3"/>
      <c r="E330" s="3">
        <v>1991.44</v>
      </c>
      <c r="F330" s="3">
        <v>1861.92</v>
      </c>
      <c r="G330" s="3">
        <v>1682.82</v>
      </c>
      <c r="H330" s="3">
        <v>2568.88</v>
      </c>
      <c r="I330" s="3">
        <v>3582.37</v>
      </c>
      <c r="J330" s="2">
        <v>3800</v>
      </c>
      <c r="K330" s="2">
        <v>3700</v>
      </c>
      <c r="L330" s="2">
        <v>3700</v>
      </c>
      <c r="M330" s="2">
        <v>3700</v>
      </c>
      <c r="N330" s="2">
        <v>3700</v>
      </c>
      <c r="O330" s="2">
        <v>3700</v>
      </c>
      <c r="P330" s="2">
        <v>3700</v>
      </c>
    </row>
    <row r="331" spans="1:16">
      <c r="A331" s="3" t="s">
        <v>276</v>
      </c>
      <c r="B331" s="3" t="s">
        <v>962</v>
      </c>
      <c r="C331" s="3"/>
      <c r="D331" s="3"/>
      <c r="E331" s="3">
        <v>778.89</v>
      </c>
      <c r="F331" s="3">
        <v>788.52</v>
      </c>
      <c r="G331" s="3">
        <v>728.49</v>
      </c>
      <c r="H331" s="3">
        <v>1236.5999999999999</v>
      </c>
      <c r="I331" s="3">
        <v>1615.01</v>
      </c>
      <c r="J331" s="2">
        <v>1700</v>
      </c>
      <c r="K331" s="2">
        <v>1800</v>
      </c>
      <c r="L331" s="2">
        <v>1800</v>
      </c>
      <c r="M331" s="2">
        <v>1800</v>
      </c>
      <c r="N331" s="2">
        <v>1800</v>
      </c>
      <c r="O331" s="2">
        <v>1800</v>
      </c>
      <c r="P331" s="2">
        <v>1800</v>
      </c>
    </row>
    <row r="332" spans="1:16">
      <c r="A332" s="3" t="s">
        <v>277</v>
      </c>
      <c r="B332" s="3" t="s">
        <v>960</v>
      </c>
      <c r="C332" s="3"/>
      <c r="D332" s="3"/>
      <c r="E332" s="3">
        <v>220</v>
      </c>
      <c r="F332" s="3">
        <v>229</v>
      </c>
      <c r="G332" s="3">
        <v>249.98</v>
      </c>
      <c r="H332" s="3">
        <v>208.5</v>
      </c>
      <c r="I332" s="3">
        <v>299.98</v>
      </c>
      <c r="J332" s="3">
        <v>300</v>
      </c>
      <c r="K332" s="3">
        <v>300</v>
      </c>
      <c r="L332" s="3">
        <v>300</v>
      </c>
      <c r="M332" s="3">
        <v>300</v>
      </c>
      <c r="N332" s="3">
        <v>300</v>
      </c>
      <c r="O332" s="3">
        <v>300</v>
      </c>
      <c r="P332" s="3">
        <v>300</v>
      </c>
    </row>
    <row r="333" spans="1:16">
      <c r="A333" s="3" t="s">
        <v>278</v>
      </c>
      <c r="B333" s="3" t="s">
        <v>961</v>
      </c>
      <c r="C333" s="3"/>
      <c r="D333" s="3"/>
      <c r="E333" s="3">
        <v>164</v>
      </c>
      <c r="F333" s="3">
        <v>188</v>
      </c>
      <c r="G333" s="3">
        <v>0</v>
      </c>
      <c r="H333" s="3">
        <v>194.25</v>
      </c>
      <c r="I333" s="3">
        <v>0</v>
      </c>
      <c r="J333" s="3">
        <v>250</v>
      </c>
      <c r="K333" s="3">
        <v>250</v>
      </c>
      <c r="L333" s="3">
        <v>250</v>
      </c>
      <c r="M333" s="3">
        <v>250</v>
      </c>
      <c r="N333" s="3">
        <v>250</v>
      </c>
      <c r="O333" s="3">
        <v>250</v>
      </c>
      <c r="P333" s="3">
        <v>250</v>
      </c>
    </row>
    <row r="334" spans="1:16">
      <c r="A334" s="3" t="s">
        <v>279</v>
      </c>
      <c r="B334" s="3" t="s">
        <v>962</v>
      </c>
      <c r="C334" s="3"/>
      <c r="D334" s="3"/>
      <c r="E334" s="3">
        <v>153</v>
      </c>
      <c r="F334" s="3">
        <v>162</v>
      </c>
      <c r="G334" s="3">
        <v>145</v>
      </c>
      <c r="H334" s="3">
        <v>0</v>
      </c>
      <c r="I334" s="3">
        <v>146</v>
      </c>
      <c r="J334" s="3">
        <v>200</v>
      </c>
      <c r="K334" s="3">
        <v>200</v>
      </c>
      <c r="L334" s="3">
        <v>200</v>
      </c>
      <c r="M334" s="3">
        <v>200</v>
      </c>
      <c r="N334" s="3">
        <v>200</v>
      </c>
      <c r="O334" s="3">
        <v>200</v>
      </c>
      <c r="P334" s="3">
        <v>200</v>
      </c>
    </row>
    <row r="335" spans="1:16">
      <c r="A335" s="3" t="s">
        <v>280</v>
      </c>
      <c r="B335" s="3" t="s">
        <v>933</v>
      </c>
      <c r="C335" s="3"/>
      <c r="D335" s="3"/>
      <c r="E335" s="3">
        <v>3125.48</v>
      </c>
      <c r="F335" s="3">
        <v>3088.44</v>
      </c>
      <c r="G335" s="3">
        <v>4233.7700000000004</v>
      </c>
      <c r="H335" s="3">
        <v>2895.49</v>
      </c>
      <c r="I335" s="3">
        <v>882.3</v>
      </c>
      <c r="J335" s="2">
        <v>6250</v>
      </c>
      <c r="K335" s="2">
        <v>4250</v>
      </c>
      <c r="L335" s="2">
        <v>4250</v>
      </c>
      <c r="M335" s="2">
        <v>4250</v>
      </c>
      <c r="N335" s="2">
        <v>4250</v>
      </c>
      <c r="O335" s="2">
        <v>4250</v>
      </c>
      <c r="P335" s="2">
        <v>4250</v>
      </c>
    </row>
    <row r="336" spans="1:16">
      <c r="A336" s="3" t="s">
        <v>281</v>
      </c>
      <c r="B336" s="3" t="s">
        <v>933</v>
      </c>
      <c r="C336" s="3"/>
      <c r="D336" s="3"/>
      <c r="E336" s="3">
        <v>2498.42</v>
      </c>
      <c r="F336" s="3">
        <v>2888.79</v>
      </c>
      <c r="G336" s="3">
        <v>4150.6000000000004</v>
      </c>
      <c r="H336" s="3">
        <v>4516.22</v>
      </c>
      <c r="I336" s="3">
        <v>5515.34</v>
      </c>
      <c r="J336" s="2">
        <v>7150</v>
      </c>
      <c r="K336" s="2">
        <v>7200</v>
      </c>
      <c r="L336" s="2">
        <v>7200</v>
      </c>
      <c r="M336" s="2">
        <v>7200</v>
      </c>
      <c r="N336" s="2">
        <v>7200</v>
      </c>
      <c r="O336" s="2">
        <v>7200</v>
      </c>
      <c r="P336" s="2">
        <v>7200</v>
      </c>
    </row>
    <row r="337" spans="1:16" s="37" customFormat="1">
      <c r="A337" s="36" t="s">
        <v>282</v>
      </c>
      <c r="B337" s="36" t="s">
        <v>932</v>
      </c>
      <c r="C337" s="36"/>
      <c r="D337" s="36"/>
      <c r="E337" s="36">
        <v>40842.050000000003</v>
      </c>
      <c r="F337" s="36">
        <v>18176.53</v>
      </c>
      <c r="G337" s="36">
        <v>26527.4</v>
      </c>
      <c r="H337" s="36">
        <v>19632.04</v>
      </c>
      <c r="I337" s="36">
        <v>18726.259999999998</v>
      </c>
      <c r="J337" s="37">
        <v>45000</v>
      </c>
      <c r="K337" s="37">
        <f>'Sim RO'!K133</f>
        <v>45000</v>
      </c>
      <c r="L337" s="37">
        <f>'Sim RO'!L133</f>
        <v>45000</v>
      </c>
      <c r="M337" s="37">
        <f>'Sim RO'!M133</f>
        <v>45000</v>
      </c>
      <c r="N337" s="37">
        <f>'Sim RO'!N133</f>
        <v>45000</v>
      </c>
      <c r="O337" s="37">
        <f>'Sim RO'!O133</f>
        <v>40000</v>
      </c>
      <c r="P337" s="37">
        <f>'Sim RO'!P133</f>
        <v>40000</v>
      </c>
    </row>
    <row r="338" spans="1:16" s="37" customFormat="1">
      <c r="A338" s="36" t="s">
        <v>283</v>
      </c>
      <c r="B338" s="36" t="s">
        <v>960</v>
      </c>
      <c r="C338" s="36"/>
      <c r="D338" s="36"/>
      <c r="E338" s="36">
        <v>15141.05</v>
      </c>
      <c r="F338" s="36">
        <v>15491.67</v>
      </c>
      <c r="G338" s="36">
        <v>15588.41</v>
      </c>
      <c r="H338" s="36">
        <v>15577.29</v>
      </c>
      <c r="I338" s="36">
        <v>19710.330000000002</v>
      </c>
      <c r="J338" s="37">
        <v>14400</v>
      </c>
      <c r="K338" s="37">
        <f>'Para GX'!I92</f>
        <v>0</v>
      </c>
      <c r="L338" s="37">
        <f>'Para GX'!J92</f>
        <v>0</v>
      </c>
      <c r="M338" s="37">
        <f>'Para GX'!K92</f>
        <v>0</v>
      </c>
      <c r="N338" s="37">
        <f>'Para GX'!L92</f>
        <v>0</v>
      </c>
      <c r="O338" s="37">
        <f>'Para GX'!M92</f>
        <v>0</v>
      </c>
      <c r="P338" s="37">
        <f>'Para GX'!N92</f>
        <v>0</v>
      </c>
    </row>
    <row r="339" spans="1:16" s="37" customFormat="1">
      <c r="A339" s="36" t="s">
        <v>284</v>
      </c>
      <c r="B339" s="36" t="s">
        <v>961</v>
      </c>
      <c r="C339" s="36"/>
      <c r="D339" s="36"/>
      <c r="E339" s="36">
        <v>6588.46</v>
      </c>
      <c r="F339" s="36">
        <v>7629.61</v>
      </c>
      <c r="G339" s="36">
        <v>7240.01</v>
      </c>
      <c r="H339" s="36">
        <v>10406.700000000001</v>
      </c>
      <c r="I339" s="36">
        <v>13397.05</v>
      </c>
      <c r="J339" s="37">
        <v>8400</v>
      </c>
      <c r="K339" s="37">
        <v>13000</v>
      </c>
      <c r="L339" s="37">
        <f>'Para GX'!J94</f>
        <v>0</v>
      </c>
      <c r="M339" s="37">
        <f>'Para GX'!K94</f>
        <v>0</v>
      </c>
      <c r="N339" s="37">
        <f>'Para GX'!L94</f>
        <v>0</v>
      </c>
      <c r="O339" s="37">
        <f>'Para GX'!M94</f>
        <v>0</v>
      </c>
      <c r="P339" s="37">
        <f>'Para GX'!N94</f>
        <v>0</v>
      </c>
    </row>
    <row r="340" spans="1:16" s="37" customFormat="1">
      <c r="A340" s="36" t="s">
        <v>285</v>
      </c>
      <c r="B340" s="36" t="s">
        <v>962</v>
      </c>
      <c r="C340" s="36"/>
      <c r="D340" s="36"/>
      <c r="E340" s="36">
        <v>6245.66</v>
      </c>
      <c r="F340" s="36">
        <v>6714.95</v>
      </c>
      <c r="G340" s="36">
        <v>6420.99</v>
      </c>
      <c r="H340" s="36">
        <v>7337.37</v>
      </c>
      <c r="I340" s="36">
        <v>8134.48</v>
      </c>
      <c r="J340" s="37">
        <v>7200</v>
      </c>
      <c r="K340" s="37">
        <v>8500</v>
      </c>
      <c r="L340" s="37">
        <f>'Para GX'!J93</f>
        <v>0</v>
      </c>
      <c r="M340" s="37">
        <f>'Para GX'!K93</f>
        <v>0</v>
      </c>
      <c r="N340" s="37">
        <f>'Para GX'!L93</f>
        <v>0</v>
      </c>
      <c r="O340" s="37">
        <f>'Para GX'!M93</f>
        <v>0</v>
      </c>
      <c r="P340" s="37">
        <f>'Para GX'!N93</f>
        <v>0</v>
      </c>
    </row>
    <row r="341" spans="1:16">
      <c r="A341" s="3" t="s">
        <v>286</v>
      </c>
      <c r="B341" s="3" t="s">
        <v>933</v>
      </c>
      <c r="C341" s="3"/>
      <c r="D341" s="3"/>
      <c r="E341" s="3">
        <v>3175.8</v>
      </c>
      <c r="F341" s="3">
        <v>1776.66</v>
      </c>
      <c r="G341" s="3">
        <v>3654.19</v>
      </c>
      <c r="H341" s="3">
        <v>4382.01</v>
      </c>
      <c r="I341" s="3">
        <v>4453.04</v>
      </c>
      <c r="J341" s="2">
        <v>5000</v>
      </c>
      <c r="K341" s="2">
        <v>5000</v>
      </c>
      <c r="L341" s="2">
        <v>5000</v>
      </c>
      <c r="M341" s="2">
        <v>5000</v>
      </c>
      <c r="N341" s="2">
        <v>5000</v>
      </c>
      <c r="O341" s="2">
        <v>5000</v>
      </c>
      <c r="P341" s="2">
        <v>5000</v>
      </c>
    </row>
    <row r="342" spans="1:16">
      <c r="A342" s="3" t="s">
        <v>287</v>
      </c>
      <c r="B342" s="3" t="s">
        <v>933</v>
      </c>
      <c r="C342" s="3"/>
      <c r="D342" s="3"/>
      <c r="E342" s="3">
        <v>0</v>
      </c>
      <c r="F342" s="3">
        <v>5513.22</v>
      </c>
      <c r="G342" s="3">
        <v>4237.01</v>
      </c>
      <c r="H342" s="3">
        <v>4393.26</v>
      </c>
      <c r="I342" s="3">
        <v>4201.95</v>
      </c>
      <c r="J342" s="2">
        <v>5000</v>
      </c>
      <c r="K342" s="2">
        <v>5000</v>
      </c>
      <c r="L342" s="2">
        <v>5000</v>
      </c>
      <c r="M342" s="2">
        <v>5000</v>
      </c>
      <c r="N342" s="2">
        <v>5000</v>
      </c>
      <c r="O342" s="2">
        <v>5000</v>
      </c>
      <c r="P342" s="2">
        <v>5000</v>
      </c>
    </row>
    <row r="343" spans="1:16">
      <c r="A343" s="3" t="s">
        <v>288</v>
      </c>
      <c r="B343" s="3" t="s">
        <v>983</v>
      </c>
      <c r="C343" s="3"/>
      <c r="D343" s="3"/>
      <c r="E343" s="3">
        <v>1070.69</v>
      </c>
      <c r="F343" s="3">
        <v>1102.8</v>
      </c>
      <c r="G343" s="3">
        <v>1500</v>
      </c>
      <c r="H343" s="3">
        <v>1500</v>
      </c>
      <c r="I343" s="3">
        <v>1748.44</v>
      </c>
      <c r="J343" s="2">
        <v>2000</v>
      </c>
      <c r="K343" s="2">
        <v>0</v>
      </c>
      <c r="L343" s="2">
        <v>2000</v>
      </c>
      <c r="M343" s="2">
        <v>2000</v>
      </c>
      <c r="N343" s="2">
        <v>2000</v>
      </c>
      <c r="O343" s="2">
        <v>2000</v>
      </c>
      <c r="P343" s="2">
        <v>2000</v>
      </c>
    </row>
    <row r="344" spans="1:16">
      <c r="A344" s="3" t="s">
        <v>289</v>
      </c>
      <c r="B344" s="3" t="s">
        <v>933</v>
      </c>
      <c r="C344" s="3"/>
      <c r="D344" s="3"/>
      <c r="E344" s="3">
        <v>173194.29</v>
      </c>
      <c r="F344" s="3">
        <v>180253.25</v>
      </c>
      <c r="G344" s="3">
        <v>190082.2</v>
      </c>
      <c r="H344" s="3">
        <v>195607.62</v>
      </c>
      <c r="I344" s="3">
        <v>190756.12</v>
      </c>
      <c r="J344" s="2">
        <v>205000</v>
      </c>
      <c r="K344" s="2">
        <f>J344</f>
        <v>205000</v>
      </c>
      <c r="L344" s="2">
        <f t="shared" ref="L344:P344" si="1">K344</f>
        <v>205000</v>
      </c>
      <c r="M344" s="2">
        <f t="shared" si="1"/>
        <v>205000</v>
      </c>
      <c r="N344" s="2">
        <f t="shared" si="1"/>
        <v>205000</v>
      </c>
      <c r="O344" s="2">
        <f t="shared" si="1"/>
        <v>205000</v>
      </c>
      <c r="P344" s="2">
        <f t="shared" si="1"/>
        <v>205000</v>
      </c>
    </row>
    <row r="345" spans="1:16">
      <c r="A345" s="3" t="s">
        <v>290</v>
      </c>
      <c r="B345" s="3" t="s">
        <v>932</v>
      </c>
      <c r="C345" s="3"/>
      <c r="D345" s="3"/>
      <c r="E345" s="3">
        <v>32465.09</v>
      </c>
      <c r="F345" s="3">
        <v>34066.5</v>
      </c>
      <c r="G345" s="3">
        <v>35778.67</v>
      </c>
      <c r="H345" s="3">
        <v>35423</v>
      </c>
      <c r="I345" s="3">
        <v>36533.74</v>
      </c>
      <c r="J345" s="2">
        <v>43200</v>
      </c>
      <c r="K345" s="2">
        <v>40000</v>
      </c>
      <c r="L345" s="2">
        <v>40000</v>
      </c>
      <c r="M345" s="2">
        <v>40000</v>
      </c>
      <c r="N345" s="2">
        <v>40000</v>
      </c>
      <c r="O345" s="2">
        <v>40000</v>
      </c>
      <c r="P345" s="2">
        <v>40000</v>
      </c>
    </row>
    <row r="346" spans="1:16">
      <c r="A346" s="3" t="s">
        <v>291</v>
      </c>
      <c r="B346" s="3" t="s">
        <v>960</v>
      </c>
      <c r="C346" s="3"/>
      <c r="D346" s="3"/>
      <c r="E346" s="3">
        <v>12836.96</v>
      </c>
      <c r="F346" s="3">
        <v>4918</v>
      </c>
      <c r="G346" s="3">
        <v>6557.28</v>
      </c>
      <c r="H346" s="3">
        <v>6993.99</v>
      </c>
      <c r="I346" s="3">
        <v>8561.09</v>
      </c>
      <c r="J346" s="2">
        <v>8000</v>
      </c>
      <c r="K346" s="2">
        <v>8000</v>
      </c>
      <c r="L346" s="2">
        <v>8000</v>
      </c>
      <c r="M346" s="2">
        <v>8000</v>
      </c>
      <c r="N346" s="2">
        <v>8000</v>
      </c>
      <c r="O346" s="2">
        <v>8000</v>
      </c>
      <c r="P346" s="2">
        <v>8000</v>
      </c>
    </row>
    <row r="347" spans="1:16">
      <c r="A347" s="3" t="s">
        <v>292</v>
      </c>
      <c r="B347" s="3" t="s">
        <v>961</v>
      </c>
      <c r="C347" s="3"/>
      <c r="D347" s="3"/>
      <c r="E347" s="3">
        <v>5416.39</v>
      </c>
      <c r="F347" s="3">
        <v>2891.33</v>
      </c>
      <c r="G347" s="3">
        <v>2999.32</v>
      </c>
      <c r="H347" s="3">
        <v>2445.17</v>
      </c>
      <c r="I347" s="3">
        <v>4172.68</v>
      </c>
      <c r="J347" s="2">
        <v>4000</v>
      </c>
      <c r="K347" s="2">
        <v>4000</v>
      </c>
      <c r="L347" s="2">
        <v>4000</v>
      </c>
      <c r="M347" s="2">
        <v>4000</v>
      </c>
      <c r="N347" s="2">
        <v>4000</v>
      </c>
      <c r="O347" s="2">
        <v>4000</v>
      </c>
      <c r="P347" s="2">
        <v>4000</v>
      </c>
    </row>
    <row r="348" spans="1:16">
      <c r="A348" s="3" t="s">
        <v>293</v>
      </c>
      <c r="B348" s="3" t="s">
        <v>933</v>
      </c>
      <c r="C348" s="3"/>
      <c r="D348" s="3"/>
      <c r="E348" s="3">
        <v>4404.51</v>
      </c>
      <c r="F348" s="3">
        <v>330</v>
      </c>
      <c r="G348" s="3">
        <v>3080.7</v>
      </c>
      <c r="H348" s="3">
        <v>2299.25</v>
      </c>
      <c r="I348" s="3">
        <v>2147.29</v>
      </c>
      <c r="J348" s="2">
        <v>4500</v>
      </c>
      <c r="K348" s="2">
        <v>4000</v>
      </c>
      <c r="L348" s="2">
        <v>2500</v>
      </c>
      <c r="M348" s="2">
        <v>2500</v>
      </c>
      <c r="N348" s="2">
        <v>2500</v>
      </c>
      <c r="O348" s="2">
        <v>2500</v>
      </c>
      <c r="P348" s="2">
        <v>2500</v>
      </c>
    </row>
    <row r="349" spans="1:16">
      <c r="A349" s="3" t="s">
        <v>294</v>
      </c>
      <c r="B349" s="3" t="s">
        <v>962</v>
      </c>
      <c r="C349" s="3"/>
      <c r="D349" s="3"/>
      <c r="E349" s="3">
        <v>7918.37</v>
      </c>
      <c r="F349" s="3">
        <v>3972.99</v>
      </c>
      <c r="G349" s="3">
        <v>3961.76</v>
      </c>
      <c r="H349" s="3">
        <v>3983.66</v>
      </c>
      <c r="I349" s="3">
        <v>5992</v>
      </c>
      <c r="J349" s="2">
        <v>6250</v>
      </c>
      <c r="K349" s="2">
        <v>7500</v>
      </c>
      <c r="L349" s="2">
        <v>6000</v>
      </c>
      <c r="M349" s="2">
        <v>6000</v>
      </c>
      <c r="N349" s="2">
        <v>6000</v>
      </c>
      <c r="O349" s="2">
        <v>6000</v>
      </c>
      <c r="P349" s="2">
        <v>6000</v>
      </c>
    </row>
    <row r="350" spans="1:16">
      <c r="A350" s="3" t="s">
        <v>295</v>
      </c>
      <c r="B350" s="3" t="s">
        <v>964</v>
      </c>
      <c r="C350" s="3"/>
      <c r="D350" s="3"/>
      <c r="E350" s="3">
        <v>26684.61</v>
      </c>
      <c r="F350" s="3">
        <v>34142.400000000001</v>
      </c>
      <c r="G350" s="3">
        <v>25361.01</v>
      </c>
      <c r="H350" s="3">
        <v>38814.58</v>
      </c>
      <c r="I350" s="3">
        <v>33953.730000000003</v>
      </c>
      <c r="J350" s="2">
        <v>30000</v>
      </c>
      <c r="K350" s="2">
        <v>30000</v>
      </c>
      <c r="L350" s="2">
        <v>30000</v>
      </c>
      <c r="M350" s="2">
        <v>30000</v>
      </c>
      <c r="N350" s="2">
        <v>30000</v>
      </c>
      <c r="O350" s="2">
        <v>30000</v>
      </c>
      <c r="P350" s="2">
        <v>30000</v>
      </c>
    </row>
    <row r="351" spans="1:16">
      <c r="A351" s="3" t="s">
        <v>296</v>
      </c>
      <c r="B351" s="3" t="s">
        <v>949</v>
      </c>
      <c r="C351" s="3"/>
      <c r="D351" s="3"/>
      <c r="E351" s="3">
        <v>38361.839999999997</v>
      </c>
      <c r="F351" s="3">
        <v>12428.81</v>
      </c>
      <c r="G351" s="3">
        <v>30308.75</v>
      </c>
      <c r="H351" s="3">
        <v>31461.69</v>
      </c>
      <c r="I351" s="3">
        <v>20583.25</v>
      </c>
      <c r="J351" s="2">
        <v>25000</v>
      </c>
      <c r="K351" s="2">
        <v>35000</v>
      </c>
      <c r="L351" s="2">
        <v>30000</v>
      </c>
      <c r="M351" s="2">
        <v>30000</v>
      </c>
      <c r="N351" s="2">
        <v>30000</v>
      </c>
      <c r="O351" s="2">
        <v>30000</v>
      </c>
      <c r="P351" s="2">
        <v>30000</v>
      </c>
    </row>
    <row r="352" spans="1:16" s="37" customFormat="1">
      <c r="A352" s="36" t="s">
        <v>297</v>
      </c>
      <c r="B352" s="36" t="s">
        <v>982</v>
      </c>
      <c r="C352" s="36"/>
      <c r="D352" s="36"/>
      <c r="E352" s="36">
        <v>23907.69</v>
      </c>
      <c r="F352" s="36">
        <v>27008.26</v>
      </c>
      <c r="G352" s="36">
        <v>25808.69</v>
      </c>
      <c r="H352" s="36">
        <v>28493.58</v>
      </c>
      <c r="I352" s="36">
        <v>30064.12</v>
      </c>
      <c r="J352" s="37">
        <v>31800</v>
      </c>
      <c r="K352" s="37">
        <v>32000</v>
      </c>
      <c r="L352" s="37" t="e">
        <f>#REF!</f>
        <v>#REF!</v>
      </c>
      <c r="M352" s="37" t="e">
        <f>#REF!</f>
        <v>#REF!</v>
      </c>
      <c r="N352" s="37" t="e">
        <f>#REF!</f>
        <v>#REF!</v>
      </c>
      <c r="O352" s="37" t="e">
        <f>#REF!</f>
        <v>#REF!</v>
      </c>
      <c r="P352" s="37" t="e">
        <f>#REF!</f>
        <v>#REF!</v>
      </c>
    </row>
    <row r="353" spans="1:16" s="37" customFormat="1">
      <c r="A353" s="36" t="s">
        <v>298</v>
      </c>
      <c r="B353" s="36" t="s">
        <v>982</v>
      </c>
      <c r="C353" s="36"/>
      <c r="D353" s="36"/>
      <c r="E353" s="36">
        <v>44319.53</v>
      </c>
      <c r="F353" s="36">
        <v>56860.66</v>
      </c>
      <c r="G353" s="36">
        <v>46725.36</v>
      </c>
      <c r="H353" s="36">
        <v>38773.019999999997</v>
      </c>
      <c r="I353" s="36">
        <v>49973.39</v>
      </c>
      <c r="J353" s="37">
        <v>50000</v>
      </c>
      <c r="K353" s="37">
        <v>50000</v>
      </c>
      <c r="L353" s="37" t="e">
        <f>#REF!</f>
        <v>#REF!</v>
      </c>
      <c r="M353" s="37" t="e">
        <f>#REF!</f>
        <v>#REF!</v>
      </c>
      <c r="N353" s="37" t="e">
        <f>#REF!</f>
        <v>#REF!</v>
      </c>
      <c r="O353" s="37" t="e">
        <f>#REF!</f>
        <v>#REF!</v>
      </c>
      <c r="P353" s="37" t="e">
        <f>#REF!</f>
        <v>#REF!</v>
      </c>
    </row>
    <row r="354" spans="1:16">
      <c r="A354" s="3" t="s">
        <v>299</v>
      </c>
      <c r="B354" s="3" t="s">
        <v>982</v>
      </c>
      <c r="C354" s="3"/>
      <c r="D354" s="3"/>
      <c r="E354" s="3">
        <v>8692.2000000000007</v>
      </c>
      <c r="F354" s="3">
        <v>11255.63</v>
      </c>
      <c r="G354" s="3">
        <v>11600.55</v>
      </c>
      <c r="H354" s="3">
        <v>15426.44</v>
      </c>
      <c r="I354" s="3">
        <v>14078.51</v>
      </c>
      <c r="J354" s="2">
        <v>14000</v>
      </c>
      <c r="K354" s="2">
        <v>14000</v>
      </c>
      <c r="L354" s="2">
        <v>14000</v>
      </c>
      <c r="M354" s="2">
        <v>14000</v>
      </c>
      <c r="N354" s="2">
        <v>14000</v>
      </c>
      <c r="O354" s="2">
        <v>14000</v>
      </c>
      <c r="P354" s="2">
        <v>14000</v>
      </c>
    </row>
    <row r="355" spans="1:16">
      <c r="A355" s="3" t="s">
        <v>300</v>
      </c>
      <c r="B355" s="3"/>
      <c r="C355" s="3"/>
      <c r="D355" s="3"/>
      <c r="E355" s="3">
        <v>10985.59</v>
      </c>
      <c r="F355" s="3">
        <v>0</v>
      </c>
      <c r="G355" s="3">
        <v>0</v>
      </c>
      <c r="H355" s="3">
        <v>0</v>
      </c>
      <c r="I355" s="3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</row>
    <row r="356" spans="1:16">
      <c r="A356" s="3" t="s">
        <v>301</v>
      </c>
      <c r="B356" s="3" t="s">
        <v>982</v>
      </c>
      <c r="C356" s="3"/>
      <c r="D356" s="3"/>
      <c r="E356" s="3">
        <v>2246.52</v>
      </c>
      <c r="F356" s="3">
        <v>2142.13</v>
      </c>
      <c r="G356" s="3">
        <v>1425.88</v>
      </c>
      <c r="H356" s="3">
        <v>747.04</v>
      </c>
      <c r="I356" s="3">
        <v>697.84</v>
      </c>
      <c r="J356" s="30"/>
      <c r="K356" s="30"/>
      <c r="L356" s="30"/>
      <c r="M356" s="30"/>
      <c r="N356" s="30"/>
      <c r="O356" s="30"/>
      <c r="P356" s="30"/>
    </row>
    <row r="357" spans="1:16">
      <c r="A357" s="3" t="s">
        <v>638</v>
      </c>
      <c r="B357" s="3"/>
      <c r="C357" s="3"/>
      <c r="D357" s="3"/>
      <c r="E357" s="3">
        <v>0</v>
      </c>
      <c r="F357" s="3">
        <v>0</v>
      </c>
      <c r="G357" s="3">
        <v>397.8</v>
      </c>
      <c r="H357" s="3">
        <v>772.2</v>
      </c>
      <c r="I357" s="3">
        <v>25390.45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</row>
    <row r="358" spans="1:16">
      <c r="A358" s="3" t="s">
        <v>849</v>
      </c>
      <c r="B358" s="3"/>
      <c r="C358" s="3"/>
      <c r="D358" s="3"/>
      <c r="E358" s="3">
        <v>0</v>
      </c>
      <c r="F358" s="3">
        <v>0</v>
      </c>
      <c r="G358" s="3">
        <v>0</v>
      </c>
      <c r="H358" s="3">
        <v>146.41999999999999</v>
      </c>
      <c r="I358" s="3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</row>
    <row r="359" spans="1:16">
      <c r="A359" s="3" t="s">
        <v>302</v>
      </c>
      <c r="B359" s="3" t="s">
        <v>930</v>
      </c>
      <c r="C359" s="3"/>
      <c r="D359" s="3"/>
      <c r="E359" s="3">
        <v>2154.21</v>
      </c>
      <c r="F359" s="3">
        <v>2135.15</v>
      </c>
      <c r="G359" s="3">
        <v>2144.7800000000002</v>
      </c>
      <c r="H359" s="3">
        <v>2197.16</v>
      </c>
      <c r="I359" s="3">
        <v>2300</v>
      </c>
      <c r="J359" s="3">
        <v>2050</v>
      </c>
      <c r="K359" s="3">
        <v>1582.7</v>
      </c>
      <c r="L359" s="3">
        <v>2300</v>
      </c>
      <c r="M359" s="3">
        <v>2300</v>
      </c>
      <c r="N359" s="3">
        <v>2300</v>
      </c>
      <c r="O359" s="3">
        <v>2300</v>
      </c>
      <c r="P359" s="3">
        <v>2300</v>
      </c>
    </row>
    <row r="360" spans="1:16" s="37" customFormat="1">
      <c r="A360" s="36" t="s">
        <v>303</v>
      </c>
      <c r="B360" s="36" t="s">
        <v>933</v>
      </c>
      <c r="C360" s="36"/>
      <c r="D360" s="36"/>
      <c r="E360" s="36">
        <v>2238.64</v>
      </c>
      <c r="F360" s="36">
        <v>2296.91</v>
      </c>
      <c r="G360" s="36">
        <v>2331.6999999999998</v>
      </c>
      <c r="H360" s="36">
        <v>2975.68</v>
      </c>
      <c r="I360" s="36">
        <v>6632.5599999999995</v>
      </c>
      <c r="J360" s="37">
        <v>6660</v>
      </c>
      <c r="K360" s="37">
        <v>6604.4</v>
      </c>
      <c r="L360" s="37">
        <f>K360*('Para GX'!J72/100)</f>
        <v>0</v>
      </c>
      <c r="M360" s="37">
        <f>L360*('Para GX'!K72/100)</f>
        <v>0</v>
      </c>
      <c r="N360" s="37">
        <f>M360*('Para GX'!L72/100)</f>
        <v>0</v>
      </c>
      <c r="O360" s="37">
        <f>N360*('Para GX'!M72/100)</f>
        <v>0</v>
      </c>
      <c r="P360" s="37">
        <f>O360*('Para GX'!N72/100)</f>
        <v>0</v>
      </c>
    </row>
    <row r="361" spans="1:16">
      <c r="A361" s="3" t="s">
        <v>304</v>
      </c>
      <c r="B361" s="3" t="s">
        <v>982</v>
      </c>
      <c r="C361" s="3"/>
      <c r="D361" s="3"/>
      <c r="E361" s="3">
        <v>2549.0100000000002</v>
      </c>
      <c r="F361" s="3">
        <v>2795.69</v>
      </c>
      <c r="G361" s="3">
        <v>3042.37</v>
      </c>
      <c r="H361" s="3">
        <v>3371.28</v>
      </c>
      <c r="I361" s="3">
        <v>3782.41</v>
      </c>
      <c r="J361" s="30"/>
      <c r="K361" s="30"/>
      <c r="L361" s="30"/>
      <c r="M361" s="30"/>
      <c r="N361" s="30"/>
      <c r="O361" s="30"/>
      <c r="P361" s="30"/>
    </row>
    <row r="362" spans="1:16" s="37" customFormat="1">
      <c r="A362" s="36" t="s">
        <v>877</v>
      </c>
      <c r="B362" s="36" t="s">
        <v>930</v>
      </c>
      <c r="C362" s="36"/>
      <c r="D362" s="36"/>
      <c r="E362" s="36">
        <v>0</v>
      </c>
      <c r="F362" s="36">
        <v>0</v>
      </c>
      <c r="G362" s="36">
        <v>0</v>
      </c>
      <c r="H362" s="36">
        <v>0</v>
      </c>
      <c r="I362" s="36">
        <v>52246.239999999998</v>
      </c>
      <c r="J362" s="37">
        <v>50804.38</v>
      </c>
      <c r="K362" s="37">
        <f>+'Para-RH-2018'!C1514</f>
        <v>0</v>
      </c>
      <c r="L362" s="37">
        <f>+'Para-RH-2018'!D1514</f>
        <v>0</v>
      </c>
      <c r="M362" s="37">
        <f>+'Para-RH-2018'!E1514</f>
        <v>0</v>
      </c>
      <c r="N362" s="37">
        <f>+'Para-RH-2018'!F1514</f>
        <v>0</v>
      </c>
      <c r="O362" s="37">
        <f>+'Para-RH-2018'!G1514</f>
        <v>0</v>
      </c>
      <c r="P362" s="37">
        <f>+'Para-RH-2018'!H1514</f>
        <v>0</v>
      </c>
    </row>
    <row r="363" spans="1:16">
      <c r="A363" s="3" t="s">
        <v>305</v>
      </c>
      <c r="B363" s="3" t="s">
        <v>983</v>
      </c>
      <c r="C363" s="3"/>
      <c r="D363" s="3"/>
      <c r="E363" s="3">
        <v>255.08</v>
      </c>
      <c r="F363" s="3">
        <v>500</v>
      </c>
      <c r="G363" s="3">
        <v>252</v>
      </c>
      <c r="H363" s="3">
        <v>500</v>
      </c>
      <c r="I363" s="3">
        <v>0</v>
      </c>
      <c r="J363" s="2">
        <v>510</v>
      </c>
      <c r="K363" s="2">
        <v>0</v>
      </c>
      <c r="L363" s="2">
        <v>500</v>
      </c>
      <c r="M363" s="2">
        <v>500</v>
      </c>
      <c r="N363" s="2">
        <v>500</v>
      </c>
      <c r="O363" s="2">
        <v>500</v>
      </c>
      <c r="P363" s="2">
        <v>500</v>
      </c>
    </row>
    <row r="364" spans="1:16">
      <c r="A364" s="3" t="s">
        <v>306</v>
      </c>
      <c r="B364" s="3" t="s">
        <v>983</v>
      </c>
      <c r="C364" s="3"/>
      <c r="D364" s="3"/>
      <c r="E364" s="3">
        <v>1157.02</v>
      </c>
      <c r="F364" s="3">
        <v>1131.6099999999999</v>
      </c>
      <c r="G364" s="3">
        <v>1166.29</v>
      </c>
      <c r="H364" s="3">
        <v>2200</v>
      </c>
      <c r="I364" s="3">
        <v>874.24</v>
      </c>
      <c r="J364" s="2">
        <v>2600</v>
      </c>
      <c r="K364" s="2">
        <v>0</v>
      </c>
      <c r="L364" s="2">
        <v>2200</v>
      </c>
      <c r="M364" s="2">
        <v>2200</v>
      </c>
      <c r="N364" s="2">
        <v>2200</v>
      </c>
      <c r="O364" s="2">
        <v>2200</v>
      </c>
      <c r="P364" s="2">
        <v>2200</v>
      </c>
    </row>
    <row r="365" spans="1:16">
      <c r="A365" s="3" t="s">
        <v>307</v>
      </c>
      <c r="B365" s="3" t="s">
        <v>930</v>
      </c>
      <c r="C365" s="3"/>
      <c r="D365" s="3"/>
      <c r="E365" s="3">
        <v>0</v>
      </c>
      <c r="F365" s="3">
        <v>90.58</v>
      </c>
      <c r="G365" s="3">
        <v>97.49</v>
      </c>
      <c r="H365" s="3">
        <v>109.86</v>
      </c>
      <c r="I365" s="3">
        <v>120</v>
      </c>
      <c r="J365" s="3">
        <v>120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s="37" customFormat="1">
      <c r="A366" s="36" t="s">
        <v>308</v>
      </c>
      <c r="B366" s="36" t="s">
        <v>930</v>
      </c>
      <c r="C366" s="36"/>
      <c r="D366" s="36"/>
      <c r="E366" s="36">
        <v>38429.85</v>
      </c>
      <c r="F366" s="36">
        <v>41410.800000000003</v>
      </c>
      <c r="G366" s="36">
        <v>41588.06</v>
      </c>
      <c r="H366" s="36">
        <v>39522.26</v>
      </c>
      <c r="I366" s="36">
        <v>43329.49</v>
      </c>
      <c r="J366" s="37">
        <v>41264</v>
      </c>
      <c r="K366" s="37">
        <f>+'Para-RH-2018'!C1515</f>
        <v>0</v>
      </c>
      <c r="L366" s="37">
        <f>+'Para-RH-2018'!D1515</f>
        <v>0</v>
      </c>
      <c r="M366" s="37">
        <f>+'Para-RH-2018'!E1515</f>
        <v>0</v>
      </c>
      <c r="N366" s="37">
        <f>+'Para-RH-2018'!F1515</f>
        <v>0</v>
      </c>
      <c r="O366" s="37">
        <f>+'Para-RH-2018'!G1515</f>
        <v>0</v>
      </c>
      <c r="P366" s="37">
        <f>+'Para-RH-2018'!H1515</f>
        <v>0</v>
      </c>
    </row>
    <row r="367" spans="1:16" s="37" customFormat="1">
      <c r="A367" s="36" t="s">
        <v>309</v>
      </c>
      <c r="B367" s="36" t="s">
        <v>930</v>
      </c>
      <c r="C367" s="36"/>
      <c r="D367" s="36"/>
      <c r="E367" s="36">
        <v>37596.400000000001</v>
      </c>
      <c r="F367" s="36">
        <v>38497.370000000003</v>
      </c>
      <c r="G367" s="36">
        <v>38497.71</v>
      </c>
      <c r="H367" s="36">
        <v>38499.08</v>
      </c>
      <c r="I367" s="36">
        <v>38894.35</v>
      </c>
      <c r="J367" s="37">
        <v>39655.82</v>
      </c>
      <c r="K367" s="37">
        <f>+'Para-RH-2018'!C1516</f>
        <v>0</v>
      </c>
      <c r="L367" s="37">
        <f>+'Para-RH-2018'!D1516</f>
        <v>0</v>
      </c>
      <c r="M367" s="37">
        <f>+'Para-RH-2018'!E1516</f>
        <v>0</v>
      </c>
      <c r="N367" s="37">
        <f>+'Para-RH-2018'!F1516</f>
        <v>0</v>
      </c>
      <c r="O367" s="37">
        <f>+'Para-RH-2018'!G1516</f>
        <v>0</v>
      </c>
      <c r="P367" s="37">
        <f>+'Para-RH-2018'!H1516</f>
        <v>0</v>
      </c>
    </row>
    <row r="368" spans="1:16">
      <c r="A368" s="3" t="s">
        <v>310</v>
      </c>
      <c r="B368" s="3" t="s">
        <v>930</v>
      </c>
      <c r="C368" s="3"/>
      <c r="D368" s="3"/>
      <c r="E368" s="3">
        <v>1800</v>
      </c>
      <c r="F368" s="3">
        <v>1350</v>
      </c>
      <c r="G368" s="3">
        <v>975</v>
      </c>
      <c r="H368" s="3">
        <v>3000</v>
      </c>
      <c r="I368" s="3">
        <v>1050</v>
      </c>
      <c r="J368" s="2">
        <v>2500</v>
      </c>
      <c r="K368" s="2">
        <v>2500</v>
      </c>
      <c r="L368" s="2">
        <v>2500</v>
      </c>
      <c r="M368" s="2">
        <v>2500</v>
      </c>
      <c r="N368" s="2">
        <v>2500</v>
      </c>
      <c r="O368" s="2">
        <v>2500</v>
      </c>
      <c r="P368" s="2">
        <v>2500</v>
      </c>
    </row>
    <row r="369" spans="1:16" s="37" customFormat="1">
      <c r="A369" s="36" t="s">
        <v>311</v>
      </c>
      <c r="B369" s="36" t="s">
        <v>930</v>
      </c>
      <c r="C369" s="36"/>
      <c r="D369" s="36"/>
      <c r="E369" s="36">
        <v>2857.16</v>
      </c>
      <c r="F369" s="36">
        <v>3160.55</v>
      </c>
      <c r="G369" s="36">
        <v>3233.77</v>
      </c>
      <c r="H369" s="36">
        <v>3163.37</v>
      </c>
      <c r="I369" s="36">
        <v>3994.6</v>
      </c>
      <c r="J369" s="37">
        <v>2682.01</v>
      </c>
      <c r="K369" s="37">
        <f>+'Para-RH-2018'!C1517</f>
        <v>0</v>
      </c>
      <c r="L369" s="37">
        <f>+'Para-RH-2018'!D1517</f>
        <v>0</v>
      </c>
      <c r="M369" s="37">
        <f>+'Para-RH-2018'!E1517</f>
        <v>0</v>
      </c>
      <c r="N369" s="37">
        <f>+'Para-RH-2018'!F1517</f>
        <v>0</v>
      </c>
      <c r="O369" s="37">
        <f>+'Para-RH-2018'!G1517</f>
        <v>0</v>
      </c>
      <c r="P369" s="37">
        <f>+'Para-RH-2018'!H1517</f>
        <v>0</v>
      </c>
    </row>
    <row r="370" spans="1:16" s="37" customFormat="1">
      <c r="A370" s="36" t="s">
        <v>312</v>
      </c>
      <c r="B370" s="36" t="s">
        <v>930</v>
      </c>
      <c r="C370" s="36"/>
      <c r="D370" s="36"/>
      <c r="E370" s="36">
        <v>2891.18</v>
      </c>
      <c r="F370" s="36">
        <v>2949.81</v>
      </c>
      <c r="G370" s="36">
        <v>2951.47</v>
      </c>
      <c r="H370" s="36">
        <v>2951.49</v>
      </c>
      <c r="I370" s="36">
        <v>2951.6</v>
      </c>
      <c r="J370" s="37">
        <v>3010.46</v>
      </c>
      <c r="K370" s="37">
        <f>+'Para-RH-2018'!C1518</f>
        <v>0</v>
      </c>
      <c r="L370" s="37">
        <f>+'Para-RH-2018'!D1518</f>
        <v>0</v>
      </c>
      <c r="M370" s="37">
        <f>+'Para-RH-2018'!E1518</f>
        <v>0</v>
      </c>
      <c r="N370" s="37">
        <f>+'Para-RH-2018'!F1518</f>
        <v>0</v>
      </c>
      <c r="O370" s="37">
        <f>+'Para-RH-2018'!G1518</f>
        <v>0</v>
      </c>
      <c r="P370" s="37">
        <f>+'Para-RH-2018'!H1518</f>
        <v>0</v>
      </c>
    </row>
    <row r="371" spans="1:16" s="37" customFormat="1">
      <c r="A371" s="36" t="s">
        <v>313</v>
      </c>
      <c r="B371" s="36" t="s">
        <v>930</v>
      </c>
      <c r="C371" s="36"/>
      <c r="D371" s="36"/>
      <c r="E371" s="36">
        <v>11933.19</v>
      </c>
      <c r="F371" s="36">
        <v>12790.79</v>
      </c>
      <c r="G371" s="36">
        <v>12720.24</v>
      </c>
      <c r="H371" s="36">
        <v>12139.37</v>
      </c>
      <c r="I371" s="36">
        <v>13358.43</v>
      </c>
      <c r="J371" s="37">
        <v>12866.84</v>
      </c>
      <c r="K371" s="37">
        <f>+'Para-RH-2018'!C1519</f>
        <v>0</v>
      </c>
      <c r="L371" s="37">
        <f>+'Para-RH-2018'!D1519</f>
        <v>0</v>
      </c>
      <c r="M371" s="37">
        <f>+'Para-RH-2018'!E1519</f>
        <v>0</v>
      </c>
      <c r="N371" s="37">
        <f>+'Para-RH-2018'!F1519</f>
        <v>0</v>
      </c>
      <c r="O371" s="37">
        <f>+'Para-RH-2018'!G1519</f>
        <v>0</v>
      </c>
      <c r="P371" s="37">
        <f>+'Para-RH-2018'!H1519</f>
        <v>0</v>
      </c>
    </row>
    <row r="372" spans="1:16">
      <c r="A372" s="3" t="s">
        <v>314</v>
      </c>
      <c r="B372" s="3" t="s">
        <v>930</v>
      </c>
      <c r="C372" s="3"/>
      <c r="D372" s="3"/>
      <c r="E372" s="3">
        <v>2354.8000000000002</v>
      </c>
      <c r="F372" s="3">
        <v>2417.06</v>
      </c>
      <c r="G372" s="3">
        <v>11322.15</v>
      </c>
      <c r="H372" s="3">
        <v>11322.56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>
      <c r="A373" s="3" t="s">
        <v>315</v>
      </c>
      <c r="B373" s="3" t="s">
        <v>930</v>
      </c>
      <c r="C373" s="3"/>
      <c r="D373" s="3"/>
      <c r="E373" s="3">
        <v>1527.04</v>
      </c>
      <c r="F373" s="3">
        <v>2307.9499999999998</v>
      </c>
      <c r="G373" s="3">
        <v>2332.84</v>
      </c>
      <c r="H373" s="3">
        <v>2349.5</v>
      </c>
      <c r="I373" s="3">
        <v>1925.91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s="37" customFormat="1">
      <c r="A374" s="36" t="s">
        <v>316</v>
      </c>
      <c r="B374" s="36" t="s">
        <v>930</v>
      </c>
      <c r="C374" s="36"/>
      <c r="D374" s="36"/>
      <c r="E374" s="36">
        <v>138.68</v>
      </c>
      <c r="F374" s="36">
        <v>139.59</v>
      </c>
      <c r="G374" s="36">
        <v>110.76</v>
      </c>
      <c r="H374" s="36">
        <v>136.47999999999999</v>
      </c>
      <c r="I374" s="36">
        <v>122.76</v>
      </c>
      <c r="J374" s="37">
        <v>120.29</v>
      </c>
      <c r="K374" s="37">
        <f>+'Para-RH-2018'!C1520</f>
        <v>0</v>
      </c>
      <c r="L374" s="37">
        <f>'Para GX'!J84*(L366+L367)</f>
        <v>0</v>
      </c>
      <c r="M374" s="37">
        <f>'Para GX'!K84*(M366+M367)</f>
        <v>0</v>
      </c>
      <c r="N374" s="37">
        <f>'Para GX'!L84*(N366+N367)</f>
        <v>0</v>
      </c>
      <c r="O374" s="37">
        <f>'Para GX'!M84*(O366+O367)</f>
        <v>0</v>
      </c>
      <c r="P374" s="37">
        <f>'Para GX'!N84*(P366+P367)</f>
        <v>0</v>
      </c>
    </row>
    <row r="375" spans="1:16">
      <c r="A375" s="3" t="s">
        <v>317</v>
      </c>
      <c r="B375" s="3" t="s">
        <v>965</v>
      </c>
      <c r="C375" s="3"/>
      <c r="D375" s="3"/>
      <c r="E375" s="3">
        <v>1764.6</v>
      </c>
      <c r="F375" s="3">
        <v>98.8</v>
      </c>
      <c r="G375" s="3">
        <v>0</v>
      </c>
      <c r="H375" s="3">
        <v>0</v>
      </c>
      <c r="I375" s="3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</row>
    <row r="376" spans="1:16">
      <c r="A376" s="3" t="s">
        <v>878</v>
      </c>
      <c r="B376" s="3" t="s">
        <v>935</v>
      </c>
      <c r="C376" s="3"/>
      <c r="D376" s="3"/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</row>
    <row r="377" spans="1:16">
      <c r="A377" s="3" t="s">
        <v>318</v>
      </c>
      <c r="B377" s="3" t="s">
        <v>935</v>
      </c>
      <c r="C377" s="3"/>
      <c r="D377" s="3"/>
      <c r="E377" s="3">
        <v>13416.86</v>
      </c>
      <c r="F377" s="3">
        <v>15244.15</v>
      </c>
      <c r="G377" s="3">
        <v>15822.11</v>
      </c>
      <c r="H377" s="3">
        <v>14490.3</v>
      </c>
      <c r="I377" s="3">
        <v>12530.86</v>
      </c>
      <c r="J377" s="2">
        <v>16000</v>
      </c>
      <c r="K377" s="2">
        <v>16500</v>
      </c>
      <c r="L377" s="2">
        <v>16500</v>
      </c>
      <c r="M377" s="2">
        <v>16500</v>
      </c>
      <c r="N377" s="2">
        <v>16500</v>
      </c>
      <c r="O377" s="2">
        <v>16500</v>
      </c>
      <c r="P377" s="2">
        <v>16500</v>
      </c>
    </row>
    <row r="378" spans="1:16">
      <c r="A378" s="3" t="s">
        <v>319</v>
      </c>
      <c r="B378" s="3" t="s">
        <v>935</v>
      </c>
      <c r="C378" s="3"/>
      <c r="D378" s="3"/>
      <c r="E378" s="3">
        <v>1021.65</v>
      </c>
      <c r="F378" s="3">
        <v>1431.35</v>
      </c>
      <c r="G378" s="3">
        <v>1820.67</v>
      </c>
      <c r="H378" s="3">
        <v>1678.69</v>
      </c>
      <c r="I378" s="3">
        <v>1453.38</v>
      </c>
      <c r="J378" s="2">
        <v>2000</v>
      </c>
      <c r="K378" s="2">
        <v>2000</v>
      </c>
      <c r="L378" s="2">
        <v>2000</v>
      </c>
      <c r="M378" s="2">
        <v>2000</v>
      </c>
      <c r="N378" s="2">
        <v>2000</v>
      </c>
      <c r="O378" s="2">
        <v>2000</v>
      </c>
      <c r="P378" s="2">
        <v>2000</v>
      </c>
    </row>
    <row r="379" spans="1:16">
      <c r="A379" s="3" t="s">
        <v>320</v>
      </c>
      <c r="B379" s="3" t="s">
        <v>935</v>
      </c>
      <c r="C379" s="3"/>
      <c r="D379" s="3"/>
      <c r="E379" s="3">
        <v>1541.06</v>
      </c>
      <c r="F379" s="3">
        <v>1223.96</v>
      </c>
      <c r="G379" s="3">
        <v>1526.64</v>
      </c>
      <c r="H379" s="3">
        <v>2071.48</v>
      </c>
      <c r="I379" s="3">
        <v>2339.2199999999998</v>
      </c>
      <c r="J379" s="2">
        <v>2000</v>
      </c>
      <c r="K379" s="2">
        <v>2500</v>
      </c>
      <c r="L379" s="2">
        <v>2500</v>
      </c>
      <c r="M379" s="2">
        <v>2500</v>
      </c>
      <c r="N379" s="2">
        <v>2500</v>
      </c>
      <c r="O379" s="2">
        <v>2500</v>
      </c>
      <c r="P379" s="2">
        <v>2500</v>
      </c>
    </row>
    <row r="380" spans="1:16">
      <c r="A380" s="3" t="s">
        <v>321</v>
      </c>
      <c r="B380" s="3" t="s">
        <v>935</v>
      </c>
      <c r="C380" s="3"/>
      <c r="D380" s="3"/>
      <c r="E380" s="3">
        <v>242.8</v>
      </c>
      <c r="F380" s="3">
        <v>444.04</v>
      </c>
      <c r="G380" s="3">
        <v>534.4</v>
      </c>
      <c r="H380" s="3">
        <v>53.75</v>
      </c>
      <c r="I380" s="3">
        <v>54.97</v>
      </c>
      <c r="J380" s="2">
        <v>1000</v>
      </c>
      <c r="K380" s="2">
        <v>1000</v>
      </c>
      <c r="L380" s="2">
        <v>500</v>
      </c>
      <c r="M380" s="2">
        <v>500</v>
      </c>
      <c r="N380" s="2">
        <v>500</v>
      </c>
      <c r="O380" s="2">
        <v>500</v>
      </c>
      <c r="P380" s="2">
        <v>500</v>
      </c>
    </row>
    <row r="381" spans="1:16">
      <c r="A381" s="3" t="s">
        <v>322</v>
      </c>
      <c r="B381" s="3" t="s">
        <v>966</v>
      </c>
      <c r="C381" s="3"/>
      <c r="D381" s="3"/>
      <c r="E381" s="3">
        <v>1834.18</v>
      </c>
      <c r="F381" s="3">
        <v>10851.8</v>
      </c>
      <c r="G381" s="3">
        <v>6698.85</v>
      </c>
      <c r="H381" s="3">
        <v>11673.18</v>
      </c>
      <c r="I381" s="3">
        <v>9828.57</v>
      </c>
      <c r="J381" s="2">
        <v>10000</v>
      </c>
      <c r="K381" s="2">
        <v>10000</v>
      </c>
      <c r="L381" s="2">
        <v>10000</v>
      </c>
      <c r="M381" s="2">
        <v>10000</v>
      </c>
      <c r="N381" s="2">
        <v>10000</v>
      </c>
      <c r="O381" s="2">
        <v>10000</v>
      </c>
      <c r="P381" s="2">
        <v>10000</v>
      </c>
    </row>
    <row r="382" spans="1:16">
      <c r="A382" s="3" t="s">
        <v>323</v>
      </c>
      <c r="B382" s="3" t="s">
        <v>966</v>
      </c>
      <c r="C382" s="3"/>
      <c r="D382" s="3"/>
      <c r="E382" s="3">
        <v>2438.63</v>
      </c>
      <c r="F382" s="3">
        <v>3518.41</v>
      </c>
      <c r="G382" s="3">
        <v>4451.67</v>
      </c>
      <c r="H382" s="3">
        <v>2861.72</v>
      </c>
      <c r="I382" s="3">
        <v>3686.33</v>
      </c>
      <c r="J382" s="2">
        <v>5000</v>
      </c>
      <c r="K382" s="2">
        <v>5000</v>
      </c>
      <c r="L382" s="2">
        <v>5000</v>
      </c>
      <c r="M382" s="2">
        <v>5000</v>
      </c>
      <c r="N382" s="2">
        <v>5000</v>
      </c>
      <c r="O382" s="2">
        <v>5000</v>
      </c>
      <c r="P382" s="2">
        <v>5000</v>
      </c>
    </row>
    <row r="383" spans="1:16" s="37" customFormat="1">
      <c r="A383" s="36" t="s">
        <v>324</v>
      </c>
      <c r="B383" s="36" t="s">
        <v>982</v>
      </c>
      <c r="C383" s="36"/>
      <c r="D383" s="36"/>
      <c r="E383" s="36">
        <v>4158.63</v>
      </c>
      <c r="F383" s="36">
        <v>4167.75</v>
      </c>
      <c r="G383" s="36">
        <v>2294.34</v>
      </c>
      <c r="H383" s="36">
        <v>4826.3999999999996</v>
      </c>
      <c r="I383" s="36">
        <v>4779.3</v>
      </c>
      <c r="J383" s="37">
        <v>5500</v>
      </c>
      <c r="K383" s="37">
        <v>5000</v>
      </c>
      <c r="L383" s="37" t="e">
        <f>#REF!</f>
        <v>#REF!</v>
      </c>
      <c r="M383" s="37" t="e">
        <f>#REF!</f>
        <v>#REF!</v>
      </c>
      <c r="N383" s="37" t="e">
        <f>#REF!</f>
        <v>#REF!</v>
      </c>
      <c r="O383" s="37" t="e">
        <f>#REF!</f>
        <v>#REF!</v>
      </c>
      <c r="P383" s="37" t="e">
        <f>#REF!</f>
        <v>#REF!</v>
      </c>
    </row>
    <row r="384" spans="1:16" s="37" customFormat="1">
      <c r="A384" s="36" t="s">
        <v>325</v>
      </c>
      <c r="B384" s="36" t="s">
        <v>982</v>
      </c>
      <c r="C384" s="36"/>
      <c r="D384" s="36"/>
      <c r="E384" s="36">
        <v>4990.6899999999996</v>
      </c>
      <c r="F384" s="36">
        <v>9088.83</v>
      </c>
      <c r="G384" s="36">
        <v>9466.5300000000007</v>
      </c>
      <c r="H384" s="36">
        <v>6721.67</v>
      </c>
      <c r="I384" s="36">
        <v>7932.33</v>
      </c>
      <c r="J384" s="37">
        <v>10000</v>
      </c>
      <c r="K384" s="37">
        <v>8500</v>
      </c>
      <c r="L384" s="37" t="e">
        <f>#REF!</f>
        <v>#REF!</v>
      </c>
      <c r="M384" s="37" t="e">
        <f>#REF!</f>
        <v>#REF!</v>
      </c>
      <c r="N384" s="37" t="e">
        <f>#REF!</f>
        <v>#REF!</v>
      </c>
      <c r="O384" s="37" t="e">
        <f>#REF!</f>
        <v>#REF!</v>
      </c>
      <c r="P384" s="37" t="e">
        <f>#REF!</f>
        <v>#REF!</v>
      </c>
    </row>
    <row r="385" spans="1:16">
      <c r="A385" s="3" t="s">
        <v>326</v>
      </c>
      <c r="B385" s="3" t="s">
        <v>982</v>
      </c>
      <c r="C385" s="3"/>
      <c r="D385" s="3"/>
      <c r="E385" s="3">
        <v>680.67</v>
      </c>
      <c r="F385" s="3">
        <v>407.57</v>
      </c>
      <c r="G385" s="3">
        <v>476.79</v>
      </c>
      <c r="H385" s="3">
        <v>450.36</v>
      </c>
      <c r="I385" s="3">
        <v>583.29</v>
      </c>
      <c r="J385" s="2">
        <v>800</v>
      </c>
      <c r="K385" s="2">
        <v>600</v>
      </c>
      <c r="L385" s="2">
        <v>600</v>
      </c>
      <c r="M385" s="2">
        <v>600</v>
      </c>
      <c r="N385" s="2">
        <v>600</v>
      </c>
      <c r="O385" s="2">
        <v>600</v>
      </c>
      <c r="P385" s="2">
        <v>600</v>
      </c>
    </row>
    <row r="386" spans="1:16" s="37" customFormat="1">
      <c r="A386" s="36" t="s">
        <v>327</v>
      </c>
      <c r="B386" s="36" t="s">
        <v>935</v>
      </c>
      <c r="C386" s="36"/>
      <c r="D386" s="36"/>
      <c r="E386" s="36">
        <v>33694</v>
      </c>
      <c r="F386" s="36">
        <v>33341</v>
      </c>
      <c r="G386" s="36">
        <v>35028</v>
      </c>
      <c r="H386" s="36">
        <v>36737</v>
      </c>
      <c r="I386" s="36">
        <v>39099</v>
      </c>
      <c r="J386" s="37">
        <v>38000</v>
      </c>
      <c r="K386" s="37">
        <f>'Sim RO'!K143</f>
        <v>43000</v>
      </c>
      <c r="L386" s="37">
        <f>'Sim RO'!L143</f>
        <v>43000</v>
      </c>
      <c r="M386" s="37">
        <f>'Sim RO'!M143</f>
        <v>43000</v>
      </c>
      <c r="N386" s="37">
        <f>'Sim RO'!N143</f>
        <v>43000</v>
      </c>
      <c r="O386" s="37">
        <f>'Sim RO'!O143</f>
        <v>43000</v>
      </c>
      <c r="P386" s="37">
        <f>'Sim RO'!P143</f>
        <v>43000</v>
      </c>
    </row>
    <row r="387" spans="1:16">
      <c r="A387" s="3" t="s">
        <v>328</v>
      </c>
      <c r="B387" s="3" t="s">
        <v>930</v>
      </c>
      <c r="C387" s="3"/>
      <c r="D387" s="3"/>
      <c r="E387" s="3">
        <v>137.84</v>
      </c>
      <c r="F387" s="3">
        <v>136.62</v>
      </c>
      <c r="G387" s="3">
        <v>131.6</v>
      </c>
      <c r="H387" s="3">
        <v>131.83000000000001</v>
      </c>
      <c r="I387" s="3">
        <v>140</v>
      </c>
      <c r="J387" s="3">
        <v>250</v>
      </c>
      <c r="K387" s="3">
        <v>186.2</v>
      </c>
      <c r="L387" s="3">
        <v>140</v>
      </c>
      <c r="M387" s="3">
        <v>140</v>
      </c>
      <c r="N387" s="3">
        <v>140</v>
      </c>
      <c r="O387" s="3">
        <v>140</v>
      </c>
      <c r="P387" s="3">
        <v>140</v>
      </c>
    </row>
    <row r="388" spans="1:16" s="19" customFormat="1">
      <c r="A388" s="38" t="s">
        <v>329</v>
      </c>
      <c r="B388" s="38" t="s">
        <v>930</v>
      </c>
      <c r="C388" s="38"/>
      <c r="D388" s="38"/>
      <c r="E388" s="38">
        <v>1200</v>
      </c>
      <c r="F388" s="38">
        <v>0</v>
      </c>
      <c r="G388" s="38">
        <v>0</v>
      </c>
      <c r="H388" s="38">
        <v>0</v>
      </c>
      <c r="I388" s="38">
        <v>0</v>
      </c>
    </row>
    <row r="389" spans="1:16" s="37" customFormat="1">
      <c r="A389" s="36" t="s">
        <v>879</v>
      </c>
      <c r="B389" s="36" t="s">
        <v>930</v>
      </c>
      <c r="C389" s="36"/>
      <c r="D389" s="36"/>
      <c r="E389" s="36">
        <v>0</v>
      </c>
      <c r="F389" s="36">
        <v>0</v>
      </c>
      <c r="G389" s="36">
        <v>0</v>
      </c>
      <c r="H389" s="36">
        <v>0</v>
      </c>
      <c r="I389" s="36">
        <v>11519.87</v>
      </c>
      <c r="J389" s="37">
        <v>11660.73</v>
      </c>
      <c r="K389" s="37">
        <f>+'Para-RH-2018'!C1521</f>
        <v>0</v>
      </c>
      <c r="L389" s="37">
        <f>+'Para-RH-2018'!D1521</f>
        <v>0</v>
      </c>
      <c r="M389" s="37">
        <f>+'Para-RH-2018'!E1521</f>
        <v>0</v>
      </c>
      <c r="N389" s="37">
        <f>+'Para-RH-2018'!F1521</f>
        <v>0</v>
      </c>
      <c r="O389" s="37">
        <f>+'Para-RH-2018'!G1521</f>
        <v>0</v>
      </c>
      <c r="P389" s="37">
        <f>+'Para-RH-2018'!H1521</f>
        <v>0</v>
      </c>
    </row>
    <row r="390" spans="1:16" s="37" customFormat="1">
      <c r="A390" s="36" t="s">
        <v>330</v>
      </c>
      <c r="B390" s="36" t="s">
        <v>930</v>
      </c>
      <c r="C390" s="36"/>
      <c r="D390" s="36"/>
      <c r="E390" s="36">
        <v>44124.05</v>
      </c>
      <c r="F390" s="36">
        <v>45688.67</v>
      </c>
      <c r="G390" s="36">
        <v>53876.03</v>
      </c>
      <c r="H390" s="36">
        <v>63409.08</v>
      </c>
      <c r="I390" s="36">
        <v>63668.08</v>
      </c>
      <c r="J390" s="37">
        <v>70107.39</v>
      </c>
      <c r="K390" s="66">
        <f>+'Para-RH-2018'!C1522</f>
        <v>0</v>
      </c>
      <c r="L390" s="66">
        <f>+'Para-RH-2018'!D1522</f>
        <v>0</v>
      </c>
      <c r="M390" s="66">
        <f>+'Para-RH-2018'!E1522</f>
        <v>0</v>
      </c>
      <c r="N390" s="66">
        <f>+'Para-RH-2018'!F1522</f>
        <v>0</v>
      </c>
      <c r="O390" s="66">
        <f>+'Para-RH-2018'!G1522</f>
        <v>0</v>
      </c>
      <c r="P390" s="66">
        <f>+'Para-RH-2018'!H1522</f>
        <v>0</v>
      </c>
    </row>
    <row r="391" spans="1:16">
      <c r="A391" s="3" t="s">
        <v>331</v>
      </c>
      <c r="B391" s="3" t="s">
        <v>930</v>
      </c>
      <c r="C391" s="3"/>
      <c r="D391" s="3"/>
      <c r="E391" s="3">
        <v>4242.83</v>
      </c>
      <c r="F391" s="3">
        <v>1350</v>
      </c>
      <c r="G391" s="3">
        <v>1795.76</v>
      </c>
      <c r="H391" s="3">
        <v>1725</v>
      </c>
      <c r="I391" s="3">
        <v>1425</v>
      </c>
      <c r="J391" s="3">
        <v>2000</v>
      </c>
      <c r="K391" s="3">
        <v>2000</v>
      </c>
      <c r="L391" s="3">
        <v>2000</v>
      </c>
      <c r="M391" s="3">
        <v>2000</v>
      </c>
      <c r="N391" s="3">
        <v>2000</v>
      </c>
      <c r="O391" s="3">
        <v>2000</v>
      </c>
      <c r="P391" s="3">
        <v>2000</v>
      </c>
    </row>
    <row r="392" spans="1:16" s="37" customFormat="1">
      <c r="A392" s="36" t="s">
        <v>332</v>
      </c>
      <c r="B392" s="36" t="s">
        <v>930</v>
      </c>
      <c r="C392" s="36"/>
      <c r="D392" s="36"/>
      <c r="E392" s="36">
        <v>3839.56</v>
      </c>
      <c r="F392" s="36">
        <v>3138.61</v>
      </c>
      <c r="G392" s="36">
        <v>2954.97</v>
      </c>
      <c r="H392" s="36">
        <v>4121.72</v>
      </c>
      <c r="I392" s="36">
        <v>4934.6000000000004</v>
      </c>
      <c r="J392" s="37">
        <v>9530.5</v>
      </c>
      <c r="K392" s="37">
        <f>+'Para-RH-2018'!C1523</f>
        <v>0</v>
      </c>
      <c r="L392" s="37">
        <f>+'Para-RH-2018'!D1523</f>
        <v>0</v>
      </c>
      <c r="M392" s="37">
        <f>+'Para-RH-2018'!E1523</f>
        <v>0</v>
      </c>
      <c r="N392" s="37">
        <f>+'Para-RH-2018'!F1523</f>
        <v>0</v>
      </c>
      <c r="O392" s="37">
        <f>+'Para-RH-2018'!G1523</f>
        <v>0</v>
      </c>
      <c r="P392" s="37">
        <f>+'Para-RH-2018'!H1523</f>
        <v>0</v>
      </c>
    </row>
    <row r="393" spans="1:16" s="37" customFormat="1">
      <c r="A393" s="36" t="s">
        <v>333</v>
      </c>
      <c r="B393" s="36" t="s">
        <v>930</v>
      </c>
      <c r="C393" s="36"/>
      <c r="D393" s="36"/>
      <c r="E393" s="36">
        <v>13724.62</v>
      </c>
      <c r="F393" s="36">
        <v>14208.55</v>
      </c>
      <c r="G393" s="36">
        <v>16608.87</v>
      </c>
      <c r="H393" s="36">
        <v>19720.07</v>
      </c>
      <c r="I393" s="36">
        <v>19600.009999999998</v>
      </c>
      <c r="J393" s="37">
        <v>22249.33</v>
      </c>
      <c r="K393" s="37">
        <f>+'Para-RH-2018'!C1524</f>
        <v>0</v>
      </c>
      <c r="L393" s="37">
        <f>+'Para-RH-2018'!D1524</f>
        <v>0</v>
      </c>
      <c r="M393" s="37">
        <f>+'Para-RH-2018'!E1524</f>
        <v>0</v>
      </c>
      <c r="N393" s="37">
        <f>+'Para-RH-2018'!F1524</f>
        <v>0</v>
      </c>
      <c r="O393" s="37">
        <f>+'Para-RH-2018'!G1524</f>
        <v>0</v>
      </c>
      <c r="P393" s="37">
        <f>+'Para-RH-2018'!H1524</f>
        <v>0</v>
      </c>
    </row>
    <row r="394" spans="1:16">
      <c r="A394" s="3" t="s">
        <v>334</v>
      </c>
      <c r="B394" s="3" t="s">
        <v>930</v>
      </c>
      <c r="C394" s="3"/>
      <c r="D394" s="3"/>
      <c r="E394" s="3">
        <v>2824.13</v>
      </c>
      <c r="F394" s="3">
        <v>2928.75</v>
      </c>
      <c r="G394" s="3">
        <v>4024.23</v>
      </c>
      <c r="H394" s="3">
        <v>3804.18</v>
      </c>
      <c r="I394" s="3">
        <v>4214.4399999999996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s="37" customFormat="1">
      <c r="A395" s="36" t="s">
        <v>335</v>
      </c>
      <c r="B395" s="36" t="s">
        <v>930</v>
      </c>
      <c r="C395" s="36"/>
      <c r="D395" s="36"/>
      <c r="E395" s="36">
        <v>87.92</v>
      </c>
      <c r="F395" s="36">
        <v>89.16</v>
      </c>
      <c r="G395" s="36">
        <v>84.03</v>
      </c>
      <c r="H395" s="36">
        <v>103.54</v>
      </c>
      <c r="I395" s="36">
        <v>94.52</v>
      </c>
      <c r="J395" s="37">
        <v>100.35</v>
      </c>
      <c r="K395" s="37">
        <f>+'Para-RH-2018'!C1525</f>
        <v>0</v>
      </c>
      <c r="L395" s="37">
        <f>'Para GX'!J84*L390</f>
        <v>0</v>
      </c>
      <c r="M395" s="37">
        <f>'Para GX'!K84*M390</f>
        <v>0</v>
      </c>
      <c r="N395" s="37">
        <f>'Para GX'!L84*N390</f>
        <v>0</v>
      </c>
      <c r="O395" s="37">
        <f>'Para GX'!M84*O390</f>
        <v>0</v>
      </c>
      <c r="P395" s="37">
        <f>'Para GX'!N84*P390</f>
        <v>0</v>
      </c>
    </row>
    <row r="396" spans="1:16">
      <c r="A396" s="3" t="s">
        <v>336</v>
      </c>
      <c r="B396" s="3" t="s">
        <v>967</v>
      </c>
      <c r="C396" s="3"/>
      <c r="D396" s="3"/>
      <c r="E396" s="3">
        <v>0</v>
      </c>
      <c r="F396" s="3">
        <v>0</v>
      </c>
      <c r="G396" s="3">
        <v>0</v>
      </c>
      <c r="H396" s="3">
        <v>0</v>
      </c>
      <c r="I396" s="3">
        <v>3.4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</row>
    <row r="397" spans="1:16">
      <c r="A397" s="3" t="s">
        <v>337</v>
      </c>
      <c r="B397" s="3" t="s">
        <v>936</v>
      </c>
      <c r="C397" s="3"/>
      <c r="D397" s="3"/>
      <c r="E397" s="3">
        <v>1161.52</v>
      </c>
      <c r="F397" s="3">
        <v>1282.8800000000001</v>
      </c>
      <c r="G397" s="3">
        <v>1328.51</v>
      </c>
      <c r="H397" s="3">
        <v>1034.26</v>
      </c>
      <c r="I397" s="3">
        <v>1371.04</v>
      </c>
      <c r="J397" s="2">
        <v>1500</v>
      </c>
      <c r="K397" s="2">
        <v>1500</v>
      </c>
      <c r="L397" s="2">
        <v>1500</v>
      </c>
      <c r="M397" s="2">
        <v>1500</v>
      </c>
      <c r="N397" s="2">
        <v>1500</v>
      </c>
      <c r="O397" s="2">
        <v>1500</v>
      </c>
      <c r="P397" s="2">
        <v>1500</v>
      </c>
    </row>
    <row r="398" spans="1:16">
      <c r="A398" s="3" t="s">
        <v>338</v>
      </c>
      <c r="B398" s="3" t="s">
        <v>936</v>
      </c>
      <c r="C398" s="3"/>
      <c r="D398" s="3"/>
      <c r="E398" s="3">
        <v>1726.79</v>
      </c>
      <c r="F398" s="3">
        <v>1995.37</v>
      </c>
      <c r="G398" s="3">
        <v>1903.92</v>
      </c>
      <c r="H398" s="3">
        <v>2044.42</v>
      </c>
      <c r="I398" s="3">
        <v>1942.16</v>
      </c>
      <c r="J398" s="2">
        <v>2000</v>
      </c>
      <c r="K398" s="2">
        <v>2000</v>
      </c>
      <c r="L398" s="2">
        <v>2000</v>
      </c>
      <c r="M398" s="2">
        <v>2000</v>
      </c>
      <c r="N398" s="2">
        <v>2000</v>
      </c>
      <c r="O398" s="2">
        <v>2000</v>
      </c>
      <c r="P398" s="2">
        <v>2000</v>
      </c>
    </row>
    <row r="399" spans="1:16">
      <c r="A399" s="3" t="s">
        <v>1310</v>
      </c>
      <c r="B399" s="3"/>
      <c r="C399" s="3"/>
      <c r="D399" s="3"/>
      <c r="E399" s="3"/>
      <c r="F399" s="3"/>
      <c r="G399" s="3"/>
      <c r="H399" s="3"/>
      <c r="I399" s="3"/>
      <c r="K399" s="2">
        <v>1500</v>
      </c>
      <c r="L399" s="2">
        <v>1500</v>
      </c>
      <c r="M399" s="2">
        <v>1500</v>
      </c>
      <c r="N399" s="2">
        <v>1500</v>
      </c>
      <c r="O399" s="2">
        <v>1500</v>
      </c>
      <c r="P399" s="2">
        <v>1500</v>
      </c>
    </row>
    <row r="400" spans="1:16">
      <c r="A400" s="3" t="s">
        <v>339</v>
      </c>
      <c r="B400" s="3" t="s">
        <v>936</v>
      </c>
      <c r="C400" s="3"/>
      <c r="D400" s="3"/>
      <c r="E400" s="3">
        <v>11048.02</v>
      </c>
      <c r="F400" s="3">
        <v>10980.81</v>
      </c>
      <c r="G400" s="3">
        <v>11285.39</v>
      </c>
      <c r="H400" s="3">
        <v>11981.86</v>
      </c>
      <c r="I400" s="3">
        <v>11730.68</v>
      </c>
      <c r="J400" s="2">
        <v>15000</v>
      </c>
      <c r="K400" s="2">
        <v>15000</v>
      </c>
      <c r="L400" s="2">
        <v>13000</v>
      </c>
      <c r="M400" s="2">
        <v>13000</v>
      </c>
      <c r="N400" s="2">
        <v>13000</v>
      </c>
      <c r="O400" s="2">
        <v>13000</v>
      </c>
      <c r="P400" s="2">
        <v>13000</v>
      </c>
    </row>
    <row r="401" spans="1:16">
      <c r="A401" s="3" t="s">
        <v>340</v>
      </c>
      <c r="B401" s="3" t="s">
        <v>968</v>
      </c>
      <c r="C401" s="3"/>
      <c r="D401" s="3"/>
      <c r="E401" s="3">
        <v>16562.099999999999</v>
      </c>
      <c r="F401" s="3">
        <v>25510.36</v>
      </c>
      <c r="G401" s="3">
        <v>21402.31</v>
      </c>
      <c r="H401" s="3">
        <v>20928.259999999998</v>
      </c>
      <c r="I401" s="3">
        <v>22318.97</v>
      </c>
      <c r="J401" s="2">
        <v>35000</v>
      </c>
      <c r="K401" s="2">
        <v>25000</v>
      </c>
      <c r="L401" s="2">
        <v>25000</v>
      </c>
      <c r="M401" s="2">
        <v>25000</v>
      </c>
      <c r="N401" s="2">
        <v>25000</v>
      </c>
      <c r="O401" s="2">
        <v>25000</v>
      </c>
      <c r="P401" s="2">
        <v>25000</v>
      </c>
    </row>
    <row r="402" spans="1:16">
      <c r="A402" s="3" t="s">
        <v>341</v>
      </c>
      <c r="B402" s="3" t="s">
        <v>969</v>
      </c>
      <c r="C402" s="3"/>
      <c r="D402" s="3"/>
      <c r="E402" s="3">
        <v>7203.92</v>
      </c>
      <c r="F402" s="3">
        <v>9313.27</v>
      </c>
      <c r="G402" s="3">
        <v>2420.66</v>
      </c>
      <c r="H402" s="3">
        <v>4397.74</v>
      </c>
      <c r="I402" s="3">
        <v>8334.61</v>
      </c>
      <c r="J402" s="2">
        <v>7500</v>
      </c>
      <c r="K402" s="2">
        <v>5000</v>
      </c>
      <c r="L402" s="2">
        <v>5000</v>
      </c>
      <c r="M402" s="2">
        <v>5000</v>
      </c>
      <c r="N402" s="2">
        <v>5000</v>
      </c>
      <c r="O402" s="2">
        <v>5000</v>
      </c>
      <c r="P402" s="2">
        <v>5000</v>
      </c>
    </row>
    <row r="403" spans="1:16">
      <c r="A403" s="3" t="s">
        <v>342</v>
      </c>
      <c r="B403" s="3" t="s">
        <v>969</v>
      </c>
      <c r="C403" s="3"/>
      <c r="D403" s="3"/>
      <c r="E403" s="3">
        <v>4887.7</v>
      </c>
      <c r="F403" s="3">
        <v>6067.15</v>
      </c>
      <c r="G403" s="3">
        <v>6147.72</v>
      </c>
      <c r="H403" s="3">
        <v>6560.88</v>
      </c>
      <c r="I403" s="3">
        <v>6882.77</v>
      </c>
      <c r="J403" s="2">
        <v>7000</v>
      </c>
      <c r="K403" s="2">
        <v>7000</v>
      </c>
      <c r="L403" s="2">
        <v>7000</v>
      </c>
      <c r="M403" s="2">
        <v>7000</v>
      </c>
      <c r="N403" s="2">
        <v>7000</v>
      </c>
      <c r="O403" s="2">
        <v>7000</v>
      </c>
      <c r="P403" s="2">
        <v>7000</v>
      </c>
    </row>
    <row r="404" spans="1:16" s="37" customFormat="1">
      <c r="A404" s="36" t="s">
        <v>343</v>
      </c>
      <c r="B404" s="36" t="s">
        <v>982</v>
      </c>
      <c r="C404" s="36"/>
      <c r="D404" s="36"/>
      <c r="E404" s="36">
        <v>6038.7</v>
      </c>
      <c r="F404" s="36">
        <v>7615.36</v>
      </c>
      <c r="G404" s="36">
        <v>7582</v>
      </c>
      <c r="H404" s="36">
        <v>11000</v>
      </c>
      <c r="I404" s="36">
        <v>10725.11</v>
      </c>
      <c r="J404" s="37">
        <v>11500</v>
      </c>
      <c r="K404" s="37">
        <v>11000</v>
      </c>
      <c r="L404" s="37" t="e">
        <f>#REF!</f>
        <v>#REF!</v>
      </c>
      <c r="M404" s="37" t="e">
        <f>#REF!</f>
        <v>#REF!</v>
      </c>
      <c r="N404" s="37" t="e">
        <f>#REF!</f>
        <v>#REF!</v>
      </c>
      <c r="O404" s="37" t="e">
        <f>#REF!</f>
        <v>#REF!</v>
      </c>
      <c r="P404" s="37" t="e">
        <f>#REF!</f>
        <v>#REF!</v>
      </c>
    </row>
    <row r="405" spans="1:16" s="37" customFormat="1">
      <c r="A405" s="36" t="s">
        <v>344</v>
      </c>
      <c r="B405" s="36" t="s">
        <v>982</v>
      </c>
      <c r="C405" s="36"/>
      <c r="D405" s="36"/>
      <c r="E405" s="36">
        <v>7672.71</v>
      </c>
      <c r="F405" s="36">
        <v>9759.92</v>
      </c>
      <c r="G405" s="36">
        <v>8445.99</v>
      </c>
      <c r="H405" s="36">
        <v>11097.65</v>
      </c>
      <c r="I405" s="36">
        <v>8566.7800000000007</v>
      </c>
      <c r="J405" s="37">
        <v>11500</v>
      </c>
      <c r="K405" s="37">
        <v>10000</v>
      </c>
      <c r="L405" s="37" t="e">
        <f>#REF!</f>
        <v>#REF!</v>
      </c>
      <c r="M405" s="37" t="e">
        <f>#REF!</f>
        <v>#REF!</v>
      </c>
      <c r="N405" s="37" t="e">
        <f>#REF!</f>
        <v>#REF!</v>
      </c>
      <c r="O405" s="37" t="e">
        <f>#REF!</f>
        <v>#REF!</v>
      </c>
      <c r="P405" s="37" t="e">
        <f>#REF!</f>
        <v>#REF!</v>
      </c>
    </row>
    <row r="406" spans="1:16">
      <c r="A406" s="3" t="s">
        <v>345</v>
      </c>
      <c r="B406" s="3" t="s">
        <v>982</v>
      </c>
      <c r="C406" s="3"/>
      <c r="D406" s="3"/>
      <c r="E406" s="3">
        <v>1232.6600000000001</v>
      </c>
      <c r="F406" s="3">
        <v>1555.71</v>
      </c>
      <c r="G406" s="3">
        <v>1859.43</v>
      </c>
      <c r="H406" s="3">
        <v>1504.67</v>
      </c>
      <c r="I406" s="3">
        <v>1225.27</v>
      </c>
      <c r="J406" s="2">
        <v>2000</v>
      </c>
      <c r="K406" s="2">
        <v>1600</v>
      </c>
      <c r="L406" s="2">
        <v>2000</v>
      </c>
      <c r="M406" s="2">
        <v>2000</v>
      </c>
      <c r="N406" s="2">
        <v>2000</v>
      </c>
      <c r="O406" s="2">
        <v>2000</v>
      </c>
      <c r="P406" s="2">
        <v>2000</v>
      </c>
    </row>
    <row r="407" spans="1:16" s="37" customFormat="1">
      <c r="A407" s="36" t="s">
        <v>346</v>
      </c>
      <c r="B407" s="36" t="s">
        <v>936</v>
      </c>
      <c r="C407" s="36"/>
      <c r="D407" s="36"/>
      <c r="E407" s="36">
        <v>54332</v>
      </c>
      <c r="F407" s="36">
        <v>56297</v>
      </c>
      <c r="G407" s="36">
        <v>61394</v>
      </c>
      <c r="H407" s="36">
        <v>62881</v>
      </c>
      <c r="I407" s="36">
        <v>65535</v>
      </c>
      <c r="J407" s="37">
        <v>65000</v>
      </c>
      <c r="K407" s="37">
        <f>'Sim RO'!K149</f>
        <v>66000</v>
      </c>
      <c r="L407" s="37">
        <f>'Sim RO'!L149</f>
        <v>66000</v>
      </c>
      <c r="M407" s="37">
        <f>'Sim RO'!M149</f>
        <v>66000</v>
      </c>
      <c r="N407" s="37">
        <f>'Sim RO'!N149</f>
        <v>66000</v>
      </c>
      <c r="O407" s="37">
        <f>'Sim RO'!O149</f>
        <v>66000</v>
      </c>
      <c r="P407" s="37">
        <f>'Sim RO'!P149</f>
        <v>66000</v>
      </c>
    </row>
    <row r="408" spans="1:16">
      <c r="A408" s="3" t="s">
        <v>347</v>
      </c>
      <c r="B408" s="3" t="s">
        <v>930</v>
      </c>
      <c r="C408" s="3"/>
      <c r="D408" s="3"/>
      <c r="E408" s="3">
        <v>137.84</v>
      </c>
      <c r="F408" s="3">
        <v>136.62</v>
      </c>
      <c r="G408" s="3">
        <v>146.24</v>
      </c>
      <c r="H408" s="3">
        <v>142.82</v>
      </c>
      <c r="I408" s="3">
        <v>155</v>
      </c>
      <c r="J408" s="3">
        <v>250</v>
      </c>
      <c r="K408" s="3">
        <v>232.75</v>
      </c>
      <c r="L408" s="3">
        <v>155</v>
      </c>
      <c r="M408" s="3">
        <v>155</v>
      </c>
      <c r="N408" s="3">
        <v>155</v>
      </c>
      <c r="O408" s="3">
        <v>155</v>
      </c>
      <c r="P408" s="3">
        <v>155</v>
      </c>
    </row>
    <row r="409" spans="1:16" s="37" customFormat="1">
      <c r="A409" s="36" t="s">
        <v>348</v>
      </c>
      <c r="B409" s="36" t="s">
        <v>930</v>
      </c>
      <c r="C409" s="36"/>
      <c r="D409" s="36"/>
      <c r="E409" s="36">
        <v>56814.38</v>
      </c>
      <c r="F409" s="36">
        <v>54031.199999999997</v>
      </c>
      <c r="G409" s="36">
        <v>54162.239999999998</v>
      </c>
      <c r="H409" s="36">
        <v>54160.2</v>
      </c>
      <c r="I409" s="36">
        <v>52760.86</v>
      </c>
      <c r="J409" s="37">
        <v>46333.919999999998</v>
      </c>
      <c r="K409" s="37">
        <f>+'Para-RH-2018'!C1526</f>
        <v>0</v>
      </c>
      <c r="L409" s="37">
        <f>+'Para-RH-2018'!D1526</f>
        <v>0</v>
      </c>
      <c r="M409" s="37">
        <f>+'Para-RH-2018'!E1526</f>
        <v>0</v>
      </c>
      <c r="N409" s="37">
        <f>+'Para-RH-2018'!F1526</f>
        <v>0</v>
      </c>
      <c r="O409" s="37">
        <f>+'Para-RH-2018'!G1526</f>
        <v>0</v>
      </c>
      <c r="P409" s="37">
        <f>+'Para-RH-2018'!H1526</f>
        <v>0</v>
      </c>
    </row>
    <row r="410" spans="1:16" s="37" customFormat="1">
      <c r="A410" s="36" t="s">
        <v>349</v>
      </c>
      <c r="B410" s="36" t="s">
        <v>930</v>
      </c>
      <c r="C410" s="36"/>
      <c r="D410" s="36"/>
      <c r="E410" s="36">
        <v>4788.07</v>
      </c>
      <c r="F410" s="36">
        <v>4122.9799999999996</v>
      </c>
      <c r="G410" s="36">
        <v>4137.2</v>
      </c>
      <c r="H410" s="36">
        <v>4149.0200000000004</v>
      </c>
      <c r="I410" s="36">
        <v>5471.95</v>
      </c>
      <c r="J410" s="37">
        <v>5547.44</v>
      </c>
      <c r="K410" s="37">
        <f>+'Para-RH-2018'!C1527</f>
        <v>0</v>
      </c>
      <c r="L410" s="37">
        <f>+'Para-RH-2018'!D1527</f>
        <v>0</v>
      </c>
      <c r="M410" s="37">
        <f>+'Para-RH-2018'!E1527</f>
        <v>0</v>
      </c>
      <c r="N410" s="37">
        <f>+'Para-RH-2018'!F1527</f>
        <v>0</v>
      </c>
      <c r="O410" s="37">
        <f>+'Para-RH-2018'!G1527</f>
        <v>0</v>
      </c>
      <c r="P410" s="37">
        <f>+'Para-RH-2018'!H1527</f>
        <v>0</v>
      </c>
    </row>
    <row r="411" spans="1:16" s="37" customFormat="1">
      <c r="A411" s="36" t="s">
        <v>350</v>
      </c>
      <c r="B411" s="36" t="s">
        <v>930</v>
      </c>
      <c r="C411" s="36"/>
      <c r="D411" s="36"/>
      <c r="E411" s="36">
        <v>17666.95</v>
      </c>
      <c r="F411" s="36">
        <v>16802.89</v>
      </c>
      <c r="G411" s="36">
        <v>16832.490000000002</v>
      </c>
      <c r="H411" s="36">
        <v>16488.849999999999</v>
      </c>
      <c r="I411" s="36">
        <v>15118.05</v>
      </c>
      <c r="J411" s="37">
        <v>13854.03</v>
      </c>
      <c r="K411" s="37">
        <f>+'Para-RH-2018'!C1528</f>
        <v>0</v>
      </c>
      <c r="L411" s="37">
        <f>+'Para-RH-2018'!D1528</f>
        <v>0</v>
      </c>
      <c r="M411" s="37">
        <f>+'Para-RH-2018'!E1528</f>
        <v>0</v>
      </c>
      <c r="N411" s="37">
        <f>+'Para-RH-2018'!F1528</f>
        <v>0</v>
      </c>
      <c r="O411" s="37">
        <f>+'Para-RH-2018'!G1528</f>
        <v>0</v>
      </c>
      <c r="P411" s="37">
        <f>+'Para-RH-2018'!H1528</f>
        <v>0</v>
      </c>
    </row>
    <row r="412" spans="1:16">
      <c r="A412" s="3" t="s">
        <v>351</v>
      </c>
      <c r="B412" s="3" t="s">
        <v>930</v>
      </c>
      <c r="C412" s="3"/>
      <c r="D412" s="3"/>
      <c r="E412" s="3">
        <v>451.25</v>
      </c>
      <c r="F412" s="3">
        <v>525.13</v>
      </c>
      <c r="G412" s="3">
        <v>753.1</v>
      </c>
      <c r="H412" s="3">
        <v>789.93</v>
      </c>
      <c r="I412" s="3">
        <v>1066.49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</row>
    <row r="413" spans="1:16" s="37" customFormat="1">
      <c r="A413" s="36" t="s">
        <v>352</v>
      </c>
      <c r="B413" s="36" t="s">
        <v>930</v>
      </c>
      <c r="C413" s="36"/>
      <c r="D413" s="36"/>
      <c r="E413" s="36">
        <v>95.17</v>
      </c>
      <c r="F413" s="36">
        <v>91.86</v>
      </c>
      <c r="G413" s="36">
        <v>84.03</v>
      </c>
      <c r="H413" s="36">
        <v>105.42</v>
      </c>
      <c r="I413" s="36">
        <v>73.77</v>
      </c>
      <c r="J413" s="36">
        <v>64.66</v>
      </c>
      <c r="K413" s="37">
        <f>+'Para-RH-2018'!C1529</f>
        <v>0</v>
      </c>
      <c r="L413" s="37">
        <f>'Para GX'!J84*L409</f>
        <v>0</v>
      </c>
      <c r="M413" s="37">
        <f>'Para GX'!K84*M409</f>
        <v>0</v>
      </c>
      <c r="N413" s="37">
        <f>'Para GX'!L84*N409</f>
        <v>0</v>
      </c>
      <c r="O413" s="37">
        <f>'Para GX'!M84*O409</f>
        <v>0</v>
      </c>
      <c r="P413" s="37">
        <f>'Para GX'!N84*P409</f>
        <v>0</v>
      </c>
    </row>
    <row r="414" spans="1:16">
      <c r="A414" s="3" t="s">
        <v>353</v>
      </c>
      <c r="B414" s="3" t="s">
        <v>920</v>
      </c>
      <c r="C414" s="3"/>
      <c r="D414" s="3"/>
      <c r="E414" s="3">
        <v>8430.9699999999993</v>
      </c>
      <c r="F414" s="3">
        <v>9607.02</v>
      </c>
      <c r="G414" s="3">
        <v>7141.92</v>
      </c>
      <c r="H414" s="3">
        <v>7501.53</v>
      </c>
      <c r="I414" s="3">
        <v>7737.79</v>
      </c>
      <c r="J414" s="2">
        <v>8000</v>
      </c>
      <c r="K414" s="2">
        <v>8000</v>
      </c>
      <c r="L414" s="2">
        <v>8000</v>
      </c>
      <c r="M414" s="2">
        <v>8000</v>
      </c>
      <c r="N414" s="2">
        <v>8000</v>
      </c>
      <c r="O414" s="2">
        <v>8000</v>
      </c>
      <c r="P414" s="2">
        <v>8000</v>
      </c>
    </row>
    <row r="415" spans="1:16">
      <c r="A415" s="3" t="s">
        <v>354</v>
      </c>
      <c r="B415" s="3" t="s">
        <v>920</v>
      </c>
      <c r="C415" s="3"/>
      <c r="D415" s="3"/>
      <c r="E415" s="3">
        <v>4224.01</v>
      </c>
      <c r="F415" s="3">
        <v>2518.9899999999998</v>
      </c>
      <c r="G415" s="3">
        <v>2283.54</v>
      </c>
      <c r="H415" s="3">
        <v>918.15</v>
      </c>
      <c r="I415" s="3">
        <v>16761.71</v>
      </c>
      <c r="J415" s="2">
        <v>18500</v>
      </c>
      <c r="K415" s="2">
        <v>17000</v>
      </c>
      <c r="L415" s="2">
        <v>17000</v>
      </c>
      <c r="M415" s="2">
        <v>17000</v>
      </c>
      <c r="N415" s="2">
        <v>17000</v>
      </c>
      <c r="O415" s="2">
        <v>17000</v>
      </c>
      <c r="P415" s="2">
        <v>17000</v>
      </c>
    </row>
    <row r="416" spans="1:16">
      <c r="A416" s="3" t="s">
        <v>355</v>
      </c>
      <c r="B416" s="3" t="s">
        <v>920</v>
      </c>
      <c r="C416" s="3"/>
      <c r="D416" s="3"/>
      <c r="E416" s="3">
        <v>17023.04</v>
      </c>
      <c r="F416" s="3">
        <v>19165.55</v>
      </c>
      <c r="G416" s="3">
        <v>17149.34</v>
      </c>
      <c r="H416" s="3">
        <v>13646.03</v>
      </c>
      <c r="I416" s="3">
        <v>15434.98</v>
      </c>
      <c r="J416" s="2">
        <v>15500</v>
      </c>
      <c r="K416" s="2">
        <v>15500</v>
      </c>
      <c r="L416" s="2">
        <v>15500</v>
      </c>
      <c r="M416" s="2">
        <v>15500</v>
      </c>
      <c r="N416" s="2">
        <v>15500</v>
      </c>
      <c r="O416" s="2">
        <v>15500</v>
      </c>
      <c r="P416" s="2">
        <v>15500</v>
      </c>
    </row>
    <row r="417" spans="1:16">
      <c r="A417" s="3" t="s">
        <v>356</v>
      </c>
      <c r="B417" s="3" t="s">
        <v>920</v>
      </c>
      <c r="C417" s="3"/>
      <c r="D417" s="3"/>
      <c r="E417" s="3">
        <v>3675.7</v>
      </c>
      <c r="F417" s="3">
        <v>3842.61</v>
      </c>
      <c r="G417" s="3">
        <v>4545.74</v>
      </c>
      <c r="H417" s="3">
        <v>4341.03</v>
      </c>
      <c r="I417" s="3">
        <v>3671.96</v>
      </c>
      <c r="J417" s="2">
        <v>4500</v>
      </c>
      <c r="K417" s="2">
        <v>4500</v>
      </c>
      <c r="L417" s="2">
        <v>4500</v>
      </c>
      <c r="M417" s="2">
        <v>4500</v>
      </c>
      <c r="N417" s="2">
        <v>4500</v>
      </c>
      <c r="O417" s="2">
        <v>4500</v>
      </c>
      <c r="P417" s="2">
        <v>4500</v>
      </c>
    </row>
    <row r="418" spans="1:16">
      <c r="A418" s="3" t="s">
        <v>357</v>
      </c>
      <c r="B418" s="3" t="s">
        <v>983</v>
      </c>
      <c r="C418" s="3"/>
      <c r="D418" s="3"/>
      <c r="E418" s="3">
        <v>1922.84</v>
      </c>
      <c r="F418" s="3">
        <v>1880.1</v>
      </c>
      <c r="G418" s="3">
        <v>2200</v>
      </c>
      <c r="H418" s="3">
        <v>2200</v>
      </c>
      <c r="I418" s="3">
        <v>1243.8399999999999</v>
      </c>
      <c r="J418" s="2">
        <v>2900</v>
      </c>
      <c r="K418" s="2">
        <v>0</v>
      </c>
      <c r="L418" s="2">
        <v>2200</v>
      </c>
      <c r="M418" s="2">
        <v>2200</v>
      </c>
      <c r="N418" s="2">
        <v>2200</v>
      </c>
      <c r="O418" s="2">
        <v>2200</v>
      </c>
      <c r="P418" s="2">
        <v>2200</v>
      </c>
    </row>
    <row r="419" spans="1:16">
      <c r="A419" s="3" t="s">
        <v>358</v>
      </c>
      <c r="B419" s="3" t="s">
        <v>970</v>
      </c>
      <c r="C419" s="3"/>
      <c r="D419" s="3"/>
      <c r="E419" s="3">
        <v>5248.64</v>
      </c>
      <c r="F419" s="3">
        <v>4175.6899999999996</v>
      </c>
      <c r="G419" s="3">
        <v>3854.36</v>
      </c>
      <c r="H419" s="3">
        <v>6346.98</v>
      </c>
      <c r="I419" s="3">
        <v>6478.19</v>
      </c>
      <c r="J419" s="2">
        <v>7000</v>
      </c>
      <c r="K419" s="2">
        <v>7000</v>
      </c>
      <c r="L419" s="2">
        <v>7000</v>
      </c>
      <c r="M419" s="2">
        <v>7000</v>
      </c>
      <c r="N419" s="2">
        <v>7000</v>
      </c>
      <c r="O419" s="2">
        <v>7000</v>
      </c>
      <c r="P419" s="2">
        <v>7000</v>
      </c>
    </row>
    <row r="420" spans="1:16">
      <c r="A420" s="3" t="s">
        <v>359</v>
      </c>
      <c r="B420" s="3" t="s">
        <v>970</v>
      </c>
      <c r="C420" s="3"/>
      <c r="D420" s="3"/>
      <c r="E420" s="3">
        <v>6495.94</v>
      </c>
      <c r="F420" s="3">
        <v>6974.42</v>
      </c>
      <c r="G420" s="3">
        <v>9222.91</v>
      </c>
      <c r="H420" s="3">
        <v>10758.66</v>
      </c>
      <c r="I420" s="3">
        <v>10237.23</v>
      </c>
      <c r="J420" s="2">
        <v>11000</v>
      </c>
      <c r="K420" s="2">
        <v>11000</v>
      </c>
      <c r="L420" s="2">
        <v>11000</v>
      </c>
      <c r="M420" s="2">
        <v>11000</v>
      </c>
      <c r="N420" s="2">
        <v>11000</v>
      </c>
      <c r="O420" s="2">
        <v>11000</v>
      </c>
      <c r="P420" s="2">
        <v>11000</v>
      </c>
    </row>
    <row r="421" spans="1:16" s="37" customFormat="1">
      <c r="A421" s="36" t="s">
        <v>360</v>
      </c>
      <c r="B421" s="36" t="s">
        <v>982</v>
      </c>
      <c r="C421" s="36"/>
      <c r="D421" s="36"/>
      <c r="E421" s="36">
        <v>17366.52</v>
      </c>
      <c r="F421" s="36">
        <v>16092.93</v>
      </c>
      <c r="G421" s="36">
        <v>15926.54</v>
      </c>
      <c r="H421" s="36">
        <v>17098.14</v>
      </c>
      <c r="I421" s="36">
        <v>15421</v>
      </c>
      <c r="J421" s="37">
        <v>16500</v>
      </c>
      <c r="K421" s="37">
        <v>16000</v>
      </c>
      <c r="L421" s="37" t="e">
        <f>#REF!</f>
        <v>#REF!</v>
      </c>
      <c r="M421" s="37" t="e">
        <f>#REF!</f>
        <v>#REF!</v>
      </c>
      <c r="N421" s="37" t="e">
        <f>#REF!</f>
        <v>#REF!</v>
      </c>
      <c r="O421" s="37" t="e">
        <f>#REF!</f>
        <v>#REF!</v>
      </c>
      <c r="P421" s="37" t="e">
        <f>#REF!</f>
        <v>#REF!</v>
      </c>
    </row>
    <row r="422" spans="1:16" s="37" customFormat="1">
      <c r="A422" s="36" t="s">
        <v>361</v>
      </c>
      <c r="B422" s="36" t="s">
        <v>982</v>
      </c>
      <c r="C422" s="36"/>
      <c r="D422" s="36"/>
      <c r="E422" s="36">
        <v>11618.76</v>
      </c>
      <c r="F422" s="36">
        <v>12489.9</v>
      </c>
      <c r="G422" s="36">
        <v>12702.5</v>
      </c>
      <c r="H422" s="36">
        <v>14353.62</v>
      </c>
      <c r="I422" s="36">
        <v>10217.93</v>
      </c>
      <c r="J422" s="37">
        <v>13000</v>
      </c>
      <c r="K422" s="37">
        <v>11000</v>
      </c>
      <c r="L422" s="37" t="e">
        <f>#REF!</f>
        <v>#REF!</v>
      </c>
      <c r="M422" s="37" t="e">
        <f>#REF!</f>
        <v>#REF!</v>
      </c>
      <c r="N422" s="37" t="e">
        <f>#REF!</f>
        <v>#REF!</v>
      </c>
      <c r="O422" s="37" t="e">
        <f>#REF!</f>
        <v>#REF!</v>
      </c>
      <c r="P422" s="37" t="e">
        <f>#REF!</f>
        <v>#REF!</v>
      </c>
    </row>
    <row r="423" spans="1:16">
      <c r="A423" s="3" t="s">
        <v>362</v>
      </c>
      <c r="B423" s="3" t="s">
        <v>982</v>
      </c>
      <c r="C423" s="3"/>
      <c r="D423" s="3"/>
      <c r="E423" s="3">
        <v>1796.65</v>
      </c>
      <c r="F423" s="3">
        <v>2136.3000000000002</v>
      </c>
      <c r="G423" s="3">
        <v>2530.6</v>
      </c>
      <c r="H423" s="3">
        <v>3161.05</v>
      </c>
      <c r="I423" s="3">
        <v>3535.21</v>
      </c>
      <c r="J423" s="2">
        <v>3700</v>
      </c>
      <c r="K423" s="2">
        <v>3700</v>
      </c>
      <c r="L423" s="2">
        <v>3700</v>
      </c>
      <c r="M423" s="2">
        <v>3700</v>
      </c>
      <c r="N423" s="2">
        <v>3700</v>
      </c>
      <c r="O423" s="2">
        <v>3700</v>
      </c>
      <c r="P423" s="2">
        <v>3000</v>
      </c>
    </row>
    <row r="424" spans="1:16">
      <c r="A424" s="3" t="s">
        <v>363</v>
      </c>
      <c r="B424" s="3"/>
      <c r="C424" s="3"/>
      <c r="D424" s="3"/>
      <c r="E424" s="3">
        <v>129430.34</v>
      </c>
      <c r="F424" s="3">
        <v>0</v>
      </c>
      <c r="G424" s="3">
        <v>0</v>
      </c>
      <c r="H424" s="3">
        <v>0</v>
      </c>
      <c r="I424" s="3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</row>
    <row r="425" spans="1:16">
      <c r="A425" s="3" t="s">
        <v>364</v>
      </c>
      <c r="B425" s="3" t="s">
        <v>930</v>
      </c>
      <c r="C425" s="3"/>
      <c r="D425" s="3"/>
      <c r="E425" s="3">
        <v>137.84</v>
      </c>
      <c r="F425" s="3">
        <v>136.62</v>
      </c>
      <c r="G425" s="3">
        <v>146.24</v>
      </c>
      <c r="H425" s="3">
        <v>142.82</v>
      </c>
      <c r="I425" s="3">
        <v>153</v>
      </c>
      <c r="J425" s="3">
        <v>150</v>
      </c>
      <c r="K425" s="3">
        <v>93.1</v>
      </c>
      <c r="L425" s="3">
        <v>153</v>
      </c>
      <c r="M425" s="3">
        <v>153</v>
      </c>
      <c r="N425" s="3">
        <v>153</v>
      </c>
      <c r="O425" s="3">
        <v>153</v>
      </c>
      <c r="P425" s="3">
        <v>153</v>
      </c>
    </row>
    <row r="426" spans="1:16">
      <c r="A426" s="3" t="s">
        <v>365</v>
      </c>
      <c r="B426" s="3" t="s">
        <v>920</v>
      </c>
      <c r="C426" s="3"/>
      <c r="D426" s="3"/>
      <c r="E426" s="3">
        <v>1986</v>
      </c>
      <c r="F426" s="3">
        <v>2035</v>
      </c>
      <c r="G426" s="3">
        <v>2088</v>
      </c>
      <c r="H426" s="3">
        <v>2111</v>
      </c>
      <c r="I426" s="3">
        <v>2124</v>
      </c>
      <c r="J426" s="2">
        <v>2009</v>
      </c>
      <c r="K426" s="2">
        <v>2225</v>
      </c>
      <c r="L426" s="2">
        <v>2200</v>
      </c>
      <c r="M426" s="2">
        <v>2200</v>
      </c>
      <c r="N426" s="2">
        <v>2200</v>
      </c>
      <c r="O426" s="2">
        <v>2200</v>
      </c>
      <c r="P426" s="2">
        <v>2200</v>
      </c>
    </row>
    <row r="427" spans="1:16">
      <c r="A427" s="3" t="s">
        <v>366</v>
      </c>
      <c r="B427" s="3" t="s">
        <v>986</v>
      </c>
      <c r="C427" s="3"/>
      <c r="D427" s="3"/>
      <c r="E427" s="3">
        <v>4310</v>
      </c>
      <c r="F427" s="3">
        <v>2810</v>
      </c>
      <c r="G427" s="3">
        <v>2730</v>
      </c>
      <c r="H427" s="3">
        <v>2810</v>
      </c>
      <c r="I427" s="3">
        <v>2810</v>
      </c>
      <c r="J427" s="3">
        <v>4548.75</v>
      </c>
      <c r="K427" s="3">
        <v>2730</v>
      </c>
      <c r="L427" s="3">
        <f t="shared" ref="L427:P427" si="2">2730+80</f>
        <v>2810</v>
      </c>
      <c r="M427" s="3">
        <f t="shared" si="2"/>
        <v>2810</v>
      </c>
      <c r="N427" s="3">
        <f t="shared" si="2"/>
        <v>2810</v>
      </c>
      <c r="O427" s="3">
        <f t="shared" si="2"/>
        <v>2810</v>
      </c>
      <c r="P427" s="3">
        <f t="shared" si="2"/>
        <v>2810</v>
      </c>
    </row>
    <row r="428" spans="1:16">
      <c r="A428" s="3" t="s">
        <v>367</v>
      </c>
      <c r="B428" s="3" t="s">
        <v>983</v>
      </c>
      <c r="C428" s="3"/>
      <c r="D428" s="3"/>
      <c r="E428" s="3">
        <v>0</v>
      </c>
      <c r="F428" s="3">
        <v>0</v>
      </c>
      <c r="G428" s="3">
        <v>2000</v>
      </c>
      <c r="H428" s="3">
        <v>0</v>
      </c>
      <c r="I428" s="3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</row>
    <row r="429" spans="1:16">
      <c r="A429" s="3" t="s">
        <v>368</v>
      </c>
      <c r="B429" s="3" t="s">
        <v>932</v>
      </c>
      <c r="C429" s="3"/>
      <c r="D429" s="3"/>
      <c r="E429" s="3">
        <v>1537.22</v>
      </c>
      <c r="F429" s="3">
        <v>1060.02</v>
      </c>
      <c r="G429" s="3">
        <v>911.78</v>
      </c>
      <c r="H429" s="3">
        <v>806.43</v>
      </c>
      <c r="I429" s="3">
        <v>1081.24</v>
      </c>
      <c r="J429" s="2">
        <v>3000</v>
      </c>
      <c r="K429" s="2">
        <v>1500</v>
      </c>
      <c r="L429" s="2">
        <v>1500</v>
      </c>
      <c r="M429" s="2">
        <v>1500</v>
      </c>
      <c r="N429" s="2">
        <v>1500</v>
      </c>
      <c r="O429" s="2">
        <v>1500</v>
      </c>
      <c r="P429" s="2">
        <v>1500</v>
      </c>
    </row>
    <row r="430" spans="1:16">
      <c r="A430" s="3" t="s">
        <v>369</v>
      </c>
      <c r="B430" s="2" t="s">
        <v>933</v>
      </c>
      <c r="C430" s="3"/>
      <c r="D430" s="3"/>
      <c r="E430" s="3">
        <v>8000</v>
      </c>
      <c r="F430" s="3">
        <v>8000</v>
      </c>
      <c r="G430" s="3">
        <v>8000</v>
      </c>
      <c r="H430" s="3">
        <v>8000</v>
      </c>
      <c r="I430" s="3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</row>
    <row r="431" spans="1:16">
      <c r="A431" s="3" t="s">
        <v>370</v>
      </c>
      <c r="B431" s="3" t="s">
        <v>988</v>
      </c>
      <c r="C431" s="3"/>
      <c r="D431" s="3"/>
      <c r="E431" s="3">
        <v>0</v>
      </c>
      <c r="F431" s="3">
        <v>1435.32</v>
      </c>
      <c r="G431" s="3">
        <v>2963.16</v>
      </c>
      <c r="H431" s="3">
        <v>4981.82</v>
      </c>
      <c r="I431" s="3">
        <v>6634.09</v>
      </c>
      <c r="J431" s="2">
        <v>5000</v>
      </c>
      <c r="K431" s="2">
        <v>5000</v>
      </c>
      <c r="L431" s="2">
        <v>5000</v>
      </c>
      <c r="M431" s="2">
        <v>5000</v>
      </c>
      <c r="N431" s="2">
        <v>5000</v>
      </c>
      <c r="O431" s="2">
        <v>5000</v>
      </c>
      <c r="P431" s="2">
        <v>5000</v>
      </c>
    </row>
    <row r="432" spans="1:16">
      <c r="A432" s="3" t="s">
        <v>371</v>
      </c>
      <c r="B432" s="3" t="s">
        <v>986</v>
      </c>
      <c r="C432" s="3"/>
      <c r="D432" s="3"/>
      <c r="E432" s="3">
        <v>3245</v>
      </c>
      <c r="F432" s="3">
        <v>2995</v>
      </c>
      <c r="G432" s="3">
        <v>4750</v>
      </c>
      <c r="H432" s="3">
        <v>4750</v>
      </c>
      <c r="I432" s="3">
        <v>13000</v>
      </c>
      <c r="J432" s="3">
        <v>12750</v>
      </c>
      <c r="K432" s="3">
        <v>12750</v>
      </c>
      <c r="L432" s="3">
        <f t="shared" ref="L432:P432" si="3">12750+250</f>
        <v>13000</v>
      </c>
      <c r="M432" s="3">
        <f t="shared" si="3"/>
        <v>13000</v>
      </c>
      <c r="N432" s="3">
        <f t="shared" si="3"/>
        <v>13000</v>
      </c>
      <c r="O432" s="3">
        <f t="shared" si="3"/>
        <v>13000</v>
      </c>
      <c r="P432" s="3">
        <f t="shared" si="3"/>
        <v>13000</v>
      </c>
    </row>
    <row r="433" spans="1:16">
      <c r="A433" s="3" t="s">
        <v>850</v>
      </c>
      <c r="B433" s="3" t="s">
        <v>988</v>
      </c>
      <c r="C433" s="3"/>
      <c r="D433" s="3"/>
      <c r="E433" s="3">
        <v>0</v>
      </c>
      <c r="F433" s="3">
        <v>0</v>
      </c>
      <c r="G433" s="3">
        <v>0</v>
      </c>
      <c r="H433" s="3">
        <v>1080.8</v>
      </c>
      <c r="I433" s="3">
        <v>3990.83</v>
      </c>
      <c r="J433" s="2">
        <v>3000</v>
      </c>
      <c r="K433" s="2">
        <v>8000</v>
      </c>
      <c r="L433" s="2">
        <v>3000</v>
      </c>
      <c r="M433" s="2">
        <v>3000</v>
      </c>
      <c r="N433" s="2">
        <v>3000</v>
      </c>
      <c r="O433" s="2">
        <v>3000</v>
      </c>
      <c r="P433" s="2">
        <v>3000</v>
      </c>
    </row>
    <row r="434" spans="1:16">
      <c r="A434" s="3" t="s">
        <v>372</v>
      </c>
      <c r="B434" s="3" t="s">
        <v>987</v>
      </c>
      <c r="C434" s="3"/>
      <c r="D434" s="3"/>
      <c r="E434" s="3">
        <v>87265.89</v>
      </c>
      <c r="F434" s="3">
        <v>89925.02</v>
      </c>
      <c r="G434" s="3">
        <v>84556.38</v>
      </c>
      <c r="H434" s="3">
        <v>89374.04</v>
      </c>
      <c r="I434" s="3">
        <v>130528.76</v>
      </c>
      <c r="J434" s="2">
        <v>150900</v>
      </c>
      <c r="K434" s="2">
        <v>170000</v>
      </c>
      <c r="L434" s="2">
        <v>137000</v>
      </c>
      <c r="M434" s="2">
        <v>137000</v>
      </c>
      <c r="N434" s="2">
        <v>137000</v>
      </c>
      <c r="O434" s="2">
        <v>137000</v>
      </c>
      <c r="P434" s="2">
        <v>137000</v>
      </c>
    </row>
    <row r="435" spans="1:16">
      <c r="A435" s="3" t="s">
        <v>622</v>
      </c>
      <c r="B435" s="3" t="s">
        <v>988</v>
      </c>
      <c r="C435" s="3"/>
      <c r="D435" s="3"/>
      <c r="E435" s="3">
        <v>0</v>
      </c>
      <c r="F435" s="3">
        <v>10509.04</v>
      </c>
      <c r="G435" s="3">
        <v>3105.11</v>
      </c>
      <c r="H435" s="3">
        <v>320.35000000000002</v>
      </c>
      <c r="I435" s="3">
        <v>611.76</v>
      </c>
      <c r="J435" s="2">
        <v>5000</v>
      </c>
      <c r="K435" s="2">
        <v>7000</v>
      </c>
      <c r="L435" s="2">
        <v>5000</v>
      </c>
      <c r="M435" s="2">
        <v>5000</v>
      </c>
      <c r="N435" s="2">
        <v>5000</v>
      </c>
      <c r="O435" s="2">
        <v>5000</v>
      </c>
      <c r="P435" s="2">
        <v>5000</v>
      </c>
    </row>
    <row r="436" spans="1:16" s="37" customFormat="1">
      <c r="A436" s="36" t="s">
        <v>373</v>
      </c>
      <c r="B436" s="36" t="s">
        <v>930</v>
      </c>
      <c r="C436" s="36"/>
      <c r="D436" s="36"/>
      <c r="E436" s="36">
        <v>99885.49</v>
      </c>
      <c r="F436" s="36">
        <v>127743.51</v>
      </c>
      <c r="G436" s="36">
        <v>127369.67</v>
      </c>
      <c r="H436" s="36">
        <v>127429.04</v>
      </c>
      <c r="I436" s="36">
        <v>129288.74</v>
      </c>
      <c r="J436" s="37">
        <v>148117.74</v>
      </c>
      <c r="K436" s="37">
        <f>+'Para-RH-2018'!C1530</f>
        <v>0</v>
      </c>
      <c r="L436" s="37">
        <f>+'Para-RH-2018'!D1530</f>
        <v>0</v>
      </c>
      <c r="M436" s="37">
        <f>+'Para-RH-2018'!E1530</f>
        <v>0</v>
      </c>
      <c r="N436" s="37">
        <f>+'Para-RH-2018'!F1530</f>
        <v>0</v>
      </c>
      <c r="O436" s="37">
        <f>+'Para-RH-2018'!G1530</f>
        <v>0</v>
      </c>
      <c r="P436" s="37">
        <f>+'Para-RH-2018'!H1530</f>
        <v>0</v>
      </c>
    </row>
    <row r="437" spans="1:16" s="37" customFormat="1">
      <c r="A437" s="36" t="s">
        <v>374</v>
      </c>
      <c r="B437" s="36" t="s">
        <v>930</v>
      </c>
      <c r="C437" s="36"/>
      <c r="D437" s="36"/>
      <c r="E437" s="36">
        <v>7137.12</v>
      </c>
      <c r="F437" s="36">
        <v>8498.17</v>
      </c>
      <c r="G437" s="36">
        <v>8711.9</v>
      </c>
      <c r="H437" s="36">
        <v>9411.93</v>
      </c>
      <c r="I437" s="36">
        <v>10114.85</v>
      </c>
      <c r="J437" s="37">
        <v>10313.64</v>
      </c>
      <c r="K437" s="37">
        <f>+'Para-RH-2018'!C1531</f>
        <v>0</v>
      </c>
      <c r="L437" s="37">
        <f>+'Para-RH-2018'!D1531</f>
        <v>0</v>
      </c>
      <c r="M437" s="37">
        <f>+'Para-RH-2018'!E1531</f>
        <v>0</v>
      </c>
      <c r="N437" s="37">
        <f>+'Para-RH-2018'!F1531</f>
        <v>0</v>
      </c>
      <c r="O437" s="37">
        <f>+'Para-RH-2018'!G1531</f>
        <v>0</v>
      </c>
      <c r="P437" s="37">
        <f>+'Para-RH-2018'!H1531</f>
        <v>0</v>
      </c>
    </row>
    <row r="438" spans="1:16" s="37" customFormat="1">
      <c r="A438" s="36" t="s">
        <v>375</v>
      </c>
      <c r="B438" s="36" t="s">
        <v>930</v>
      </c>
      <c r="C438" s="36"/>
      <c r="D438" s="36"/>
      <c r="E438" s="36">
        <v>14851.04</v>
      </c>
      <c r="F438" s="36">
        <v>26864.07</v>
      </c>
      <c r="G438" s="36">
        <v>25685.33</v>
      </c>
      <c r="H438" s="36">
        <v>25567</v>
      </c>
      <c r="I438" s="36">
        <v>16380.73</v>
      </c>
      <c r="J438" s="37">
        <v>28961.21</v>
      </c>
      <c r="K438" s="37">
        <f>+'Para-RH-2018'!C1532</f>
        <v>0</v>
      </c>
      <c r="L438" s="37">
        <f>+'Para-RH-2018'!D1532</f>
        <v>0</v>
      </c>
      <c r="M438" s="37">
        <f>+'Para-RH-2018'!E1532</f>
        <v>0</v>
      </c>
      <c r="N438" s="37">
        <f>+'Para-RH-2018'!F1532</f>
        <v>0</v>
      </c>
      <c r="O438" s="37">
        <f>+'Para-RH-2018'!G1532</f>
        <v>0</v>
      </c>
      <c r="P438" s="37">
        <f>+'Para-RH-2018'!H1532</f>
        <v>0</v>
      </c>
    </row>
    <row r="439" spans="1:16" s="37" customFormat="1">
      <c r="A439" s="36" t="s">
        <v>376</v>
      </c>
      <c r="B439" s="36" t="s">
        <v>930</v>
      </c>
      <c r="C439" s="36"/>
      <c r="D439" s="36"/>
      <c r="E439" s="36">
        <v>23775.49</v>
      </c>
      <c r="F439" s="36">
        <v>24171.07</v>
      </c>
      <c r="G439" s="36">
        <v>28358.38</v>
      </c>
      <c r="H439" s="36">
        <v>30348.49</v>
      </c>
      <c r="I439" s="36">
        <v>30652.22</v>
      </c>
      <c r="J439" s="37">
        <v>32033.19</v>
      </c>
      <c r="K439" s="37">
        <f>+'Para-RH-2018'!C1533</f>
        <v>0</v>
      </c>
      <c r="L439" s="37">
        <f>+'Para-RH-2018'!D1533</f>
        <v>0</v>
      </c>
      <c r="M439" s="37">
        <f>+'Para-RH-2018'!E1533</f>
        <v>0</v>
      </c>
      <c r="N439" s="37">
        <f>+'Para-RH-2018'!F1533</f>
        <v>0</v>
      </c>
      <c r="O439" s="37">
        <f>+'Para-RH-2018'!G1533</f>
        <v>0</v>
      </c>
      <c r="P439" s="37">
        <f>+'Para-RH-2018'!H1533</f>
        <v>0</v>
      </c>
    </row>
    <row r="440" spans="1:16" s="37" customFormat="1">
      <c r="A440" s="36" t="s">
        <v>377</v>
      </c>
      <c r="B440" s="36" t="s">
        <v>930</v>
      </c>
      <c r="C440" s="36"/>
      <c r="D440" s="36"/>
      <c r="E440" s="36">
        <v>163.16</v>
      </c>
      <c r="F440" s="36">
        <v>166.6</v>
      </c>
      <c r="G440" s="36">
        <v>145.13</v>
      </c>
      <c r="H440" s="36">
        <v>211.78</v>
      </c>
      <c r="I440" s="36">
        <v>190.13</v>
      </c>
      <c r="J440" s="36">
        <v>217.17000000000002</v>
      </c>
      <c r="K440" s="37">
        <f>+'Para-RH-2018'!C1534</f>
        <v>0</v>
      </c>
      <c r="L440" s="37">
        <f>+'Para-RH-2018'!D1534</f>
        <v>0</v>
      </c>
      <c r="M440" s="37">
        <f>+'Para-RH-2018'!E1534</f>
        <v>0</v>
      </c>
      <c r="N440" s="37">
        <f>+'Para-RH-2018'!F1534</f>
        <v>0</v>
      </c>
      <c r="O440" s="37">
        <f>+'Para-RH-2018'!G1534</f>
        <v>0</v>
      </c>
      <c r="P440" s="37">
        <f>+'Para-RH-2018'!H1534</f>
        <v>0</v>
      </c>
    </row>
    <row r="441" spans="1:16">
      <c r="A441" s="3" t="s">
        <v>378</v>
      </c>
      <c r="B441" s="3" t="s">
        <v>971</v>
      </c>
      <c r="C441" s="3"/>
      <c r="D441" s="3"/>
      <c r="E441" s="3">
        <v>75530.460000000006</v>
      </c>
      <c r="F441" s="3">
        <v>86120.6</v>
      </c>
      <c r="G441" s="3">
        <v>93874.95</v>
      </c>
      <c r="H441" s="3">
        <v>129083.83</v>
      </c>
      <c r="I441" s="3">
        <v>113939.68</v>
      </c>
      <c r="J441" s="2">
        <v>140000</v>
      </c>
      <c r="K441" s="2">
        <v>145200</v>
      </c>
      <c r="L441" s="2">
        <v>130000</v>
      </c>
      <c r="M441" s="2">
        <v>130000</v>
      </c>
      <c r="N441" s="2">
        <v>130000</v>
      </c>
      <c r="O441" s="2">
        <v>130000</v>
      </c>
      <c r="P441" s="2">
        <v>130000</v>
      </c>
    </row>
    <row r="442" spans="1:16">
      <c r="A442" s="71" t="s">
        <v>1019</v>
      </c>
      <c r="B442" s="71" t="s">
        <v>971</v>
      </c>
      <c r="C442" s="38"/>
      <c r="D442" s="71"/>
      <c r="E442" s="3"/>
      <c r="F442" s="3"/>
      <c r="G442" s="3"/>
      <c r="H442" s="3"/>
      <c r="I442" s="3"/>
      <c r="J442" s="2">
        <v>60000</v>
      </c>
      <c r="K442" s="2">
        <v>10000</v>
      </c>
    </row>
    <row r="443" spans="1:16">
      <c r="A443" s="3" t="s">
        <v>379</v>
      </c>
      <c r="B443" s="3" t="s">
        <v>982</v>
      </c>
      <c r="C443" s="3"/>
      <c r="D443" s="3"/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</row>
    <row r="444" spans="1:16">
      <c r="A444" s="3" t="s">
        <v>380</v>
      </c>
      <c r="B444" s="3" t="s">
        <v>949</v>
      </c>
      <c r="C444" s="3"/>
      <c r="D444" s="3"/>
      <c r="E444" s="3">
        <v>3353.81</v>
      </c>
      <c r="F444" s="3">
        <v>1293.08</v>
      </c>
      <c r="G444" s="3">
        <v>7339.69</v>
      </c>
      <c r="H444" s="3">
        <v>9377.8799999999992</v>
      </c>
      <c r="I444" s="3">
        <v>1649.65</v>
      </c>
      <c r="J444" s="2">
        <v>10000</v>
      </c>
      <c r="K444" s="2">
        <v>7000</v>
      </c>
      <c r="L444" s="2">
        <v>10000</v>
      </c>
      <c r="M444" s="2">
        <v>10000</v>
      </c>
      <c r="N444" s="2">
        <v>10000</v>
      </c>
      <c r="O444" s="2">
        <v>10000</v>
      </c>
      <c r="P444" s="2">
        <v>10000</v>
      </c>
    </row>
    <row r="445" spans="1:16">
      <c r="A445" s="3" t="s">
        <v>381</v>
      </c>
      <c r="B445" s="3" t="s">
        <v>949</v>
      </c>
      <c r="C445" s="3"/>
      <c r="D445" s="3"/>
      <c r="E445" s="3">
        <v>2685.1</v>
      </c>
      <c r="F445" s="3">
        <v>3600.32</v>
      </c>
      <c r="G445" s="3">
        <v>3964.18</v>
      </c>
      <c r="H445" s="3">
        <v>10534.18</v>
      </c>
      <c r="I445" s="3">
        <v>3445.01</v>
      </c>
      <c r="J445" s="2">
        <v>10000</v>
      </c>
      <c r="K445" s="2">
        <v>5000</v>
      </c>
      <c r="L445" s="2">
        <v>10000</v>
      </c>
      <c r="M445" s="2">
        <v>10000</v>
      </c>
      <c r="N445" s="2">
        <v>10000</v>
      </c>
      <c r="O445" s="2">
        <v>10000</v>
      </c>
      <c r="P445" s="2">
        <v>10000</v>
      </c>
    </row>
    <row r="446" spans="1:16" s="37" customFormat="1">
      <c r="A446" s="36" t="s">
        <v>382</v>
      </c>
      <c r="B446" s="36" t="s">
        <v>982</v>
      </c>
      <c r="C446" s="36"/>
      <c r="D446" s="36"/>
      <c r="E446" s="36">
        <v>3649.79</v>
      </c>
      <c r="F446" s="36">
        <v>4503.08</v>
      </c>
      <c r="G446" s="36">
        <v>4930.6099999999997</v>
      </c>
      <c r="H446" s="36">
        <v>6667.8</v>
      </c>
      <c r="I446" s="36">
        <v>5280.52</v>
      </c>
      <c r="J446" s="37">
        <v>6300</v>
      </c>
      <c r="K446" s="37">
        <v>6000</v>
      </c>
      <c r="L446" s="37" t="e">
        <f>#REF!</f>
        <v>#REF!</v>
      </c>
      <c r="M446" s="37" t="e">
        <f>#REF!</f>
        <v>#REF!</v>
      </c>
      <c r="N446" s="37" t="e">
        <f>#REF!</f>
        <v>#REF!</v>
      </c>
      <c r="O446" s="37" t="e">
        <f>#REF!</f>
        <v>#REF!</v>
      </c>
      <c r="P446" s="37" t="e">
        <f>#REF!</f>
        <v>#REF!</v>
      </c>
    </row>
    <row r="447" spans="1:16" s="37" customFormat="1">
      <c r="A447" s="36" t="s">
        <v>383</v>
      </c>
      <c r="B447" s="36" t="s">
        <v>982</v>
      </c>
      <c r="C447" s="36"/>
      <c r="D447" s="36"/>
      <c r="E447" s="36">
        <v>20606.55</v>
      </c>
      <c r="F447" s="36">
        <v>10147.290000000001</v>
      </c>
      <c r="G447" s="36">
        <v>3263.83</v>
      </c>
      <c r="H447" s="36">
        <v>5006.93</v>
      </c>
      <c r="I447" s="36">
        <v>2468.5500000000002</v>
      </c>
      <c r="J447" s="37">
        <v>3500</v>
      </c>
      <c r="K447" s="37">
        <v>3000</v>
      </c>
      <c r="L447" s="37" t="e">
        <f>#REF!</f>
        <v>#REF!</v>
      </c>
      <c r="M447" s="37" t="e">
        <f>#REF!</f>
        <v>#REF!</v>
      </c>
      <c r="N447" s="37" t="e">
        <f>#REF!</f>
        <v>#REF!</v>
      </c>
      <c r="O447" s="37" t="e">
        <f>#REF!</f>
        <v>#REF!</v>
      </c>
      <c r="P447" s="37" t="e">
        <f>#REF!</f>
        <v>#REF!</v>
      </c>
    </row>
    <row r="448" spans="1:16">
      <c r="A448" s="3" t="s">
        <v>384</v>
      </c>
      <c r="B448" s="3" t="s">
        <v>982</v>
      </c>
      <c r="C448" s="3"/>
      <c r="D448" s="3"/>
      <c r="E448" s="3">
        <v>1468.17</v>
      </c>
      <c r="F448" s="3">
        <v>1637.36</v>
      </c>
      <c r="G448" s="3">
        <v>1529</v>
      </c>
      <c r="H448" s="3">
        <v>14462</v>
      </c>
      <c r="I448" s="3">
        <v>3227.09</v>
      </c>
      <c r="J448" s="2">
        <v>6000</v>
      </c>
      <c r="K448" s="2">
        <v>6000</v>
      </c>
      <c r="L448" s="2">
        <v>3500</v>
      </c>
      <c r="M448" s="2">
        <v>3500</v>
      </c>
      <c r="N448" s="2">
        <v>3500</v>
      </c>
      <c r="O448" s="2">
        <v>3500</v>
      </c>
      <c r="P448" s="2">
        <v>3500</v>
      </c>
    </row>
    <row r="449" spans="1:16">
      <c r="A449" s="3" t="s">
        <v>880</v>
      </c>
      <c r="B449" s="3" t="s">
        <v>982</v>
      </c>
      <c r="C449" s="3"/>
      <c r="D449" s="3"/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0"/>
      <c r="K449" s="30"/>
      <c r="L449" s="30"/>
      <c r="M449" s="30"/>
      <c r="N449" s="30"/>
      <c r="O449" s="30"/>
      <c r="P449" s="30"/>
    </row>
    <row r="450" spans="1:16">
      <c r="A450" s="3" t="s">
        <v>385</v>
      </c>
      <c r="B450" s="3" t="s">
        <v>986</v>
      </c>
      <c r="C450" s="3"/>
      <c r="D450" s="3"/>
      <c r="E450" s="3">
        <v>81436.899999999994</v>
      </c>
      <c r="F450" s="3">
        <v>50267.199999999997</v>
      </c>
      <c r="G450" s="3">
        <v>51830</v>
      </c>
      <c r="H450" s="3">
        <v>51825</v>
      </c>
      <c r="I450" s="3">
        <v>122165</v>
      </c>
      <c r="J450" s="2">
        <v>87040</v>
      </c>
      <c r="K450" s="2">
        <v>99230</v>
      </c>
      <c r="L450" s="2">
        <v>70000</v>
      </c>
      <c r="M450" s="2">
        <v>70000</v>
      </c>
      <c r="N450" s="2">
        <v>70000</v>
      </c>
      <c r="O450" s="2">
        <v>70000</v>
      </c>
      <c r="P450" s="2">
        <v>70000</v>
      </c>
    </row>
    <row r="451" spans="1:16">
      <c r="A451" s="3" t="s">
        <v>386</v>
      </c>
      <c r="B451" s="3" t="s">
        <v>930</v>
      </c>
      <c r="C451" s="3"/>
      <c r="D451" s="3"/>
      <c r="E451" s="3">
        <v>91.56</v>
      </c>
      <c r="F451" s="3">
        <v>90.75</v>
      </c>
      <c r="G451" s="3">
        <v>146.24</v>
      </c>
      <c r="H451" s="3">
        <v>142.82</v>
      </c>
      <c r="I451" s="3">
        <v>155</v>
      </c>
      <c r="J451" s="3">
        <v>150</v>
      </c>
      <c r="K451" s="3">
        <v>186.2</v>
      </c>
      <c r="L451" s="3">
        <v>155</v>
      </c>
      <c r="M451" s="3">
        <v>155</v>
      </c>
      <c r="N451" s="3">
        <v>155</v>
      </c>
      <c r="O451" s="3">
        <v>155</v>
      </c>
      <c r="P451" s="3">
        <v>155</v>
      </c>
    </row>
    <row r="452" spans="1:16">
      <c r="A452" s="3" t="s">
        <v>387</v>
      </c>
      <c r="B452" s="3" t="s">
        <v>982</v>
      </c>
      <c r="C452" s="3"/>
      <c r="D452" s="3"/>
      <c r="E452" s="3">
        <v>5320.31</v>
      </c>
      <c r="F452" s="3">
        <v>2749.06</v>
      </c>
      <c r="G452" s="3">
        <v>2854.58</v>
      </c>
      <c r="H452" s="3">
        <v>2923.92</v>
      </c>
      <c r="I452" s="3">
        <v>3011.79</v>
      </c>
      <c r="J452" s="2">
        <v>3117.21</v>
      </c>
      <c r="K452" s="2">
        <v>3215</v>
      </c>
      <c r="L452" s="2">
        <v>0</v>
      </c>
      <c r="M452" s="2">
        <f>L452*'Para GX'!J72/100</f>
        <v>0</v>
      </c>
      <c r="N452" s="2">
        <f>M452*'Para GX'!K72/100</f>
        <v>0</v>
      </c>
      <c r="O452" s="2">
        <f>N452*'Para GX'!L72/100</f>
        <v>0</v>
      </c>
      <c r="P452" s="2">
        <f>O452*'Para GX'!M72/100</f>
        <v>0</v>
      </c>
    </row>
    <row r="453" spans="1:16" s="37" customFormat="1">
      <c r="A453" s="36" t="s">
        <v>388</v>
      </c>
      <c r="B453" s="36" t="s">
        <v>930</v>
      </c>
      <c r="C453" s="36"/>
      <c r="D453" s="36"/>
      <c r="E453" s="36">
        <v>124658.58</v>
      </c>
      <c r="F453" s="36">
        <v>128571.96</v>
      </c>
      <c r="G453" s="36">
        <v>171940.01</v>
      </c>
      <c r="H453" s="36">
        <v>225127.18</v>
      </c>
      <c r="I453" s="36">
        <v>233924.04</v>
      </c>
      <c r="J453" s="37">
        <v>245364.68</v>
      </c>
      <c r="K453" s="37">
        <f>+'Para-RH-2018'!C1535</f>
        <v>0</v>
      </c>
      <c r="L453" s="37">
        <f>+'Para-RH-2018'!D1535</f>
        <v>0</v>
      </c>
      <c r="M453" s="37">
        <f>+'Para-RH-2018'!E1535</f>
        <v>0</v>
      </c>
      <c r="N453" s="37">
        <f>+'Para-RH-2018'!F1535</f>
        <v>0</v>
      </c>
      <c r="O453" s="37">
        <f>+'Para-RH-2018'!G1535</f>
        <v>0</v>
      </c>
      <c r="P453" s="37">
        <f>+'Para-RH-2018'!H1535</f>
        <v>0</v>
      </c>
    </row>
    <row r="454" spans="1:16">
      <c r="A454" s="3" t="s">
        <v>389</v>
      </c>
      <c r="B454" s="3" t="s">
        <v>930</v>
      </c>
      <c r="C454" s="3"/>
      <c r="D454" s="3"/>
      <c r="E454" s="3">
        <v>34475.79</v>
      </c>
      <c r="F454" s="3">
        <v>19080.34</v>
      </c>
      <c r="G454" s="3">
        <v>4578.93</v>
      </c>
      <c r="H454" s="3">
        <v>0</v>
      </c>
      <c r="I454" s="3">
        <v>33.61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</row>
    <row r="455" spans="1:16" s="21" customFormat="1">
      <c r="A455" s="3" t="s">
        <v>1179</v>
      </c>
      <c r="B455" s="3" t="s">
        <v>930</v>
      </c>
      <c r="C455" s="36"/>
      <c r="D455" s="3"/>
      <c r="E455" s="23"/>
      <c r="F455" s="23"/>
      <c r="G455" s="23"/>
      <c r="H455" s="23"/>
      <c r="I455" s="23"/>
      <c r="J455" s="2">
        <v>1848.91</v>
      </c>
    </row>
    <row r="456" spans="1:16" s="37" customFormat="1">
      <c r="A456" s="36" t="s">
        <v>390</v>
      </c>
      <c r="B456" s="36" t="s">
        <v>930</v>
      </c>
      <c r="C456" s="36"/>
      <c r="D456" s="36"/>
      <c r="E456" s="36">
        <v>4283.3500000000004</v>
      </c>
      <c r="F456" s="36">
        <v>7452.75</v>
      </c>
      <c r="G456" s="36">
        <v>11372.76</v>
      </c>
      <c r="H456" s="36">
        <v>15339.04</v>
      </c>
      <c r="I456" s="36">
        <v>17258.78</v>
      </c>
      <c r="J456" s="37">
        <v>16483.900000000001</v>
      </c>
      <c r="K456" s="37">
        <f>+'Para-RH-2018'!C1536</f>
        <v>0</v>
      </c>
      <c r="L456" s="37">
        <f>+'Para-RH-2018'!D1536</f>
        <v>0</v>
      </c>
      <c r="M456" s="37">
        <f>+'Para-RH-2018'!E1536</f>
        <v>0</v>
      </c>
      <c r="N456" s="37">
        <f>+'Para-RH-2018'!F1536</f>
        <v>0</v>
      </c>
      <c r="O456" s="37">
        <f>+'Para-RH-2018'!G1536</f>
        <v>0</v>
      </c>
      <c r="P456" s="37">
        <f>+'Para-RH-2018'!H1536</f>
        <v>0</v>
      </c>
    </row>
    <row r="457" spans="1:16">
      <c r="A457" s="3" t="s">
        <v>391</v>
      </c>
      <c r="B457" s="3" t="s">
        <v>930</v>
      </c>
      <c r="C457" s="3"/>
      <c r="D457" s="3"/>
      <c r="E457" s="3">
        <v>2636.4</v>
      </c>
      <c r="F457" s="3">
        <v>2720.82</v>
      </c>
      <c r="G457" s="3">
        <v>3076.73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s="37" customFormat="1">
      <c r="A458" s="36" t="s">
        <v>392</v>
      </c>
      <c r="B458" s="36" t="s">
        <v>930</v>
      </c>
      <c r="C458" s="36"/>
      <c r="D458" s="36"/>
      <c r="E458" s="36">
        <v>38404.519999999997</v>
      </c>
      <c r="F458" s="36">
        <v>39767.269999999997</v>
      </c>
      <c r="G458" s="36">
        <v>48333.96</v>
      </c>
      <c r="H458" s="36">
        <v>64828.62</v>
      </c>
      <c r="I458" s="36">
        <v>67186.17</v>
      </c>
      <c r="J458" s="37">
        <v>72331.69</v>
      </c>
      <c r="K458" s="37">
        <f>+'Para-RH-2018'!C1537</f>
        <v>0</v>
      </c>
      <c r="L458" s="37">
        <f>+'Para-RH-2018'!D1537</f>
        <v>0</v>
      </c>
      <c r="M458" s="37">
        <f>+'Para-RH-2018'!E1537</f>
        <v>0</v>
      </c>
      <c r="N458" s="37">
        <f>+'Para-RH-2018'!F1537</f>
        <v>0</v>
      </c>
      <c r="O458" s="37">
        <f>+'Para-RH-2018'!G1537</f>
        <v>0</v>
      </c>
      <c r="P458" s="37">
        <f>+'Para-RH-2018'!H1537</f>
        <v>0</v>
      </c>
    </row>
    <row r="459" spans="1:16">
      <c r="A459" s="3" t="s">
        <v>393</v>
      </c>
      <c r="B459" s="3" t="s">
        <v>930</v>
      </c>
      <c r="C459" s="3"/>
      <c r="D459" s="3"/>
      <c r="E459" s="3">
        <v>2148.4</v>
      </c>
      <c r="F459" s="3">
        <v>980.13</v>
      </c>
      <c r="G459" s="3">
        <v>1346.65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s="21" customFormat="1">
      <c r="A460" s="3" t="s">
        <v>1189</v>
      </c>
      <c r="B460" s="3" t="s">
        <v>930</v>
      </c>
      <c r="C460" s="36"/>
      <c r="D460" s="36"/>
      <c r="E460" s="23"/>
      <c r="F460" s="23"/>
      <c r="G460" s="23"/>
      <c r="H460" s="23"/>
      <c r="I460" s="23"/>
      <c r="J460" s="3">
        <v>834.56</v>
      </c>
      <c r="K460" s="23"/>
      <c r="L460" s="23"/>
      <c r="M460" s="23"/>
      <c r="N460" s="23"/>
      <c r="O460" s="23"/>
      <c r="P460" s="23"/>
    </row>
    <row r="461" spans="1:16" s="37" customFormat="1">
      <c r="A461" s="36" t="s">
        <v>639</v>
      </c>
      <c r="B461" s="36" t="s">
        <v>930</v>
      </c>
      <c r="C461" s="36"/>
      <c r="D461" s="36"/>
      <c r="E461" s="36">
        <v>0</v>
      </c>
      <c r="F461" s="36">
        <v>0</v>
      </c>
      <c r="G461" s="36">
        <v>739.27</v>
      </c>
      <c r="H461" s="36">
        <v>7983.53</v>
      </c>
      <c r="I461" s="36">
        <v>9749.0400000000009</v>
      </c>
      <c r="J461" s="37">
        <v>10033.099999999999</v>
      </c>
      <c r="K461" s="37">
        <f>+'Para-RH-2018'!C1538</f>
        <v>0</v>
      </c>
      <c r="L461" s="37">
        <f>+'Para-RH-2018'!D1538</f>
        <v>0</v>
      </c>
      <c r="M461" s="37">
        <f>+'Para-RH-2018'!E1538</f>
        <v>0</v>
      </c>
      <c r="N461" s="37">
        <f>+'Para-RH-2018'!F1538</f>
        <v>0</v>
      </c>
      <c r="O461" s="37">
        <f>+'Para-RH-2018'!G1538</f>
        <v>0</v>
      </c>
      <c r="P461" s="37">
        <f>+'Para-RH-2018'!H1538</f>
        <v>0</v>
      </c>
    </row>
    <row r="462" spans="1:16" s="37" customFormat="1">
      <c r="A462" s="36" t="s">
        <v>394</v>
      </c>
      <c r="B462" s="36" t="s">
        <v>930</v>
      </c>
      <c r="C462" s="36"/>
      <c r="D462" s="36"/>
      <c r="E462" s="36">
        <v>249.27</v>
      </c>
      <c r="F462" s="36">
        <v>243.15</v>
      </c>
      <c r="G462" s="36">
        <v>171.87</v>
      </c>
      <c r="H462" s="36">
        <v>357.67</v>
      </c>
      <c r="I462" s="36">
        <v>348.03</v>
      </c>
      <c r="J462" s="37">
        <v>366.09</v>
      </c>
      <c r="K462" s="37">
        <f>+'Para-RH-2018'!C1539</f>
        <v>0</v>
      </c>
      <c r="L462" s="37">
        <f>'Para GX'!J84*L453</f>
        <v>0</v>
      </c>
      <c r="M462" s="37">
        <f>'Para GX'!K84*M453</f>
        <v>0</v>
      </c>
      <c r="N462" s="37">
        <f>'Para GX'!L84*N453</f>
        <v>0</v>
      </c>
      <c r="O462" s="37">
        <f>'Para GX'!M84*O453</f>
        <v>0</v>
      </c>
      <c r="P462" s="37">
        <f>'Para GX'!N84*P453</f>
        <v>0</v>
      </c>
    </row>
    <row r="463" spans="1:16">
      <c r="A463" s="3" t="s">
        <v>395</v>
      </c>
      <c r="B463" s="3" t="s">
        <v>971</v>
      </c>
      <c r="C463" s="3"/>
      <c r="D463" s="3"/>
      <c r="E463" s="3">
        <v>2974</v>
      </c>
      <c r="F463" s="3">
        <v>2587</v>
      </c>
      <c r="G463" s="3">
        <v>0</v>
      </c>
      <c r="H463" s="3">
        <v>0</v>
      </c>
      <c r="I463" s="3">
        <v>0</v>
      </c>
      <c r="J463" s="2">
        <v>0</v>
      </c>
      <c r="K463" s="2">
        <v>2000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</row>
    <row r="464" spans="1:16">
      <c r="A464" s="3" t="s">
        <v>396</v>
      </c>
      <c r="B464" s="3" t="s">
        <v>971</v>
      </c>
      <c r="C464" s="3"/>
      <c r="D464" s="3"/>
      <c r="E464" s="3">
        <v>202998.02</v>
      </c>
      <c r="F464" s="3">
        <v>186278.04</v>
      </c>
      <c r="G464" s="3">
        <v>100415.02</v>
      </c>
      <c r="H464" s="3">
        <v>106270.14</v>
      </c>
      <c r="I464" s="3">
        <v>99654.65</v>
      </c>
      <c r="J464" s="2">
        <v>77000</v>
      </c>
      <c r="K464" s="2">
        <v>56700</v>
      </c>
      <c r="L464" s="2">
        <v>60000</v>
      </c>
      <c r="M464" s="2">
        <v>60000</v>
      </c>
      <c r="N464" s="2">
        <v>60000</v>
      </c>
      <c r="O464" s="2">
        <v>60000</v>
      </c>
      <c r="P464" s="2">
        <v>60000</v>
      </c>
    </row>
    <row r="465" spans="1:16">
      <c r="A465" s="3" t="s">
        <v>397</v>
      </c>
      <c r="B465" s="3" t="s">
        <v>982</v>
      </c>
      <c r="C465" s="3"/>
      <c r="D465" s="3"/>
      <c r="E465" s="3">
        <v>70000</v>
      </c>
      <c r="F465" s="3">
        <v>138143.56</v>
      </c>
      <c r="G465" s="3">
        <v>53773.61</v>
      </c>
      <c r="H465" s="3">
        <v>140000</v>
      </c>
      <c r="I465" s="3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</row>
    <row r="466" spans="1:16">
      <c r="A466" s="3" t="s">
        <v>398</v>
      </c>
      <c r="B466" s="3" t="s">
        <v>927</v>
      </c>
      <c r="C466" s="3"/>
      <c r="D466" s="3"/>
      <c r="E466" s="3">
        <v>2622.35</v>
      </c>
      <c r="F466" s="3">
        <v>0</v>
      </c>
      <c r="G466" s="3">
        <v>0</v>
      </c>
      <c r="H466" s="3">
        <v>550</v>
      </c>
      <c r="I466" s="3">
        <v>0</v>
      </c>
      <c r="J466" s="2">
        <v>15000</v>
      </c>
      <c r="K466" s="2">
        <v>75000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</row>
    <row r="467" spans="1:16">
      <c r="A467" s="3" t="s">
        <v>399</v>
      </c>
      <c r="B467" s="3" t="s">
        <v>949</v>
      </c>
      <c r="C467" s="3"/>
      <c r="D467" s="3"/>
      <c r="E467" s="3">
        <v>45428.98</v>
      </c>
      <c r="F467" s="3">
        <v>48448.75</v>
      </c>
      <c r="G467" s="3">
        <v>13223.42</v>
      </c>
      <c r="H467" s="3">
        <v>10585.36</v>
      </c>
      <c r="I467" s="3">
        <v>11462.01</v>
      </c>
      <c r="J467" s="2">
        <v>15000</v>
      </c>
      <c r="K467" s="2">
        <v>12000</v>
      </c>
      <c r="L467" s="2">
        <v>12000</v>
      </c>
      <c r="M467" s="2">
        <v>12000</v>
      </c>
      <c r="N467" s="2">
        <v>12000</v>
      </c>
      <c r="O467" s="2">
        <v>12000</v>
      </c>
      <c r="P467" s="2">
        <v>12000</v>
      </c>
    </row>
    <row r="468" spans="1:16">
      <c r="A468" s="3" t="s">
        <v>400</v>
      </c>
      <c r="B468" s="3" t="s">
        <v>949</v>
      </c>
      <c r="C468" s="3"/>
      <c r="D468" s="3"/>
      <c r="E468" s="3">
        <v>3252.04</v>
      </c>
      <c r="F468" s="3">
        <v>3975.23</v>
      </c>
      <c r="G468" s="3">
        <v>3452.87</v>
      </c>
      <c r="H468" s="3">
        <v>2544.44</v>
      </c>
      <c r="I468" s="3">
        <v>7003.49</v>
      </c>
      <c r="J468" s="2">
        <v>4500</v>
      </c>
      <c r="K468" s="2">
        <v>4000</v>
      </c>
      <c r="L468" s="2">
        <v>4000</v>
      </c>
      <c r="M468" s="2">
        <v>4000</v>
      </c>
      <c r="N468" s="2">
        <v>4000</v>
      </c>
      <c r="O468" s="2">
        <v>4000</v>
      </c>
      <c r="P468" s="2">
        <v>4000</v>
      </c>
    </row>
    <row r="469" spans="1:16" s="37" customFormat="1">
      <c r="A469" s="36" t="s">
        <v>401</v>
      </c>
      <c r="B469" s="36" t="s">
        <v>982</v>
      </c>
      <c r="C469" s="36"/>
      <c r="D469" s="36"/>
      <c r="E469" s="36">
        <v>16685.84</v>
      </c>
      <c r="F469" s="36">
        <v>19953.18</v>
      </c>
      <c r="G469" s="36">
        <v>11716.19</v>
      </c>
      <c r="H469" s="36">
        <v>17905.93</v>
      </c>
      <c r="I469" s="36">
        <v>25781.37</v>
      </c>
      <c r="J469" s="37">
        <v>25000</v>
      </c>
      <c r="K469" s="37">
        <v>28000</v>
      </c>
      <c r="L469" s="37" t="e">
        <f>#REF!</f>
        <v>#REF!</v>
      </c>
      <c r="M469" s="37" t="e">
        <f>#REF!</f>
        <v>#REF!</v>
      </c>
      <c r="N469" s="37" t="e">
        <f>#REF!</f>
        <v>#REF!</v>
      </c>
      <c r="O469" s="37" t="e">
        <f>#REF!</f>
        <v>#REF!</v>
      </c>
      <c r="P469" s="37" t="e">
        <f>#REF!</f>
        <v>#REF!</v>
      </c>
    </row>
    <row r="470" spans="1:16" s="37" customFormat="1">
      <c r="A470" s="36" t="s">
        <v>402</v>
      </c>
      <c r="B470" s="36" t="s">
        <v>982</v>
      </c>
      <c r="C470" s="36"/>
      <c r="D470" s="36"/>
      <c r="E470" s="36">
        <v>14375.42</v>
      </c>
      <c r="F470" s="36">
        <v>17841.62</v>
      </c>
      <c r="G470" s="36">
        <v>16249.71</v>
      </c>
      <c r="H470" s="36">
        <v>16694.3</v>
      </c>
      <c r="I470" s="36">
        <v>18412.990000000002</v>
      </c>
      <c r="J470" s="37">
        <v>20000</v>
      </c>
      <c r="K470" s="37">
        <v>20000</v>
      </c>
      <c r="L470" s="37" t="e">
        <f>#REF!</f>
        <v>#REF!</v>
      </c>
      <c r="M470" s="37" t="e">
        <f>#REF!</f>
        <v>#REF!</v>
      </c>
      <c r="N470" s="37" t="e">
        <f>#REF!</f>
        <v>#REF!</v>
      </c>
      <c r="O470" s="37" t="e">
        <f>#REF!</f>
        <v>#REF!</v>
      </c>
      <c r="P470" s="37" t="e">
        <f>#REF!</f>
        <v>#REF!</v>
      </c>
    </row>
    <row r="471" spans="1:16">
      <c r="A471" s="3" t="s">
        <v>403</v>
      </c>
      <c r="B471" s="3" t="s">
        <v>982</v>
      </c>
      <c r="C471" s="3"/>
      <c r="D471" s="3"/>
      <c r="E471" s="3">
        <v>3729.96</v>
      </c>
      <c r="F471" s="3">
        <v>5144.6000000000004</v>
      </c>
      <c r="G471" s="3">
        <v>3366.64</v>
      </c>
      <c r="H471" s="3">
        <v>4912.8</v>
      </c>
      <c r="I471" s="3">
        <v>4709.45</v>
      </c>
      <c r="J471" s="2">
        <v>5500</v>
      </c>
      <c r="K471" s="2">
        <v>5000</v>
      </c>
      <c r="L471" s="2">
        <v>5000</v>
      </c>
      <c r="M471" s="2">
        <v>5000</v>
      </c>
      <c r="N471" s="2">
        <v>5000</v>
      </c>
      <c r="O471" s="2">
        <v>5000</v>
      </c>
      <c r="P471" s="2">
        <v>5000</v>
      </c>
    </row>
    <row r="472" spans="1:16" s="24" customFormat="1">
      <c r="A472" s="69" t="s">
        <v>1011</v>
      </c>
      <c r="B472" s="69" t="s">
        <v>982</v>
      </c>
      <c r="C472" s="69"/>
      <c r="D472" s="69"/>
      <c r="E472" s="69"/>
      <c r="F472" s="69"/>
      <c r="G472" s="69"/>
      <c r="H472" s="69"/>
      <c r="I472" s="69">
        <v>235</v>
      </c>
    </row>
    <row r="473" spans="1:16">
      <c r="A473" s="3" t="s">
        <v>404</v>
      </c>
      <c r="B473" s="3" t="s">
        <v>986</v>
      </c>
      <c r="C473" s="3"/>
      <c r="D473" s="3"/>
      <c r="E473" s="3">
        <v>4000</v>
      </c>
      <c r="F473" s="3">
        <v>3750</v>
      </c>
      <c r="G473" s="3">
        <v>3750</v>
      </c>
      <c r="H473" s="3">
        <v>3900</v>
      </c>
      <c r="I473" s="3">
        <v>3900</v>
      </c>
      <c r="J473" s="3">
        <v>4150</v>
      </c>
      <c r="K473" s="3">
        <v>3900</v>
      </c>
      <c r="L473" s="3">
        <v>3900</v>
      </c>
      <c r="M473" s="3">
        <v>3900</v>
      </c>
      <c r="N473" s="3">
        <v>3900</v>
      </c>
      <c r="O473" s="3">
        <v>3900</v>
      </c>
      <c r="P473" s="3">
        <v>3900</v>
      </c>
    </row>
    <row r="474" spans="1:16">
      <c r="A474" s="3" t="s">
        <v>405</v>
      </c>
      <c r="B474" s="3" t="s">
        <v>930</v>
      </c>
      <c r="C474" s="3"/>
      <c r="D474" s="3"/>
      <c r="E474" s="3">
        <v>229.4</v>
      </c>
      <c r="F474" s="3">
        <v>227.37</v>
      </c>
      <c r="G474" s="3">
        <v>233.98</v>
      </c>
      <c r="H474" s="3">
        <v>241.69</v>
      </c>
      <c r="I474" s="3">
        <v>245</v>
      </c>
      <c r="J474" s="3">
        <v>350</v>
      </c>
      <c r="K474" s="3">
        <v>325.85000000000002</v>
      </c>
      <c r="L474" s="3">
        <v>245</v>
      </c>
      <c r="M474" s="3">
        <v>245</v>
      </c>
      <c r="N474" s="3">
        <v>245</v>
      </c>
      <c r="O474" s="3">
        <v>245</v>
      </c>
      <c r="P474" s="3">
        <v>245</v>
      </c>
    </row>
    <row r="475" spans="1:16">
      <c r="A475" s="3" t="s">
        <v>406</v>
      </c>
      <c r="B475" s="3" t="s">
        <v>986</v>
      </c>
      <c r="C475" s="3"/>
      <c r="D475" s="3"/>
      <c r="E475" s="3">
        <v>18930</v>
      </c>
      <c r="F475" s="3">
        <v>19430</v>
      </c>
      <c r="G475" s="3">
        <v>19350</v>
      </c>
      <c r="H475" s="3">
        <v>19430</v>
      </c>
      <c r="I475" s="3">
        <v>19350</v>
      </c>
      <c r="J475" s="3">
        <v>19350</v>
      </c>
      <c r="K475" s="3">
        <v>19350</v>
      </c>
      <c r="L475" s="3">
        <f t="shared" ref="L475:P475" si="4">19350+80</f>
        <v>19430</v>
      </c>
      <c r="M475" s="3">
        <f t="shared" si="4"/>
        <v>19430</v>
      </c>
      <c r="N475" s="3">
        <f t="shared" si="4"/>
        <v>19430</v>
      </c>
      <c r="O475" s="3">
        <f t="shared" si="4"/>
        <v>19430</v>
      </c>
      <c r="P475" s="3">
        <f t="shared" si="4"/>
        <v>19430</v>
      </c>
    </row>
    <row r="476" spans="1:16">
      <c r="A476" s="3" t="s">
        <v>407</v>
      </c>
      <c r="B476" s="3" t="s">
        <v>986</v>
      </c>
      <c r="C476" s="3"/>
      <c r="D476" s="3"/>
      <c r="E476" s="3">
        <v>125</v>
      </c>
      <c r="F476" s="3">
        <v>125</v>
      </c>
      <c r="G476" s="3">
        <v>125</v>
      </c>
      <c r="H476" s="3">
        <v>125</v>
      </c>
      <c r="I476" s="3">
        <v>125</v>
      </c>
      <c r="J476" s="3">
        <v>125</v>
      </c>
      <c r="K476" s="3">
        <v>125</v>
      </c>
      <c r="L476" s="3">
        <v>125</v>
      </c>
      <c r="M476" s="3">
        <v>125</v>
      </c>
      <c r="N476" s="3">
        <v>125</v>
      </c>
      <c r="O476" s="3">
        <v>125</v>
      </c>
      <c r="P476" s="3">
        <v>125</v>
      </c>
    </row>
    <row r="477" spans="1:16">
      <c r="A477" s="3" t="s">
        <v>881</v>
      </c>
      <c r="B477" s="3" t="s">
        <v>986</v>
      </c>
      <c r="C477" s="3"/>
      <c r="D477" s="3"/>
      <c r="E477" s="3">
        <v>0</v>
      </c>
      <c r="F477" s="3">
        <v>0</v>
      </c>
      <c r="G477" s="3">
        <v>0</v>
      </c>
      <c r="H477" s="3">
        <v>0</v>
      </c>
      <c r="I477" s="3">
        <v>5000</v>
      </c>
      <c r="J477" s="3">
        <v>10850</v>
      </c>
      <c r="K477" s="3">
        <v>5000</v>
      </c>
      <c r="L477" s="3">
        <v>5000</v>
      </c>
      <c r="M477" s="3">
        <v>5000</v>
      </c>
      <c r="N477" s="3">
        <v>5000</v>
      </c>
      <c r="O477" s="3">
        <v>5000</v>
      </c>
      <c r="P477" s="3">
        <v>5000</v>
      </c>
    </row>
    <row r="478" spans="1:16" s="37" customFormat="1">
      <c r="A478" s="36" t="s">
        <v>408</v>
      </c>
      <c r="B478" s="36" t="s">
        <v>930</v>
      </c>
      <c r="C478" s="36"/>
      <c r="D478" s="36"/>
      <c r="E478" s="36">
        <v>80031.06</v>
      </c>
      <c r="F478" s="36">
        <v>83702.649999999994</v>
      </c>
      <c r="G478" s="36">
        <v>126173.06</v>
      </c>
      <c r="H478" s="36">
        <v>145228.81</v>
      </c>
      <c r="I478" s="36">
        <v>164173.32999999999</v>
      </c>
      <c r="J478" s="37">
        <v>119050.63</v>
      </c>
      <c r="K478" s="37">
        <f>+'Para-RH-2018'!C1540</f>
        <v>0</v>
      </c>
      <c r="L478" s="37">
        <f>+'Para-RH-2018'!D1540</f>
        <v>0</v>
      </c>
      <c r="M478" s="55"/>
      <c r="N478" s="55"/>
      <c r="O478" s="55"/>
      <c r="P478" s="55"/>
    </row>
    <row r="479" spans="1:16" s="37" customFormat="1">
      <c r="A479" s="36" t="s">
        <v>409</v>
      </c>
      <c r="B479" s="36" t="s">
        <v>930</v>
      </c>
      <c r="C479" s="36"/>
      <c r="D479" s="36"/>
      <c r="E479" s="36">
        <v>107515.75</v>
      </c>
      <c r="F479" s="36">
        <v>102312.67</v>
      </c>
      <c r="G479" s="36">
        <v>79218.600000000006</v>
      </c>
      <c r="H479" s="36">
        <v>64520.12</v>
      </c>
      <c r="I479" s="36">
        <v>65389.52</v>
      </c>
      <c r="J479" s="37">
        <v>66318.100000000006</v>
      </c>
      <c r="K479" s="37">
        <f>+'Para-RH-2018'!C1541</f>
        <v>0</v>
      </c>
      <c r="L479" s="37">
        <f>+'Para-RH-2018'!D1541</f>
        <v>0</v>
      </c>
      <c r="M479" s="55"/>
      <c r="N479" s="55"/>
      <c r="O479" s="55"/>
      <c r="P479" s="55"/>
    </row>
    <row r="480" spans="1:16" s="37" customFormat="1">
      <c r="A480" s="36" t="s">
        <v>410</v>
      </c>
      <c r="B480" s="36" t="s">
        <v>930</v>
      </c>
      <c r="C480" s="36"/>
      <c r="D480" s="36"/>
      <c r="E480" s="36">
        <v>6016.88</v>
      </c>
      <c r="F480" s="36">
        <v>6270.41</v>
      </c>
      <c r="G480" s="36">
        <v>7998.51</v>
      </c>
      <c r="H480" s="36">
        <v>10755.24</v>
      </c>
      <c r="I480" s="36">
        <v>13103.42</v>
      </c>
      <c r="J480" s="37">
        <v>7742.12</v>
      </c>
      <c r="K480" s="37">
        <f>+'Para-RH-2018'!C1542</f>
        <v>0</v>
      </c>
      <c r="L480" s="37">
        <f>+'Para-RH-2018'!D1542</f>
        <v>0</v>
      </c>
      <c r="M480" s="55"/>
      <c r="N480" s="55"/>
      <c r="O480" s="55"/>
      <c r="P480" s="55"/>
    </row>
    <row r="481" spans="1:16" s="37" customFormat="1">
      <c r="A481" s="36" t="s">
        <v>411</v>
      </c>
      <c r="B481" s="36" t="s">
        <v>930</v>
      </c>
      <c r="C481" s="36"/>
      <c r="D481" s="36"/>
      <c r="E481" s="36">
        <v>9101.27</v>
      </c>
      <c r="F481" s="36">
        <v>8940.7000000000007</v>
      </c>
      <c r="G481" s="36">
        <v>8871.5300000000007</v>
      </c>
      <c r="H481" s="36">
        <v>6667.99</v>
      </c>
      <c r="I481" s="36">
        <v>4946.55</v>
      </c>
      <c r="J481" s="37">
        <v>5072.7299999999996</v>
      </c>
      <c r="K481" s="37">
        <f>+'Para-RH-2018'!C1543</f>
        <v>0</v>
      </c>
      <c r="L481" s="37">
        <f>+'Para-RH-2018'!D1543</f>
        <v>0</v>
      </c>
      <c r="M481" s="55"/>
      <c r="N481" s="55"/>
      <c r="O481" s="55"/>
      <c r="P481" s="55"/>
    </row>
    <row r="482" spans="1:16" s="37" customFormat="1">
      <c r="A482" s="36" t="s">
        <v>412</v>
      </c>
      <c r="B482" s="36" t="s">
        <v>930</v>
      </c>
      <c r="C482" s="36"/>
      <c r="D482" s="36"/>
      <c r="E482" s="36">
        <v>28333.07</v>
      </c>
      <c r="F482" s="36">
        <v>26030.63</v>
      </c>
      <c r="G482" s="36">
        <v>39239.94</v>
      </c>
      <c r="H482" s="36">
        <v>45166.12</v>
      </c>
      <c r="I482" s="36">
        <v>50889.89</v>
      </c>
      <c r="J482" s="37">
        <v>37075.35</v>
      </c>
      <c r="K482" s="37">
        <f>+'Para-RH-2018'!C1544</f>
        <v>0</v>
      </c>
      <c r="L482" s="37">
        <f>+'Para-RH-2018'!D1544</f>
        <v>0</v>
      </c>
      <c r="M482" s="55"/>
      <c r="N482" s="55"/>
      <c r="O482" s="55"/>
      <c r="P482" s="55"/>
    </row>
    <row r="483" spans="1:16">
      <c r="A483" s="3" t="s">
        <v>413</v>
      </c>
      <c r="B483" s="3" t="s">
        <v>930</v>
      </c>
      <c r="C483" s="3"/>
      <c r="D483" s="3"/>
      <c r="E483" s="3">
        <v>6616.03</v>
      </c>
      <c r="F483" s="3">
        <v>6213.09</v>
      </c>
      <c r="G483" s="3">
        <v>23609.78</v>
      </c>
      <c r="H483" s="3">
        <v>18975.439999999999</v>
      </c>
      <c r="I483" s="3">
        <v>0</v>
      </c>
      <c r="J483" s="2">
        <v>0</v>
      </c>
      <c r="K483" s="2">
        <v>0</v>
      </c>
      <c r="L483" s="2">
        <v>1</v>
      </c>
      <c r="M483" s="55"/>
      <c r="N483" s="55"/>
      <c r="O483" s="55"/>
      <c r="P483" s="55"/>
    </row>
    <row r="484" spans="1:16" s="37" customFormat="1">
      <c r="A484" s="36" t="s">
        <v>414</v>
      </c>
      <c r="B484" s="36" t="s">
        <v>930</v>
      </c>
      <c r="C484" s="36"/>
      <c r="D484" s="36"/>
      <c r="E484" s="36">
        <v>330.85</v>
      </c>
      <c r="F484" s="36">
        <v>346.72</v>
      </c>
      <c r="G484" s="36">
        <v>634.01</v>
      </c>
      <c r="H484" s="36">
        <v>781.22</v>
      </c>
      <c r="I484" s="36">
        <v>342.65</v>
      </c>
      <c r="J484" s="37">
        <v>273.42</v>
      </c>
      <c r="K484" s="37">
        <f>+'Para-RH-2018'!C1545</f>
        <v>0</v>
      </c>
      <c r="L484" s="37">
        <f>+'Para-RH-2018'!D1545</f>
        <v>0</v>
      </c>
      <c r="M484" s="55"/>
      <c r="N484" s="55"/>
      <c r="O484" s="55"/>
      <c r="P484" s="55"/>
    </row>
    <row r="485" spans="1:16">
      <c r="A485" s="3" t="s">
        <v>415</v>
      </c>
      <c r="B485" s="3" t="s">
        <v>972</v>
      </c>
      <c r="C485" s="3"/>
      <c r="D485" s="3"/>
      <c r="E485" s="3">
        <v>1079.76</v>
      </c>
      <c r="F485" s="3">
        <v>748</v>
      </c>
      <c r="G485" s="3">
        <v>422.53</v>
      </c>
      <c r="H485" s="3">
        <v>0</v>
      </c>
      <c r="I485" s="3">
        <v>0</v>
      </c>
      <c r="J485" s="2">
        <v>500</v>
      </c>
      <c r="K485" s="2">
        <v>500</v>
      </c>
      <c r="L485" s="2">
        <v>500</v>
      </c>
      <c r="M485" s="55"/>
      <c r="N485" s="55"/>
      <c r="O485" s="55"/>
      <c r="P485" s="55"/>
    </row>
    <row r="486" spans="1:16">
      <c r="A486" s="3" t="s">
        <v>416</v>
      </c>
      <c r="B486" s="3"/>
      <c r="C486" s="3"/>
      <c r="D486" s="3"/>
      <c r="E486" s="3">
        <v>12516.86</v>
      </c>
      <c r="F486" s="3">
        <v>0</v>
      </c>
      <c r="G486" s="3">
        <v>0</v>
      </c>
      <c r="H486" s="3">
        <v>0</v>
      </c>
      <c r="I486" s="3">
        <v>0</v>
      </c>
      <c r="J486" s="2">
        <v>0</v>
      </c>
      <c r="K486" s="2">
        <v>0</v>
      </c>
      <c r="L486" s="2">
        <v>0</v>
      </c>
      <c r="M486" s="55"/>
      <c r="N486" s="55"/>
      <c r="O486" s="55"/>
      <c r="P486" s="55"/>
    </row>
    <row r="487" spans="1:16">
      <c r="A487" s="3" t="s">
        <v>417</v>
      </c>
      <c r="B487" s="3" t="s">
        <v>972</v>
      </c>
      <c r="C487" s="3"/>
      <c r="D487" s="3"/>
      <c r="E487" s="3">
        <v>42865.54</v>
      </c>
      <c r="F487" s="3">
        <v>45437.760000000002</v>
      </c>
      <c r="G487" s="3">
        <v>46799.53</v>
      </c>
      <c r="H487" s="3">
        <v>36105.370000000003</v>
      </c>
      <c r="I487" s="3">
        <v>29944.17</v>
      </c>
      <c r="J487" s="2">
        <v>48000</v>
      </c>
      <c r="K487" s="2">
        <v>40000</v>
      </c>
      <c r="L487" s="2">
        <v>40000</v>
      </c>
      <c r="M487" s="55"/>
      <c r="N487" s="55"/>
      <c r="O487" s="55"/>
      <c r="P487" s="55"/>
    </row>
    <row r="488" spans="1:16">
      <c r="A488" s="3" t="s">
        <v>418</v>
      </c>
      <c r="B488" s="3" t="s">
        <v>972</v>
      </c>
      <c r="C488" s="3"/>
      <c r="D488" s="3"/>
      <c r="E488" s="3">
        <v>13522.61</v>
      </c>
      <c r="F488" s="3">
        <v>15192.99</v>
      </c>
      <c r="G488" s="3">
        <v>29202.86</v>
      </c>
      <c r="H488" s="3">
        <v>17392.3</v>
      </c>
      <c r="I488" s="3">
        <v>19982.93</v>
      </c>
      <c r="J488" s="2">
        <v>20000</v>
      </c>
      <c r="K488" s="2">
        <v>20000</v>
      </c>
      <c r="L488" s="2">
        <v>20000</v>
      </c>
      <c r="M488" s="55"/>
      <c r="N488" s="55"/>
      <c r="O488" s="55"/>
      <c r="P488" s="55"/>
    </row>
    <row r="489" spans="1:16">
      <c r="A489" s="3" t="s">
        <v>419</v>
      </c>
      <c r="B489" s="3" t="s">
        <v>973</v>
      </c>
      <c r="C489" s="3"/>
      <c r="D489" s="3"/>
      <c r="E489" s="3">
        <v>28777.49</v>
      </c>
      <c r="F489" s="3">
        <v>24086.14</v>
      </c>
      <c r="G489" s="3">
        <v>30156.23</v>
      </c>
      <c r="H489" s="3">
        <v>14206.72</v>
      </c>
      <c r="I489" s="3">
        <v>7458.38</v>
      </c>
      <c r="J489" s="2">
        <v>25000</v>
      </c>
      <c r="K489" s="2">
        <v>10000</v>
      </c>
      <c r="L489" s="2">
        <v>10000</v>
      </c>
      <c r="M489" s="55"/>
      <c r="N489" s="55"/>
      <c r="O489" s="55"/>
      <c r="P489" s="55"/>
    </row>
    <row r="490" spans="1:16">
      <c r="A490" s="3" t="s">
        <v>420</v>
      </c>
      <c r="B490" s="3" t="s">
        <v>973</v>
      </c>
      <c r="C490" s="3"/>
      <c r="D490" s="3"/>
      <c r="E490" s="3">
        <v>18468.830000000002</v>
      </c>
      <c r="F490" s="3">
        <v>16354.13</v>
      </c>
      <c r="G490" s="3">
        <v>11885.15</v>
      </c>
      <c r="H490" s="3">
        <v>16253.07</v>
      </c>
      <c r="I490" s="3">
        <v>15302.01</v>
      </c>
      <c r="J490" s="2">
        <v>15000</v>
      </c>
      <c r="K490" s="2">
        <v>15000</v>
      </c>
      <c r="L490" s="2">
        <v>15000</v>
      </c>
      <c r="M490" s="55"/>
      <c r="N490" s="55"/>
      <c r="O490" s="55"/>
      <c r="P490" s="55"/>
    </row>
    <row r="491" spans="1:16" s="37" customFormat="1">
      <c r="A491" s="36" t="s">
        <v>421</v>
      </c>
      <c r="B491" s="36" t="s">
        <v>972</v>
      </c>
      <c r="C491" s="36"/>
      <c r="D491" s="36"/>
      <c r="E491" s="36">
        <v>146504.31</v>
      </c>
      <c r="F491" s="36">
        <v>118150.55</v>
      </c>
      <c r="G491" s="36">
        <v>138020.04</v>
      </c>
      <c r="H491" s="36">
        <v>150000</v>
      </c>
      <c r="I491" s="36">
        <v>154251.59</v>
      </c>
      <c r="J491" s="37">
        <v>157000</v>
      </c>
      <c r="K491" s="37">
        <v>155000</v>
      </c>
      <c r="L491" s="37">
        <v>155000</v>
      </c>
      <c r="M491" s="55"/>
      <c r="N491" s="55"/>
      <c r="O491" s="55"/>
      <c r="P491" s="55"/>
    </row>
    <row r="492" spans="1:16" s="37" customFormat="1">
      <c r="A492" s="36" t="s">
        <v>422</v>
      </c>
      <c r="B492" s="36" t="s">
        <v>972</v>
      </c>
      <c r="C492" s="36"/>
      <c r="D492" s="36"/>
      <c r="E492" s="36">
        <v>54644.37</v>
      </c>
      <c r="F492" s="36">
        <v>75000</v>
      </c>
      <c r="G492" s="36">
        <v>59368.26</v>
      </c>
      <c r="H492" s="36">
        <v>66877.14</v>
      </c>
      <c r="I492" s="36">
        <v>53310.81</v>
      </c>
      <c r="J492" s="37">
        <v>59000</v>
      </c>
      <c r="K492" s="37">
        <v>60000</v>
      </c>
      <c r="L492" s="37">
        <v>60000</v>
      </c>
      <c r="M492" s="55"/>
      <c r="N492" s="55"/>
      <c r="O492" s="55"/>
      <c r="P492" s="55"/>
    </row>
    <row r="493" spans="1:16">
      <c r="A493" s="3" t="s">
        <v>423</v>
      </c>
      <c r="B493" s="3" t="s">
        <v>972</v>
      </c>
      <c r="C493" s="3"/>
      <c r="D493" s="3"/>
      <c r="E493" s="3">
        <v>39080.01</v>
      </c>
      <c r="F493" s="3">
        <v>19726.36</v>
      </c>
      <c r="G493" s="3">
        <v>37214.46</v>
      </c>
      <c r="H493" s="3">
        <v>34036.61</v>
      </c>
      <c r="I493" s="3">
        <v>33395.370000000003</v>
      </c>
      <c r="J493" s="2">
        <v>36000</v>
      </c>
      <c r="K493" s="2">
        <v>36000</v>
      </c>
      <c r="L493" s="2">
        <v>36000</v>
      </c>
      <c r="M493" s="55"/>
      <c r="N493" s="55"/>
      <c r="O493" s="55"/>
      <c r="P493" s="55"/>
    </row>
    <row r="494" spans="1:16">
      <c r="A494" s="3" t="s">
        <v>424</v>
      </c>
      <c r="B494" s="3" t="s">
        <v>972</v>
      </c>
      <c r="C494" s="3"/>
      <c r="D494" s="3"/>
      <c r="E494" s="3">
        <v>197.56</v>
      </c>
      <c r="F494" s="3">
        <v>91.61</v>
      </c>
      <c r="G494" s="3">
        <v>517.12</v>
      </c>
      <c r="H494" s="3">
        <v>224</v>
      </c>
      <c r="I494" s="3">
        <v>303.83999999999997</v>
      </c>
      <c r="J494" s="2">
        <v>500</v>
      </c>
      <c r="K494" s="2">
        <v>500</v>
      </c>
      <c r="L494" s="2">
        <v>500</v>
      </c>
      <c r="M494" s="55"/>
      <c r="N494" s="55"/>
      <c r="O494" s="55"/>
      <c r="P494" s="55"/>
    </row>
    <row r="495" spans="1:16">
      <c r="A495" s="3" t="s">
        <v>425</v>
      </c>
      <c r="B495" s="3" t="s">
        <v>972</v>
      </c>
      <c r="C495" s="3"/>
      <c r="D495" s="3"/>
      <c r="E495" s="3">
        <v>0</v>
      </c>
      <c r="F495" s="3">
        <v>721.31</v>
      </c>
      <c r="G495" s="3">
        <v>2321.23</v>
      </c>
      <c r="H495" s="3">
        <v>2109.35</v>
      </c>
      <c r="I495" s="3">
        <v>2107.62</v>
      </c>
      <c r="J495" s="2">
        <v>2500</v>
      </c>
      <c r="K495" s="2">
        <v>2500</v>
      </c>
      <c r="L495" s="2">
        <v>2500</v>
      </c>
      <c r="M495" s="55"/>
      <c r="N495" s="55"/>
      <c r="O495" s="55"/>
      <c r="P495" s="55"/>
    </row>
    <row r="496" spans="1:16">
      <c r="A496" s="3" t="s">
        <v>426</v>
      </c>
      <c r="B496" s="3" t="s">
        <v>972</v>
      </c>
      <c r="C496" s="3"/>
      <c r="D496" s="3"/>
      <c r="E496" s="3">
        <v>0</v>
      </c>
      <c r="F496" s="3">
        <v>0</v>
      </c>
      <c r="G496" s="3">
        <v>0</v>
      </c>
      <c r="H496" s="3">
        <v>0</v>
      </c>
      <c r="I496" s="3">
        <v>987.01</v>
      </c>
      <c r="J496" s="2">
        <v>100</v>
      </c>
      <c r="K496" s="2">
        <v>1500</v>
      </c>
      <c r="L496" s="2">
        <v>1500</v>
      </c>
      <c r="M496" s="55"/>
      <c r="N496" s="55"/>
      <c r="O496" s="55"/>
      <c r="P496" s="55"/>
    </row>
    <row r="497" spans="1:16">
      <c r="A497" s="3" t="s">
        <v>427</v>
      </c>
      <c r="B497" s="3"/>
      <c r="C497" s="3"/>
      <c r="D497" s="3"/>
      <c r="E497" s="3">
        <v>727.04</v>
      </c>
      <c r="F497" s="3">
        <v>149.6</v>
      </c>
      <c r="G497" s="3">
        <v>0</v>
      </c>
      <c r="H497" s="3">
        <v>0</v>
      </c>
      <c r="I497" s="3">
        <v>0</v>
      </c>
      <c r="J497" s="2">
        <v>0</v>
      </c>
      <c r="K497" s="2">
        <v>0</v>
      </c>
      <c r="L497" s="2">
        <v>0</v>
      </c>
      <c r="M497" s="55"/>
      <c r="N497" s="55"/>
      <c r="O497" s="55"/>
      <c r="P497" s="55"/>
    </row>
    <row r="498" spans="1:16">
      <c r="A498" s="3" t="s">
        <v>998</v>
      </c>
      <c r="B498" s="3"/>
      <c r="C498" s="3"/>
      <c r="D498" s="3"/>
      <c r="E498" s="3">
        <v>0</v>
      </c>
      <c r="F498" s="3">
        <v>0</v>
      </c>
      <c r="G498" s="3">
        <v>0</v>
      </c>
      <c r="H498" s="3">
        <v>0</v>
      </c>
      <c r="I498" s="3">
        <v>2437.5500000000002</v>
      </c>
      <c r="M498" s="55"/>
      <c r="N498" s="55"/>
      <c r="O498" s="55"/>
      <c r="P498" s="55"/>
    </row>
    <row r="499" spans="1:16">
      <c r="A499" s="3" t="s">
        <v>428</v>
      </c>
      <c r="B499" s="3" t="s">
        <v>972</v>
      </c>
      <c r="C499" s="3"/>
      <c r="D499" s="3"/>
      <c r="E499" s="3">
        <v>35640</v>
      </c>
      <c r="F499" s="3">
        <v>31620</v>
      </c>
      <c r="G499" s="3">
        <v>30600</v>
      </c>
      <c r="H499" s="3">
        <v>33180</v>
      </c>
      <c r="I499" s="3">
        <v>39900</v>
      </c>
      <c r="J499" s="2">
        <v>45000</v>
      </c>
      <c r="K499" s="2">
        <v>45000</v>
      </c>
      <c r="L499" s="2">
        <v>42000</v>
      </c>
      <c r="M499" s="2">
        <v>42000</v>
      </c>
      <c r="N499" s="2">
        <v>42000</v>
      </c>
      <c r="O499" s="2">
        <v>42000</v>
      </c>
      <c r="P499" s="2">
        <v>42000</v>
      </c>
    </row>
    <row r="500" spans="1:16">
      <c r="A500" s="3" t="s">
        <v>429</v>
      </c>
      <c r="B500" s="3" t="s">
        <v>986</v>
      </c>
      <c r="C500" s="3"/>
      <c r="D500" s="3"/>
      <c r="E500" s="3">
        <v>73734</v>
      </c>
      <c r="F500" s="3">
        <v>75607</v>
      </c>
      <c r="G500" s="3">
        <v>72444</v>
      </c>
      <c r="H500" s="3">
        <v>80336</v>
      </c>
      <c r="I500" s="3">
        <v>72811</v>
      </c>
      <c r="J500" s="2">
        <v>117135</v>
      </c>
      <c r="K500" s="2">
        <v>91810</v>
      </c>
      <c r="L500" s="2">
        <v>80000</v>
      </c>
      <c r="M500" s="2">
        <v>80000</v>
      </c>
      <c r="N500" s="2">
        <v>80000</v>
      </c>
      <c r="O500" s="2">
        <v>80000</v>
      </c>
      <c r="P500" s="2">
        <v>80000</v>
      </c>
    </row>
    <row r="501" spans="1:16">
      <c r="A501" s="3" t="s">
        <v>430</v>
      </c>
      <c r="B501" s="3" t="s">
        <v>930</v>
      </c>
      <c r="C501" s="3"/>
      <c r="D501" s="3"/>
      <c r="E501" s="3">
        <v>320.95999999999998</v>
      </c>
      <c r="F501" s="3">
        <v>318.13</v>
      </c>
      <c r="G501" s="3">
        <v>331.47</v>
      </c>
      <c r="H501" s="3">
        <v>329.57</v>
      </c>
      <c r="I501" s="3">
        <v>344</v>
      </c>
      <c r="J501" s="3">
        <v>350</v>
      </c>
      <c r="K501" s="3">
        <v>372.4</v>
      </c>
      <c r="L501" s="3">
        <v>372.4</v>
      </c>
      <c r="M501" s="55"/>
      <c r="N501" s="55"/>
      <c r="O501" s="55"/>
      <c r="P501" s="55"/>
    </row>
    <row r="502" spans="1:16">
      <c r="A502" s="3" t="s">
        <v>431</v>
      </c>
      <c r="B502" s="3" t="s">
        <v>972</v>
      </c>
      <c r="C502" s="3"/>
      <c r="D502" s="3"/>
      <c r="E502" s="3">
        <v>452.05</v>
      </c>
      <c r="F502" s="3">
        <v>4630.4799999999996</v>
      </c>
      <c r="G502" s="3">
        <v>4702.01</v>
      </c>
      <c r="H502" s="3">
        <v>0</v>
      </c>
      <c r="I502" s="3">
        <v>0</v>
      </c>
      <c r="J502" s="2">
        <v>5000</v>
      </c>
      <c r="K502" s="2">
        <v>0</v>
      </c>
      <c r="L502" s="2">
        <v>0</v>
      </c>
      <c r="M502" s="55"/>
      <c r="N502" s="55"/>
      <c r="O502" s="55"/>
      <c r="P502" s="55"/>
    </row>
    <row r="503" spans="1:16">
      <c r="A503" s="3" t="s">
        <v>432</v>
      </c>
      <c r="B503" s="3" t="s">
        <v>972</v>
      </c>
      <c r="C503" s="3"/>
      <c r="D503" s="3"/>
      <c r="E503" s="3">
        <v>336950</v>
      </c>
      <c r="F503" s="3">
        <v>407600</v>
      </c>
      <c r="G503" s="3">
        <v>392900</v>
      </c>
      <c r="H503" s="3">
        <v>409400</v>
      </c>
      <c r="I503" s="3">
        <v>392200</v>
      </c>
      <c r="J503" s="3">
        <v>253500</v>
      </c>
      <c r="K503" s="3">
        <v>371500</v>
      </c>
      <c r="L503" s="3">
        <v>371500</v>
      </c>
      <c r="M503" s="55"/>
      <c r="N503" s="55"/>
      <c r="O503" s="55"/>
      <c r="P503" s="55"/>
    </row>
    <row r="504" spans="1:16" s="37" customFormat="1">
      <c r="A504" s="36" t="s">
        <v>882</v>
      </c>
      <c r="B504" s="36" t="s">
        <v>930</v>
      </c>
      <c r="C504" s="36"/>
      <c r="D504" s="36"/>
      <c r="E504" s="36">
        <v>0</v>
      </c>
      <c r="F504" s="36">
        <v>0</v>
      </c>
      <c r="G504" s="36">
        <v>0</v>
      </c>
      <c r="H504" s="36">
        <v>0</v>
      </c>
      <c r="I504" s="36">
        <v>20018.77</v>
      </c>
      <c r="J504" s="37">
        <v>19343.54</v>
      </c>
      <c r="K504" s="37">
        <f>+'Para-RH-2018'!C1546</f>
        <v>0</v>
      </c>
      <c r="L504" s="37">
        <f>+'Para-RH-2018'!D1546</f>
        <v>0</v>
      </c>
      <c r="M504" s="55"/>
      <c r="N504" s="55"/>
      <c r="O504" s="55"/>
      <c r="P504" s="55"/>
    </row>
    <row r="505" spans="1:16">
      <c r="A505" s="3" t="s">
        <v>433</v>
      </c>
      <c r="B505" s="3" t="s">
        <v>949</v>
      </c>
      <c r="C505" s="3"/>
      <c r="D505" s="3"/>
      <c r="E505" s="3">
        <v>44225.51</v>
      </c>
      <c r="F505" s="3">
        <v>30736.799999999999</v>
      </c>
      <c r="G505" s="3">
        <v>57000</v>
      </c>
      <c r="H505" s="3">
        <v>45161.66</v>
      </c>
      <c r="I505" s="3">
        <v>4779.01</v>
      </c>
      <c r="J505" s="2">
        <v>10000</v>
      </c>
      <c r="K505" s="2">
        <v>5000</v>
      </c>
      <c r="L505" s="2">
        <v>10000</v>
      </c>
      <c r="M505" s="2">
        <v>10000</v>
      </c>
      <c r="N505" s="2">
        <v>10000</v>
      </c>
      <c r="O505" s="2">
        <v>10000</v>
      </c>
      <c r="P505" s="2">
        <v>10000</v>
      </c>
    </row>
    <row r="506" spans="1:16">
      <c r="A506" s="3" t="s">
        <v>883</v>
      </c>
      <c r="B506" s="3" t="s">
        <v>949</v>
      </c>
      <c r="C506" s="3"/>
      <c r="D506" s="3"/>
      <c r="E506" s="3">
        <v>0</v>
      </c>
      <c r="F506" s="3">
        <v>0</v>
      </c>
      <c r="G506" s="3">
        <v>0</v>
      </c>
      <c r="H506" s="3">
        <v>0</v>
      </c>
      <c r="I506" s="3">
        <v>49287.43</v>
      </c>
      <c r="J506" s="2">
        <v>80000</v>
      </c>
      <c r="K506" s="2">
        <v>80000</v>
      </c>
      <c r="L506" s="2">
        <v>80000</v>
      </c>
      <c r="M506" s="2">
        <v>80000</v>
      </c>
      <c r="N506" s="2">
        <v>80000</v>
      </c>
      <c r="O506" s="2">
        <v>80000</v>
      </c>
      <c r="P506" s="2">
        <v>80000</v>
      </c>
    </row>
    <row r="507" spans="1:16">
      <c r="A507" s="3" t="s">
        <v>434</v>
      </c>
      <c r="B507" s="3" t="s">
        <v>986</v>
      </c>
      <c r="C507" s="3"/>
      <c r="D507" s="3"/>
      <c r="E507" s="3">
        <v>1990</v>
      </c>
      <c r="F507" s="3">
        <v>1990</v>
      </c>
      <c r="G507" s="3">
        <v>1990</v>
      </c>
      <c r="H507" s="3">
        <v>1990</v>
      </c>
      <c r="I507" s="3">
        <v>1990</v>
      </c>
      <c r="J507" s="3">
        <v>1990</v>
      </c>
      <c r="K507" s="3">
        <v>1990</v>
      </c>
      <c r="L507" s="3">
        <v>1990</v>
      </c>
      <c r="M507" s="3">
        <v>1990</v>
      </c>
      <c r="N507" s="3">
        <v>1990</v>
      </c>
      <c r="O507" s="3">
        <v>1990</v>
      </c>
      <c r="P507" s="3">
        <v>1990</v>
      </c>
    </row>
    <row r="508" spans="1:16" s="37" customFormat="1">
      <c r="A508" s="36" t="s">
        <v>435</v>
      </c>
      <c r="B508" s="36" t="s">
        <v>930</v>
      </c>
      <c r="C508" s="36"/>
      <c r="D508" s="36"/>
      <c r="E508" s="36">
        <v>139023.71</v>
      </c>
      <c r="F508" s="36">
        <v>142311.03</v>
      </c>
      <c r="G508" s="36">
        <v>143695.16</v>
      </c>
      <c r="H508" s="36">
        <v>146610.45000000001</v>
      </c>
      <c r="I508" s="36">
        <v>161694.29999999999</v>
      </c>
      <c r="J508" s="37">
        <v>160714.09</v>
      </c>
      <c r="K508" s="37">
        <f>+'Para-RH-2018'!C1547</f>
        <v>0</v>
      </c>
      <c r="L508" s="55"/>
      <c r="M508" s="55"/>
      <c r="N508" s="55"/>
      <c r="O508" s="55"/>
      <c r="P508" s="55"/>
    </row>
    <row r="509" spans="1:16" s="37" customFormat="1">
      <c r="A509" s="36" t="s">
        <v>436</v>
      </c>
      <c r="B509" s="36" t="s">
        <v>930</v>
      </c>
      <c r="C509" s="36"/>
      <c r="D509" s="36"/>
      <c r="E509" s="36">
        <v>75965.3</v>
      </c>
      <c r="F509" s="36">
        <v>74814.45</v>
      </c>
      <c r="G509" s="36">
        <v>77103.63</v>
      </c>
      <c r="H509" s="36">
        <v>83224.789999999994</v>
      </c>
      <c r="I509" s="36">
        <v>93117.62</v>
      </c>
      <c r="J509" s="37">
        <v>87589.73</v>
      </c>
      <c r="K509" s="37">
        <f>+'Para-RH-2018'!C1548</f>
        <v>0</v>
      </c>
      <c r="L509" s="55"/>
      <c r="M509" s="55"/>
      <c r="N509" s="55"/>
      <c r="O509" s="55"/>
      <c r="P509" s="55"/>
    </row>
    <row r="510" spans="1:16">
      <c r="A510" s="36" t="s">
        <v>913</v>
      </c>
      <c r="B510" s="36" t="s">
        <v>930</v>
      </c>
      <c r="C510" s="36"/>
      <c r="D510" s="36"/>
      <c r="E510" s="3">
        <v>0</v>
      </c>
      <c r="F510" s="3">
        <v>0</v>
      </c>
      <c r="G510" s="3">
        <v>0</v>
      </c>
      <c r="H510" s="3">
        <v>0</v>
      </c>
      <c r="I510" s="3">
        <v>1587.24</v>
      </c>
      <c r="J510" s="37">
        <v>2123.7600000000002</v>
      </c>
      <c r="K510" s="37">
        <f>+'Para-RH-2018'!C1549</f>
        <v>0</v>
      </c>
      <c r="L510" s="55"/>
      <c r="M510" s="55"/>
      <c r="N510" s="55"/>
      <c r="O510" s="55"/>
      <c r="P510" s="55"/>
    </row>
    <row r="511" spans="1:16" s="37" customFormat="1">
      <c r="A511" s="36" t="s">
        <v>437</v>
      </c>
      <c r="B511" s="36" t="s">
        <v>930</v>
      </c>
      <c r="C511" s="36"/>
      <c r="D511" s="36"/>
      <c r="E511" s="36">
        <v>10838.16</v>
      </c>
      <c r="F511" s="36">
        <v>12160.12</v>
      </c>
      <c r="G511" s="36">
        <v>9612.3700000000008</v>
      </c>
      <c r="H511" s="36">
        <v>11231</v>
      </c>
      <c r="I511" s="36">
        <v>11185.69</v>
      </c>
      <c r="J511" s="37">
        <v>12558.97</v>
      </c>
      <c r="K511" s="37">
        <f>+'Para-RH-2018'!C1550</f>
        <v>0</v>
      </c>
      <c r="L511" s="55"/>
      <c r="M511" s="55"/>
      <c r="N511" s="55"/>
      <c r="O511" s="55"/>
      <c r="P511" s="55"/>
    </row>
    <row r="512" spans="1:16" s="37" customFormat="1">
      <c r="A512" s="36" t="s">
        <v>438</v>
      </c>
      <c r="B512" s="36" t="s">
        <v>930</v>
      </c>
      <c r="C512" s="36"/>
      <c r="D512" s="36"/>
      <c r="E512" s="36">
        <v>5229.8599999999997</v>
      </c>
      <c r="F512" s="36">
        <v>5990.85</v>
      </c>
      <c r="G512" s="36">
        <v>5769.09</v>
      </c>
      <c r="H512" s="36">
        <v>5945.94</v>
      </c>
      <c r="I512" s="36">
        <v>6665.51</v>
      </c>
      <c r="J512" s="37">
        <v>7252.58</v>
      </c>
      <c r="K512" s="37">
        <f>+'Para-RH-2018'!C1551</f>
        <v>0</v>
      </c>
      <c r="L512" s="55"/>
      <c r="M512" s="55"/>
      <c r="N512" s="55"/>
      <c r="O512" s="55"/>
      <c r="P512" s="55"/>
    </row>
    <row r="513" spans="1:16" s="37" customFormat="1">
      <c r="A513" s="36" t="s">
        <v>439</v>
      </c>
      <c r="B513" s="36" t="s">
        <v>930</v>
      </c>
      <c r="C513" s="36"/>
      <c r="D513" s="36"/>
      <c r="E513" s="36">
        <v>39626.080000000002</v>
      </c>
      <c r="F513" s="36">
        <v>45042.8</v>
      </c>
      <c r="G513" s="36">
        <v>44689.11</v>
      </c>
      <c r="H513" s="36">
        <v>45595.9</v>
      </c>
      <c r="I513" s="36">
        <v>48093.08</v>
      </c>
      <c r="J513" s="37">
        <v>49973.46</v>
      </c>
      <c r="K513" s="37">
        <f>+'Para-RH-2018'!C1552</f>
        <v>0</v>
      </c>
      <c r="L513" s="55"/>
      <c r="M513" s="55"/>
      <c r="N513" s="55"/>
      <c r="O513" s="55"/>
      <c r="P513" s="55"/>
    </row>
    <row r="514" spans="1:16" ht="15.75" customHeight="1">
      <c r="A514" s="3" t="s">
        <v>440</v>
      </c>
      <c r="B514" s="3" t="s">
        <v>930</v>
      </c>
      <c r="C514" s="3"/>
      <c r="D514" s="3"/>
      <c r="E514" s="3">
        <v>4763.91</v>
      </c>
      <c r="F514" s="3">
        <v>4698.18</v>
      </c>
      <c r="G514" s="3">
        <v>22676.400000000001</v>
      </c>
      <c r="H514" s="3">
        <v>24476.48</v>
      </c>
      <c r="I514" s="3">
        <v>2194.0100000000002</v>
      </c>
      <c r="J514" s="2">
        <v>0</v>
      </c>
      <c r="K514" s="19">
        <v>0</v>
      </c>
      <c r="L514" s="55"/>
      <c r="M514" s="55"/>
      <c r="N514" s="55"/>
      <c r="O514" s="55"/>
      <c r="P514" s="55"/>
    </row>
    <row r="515" spans="1:16">
      <c r="A515" s="3" t="s">
        <v>914</v>
      </c>
      <c r="B515" s="3" t="s">
        <v>930</v>
      </c>
      <c r="C515" s="3"/>
      <c r="D515" s="3"/>
      <c r="E515" s="3">
        <v>0</v>
      </c>
      <c r="F515" s="3">
        <v>0</v>
      </c>
      <c r="G515" s="3">
        <v>0</v>
      </c>
      <c r="H515" s="3">
        <v>0</v>
      </c>
      <c r="I515" s="3">
        <v>86.19</v>
      </c>
      <c r="J515" s="2">
        <v>115.25</v>
      </c>
      <c r="K515" s="19">
        <f>'Para-RH-2018'!C1553</f>
        <v>0</v>
      </c>
      <c r="L515" s="55"/>
      <c r="M515" s="55"/>
      <c r="N515" s="55"/>
      <c r="O515" s="55"/>
      <c r="P515" s="55"/>
    </row>
    <row r="516" spans="1:16" s="37" customFormat="1">
      <c r="A516" s="36" t="s">
        <v>441</v>
      </c>
      <c r="B516" s="36" t="s">
        <v>930</v>
      </c>
      <c r="C516" s="36"/>
      <c r="D516" s="36"/>
      <c r="E516" s="36">
        <v>353.51</v>
      </c>
      <c r="F516" s="36">
        <v>360.23</v>
      </c>
      <c r="G516" s="36">
        <v>305.55</v>
      </c>
      <c r="H516" s="36">
        <v>400.02</v>
      </c>
      <c r="I516" s="36">
        <v>382.4</v>
      </c>
      <c r="J516" s="36">
        <v>372.34</v>
      </c>
      <c r="K516" s="37">
        <f>+'Para-RH-2018'!C1554</f>
        <v>0</v>
      </c>
      <c r="L516" s="55"/>
      <c r="M516" s="55"/>
      <c r="N516" s="55"/>
      <c r="O516" s="55"/>
      <c r="P516" s="55"/>
    </row>
    <row r="517" spans="1:16">
      <c r="A517" s="3" t="s">
        <v>442</v>
      </c>
      <c r="B517" s="3" t="s">
        <v>937</v>
      </c>
      <c r="C517" s="3"/>
      <c r="D517" s="3"/>
      <c r="E517" s="3">
        <v>2284.3000000000002</v>
      </c>
      <c r="F517" s="3">
        <v>0</v>
      </c>
      <c r="G517" s="3">
        <v>5355.23</v>
      </c>
      <c r="H517" s="3">
        <v>7000</v>
      </c>
      <c r="I517" s="3">
        <v>0</v>
      </c>
      <c r="J517" s="2">
        <v>7000</v>
      </c>
      <c r="K517" s="19">
        <v>7500</v>
      </c>
      <c r="L517" s="55"/>
      <c r="M517" s="55"/>
      <c r="N517" s="55"/>
      <c r="O517" s="55"/>
      <c r="P517" s="55"/>
    </row>
    <row r="518" spans="1:16">
      <c r="A518" s="3" t="s">
        <v>623</v>
      </c>
      <c r="B518" s="36" t="s">
        <v>930</v>
      </c>
      <c r="C518" s="3"/>
      <c r="D518" s="3"/>
      <c r="E518" s="3">
        <v>0</v>
      </c>
      <c r="F518" s="3">
        <v>11640</v>
      </c>
      <c r="G518" s="3">
        <v>0</v>
      </c>
      <c r="H518" s="3">
        <v>0</v>
      </c>
      <c r="I518" s="3">
        <v>0</v>
      </c>
      <c r="J518" s="2">
        <v>0</v>
      </c>
      <c r="K518" s="19">
        <v>0</v>
      </c>
      <c r="L518" s="55"/>
      <c r="M518" s="55"/>
      <c r="N518" s="55"/>
      <c r="O518" s="55"/>
      <c r="P518" s="55"/>
    </row>
    <row r="519" spans="1:16">
      <c r="A519" s="3" t="s">
        <v>443</v>
      </c>
      <c r="B519" s="3" t="s">
        <v>937</v>
      </c>
      <c r="C519" s="3"/>
      <c r="D519" s="3"/>
      <c r="E519" s="3">
        <v>371.78</v>
      </c>
      <c r="F519" s="3">
        <v>261.13</v>
      </c>
      <c r="G519" s="3">
        <v>404.37</v>
      </c>
      <c r="H519" s="3">
        <v>3097.58</v>
      </c>
      <c r="I519" s="3">
        <v>3254.84</v>
      </c>
      <c r="J519" s="2">
        <v>3200</v>
      </c>
      <c r="K519" s="19">
        <v>3400</v>
      </c>
      <c r="L519" s="55"/>
      <c r="M519" s="55"/>
      <c r="N519" s="55"/>
      <c r="O519" s="55"/>
      <c r="P519" s="55"/>
    </row>
    <row r="520" spans="1:16">
      <c r="A520" s="3" t="s">
        <v>444</v>
      </c>
      <c r="B520" s="3" t="s">
        <v>937</v>
      </c>
      <c r="C520" s="3"/>
      <c r="D520" s="3"/>
      <c r="E520" s="3">
        <v>670.07</v>
      </c>
      <c r="F520" s="3">
        <v>5273.25</v>
      </c>
      <c r="G520" s="3">
        <v>5833.72</v>
      </c>
      <c r="H520" s="3">
        <v>2909.03</v>
      </c>
      <c r="I520" s="3">
        <v>6379.31</v>
      </c>
      <c r="J520" s="2">
        <v>6650</v>
      </c>
      <c r="K520" s="19">
        <v>6650</v>
      </c>
      <c r="L520" s="55"/>
      <c r="M520" s="55"/>
      <c r="N520" s="55"/>
      <c r="O520" s="55"/>
      <c r="P520" s="55"/>
    </row>
    <row r="521" spans="1:16">
      <c r="A521" s="3" t="s">
        <v>445</v>
      </c>
      <c r="B521" s="3" t="s">
        <v>974</v>
      </c>
      <c r="C521" s="3"/>
      <c r="D521" s="3"/>
      <c r="E521" s="3">
        <v>510</v>
      </c>
      <c r="F521" s="3">
        <v>360</v>
      </c>
      <c r="G521" s="3">
        <v>230</v>
      </c>
      <c r="H521" s="3">
        <v>300</v>
      </c>
      <c r="I521" s="3">
        <v>84.01</v>
      </c>
      <c r="J521" s="2">
        <v>500</v>
      </c>
      <c r="K521" s="19">
        <v>500</v>
      </c>
      <c r="L521" s="55"/>
      <c r="M521" s="55"/>
      <c r="N521" s="55"/>
      <c r="O521" s="55"/>
      <c r="P521" s="55"/>
    </row>
    <row r="522" spans="1:16">
      <c r="A522" s="3" t="s">
        <v>446</v>
      </c>
      <c r="B522" s="3" t="s">
        <v>937</v>
      </c>
      <c r="C522" s="3"/>
      <c r="D522" s="3"/>
      <c r="E522" s="3">
        <v>2238.0100000000002</v>
      </c>
      <c r="F522" s="3">
        <v>2917.61</v>
      </c>
      <c r="G522" s="3">
        <v>1279</v>
      </c>
      <c r="H522" s="3">
        <v>3192.5</v>
      </c>
      <c r="I522" s="3">
        <v>6621</v>
      </c>
      <c r="J522" s="2">
        <v>5000</v>
      </c>
      <c r="K522" s="19">
        <v>6500</v>
      </c>
      <c r="L522" s="55"/>
      <c r="M522" s="55"/>
      <c r="N522" s="55"/>
      <c r="O522" s="55"/>
      <c r="P522" s="55"/>
    </row>
    <row r="523" spans="1:16">
      <c r="A523" s="3" t="s">
        <v>447</v>
      </c>
      <c r="B523" s="3" t="s">
        <v>937</v>
      </c>
      <c r="C523" s="3"/>
      <c r="D523" s="3"/>
      <c r="E523" s="3">
        <v>59</v>
      </c>
      <c r="F523" s="3">
        <v>0</v>
      </c>
      <c r="G523" s="3">
        <v>679.7</v>
      </c>
      <c r="H523" s="3">
        <v>697.82</v>
      </c>
      <c r="I523" s="3">
        <v>1185.01</v>
      </c>
      <c r="J523" s="2">
        <v>2700</v>
      </c>
      <c r="K523" s="19">
        <v>3000</v>
      </c>
      <c r="L523" s="55"/>
      <c r="M523" s="55"/>
      <c r="N523" s="55"/>
      <c r="O523" s="55"/>
      <c r="P523" s="55"/>
    </row>
    <row r="524" spans="1:16">
      <c r="A524" s="3" t="s">
        <v>448</v>
      </c>
      <c r="B524" s="3" t="s">
        <v>975</v>
      </c>
      <c r="C524" s="3"/>
      <c r="D524" s="3"/>
      <c r="E524" s="3">
        <v>988.89</v>
      </c>
      <c r="F524" s="3">
        <v>990.97</v>
      </c>
      <c r="G524" s="3">
        <v>1176.68</v>
      </c>
      <c r="H524" s="3">
        <v>1307.73</v>
      </c>
      <c r="I524" s="3">
        <v>1038.27</v>
      </c>
      <c r="J524" s="2">
        <v>1500</v>
      </c>
      <c r="K524" s="19">
        <v>1500</v>
      </c>
      <c r="L524" s="55"/>
      <c r="M524" s="55"/>
      <c r="N524" s="55"/>
      <c r="O524" s="55"/>
      <c r="P524" s="55"/>
    </row>
    <row r="525" spans="1:16" s="37" customFormat="1">
      <c r="A525" s="36" t="s">
        <v>449</v>
      </c>
      <c r="B525" s="36" t="s">
        <v>982</v>
      </c>
      <c r="C525" s="36"/>
      <c r="D525" s="36"/>
      <c r="E525" s="36">
        <v>1138.08</v>
      </c>
      <c r="F525" s="36">
        <v>1470.49</v>
      </c>
      <c r="G525" s="36">
        <v>989.56</v>
      </c>
      <c r="H525" s="36">
        <v>1312.55</v>
      </c>
      <c r="I525" s="36">
        <v>934.7</v>
      </c>
      <c r="J525" s="37">
        <v>1500</v>
      </c>
      <c r="K525" s="19">
        <v>1500</v>
      </c>
      <c r="L525" s="55"/>
      <c r="M525" s="55"/>
      <c r="N525" s="55"/>
      <c r="O525" s="55"/>
      <c r="P525" s="55"/>
    </row>
    <row r="526" spans="1:16">
      <c r="A526" s="3" t="s">
        <v>450</v>
      </c>
      <c r="B526" s="3" t="s">
        <v>937</v>
      </c>
      <c r="C526" s="3"/>
      <c r="D526" s="3"/>
      <c r="E526" s="3">
        <v>1000</v>
      </c>
      <c r="F526" s="3">
        <v>1000</v>
      </c>
      <c r="G526" s="3">
        <v>1000</v>
      </c>
      <c r="H526" s="3">
        <v>1000</v>
      </c>
      <c r="I526" s="3">
        <v>750</v>
      </c>
      <c r="J526" s="3">
        <v>1000</v>
      </c>
      <c r="K526" s="38">
        <v>750</v>
      </c>
      <c r="L526" s="55"/>
      <c r="M526" s="55"/>
      <c r="N526" s="55"/>
      <c r="O526" s="55"/>
      <c r="P526" s="55"/>
    </row>
    <row r="527" spans="1:16">
      <c r="A527" s="3" t="s">
        <v>451</v>
      </c>
      <c r="B527" s="3" t="s">
        <v>930</v>
      </c>
      <c r="C527" s="3"/>
      <c r="D527" s="3"/>
      <c r="E527" s="3">
        <v>504.09</v>
      </c>
      <c r="F527" s="3">
        <v>499.63</v>
      </c>
      <c r="G527" s="3">
        <v>511.82</v>
      </c>
      <c r="H527" s="3">
        <v>505.35</v>
      </c>
      <c r="I527" s="3">
        <v>528</v>
      </c>
      <c r="J527" s="3">
        <v>350</v>
      </c>
      <c r="K527" s="38">
        <v>279.3</v>
      </c>
      <c r="L527" s="55"/>
      <c r="M527" s="55"/>
      <c r="N527" s="55"/>
      <c r="O527" s="55"/>
      <c r="P527" s="55"/>
    </row>
    <row r="528" spans="1:16">
      <c r="A528" s="3" t="s">
        <v>452</v>
      </c>
      <c r="B528" s="3"/>
      <c r="C528" s="3"/>
      <c r="D528" s="3"/>
      <c r="E528" s="3">
        <v>943.54</v>
      </c>
      <c r="F528" s="3">
        <v>759.7</v>
      </c>
      <c r="G528" s="3">
        <v>1147.8499999999999</v>
      </c>
      <c r="H528" s="3">
        <v>0</v>
      </c>
      <c r="I528" s="3">
        <v>0</v>
      </c>
      <c r="J528" s="2">
        <v>0</v>
      </c>
      <c r="K528" s="19">
        <v>0</v>
      </c>
      <c r="L528" s="55"/>
      <c r="M528" s="55"/>
      <c r="N528" s="55"/>
      <c r="O528" s="55"/>
      <c r="P528" s="55"/>
    </row>
    <row r="529" spans="1:16">
      <c r="A529" s="3" t="s">
        <v>453</v>
      </c>
      <c r="B529" s="3" t="s">
        <v>937</v>
      </c>
      <c r="C529" s="3"/>
      <c r="D529" s="3"/>
      <c r="E529" s="3">
        <v>3524.01</v>
      </c>
      <c r="F529" s="3">
        <v>1528.27</v>
      </c>
      <c r="G529" s="3">
        <v>2740.35</v>
      </c>
      <c r="H529" s="3">
        <v>4171.68</v>
      </c>
      <c r="I529" s="3">
        <v>3100.08</v>
      </c>
      <c r="J529" s="2">
        <v>4000</v>
      </c>
      <c r="K529" s="19">
        <v>4000</v>
      </c>
      <c r="L529" s="55"/>
      <c r="M529" s="55"/>
      <c r="N529" s="55"/>
      <c r="O529" s="55"/>
      <c r="P529" s="55"/>
    </row>
    <row r="530" spans="1:16">
      <c r="A530" s="3" t="s">
        <v>454</v>
      </c>
      <c r="B530" s="3" t="s">
        <v>937</v>
      </c>
      <c r="C530" s="3"/>
      <c r="D530" s="3"/>
      <c r="E530" s="3">
        <v>2354.36</v>
      </c>
      <c r="F530" s="3">
        <v>1123.18</v>
      </c>
      <c r="G530" s="3">
        <v>1778.4</v>
      </c>
      <c r="H530" s="3">
        <v>2416.25</v>
      </c>
      <c r="I530" s="3">
        <v>2498.41</v>
      </c>
      <c r="J530" s="2">
        <v>2500</v>
      </c>
      <c r="K530" s="19">
        <v>2500</v>
      </c>
      <c r="L530" s="55"/>
      <c r="M530" s="55"/>
      <c r="N530" s="55"/>
      <c r="O530" s="55"/>
      <c r="P530" s="55"/>
    </row>
    <row r="531" spans="1:16">
      <c r="A531" s="3" t="s">
        <v>455</v>
      </c>
      <c r="B531" s="3" t="s">
        <v>937</v>
      </c>
      <c r="C531" s="3"/>
      <c r="D531" s="3"/>
      <c r="E531" s="3">
        <v>17476.5</v>
      </c>
      <c r="F531" s="3">
        <v>17476.5</v>
      </c>
      <c r="G531" s="3">
        <v>17476.5</v>
      </c>
      <c r="H531" s="3">
        <v>17240</v>
      </c>
      <c r="I531" s="3">
        <v>17240</v>
      </c>
      <c r="J531" s="3">
        <v>17464</v>
      </c>
      <c r="K531" s="38">
        <v>16237</v>
      </c>
      <c r="L531" s="55"/>
      <c r="M531" s="55"/>
      <c r="N531" s="55"/>
      <c r="O531" s="55"/>
      <c r="P531" s="55"/>
    </row>
    <row r="532" spans="1:16" s="19" customFormat="1">
      <c r="A532" s="38" t="s">
        <v>456</v>
      </c>
      <c r="B532" s="38" t="s">
        <v>930</v>
      </c>
      <c r="C532" s="38"/>
      <c r="D532" s="38"/>
      <c r="E532" s="38">
        <v>2449.14</v>
      </c>
      <c r="F532" s="38">
        <v>0</v>
      </c>
      <c r="G532" s="38">
        <v>0</v>
      </c>
      <c r="H532" s="38">
        <v>0</v>
      </c>
      <c r="I532" s="38">
        <v>0</v>
      </c>
      <c r="J532" s="38">
        <v>0</v>
      </c>
      <c r="K532" s="38">
        <v>0</v>
      </c>
      <c r="L532" s="55"/>
      <c r="M532" s="55"/>
      <c r="N532" s="55"/>
      <c r="O532" s="55"/>
      <c r="P532" s="55"/>
    </row>
    <row r="533" spans="1:16">
      <c r="A533" s="3" t="s">
        <v>457</v>
      </c>
      <c r="B533" s="3" t="s">
        <v>930</v>
      </c>
      <c r="C533" s="3"/>
      <c r="D533" s="3"/>
      <c r="E533" s="3">
        <v>571.62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8">
        <v>0</v>
      </c>
      <c r="L533" s="55"/>
      <c r="M533" s="55"/>
      <c r="N533" s="55"/>
      <c r="O533" s="55"/>
      <c r="P533" s="55"/>
    </row>
    <row r="534" spans="1:16">
      <c r="A534" s="3" t="s">
        <v>458</v>
      </c>
      <c r="B534" s="3" t="s">
        <v>930</v>
      </c>
      <c r="C534" s="3"/>
      <c r="D534" s="3"/>
      <c r="E534" s="3">
        <v>3.63</v>
      </c>
      <c r="F534" s="3">
        <v>0</v>
      </c>
      <c r="G534" s="3">
        <v>0</v>
      </c>
      <c r="H534" s="3">
        <v>0</v>
      </c>
      <c r="I534" s="3">
        <v>0</v>
      </c>
      <c r="J534" s="2">
        <v>0</v>
      </c>
      <c r="K534" s="19">
        <v>0</v>
      </c>
      <c r="L534" s="55"/>
      <c r="M534" s="55"/>
      <c r="N534" s="55"/>
      <c r="O534" s="55"/>
      <c r="P534" s="55"/>
    </row>
    <row r="535" spans="1:16">
      <c r="A535" s="3" t="s">
        <v>459</v>
      </c>
      <c r="B535" s="3"/>
      <c r="C535" s="3"/>
      <c r="D535" s="3"/>
      <c r="E535" s="3">
        <v>145.47</v>
      </c>
      <c r="F535" s="3">
        <v>322.25</v>
      </c>
      <c r="G535" s="3">
        <v>134.87</v>
      </c>
      <c r="H535" s="3">
        <v>0</v>
      </c>
      <c r="I535" s="3">
        <v>0</v>
      </c>
      <c r="J535" s="2">
        <v>0</v>
      </c>
      <c r="K535" s="19">
        <v>0</v>
      </c>
      <c r="L535" s="55"/>
      <c r="M535" s="55"/>
      <c r="N535" s="55"/>
      <c r="O535" s="55"/>
      <c r="P535" s="55"/>
    </row>
    <row r="536" spans="1:16">
      <c r="A536" s="3" t="s">
        <v>460</v>
      </c>
      <c r="B536" s="3"/>
      <c r="C536" s="3"/>
      <c r="D536" s="3"/>
      <c r="E536" s="3">
        <v>0</v>
      </c>
      <c r="F536" s="3">
        <v>412.65</v>
      </c>
      <c r="G536" s="3">
        <v>686.44</v>
      </c>
      <c r="H536" s="3">
        <v>0</v>
      </c>
      <c r="I536" s="3">
        <v>0</v>
      </c>
      <c r="J536" s="2">
        <v>0</v>
      </c>
      <c r="K536" s="19">
        <v>0</v>
      </c>
      <c r="L536" s="55"/>
      <c r="M536" s="55"/>
      <c r="N536" s="55"/>
      <c r="O536" s="55"/>
      <c r="P536" s="55"/>
    </row>
    <row r="537" spans="1:16">
      <c r="A537" s="3" t="s">
        <v>461</v>
      </c>
      <c r="B537" s="3" t="s">
        <v>937</v>
      </c>
      <c r="C537" s="3"/>
      <c r="D537" s="3"/>
      <c r="E537" s="3">
        <v>3849</v>
      </c>
      <c r="F537" s="3">
        <v>4464</v>
      </c>
      <c r="G537" s="3">
        <v>4464</v>
      </c>
      <c r="H537" s="3">
        <v>4464</v>
      </c>
      <c r="I537" s="3">
        <v>4464</v>
      </c>
      <c r="J537" s="3">
        <v>4464</v>
      </c>
      <c r="K537" s="38">
        <v>4464</v>
      </c>
      <c r="L537" s="55"/>
      <c r="M537" s="55"/>
      <c r="N537" s="55"/>
      <c r="O537" s="55"/>
      <c r="P537" s="55"/>
    </row>
    <row r="538" spans="1:16">
      <c r="A538" s="3" t="s">
        <v>462</v>
      </c>
      <c r="B538" s="3" t="s">
        <v>937</v>
      </c>
      <c r="C538" s="3"/>
      <c r="D538" s="3"/>
      <c r="E538" s="3">
        <v>24044.720000000001</v>
      </c>
      <c r="F538" s="3">
        <v>20978.77</v>
      </c>
      <c r="G538" s="3">
        <v>21919.42</v>
      </c>
      <c r="H538" s="3">
        <v>17279.900000000001</v>
      </c>
      <c r="I538" s="3">
        <v>33095.31</v>
      </c>
      <c r="J538" s="2">
        <v>40000</v>
      </c>
      <c r="K538" s="19">
        <v>33000</v>
      </c>
      <c r="L538" s="55"/>
      <c r="M538" s="55"/>
      <c r="N538" s="55"/>
      <c r="O538" s="55"/>
      <c r="P538" s="55"/>
    </row>
    <row r="539" spans="1:16">
      <c r="A539" s="3" t="s">
        <v>463</v>
      </c>
      <c r="B539" s="3" t="s">
        <v>937</v>
      </c>
      <c r="C539" s="3"/>
      <c r="D539" s="3"/>
      <c r="E539" s="3">
        <v>541.92999999999995</v>
      </c>
      <c r="F539" s="3">
        <v>0</v>
      </c>
      <c r="G539" s="3">
        <v>608.20000000000005</v>
      </c>
      <c r="H539" s="3">
        <v>1464.32</v>
      </c>
      <c r="I539" s="3">
        <v>221.9</v>
      </c>
      <c r="J539" s="2">
        <v>1500</v>
      </c>
      <c r="K539" s="19">
        <v>1500</v>
      </c>
      <c r="L539" s="55"/>
      <c r="M539" s="55"/>
      <c r="N539" s="55"/>
      <c r="O539" s="55"/>
      <c r="P539" s="55"/>
    </row>
    <row r="540" spans="1:16" s="37" customFormat="1">
      <c r="A540" s="36" t="s">
        <v>884</v>
      </c>
      <c r="B540" s="36" t="s">
        <v>930</v>
      </c>
      <c r="C540" s="36"/>
      <c r="D540" s="36"/>
      <c r="E540" s="36">
        <v>0</v>
      </c>
      <c r="F540" s="36">
        <v>0</v>
      </c>
      <c r="G540" s="36">
        <v>0</v>
      </c>
      <c r="H540" s="36">
        <v>0</v>
      </c>
      <c r="I540" s="36">
        <v>27386.13</v>
      </c>
      <c r="J540" s="37">
        <v>25755.72</v>
      </c>
      <c r="K540" s="37">
        <f>+'Para-RH-2018'!C1555</f>
        <v>0</v>
      </c>
      <c r="L540" s="55"/>
      <c r="M540" s="55"/>
      <c r="N540" s="55"/>
      <c r="O540" s="55"/>
      <c r="P540" s="55"/>
    </row>
    <row r="541" spans="1:16">
      <c r="A541" s="3" t="s">
        <v>464</v>
      </c>
      <c r="B541" s="3"/>
      <c r="C541" s="3"/>
      <c r="D541" s="3"/>
      <c r="E541" s="3">
        <v>9047.9</v>
      </c>
      <c r="F541" s="3">
        <v>6838.95</v>
      </c>
      <c r="G541" s="3">
        <v>6358.1</v>
      </c>
      <c r="H541" s="3">
        <v>1140.02</v>
      </c>
      <c r="I541" s="3">
        <v>0</v>
      </c>
      <c r="J541" s="2">
        <v>0</v>
      </c>
      <c r="K541" s="19">
        <v>0</v>
      </c>
      <c r="L541" s="55"/>
      <c r="M541" s="55"/>
      <c r="N541" s="55"/>
      <c r="O541" s="55"/>
      <c r="P541" s="55"/>
    </row>
    <row r="542" spans="1:16">
      <c r="A542" s="3" t="s">
        <v>465</v>
      </c>
      <c r="B542" s="3"/>
      <c r="C542" s="3"/>
      <c r="D542" s="3"/>
      <c r="E542" s="3">
        <v>3473.45</v>
      </c>
      <c r="F542" s="3">
        <v>0</v>
      </c>
      <c r="G542" s="3">
        <v>325</v>
      </c>
      <c r="H542" s="3">
        <v>0</v>
      </c>
      <c r="I542" s="3">
        <v>0</v>
      </c>
      <c r="J542" s="2">
        <v>0</v>
      </c>
      <c r="K542" s="19">
        <v>0</v>
      </c>
      <c r="L542" s="55"/>
      <c r="M542" s="55"/>
      <c r="N542" s="55"/>
      <c r="O542" s="55"/>
      <c r="P542" s="55"/>
    </row>
    <row r="543" spans="1:16">
      <c r="A543" s="3" t="s">
        <v>466</v>
      </c>
      <c r="B543" s="3" t="s">
        <v>930</v>
      </c>
      <c r="C543" s="3"/>
      <c r="D543" s="3"/>
      <c r="E543" s="3">
        <v>4000</v>
      </c>
      <c r="F543" s="3">
        <v>5548.83</v>
      </c>
      <c r="G543" s="3">
        <v>6000</v>
      </c>
      <c r="H543" s="3">
        <v>8038.11</v>
      </c>
      <c r="I543" s="3">
        <v>7839.19</v>
      </c>
      <c r="J543" s="2">
        <v>10000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</row>
    <row r="544" spans="1:16">
      <c r="A544" s="3" t="s">
        <v>467</v>
      </c>
      <c r="B544" s="3" t="s">
        <v>986</v>
      </c>
      <c r="C544" s="3"/>
      <c r="D544" s="3"/>
      <c r="E544" s="3">
        <v>1565</v>
      </c>
      <c r="F544" s="3">
        <v>1565</v>
      </c>
      <c r="G544" s="3">
        <v>1485</v>
      </c>
      <c r="H544" s="3">
        <v>1565</v>
      </c>
      <c r="I544" s="3">
        <v>2805</v>
      </c>
      <c r="J544" s="3">
        <v>2805</v>
      </c>
      <c r="K544" s="3">
        <v>2725</v>
      </c>
      <c r="L544" s="3">
        <f t="shared" ref="L544:P544" si="5">2725+80</f>
        <v>2805</v>
      </c>
      <c r="M544" s="3">
        <f t="shared" si="5"/>
        <v>2805</v>
      </c>
      <c r="N544" s="3">
        <f t="shared" si="5"/>
        <v>2805</v>
      </c>
      <c r="O544" s="3">
        <f t="shared" si="5"/>
        <v>2805</v>
      </c>
      <c r="P544" s="3">
        <f t="shared" si="5"/>
        <v>2805</v>
      </c>
    </row>
    <row r="545" spans="1:16">
      <c r="A545" s="3" t="s">
        <v>468</v>
      </c>
      <c r="B545" s="3" t="s">
        <v>986</v>
      </c>
      <c r="C545" s="3"/>
      <c r="D545" s="3"/>
      <c r="E545" s="3">
        <v>1240</v>
      </c>
      <c r="F545" s="3">
        <v>1240</v>
      </c>
      <c r="G545" s="3">
        <v>1240</v>
      </c>
      <c r="H545" s="3">
        <v>1240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>
      <c r="A546" s="3" t="s">
        <v>469</v>
      </c>
      <c r="B546" s="3" t="s">
        <v>982</v>
      </c>
      <c r="C546" s="3"/>
      <c r="D546" s="3"/>
      <c r="E546" s="3">
        <v>17000</v>
      </c>
      <c r="F546" s="3">
        <v>20000</v>
      </c>
      <c r="G546" s="3">
        <v>20000</v>
      </c>
      <c r="H546" s="3">
        <v>12000</v>
      </c>
      <c r="I546" s="3">
        <v>0</v>
      </c>
      <c r="J546" s="3">
        <v>15000</v>
      </c>
      <c r="K546" s="3">
        <v>15000</v>
      </c>
      <c r="L546" s="3">
        <v>15000</v>
      </c>
      <c r="M546" s="3">
        <v>15000</v>
      </c>
      <c r="N546" s="3">
        <v>15000</v>
      </c>
      <c r="O546" s="3">
        <v>15000</v>
      </c>
      <c r="P546" s="3">
        <v>12000</v>
      </c>
    </row>
    <row r="547" spans="1:16">
      <c r="A547" s="3" t="s">
        <v>470</v>
      </c>
      <c r="B547" s="3" t="s">
        <v>986</v>
      </c>
      <c r="C547" s="3"/>
      <c r="D547" s="3"/>
      <c r="E547" s="3">
        <v>16700</v>
      </c>
      <c r="F547" s="3">
        <v>16700</v>
      </c>
      <c r="G547" s="3">
        <v>16700</v>
      </c>
      <c r="H547" s="3">
        <v>16700</v>
      </c>
      <c r="I547" s="3">
        <v>16737</v>
      </c>
      <c r="J547" s="3">
        <v>17250</v>
      </c>
      <c r="K547" s="3">
        <v>17500</v>
      </c>
      <c r="L547" s="3">
        <f>16700+37</f>
        <v>16737</v>
      </c>
      <c r="M547" s="3">
        <f>16700+37</f>
        <v>16737</v>
      </c>
      <c r="N547" s="3">
        <f>16700+37</f>
        <v>16737</v>
      </c>
      <c r="O547" s="3">
        <f>16700+37</f>
        <v>16737</v>
      </c>
      <c r="P547" s="3">
        <f>16700+37</f>
        <v>16737</v>
      </c>
    </row>
    <row r="548" spans="1:16">
      <c r="A548" s="3" t="s">
        <v>624</v>
      </c>
      <c r="B548" s="3"/>
      <c r="C548" s="3"/>
      <c r="D548" s="3"/>
      <c r="E548" s="3">
        <v>0</v>
      </c>
      <c r="F548" s="3">
        <v>3571.57</v>
      </c>
      <c r="G548" s="3">
        <v>3576.24</v>
      </c>
      <c r="H548" s="3">
        <v>0</v>
      </c>
      <c r="I548" s="3">
        <v>1613.07</v>
      </c>
      <c r="J548" s="2">
        <v>2000</v>
      </c>
      <c r="K548" s="2">
        <v>2000</v>
      </c>
      <c r="L548" s="2">
        <v>2000</v>
      </c>
      <c r="M548" s="2">
        <v>2000</v>
      </c>
      <c r="N548" s="2">
        <v>2000</v>
      </c>
      <c r="O548" s="2">
        <v>2000</v>
      </c>
      <c r="P548" s="2">
        <v>2000</v>
      </c>
    </row>
    <row r="549" spans="1:16">
      <c r="A549" s="3" t="s">
        <v>471</v>
      </c>
      <c r="B549" s="3" t="s">
        <v>949</v>
      </c>
      <c r="C549" s="3"/>
      <c r="D549" s="3"/>
      <c r="E549" s="3">
        <v>2696.4</v>
      </c>
      <c r="F549" s="3">
        <v>2349.44</v>
      </c>
      <c r="G549" s="3">
        <v>1021.9</v>
      </c>
      <c r="H549" s="3">
        <v>390.2</v>
      </c>
      <c r="I549" s="3">
        <v>1411.47</v>
      </c>
      <c r="J549" s="2">
        <v>2000</v>
      </c>
      <c r="K549" s="2">
        <v>2000</v>
      </c>
      <c r="L549" s="2">
        <v>2000</v>
      </c>
      <c r="M549" s="2">
        <v>2000</v>
      </c>
      <c r="N549" s="2">
        <v>2000</v>
      </c>
      <c r="O549" s="2">
        <v>2000</v>
      </c>
      <c r="P549" s="2">
        <v>2000</v>
      </c>
    </row>
    <row r="550" spans="1:16">
      <c r="A550" s="3" t="s">
        <v>472</v>
      </c>
      <c r="B550" s="3" t="s">
        <v>949</v>
      </c>
      <c r="C550" s="3"/>
      <c r="D550" s="3"/>
      <c r="E550" s="3">
        <v>254.1</v>
      </c>
      <c r="F550" s="3">
        <v>538.45000000000005</v>
      </c>
      <c r="G550" s="3">
        <v>7799.66</v>
      </c>
      <c r="H550" s="3">
        <v>0</v>
      </c>
      <c r="I550" s="3">
        <v>1220.8900000000001</v>
      </c>
      <c r="J550" s="2">
        <v>18000</v>
      </c>
      <c r="K550" s="2">
        <v>7000</v>
      </c>
      <c r="L550" s="2">
        <v>2000</v>
      </c>
      <c r="M550" s="2">
        <v>2000</v>
      </c>
      <c r="N550" s="2">
        <v>2000</v>
      </c>
      <c r="O550" s="2">
        <v>2000</v>
      </c>
      <c r="P550" s="2">
        <v>2000</v>
      </c>
    </row>
    <row r="551" spans="1:16">
      <c r="A551" s="3" t="s">
        <v>473</v>
      </c>
      <c r="B551" s="3" t="s">
        <v>989</v>
      </c>
      <c r="C551" s="3"/>
      <c r="D551" s="3"/>
      <c r="E551" s="3">
        <v>0</v>
      </c>
      <c r="F551" s="3">
        <v>5163.6000000000004</v>
      </c>
      <c r="G551" s="3">
        <v>2625.42</v>
      </c>
      <c r="H551" s="3">
        <v>0</v>
      </c>
      <c r="I551" s="3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</row>
    <row r="552" spans="1:16" s="37" customFormat="1">
      <c r="A552" s="36" t="s">
        <v>474</v>
      </c>
      <c r="B552" s="36" t="s">
        <v>982</v>
      </c>
      <c r="C552" s="36"/>
      <c r="D552" s="36"/>
      <c r="E552" s="36">
        <v>3337.17</v>
      </c>
      <c r="F552" s="36">
        <v>3588.42</v>
      </c>
      <c r="G552" s="36">
        <v>3393.02</v>
      </c>
      <c r="H552" s="36">
        <v>3190.33</v>
      </c>
      <c r="I552" s="36">
        <v>2980.07</v>
      </c>
      <c r="J552" s="37">
        <v>2761.96</v>
      </c>
      <c r="K552" s="37" t="e">
        <f>#REF!</f>
        <v>#REF!</v>
      </c>
      <c r="L552" s="37" t="e">
        <f>#REF!</f>
        <v>#REF!</v>
      </c>
      <c r="M552" s="37" t="e">
        <f>#REF!</f>
        <v>#REF!</v>
      </c>
      <c r="N552" s="37" t="e">
        <f>#REF!</f>
        <v>#REF!</v>
      </c>
      <c r="O552" s="37" t="e">
        <f>#REF!</f>
        <v>#REF!</v>
      </c>
      <c r="P552" s="37" t="e">
        <f>#REF!</f>
        <v>#REF!</v>
      </c>
    </row>
    <row r="553" spans="1:16">
      <c r="A553" s="3" t="s">
        <v>475</v>
      </c>
      <c r="B553" s="3" t="s">
        <v>989</v>
      </c>
      <c r="C553" s="3"/>
      <c r="D553" s="3"/>
      <c r="E553" s="3">
        <v>39668.300000000003</v>
      </c>
      <c r="F553" s="3">
        <v>41184.379999999997</v>
      </c>
      <c r="G553" s="3">
        <v>46319</v>
      </c>
      <c r="H553" s="3">
        <v>38388.43</v>
      </c>
      <c r="I553" s="3">
        <v>37053.089999999997</v>
      </c>
      <c r="J553" s="2">
        <v>37095.18</v>
      </c>
      <c r="K553" s="2">
        <v>45922.44</v>
      </c>
      <c r="L553" s="2">
        <v>38000</v>
      </c>
      <c r="M553" s="2">
        <v>38000</v>
      </c>
      <c r="N553" s="2">
        <v>38000</v>
      </c>
      <c r="O553" s="2">
        <v>38000</v>
      </c>
      <c r="P553" s="2">
        <v>38000</v>
      </c>
    </row>
    <row r="554" spans="1:16" s="37" customFormat="1">
      <c r="A554" s="36" t="s">
        <v>625</v>
      </c>
      <c r="B554" s="36" t="s">
        <v>982</v>
      </c>
      <c r="C554" s="36"/>
      <c r="D554" s="36"/>
      <c r="E554" s="36">
        <v>0</v>
      </c>
      <c r="F554" s="36">
        <v>5094.76</v>
      </c>
      <c r="G554" s="36">
        <v>5284.84</v>
      </c>
      <c r="H554" s="36">
        <v>5482.02</v>
      </c>
      <c r="I554" s="36">
        <v>5686.55</v>
      </c>
      <c r="J554" s="37">
        <v>5898.72</v>
      </c>
      <c r="K554" s="37" t="e">
        <f>#REF!</f>
        <v>#REF!</v>
      </c>
      <c r="L554" s="37" t="e">
        <f>#REF!</f>
        <v>#REF!</v>
      </c>
      <c r="M554" s="37" t="e">
        <f>#REF!</f>
        <v>#REF!</v>
      </c>
      <c r="N554" s="37" t="e">
        <f>#REF!</f>
        <v>#REF!</v>
      </c>
      <c r="O554" s="37" t="e">
        <f>#REF!</f>
        <v>#REF!</v>
      </c>
      <c r="P554" s="37" t="e">
        <f>#REF!</f>
        <v>#REF!</v>
      </c>
    </row>
    <row r="555" spans="1:16">
      <c r="A555" s="3" t="s">
        <v>476</v>
      </c>
      <c r="B555" s="3" t="s">
        <v>989</v>
      </c>
      <c r="C555" s="3"/>
      <c r="D555" s="3"/>
      <c r="E555" s="3">
        <v>16866.25</v>
      </c>
      <c r="F555" s="3">
        <v>15037.8</v>
      </c>
      <c r="G555" s="3">
        <v>18152.12</v>
      </c>
      <c r="H555" s="3">
        <v>17621.48</v>
      </c>
      <c r="I555" s="3">
        <v>14742.64</v>
      </c>
      <c r="J555" s="2">
        <v>18546.53</v>
      </c>
      <c r="K555" s="2">
        <v>19121.759999999998</v>
      </c>
      <c r="L555" s="2">
        <v>15000</v>
      </c>
      <c r="M555" s="2">
        <v>15000</v>
      </c>
      <c r="N555" s="2">
        <v>15000</v>
      </c>
      <c r="O555" s="2">
        <v>15000</v>
      </c>
      <c r="P555" s="2">
        <v>15000</v>
      </c>
    </row>
    <row r="556" spans="1:16">
      <c r="A556" s="3" t="s">
        <v>477</v>
      </c>
      <c r="B556" s="3" t="s">
        <v>989</v>
      </c>
      <c r="C556" s="3"/>
      <c r="D556" s="3"/>
      <c r="E556" s="3">
        <v>9600</v>
      </c>
      <c r="F556" s="3">
        <v>9300</v>
      </c>
      <c r="G556" s="3">
        <v>9236.23</v>
      </c>
      <c r="H556" s="3">
        <v>9012.24</v>
      </c>
      <c r="I556" s="3">
        <v>7260.68</v>
      </c>
      <c r="J556" s="2">
        <v>7815.19</v>
      </c>
      <c r="K556" s="2">
        <v>8092.09</v>
      </c>
      <c r="L556" s="2">
        <v>9000</v>
      </c>
      <c r="M556" s="2">
        <v>9000</v>
      </c>
      <c r="N556" s="2">
        <v>9000</v>
      </c>
      <c r="O556" s="2">
        <v>9000</v>
      </c>
      <c r="P556" s="2">
        <v>9000</v>
      </c>
    </row>
    <row r="557" spans="1:16">
      <c r="A557" s="3" t="s">
        <v>478</v>
      </c>
      <c r="B557" s="3" t="s">
        <v>989</v>
      </c>
      <c r="C557" s="3"/>
      <c r="D557" s="3"/>
      <c r="E557" s="3">
        <v>2188.5700000000002</v>
      </c>
      <c r="F557" s="3">
        <v>6168.08</v>
      </c>
      <c r="G557" s="3">
        <v>3503.82</v>
      </c>
      <c r="H557" s="3">
        <v>1511.88</v>
      </c>
      <c r="I557" s="3">
        <v>3658.44</v>
      </c>
      <c r="J557" s="2">
        <v>2555.42</v>
      </c>
      <c r="K557" s="2">
        <v>2471.54</v>
      </c>
      <c r="L557" s="2">
        <v>4000</v>
      </c>
      <c r="M557" s="2">
        <v>4000</v>
      </c>
      <c r="N557" s="2">
        <v>4000</v>
      </c>
      <c r="O557" s="2">
        <v>4000</v>
      </c>
      <c r="P557" s="2">
        <v>4000</v>
      </c>
    </row>
    <row r="558" spans="1:16">
      <c r="A558" s="3" t="s">
        <v>479</v>
      </c>
      <c r="B558" s="3" t="s">
        <v>989</v>
      </c>
      <c r="C558" s="3"/>
      <c r="D558" s="3"/>
      <c r="E558" s="3">
        <v>13500</v>
      </c>
      <c r="F558" s="3">
        <v>10631.25</v>
      </c>
      <c r="G558" s="3">
        <v>12106.68</v>
      </c>
      <c r="H558" s="3">
        <v>12712.01</v>
      </c>
      <c r="I558" s="3">
        <v>15883.29</v>
      </c>
      <c r="J558" s="2">
        <v>14267.7</v>
      </c>
      <c r="K558" s="2">
        <v>14980.84</v>
      </c>
      <c r="L558" s="2">
        <v>12000</v>
      </c>
      <c r="M558" s="2">
        <v>12000</v>
      </c>
      <c r="N558" s="2">
        <v>12000</v>
      </c>
      <c r="O558" s="2">
        <v>12000</v>
      </c>
      <c r="P558" s="2">
        <v>12000</v>
      </c>
    </row>
    <row r="559" spans="1:16">
      <c r="A559" s="3" t="s">
        <v>480</v>
      </c>
      <c r="B559" s="3" t="s">
        <v>989</v>
      </c>
      <c r="C559" s="3"/>
      <c r="D559" s="3"/>
      <c r="E559" s="3">
        <v>14920</v>
      </c>
      <c r="F559" s="3">
        <v>14600</v>
      </c>
      <c r="G559" s="3">
        <v>6759.66</v>
      </c>
      <c r="H559" s="3">
        <v>7080.94</v>
      </c>
      <c r="I559" s="3">
        <v>5493.4</v>
      </c>
      <c r="J559" s="2">
        <v>4981.87</v>
      </c>
      <c r="K559" s="2">
        <v>5298.08</v>
      </c>
      <c r="L559" s="2">
        <v>6000</v>
      </c>
      <c r="M559" s="2">
        <v>6000</v>
      </c>
      <c r="N559" s="2">
        <v>6000</v>
      </c>
      <c r="O559" s="2">
        <v>6000</v>
      </c>
      <c r="P559" s="2">
        <v>6000</v>
      </c>
    </row>
    <row r="560" spans="1:16">
      <c r="A560" s="3" t="s">
        <v>481</v>
      </c>
      <c r="B560" s="3" t="s">
        <v>989</v>
      </c>
      <c r="C560" s="3"/>
      <c r="D560" s="3"/>
      <c r="E560" s="3">
        <v>1017</v>
      </c>
      <c r="F560" s="3">
        <v>0</v>
      </c>
      <c r="G560" s="3">
        <v>1100</v>
      </c>
      <c r="H560" s="3">
        <v>1125.5999999999999</v>
      </c>
      <c r="I560" s="3">
        <v>0</v>
      </c>
      <c r="J560" s="2">
        <v>3453.79</v>
      </c>
      <c r="K560" s="2">
        <v>2611.2800000000002</v>
      </c>
      <c r="L560" s="2">
        <v>500</v>
      </c>
      <c r="M560" s="2">
        <v>500</v>
      </c>
      <c r="N560" s="2">
        <v>500</v>
      </c>
      <c r="O560" s="2">
        <v>500</v>
      </c>
      <c r="P560" s="2">
        <v>500</v>
      </c>
    </row>
    <row r="561" spans="1:16">
      <c r="A561" s="3" t="s">
        <v>482</v>
      </c>
      <c r="B561" s="3" t="s">
        <v>986</v>
      </c>
      <c r="C561" s="3"/>
      <c r="D561" s="3"/>
      <c r="E561" s="3">
        <v>6250</v>
      </c>
      <c r="F561" s="3">
        <v>6250</v>
      </c>
      <c r="G561" s="3">
        <v>6250</v>
      </c>
      <c r="H561" s="3">
        <v>6250</v>
      </c>
      <c r="I561" s="3">
        <v>6250</v>
      </c>
      <c r="J561" s="3">
        <v>6250</v>
      </c>
      <c r="K561" s="3">
        <v>6250</v>
      </c>
      <c r="L561" s="3">
        <v>6250</v>
      </c>
      <c r="M561" s="3">
        <v>6250</v>
      </c>
      <c r="N561" s="3">
        <v>6250</v>
      </c>
      <c r="O561" s="3">
        <v>6250</v>
      </c>
      <c r="P561" s="3">
        <v>6250</v>
      </c>
    </row>
    <row r="562" spans="1:16">
      <c r="A562" s="3" t="s">
        <v>483</v>
      </c>
      <c r="B562" s="3" t="s">
        <v>986</v>
      </c>
      <c r="C562" s="3"/>
      <c r="D562" s="3"/>
      <c r="E562" s="3">
        <v>1575</v>
      </c>
      <c r="F562" s="3">
        <v>1800</v>
      </c>
      <c r="G562" s="3">
        <v>4300</v>
      </c>
      <c r="H562" s="3">
        <v>1800</v>
      </c>
      <c r="I562" s="3">
        <v>1700</v>
      </c>
      <c r="J562" s="3">
        <v>2300</v>
      </c>
      <c r="K562" s="3">
        <v>3700</v>
      </c>
      <c r="L562" s="3">
        <v>1800</v>
      </c>
      <c r="M562" s="3">
        <v>1800</v>
      </c>
      <c r="N562" s="3">
        <v>1800</v>
      </c>
      <c r="O562" s="3">
        <v>1800</v>
      </c>
      <c r="P562" s="3">
        <v>1800</v>
      </c>
    </row>
    <row r="563" spans="1:16" s="37" customFormat="1">
      <c r="A563" s="36" t="s">
        <v>484</v>
      </c>
      <c r="B563" s="36" t="s">
        <v>989</v>
      </c>
      <c r="C563" s="36"/>
      <c r="D563" s="36"/>
      <c r="E563" s="36">
        <v>4500000</v>
      </c>
      <c r="F563" s="36">
        <v>4750000</v>
      </c>
      <c r="G563" s="36">
        <v>4750000</v>
      </c>
      <c r="H563" s="36">
        <v>5000000</v>
      </c>
      <c r="I563" s="36">
        <v>5050000</v>
      </c>
      <c r="J563" s="37">
        <v>5050000</v>
      </c>
      <c r="K563" s="37">
        <f>'Para GX'!I80</f>
        <v>0</v>
      </c>
      <c r="L563" s="37">
        <f>'Para GX'!J80</f>
        <v>0</v>
      </c>
      <c r="M563" s="37">
        <f>'Para GX'!K80</f>
        <v>0</v>
      </c>
      <c r="N563" s="37">
        <f>'Para GX'!L80</f>
        <v>0</v>
      </c>
      <c r="O563" s="37">
        <f>'Para GX'!M80</f>
        <v>0</v>
      </c>
      <c r="P563" s="37">
        <f>'Para GX'!N80</f>
        <v>0</v>
      </c>
    </row>
    <row r="564" spans="1:16" s="37" customFormat="1">
      <c r="A564" s="36" t="s">
        <v>485</v>
      </c>
      <c r="B564" s="36" t="s">
        <v>930</v>
      </c>
      <c r="C564" s="36"/>
      <c r="D564" s="36"/>
      <c r="E564" s="36">
        <v>200024.76</v>
      </c>
      <c r="F564" s="36">
        <v>179325.87</v>
      </c>
      <c r="G564" s="36">
        <v>199582.07</v>
      </c>
      <c r="H564" s="36">
        <v>205503.34</v>
      </c>
      <c r="I564" s="36">
        <v>206758.45</v>
      </c>
      <c r="J564" s="37">
        <v>175662.38</v>
      </c>
      <c r="K564" s="37">
        <f>+'Para-RH-2018'!C1556</f>
        <v>0</v>
      </c>
      <c r="L564" s="37">
        <f>+'Para-RH-2018'!D1556</f>
        <v>0</v>
      </c>
      <c r="M564" s="37">
        <f>+'Para-RH-2018'!E1556</f>
        <v>0</v>
      </c>
      <c r="N564" s="37">
        <f>+'Para-RH-2018'!F1556</f>
        <v>0</v>
      </c>
      <c r="O564" s="37">
        <f>+'Para-RH-2018'!G1556</f>
        <v>0</v>
      </c>
      <c r="P564" s="37">
        <f>+'Para-RH-2018'!H1556</f>
        <v>0</v>
      </c>
    </row>
    <row r="565" spans="1:16" s="37" customFormat="1">
      <c r="A565" s="36" t="s">
        <v>486</v>
      </c>
      <c r="B565" s="36" t="s">
        <v>930</v>
      </c>
      <c r="C565" s="36"/>
      <c r="D565" s="36"/>
      <c r="E565" s="36">
        <v>14046.35</v>
      </c>
      <c r="F565" s="36">
        <v>12488.98</v>
      </c>
      <c r="G565" s="36">
        <v>15504.57</v>
      </c>
      <c r="H565" s="36">
        <v>15246.79</v>
      </c>
      <c r="I565" s="36">
        <v>17367.61</v>
      </c>
      <c r="J565" s="37">
        <v>24169.81</v>
      </c>
      <c r="K565" s="37">
        <f>+'Para-RH-2018'!C1557</f>
        <v>0</v>
      </c>
      <c r="L565" s="37">
        <f>+'Para-RH-2018'!D1557</f>
        <v>0</v>
      </c>
      <c r="M565" s="37">
        <f>+'Para-RH-2018'!E1557</f>
        <v>0</v>
      </c>
      <c r="N565" s="37">
        <f>+'Para-RH-2018'!F1557</f>
        <v>0</v>
      </c>
      <c r="O565" s="37">
        <f>+'Para-RH-2018'!G1557</f>
        <v>0</v>
      </c>
      <c r="P565" s="37">
        <f>+'Para-RH-2018'!H1557</f>
        <v>0</v>
      </c>
    </row>
    <row r="566" spans="1:16" s="37" customFormat="1">
      <c r="A566" s="36" t="s">
        <v>487</v>
      </c>
      <c r="B566" s="36" t="s">
        <v>930</v>
      </c>
      <c r="C566" s="36"/>
      <c r="D566" s="36"/>
      <c r="E566" s="36">
        <v>56288.74</v>
      </c>
      <c r="F566" s="36">
        <v>49623.83</v>
      </c>
      <c r="G566" s="36">
        <v>56606.17</v>
      </c>
      <c r="H566" s="36">
        <v>57754.76</v>
      </c>
      <c r="I566" s="36">
        <v>57267.87</v>
      </c>
      <c r="J566" s="37">
        <v>53700.92</v>
      </c>
      <c r="K566" s="37">
        <f>+'Para-RH-2018'!C1558</f>
        <v>0</v>
      </c>
      <c r="L566" s="37">
        <f>+'Para-RH-2018'!D1558</f>
        <v>0</v>
      </c>
      <c r="M566" s="37">
        <f>+'Para-RH-2018'!E1558</f>
        <v>0</v>
      </c>
      <c r="N566" s="37">
        <f>+'Para-RH-2018'!F1558</f>
        <v>0</v>
      </c>
      <c r="O566" s="37">
        <f>+'Para-RH-2018'!G1558</f>
        <v>0</v>
      </c>
      <c r="P566" s="37">
        <f>+'Para-RH-2018'!H1558</f>
        <v>0</v>
      </c>
    </row>
    <row r="567" spans="1:16" s="37" customFormat="1">
      <c r="A567" s="36" t="s">
        <v>488</v>
      </c>
      <c r="B567" s="36" t="s">
        <v>930</v>
      </c>
      <c r="C567" s="36"/>
      <c r="D567" s="36"/>
      <c r="E567" s="36">
        <v>8963.0400000000009</v>
      </c>
      <c r="F567" s="36">
        <v>8672.6200000000008</v>
      </c>
      <c r="G567" s="36">
        <v>9334.14</v>
      </c>
      <c r="H567" s="36">
        <v>11417.02</v>
      </c>
      <c r="I567" s="36">
        <v>12973.53</v>
      </c>
      <c r="J567" s="37">
        <v>1470.9800000000005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0</v>
      </c>
    </row>
    <row r="568" spans="1:16" s="37" customFormat="1">
      <c r="A568" s="36" t="s">
        <v>489</v>
      </c>
      <c r="B568" s="36" t="s">
        <v>930</v>
      </c>
      <c r="C568" s="36"/>
      <c r="D568" s="36"/>
      <c r="E568" s="36">
        <v>797.66</v>
      </c>
      <c r="F568" s="36">
        <v>535.84</v>
      </c>
      <c r="G568" s="36">
        <v>454.5</v>
      </c>
      <c r="H568" s="36">
        <v>352.96</v>
      </c>
      <c r="I568" s="36">
        <v>307.52999999999997</v>
      </c>
      <c r="J568" s="37">
        <v>255.43</v>
      </c>
      <c r="K568" s="37">
        <f>'Para-RH-2018'!C1559</f>
        <v>0</v>
      </c>
      <c r="L568" s="37">
        <f>+'Para-RH-2018'!C1559</f>
        <v>0</v>
      </c>
      <c r="M568" s="37">
        <f>'Para GX'!K84*M564</f>
        <v>0</v>
      </c>
      <c r="N568" s="37">
        <f>'Para GX'!L84*N564</f>
        <v>0</v>
      </c>
      <c r="O568" s="37">
        <f>'Para GX'!M84*O564</f>
        <v>0</v>
      </c>
      <c r="P568" s="37">
        <f>'Para GX'!N84*P564</f>
        <v>0</v>
      </c>
    </row>
    <row r="569" spans="1:16">
      <c r="A569" s="3" t="s">
        <v>490</v>
      </c>
      <c r="B569" s="3" t="s">
        <v>938</v>
      </c>
      <c r="C569" s="3"/>
      <c r="D569" s="3"/>
      <c r="E569" s="3">
        <v>689.26</v>
      </c>
      <c r="F569" s="3">
        <v>1713.61</v>
      </c>
      <c r="G569" s="3">
        <v>1680.7</v>
      </c>
      <c r="H569" s="3">
        <v>1734.36</v>
      </c>
      <c r="I569" s="3">
        <v>2028.75</v>
      </c>
      <c r="J569" s="2">
        <v>1800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</row>
    <row r="570" spans="1:16">
      <c r="A570" s="3" t="s">
        <v>491</v>
      </c>
      <c r="B570" s="3" t="s">
        <v>990</v>
      </c>
      <c r="C570" s="3"/>
      <c r="D570" s="3"/>
      <c r="E570" s="3">
        <v>55.06</v>
      </c>
      <c r="F570" s="3">
        <v>0</v>
      </c>
      <c r="G570" s="3">
        <v>1812.55</v>
      </c>
      <c r="H570" s="3">
        <v>0</v>
      </c>
      <c r="I570" s="3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</row>
    <row r="571" spans="1:16">
      <c r="A571" s="3" t="s">
        <v>492</v>
      </c>
      <c r="B571" s="3" t="s">
        <v>982</v>
      </c>
      <c r="C571" s="3"/>
      <c r="D571" s="3"/>
      <c r="E571" s="3">
        <v>3810.76</v>
      </c>
      <c r="F571" s="3">
        <v>4205.29</v>
      </c>
      <c r="G571" s="3">
        <v>3057.94</v>
      </c>
      <c r="H571" s="3">
        <v>5054.67</v>
      </c>
      <c r="I571" s="3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</row>
    <row r="572" spans="1:16">
      <c r="A572" s="3" t="s">
        <v>493</v>
      </c>
      <c r="B572" s="3" t="s">
        <v>983</v>
      </c>
      <c r="C572" s="3"/>
      <c r="D572" s="3"/>
      <c r="E572" s="3">
        <v>157.85</v>
      </c>
      <c r="F572" s="3">
        <v>206.35</v>
      </c>
      <c r="G572" s="3">
        <v>251.22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>
      <c r="A573" s="3" t="s">
        <v>494</v>
      </c>
      <c r="B573" s="3" t="s">
        <v>930</v>
      </c>
      <c r="C573" s="3"/>
      <c r="D573" s="3"/>
      <c r="E573" s="3">
        <v>320.95999999999998</v>
      </c>
      <c r="F573" s="3">
        <v>318.13</v>
      </c>
      <c r="G573" s="3">
        <v>370.46</v>
      </c>
      <c r="H573" s="3">
        <v>373.52</v>
      </c>
      <c r="I573" s="3">
        <v>450</v>
      </c>
      <c r="J573" s="3">
        <v>400</v>
      </c>
      <c r="K573" s="3">
        <v>279.3</v>
      </c>
      <c r="L573" s="3">
        <v>450</v>
      </c>
      <c r="M573" s="3">
        <v>450</v>
      </c>
      <c r="N573" s="3">
        <v>450</v>
      </c>
      <c r="O573" s="3">
        <v>450</v>
      </c>
      <c r="P573" s="3">
        <v>450</v>
      </c>
    </row>
    <row r="574" spans="1:16">
      <c r="A574" s="3" t="s">
        <v>495</v>
      </c>
      <c r="B574" s="3" t="s">
        <v>990</v>
      </c>
      <c r="C574" s="3"/>
      <c r="D574" s="3"/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</row>
    <row r="575" spans="1:16">
      <c r="A575" s="3" t="s">
        <v>496</v>
      </c>
      <c r="B575" s="3" t="s">
        <v>990</v>
      </c>
      <c r="C575" s="3"/>
      <c r="D575" s="3"/>
      <c r="E575" s="3">
        <v>0</v>
      </c>
      <c r="F575" s="3">
        <v>114.89</v>
      </c>
      <c r="G575" s="3">
        <v>56.8</v>
      </c>
      <c r="H575" s="3">
        <v>0</v>
      </c>
      <c r="I575" s="3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</row>
    <row r="576" spans="1:16" s="37" customFormat="1">
      <c r="A576" s="36" t="s">
        <v>497</v>
      </c>
      <c r="B576" s="36" t="s">
        <v>930</v>
      </c>
      <c r="C576" s="36"/>
      <c r="D576" s="36"/>
      <c r="E576" s="36">
        <v>69001.820000000007</v>
      </c>
      <c r="F576" s="36">
        <v>78917.990000000005</v>
      </c>
      <c r="G576" s="36">
        <v>87546.39</v>
      </c>
      <c r="H576" s="36">
        <v>103323.57</v>
      </c>
      <c r="I576" s="36">
        <v>119094.56</v>
      </c>
      <c r="J576" s="37">
        <v>160814.22</v>
      </c>
      <c r="K576" s="37">
        <f>+'Para-RH-2018'!C1560</f>
        <v>0</v>
      </c>
      <c r="L576" s="37">
        <f>+'Para-RH-2018'!D1560</f>
        <v>0</v>
      </c>
      <c r="M576" s="37">
        <f>+'Para-RH-2018'!E1560</f>
        <v>0</v>
      </c>
      <c r="N576" s="37">
        <f>+'Para-RH-2018'!F1560</f>
        <v>0</v>
      </c>
      <c r="O576" s="37">
        <f>+'Para-RH-2018'!G1560</f>
        <v>0</v>
      </c>
      <c r="P576" s="37">
        <f>+'Para-RH-2018'!H1560</f>
        <v>0</v>
      </c>
    </row>
    <row r="577" spans="1:16" s="37" customFormat="1">
      <c r="A577" s="36" t="s">
        <v>498</v>
      </c>
      <c r="B577" s="36" t="s">
        <v>930</v>
      </c>
      <c r="C577" s="36"/>
      <c r="D577" s="36"/>
      <c r="E577" s="36">
        <v>5462.07</v>
      </c>
      <c r="F577" s="36">
        <v>12579.13</v>
      </c>
      <c r="G577" s="36">
        <v>3543.03</v>
      </c>
      <c r="H577" s="36">
        <v>9381.7999999999993</v>
      </c>
      <c r="I577" s="36">
        <v>9041.9500000000007</v>
      </c>
      <c r="J577" s="37">
        <v>13312.91</v>
      </c>
      <c r="K577" s="37">
        <f>+'Para-RH-2018'!C1561</f>
        <v>0</v>
      </c>
      <c r="L577" s="37">
        <f>+'Para-RH-2018'!D1561</f>
        <v>0</v>
      </c>
      <c r="M577" s="37">
        <f>+'Para-RH-2018'!E1561</f>
        <v>0</v>
      </c>
      <c r="N577" s="37">
        <f>+'Para-RH-2018'!F1561</f>
        <v>0</v>
      </c>
      <c r="O577" s="37">
        <f>+'Para-RH-2018'!G1561</f>
        <v>0</v>
      </c>
      <c r="P577" s="37">
        <f>+'Para-RH-2018'!H1561</f>
        <v>0</v>
      </c>
    </row>
    <row r="578" spans="1:16" s="37" customFormat="1">
      <c r="A578" s="36" t="s">
        <v>499</v>
      </c>
      <c r="B578" s="36" t="s">
        <v>930</v>
      </c>
      <c r="C578" s="36"/>
      <c r="D578" s="36"/>
      <c r="E578" s="36">
        <v>5759.44</v>
      </c>
      <c r="F578" s="36">
        <v>23762.18</v>
      </c>
      <c r="G578" s="36">
        <v>27612.57</v>
      </c>
      <c r="H578" s="36">
        <v>0</v>
      </c>
      <c r="I578" s="36">
        <v>37406.75</v>
      </c>
      <c r="J578" s="37">
        <v>51081.09</v>
      </c>
      <c r="K578" s="37">
        <f>+'Para-RH-2018'!C1562</f>
        <v>0</v>
      </c>
      <c r="L578" s="37">
        <f>+'Para-RH-2018'!D1562</f>
        <v>0</v>
      </c>
      <c r="M578" s="37">
        <f>+'Para-RH-2018'!E1562</f>
        <v>0</v>
      </c>
      <c r="N578" s="37">
        <f>+'Para-RH-2018'!F1562</f>
        <v>0</v>
      </c>
      <c r="O578" s="37">
        <f>+'Para-RH-2018'!G1562</f>
        <v>0</v>
      </c>
      <c r="P578" s="37">
        <f>+'Para-RH-2018'!H1562</f>
        <v>0</v>
      </c>
    </row>
    <row r="579" spans="1:16" s="37" customFormat="1">
      <c r="A579" s="36" t="s">
        <v>500</v>
      </c>
      <c r="B579" s="36" t="s">
        <v>930</v>
      </c>
      <c r="C579" s="36"/>
      <c r="D579" s="36"/>
      <c r="E579" s="36">
        <v>109.68</v>
      </c>
      <c r="F579" s="36">
        <v>112.57</v>
      </c>
      <c r="G579" s="36">
        <v>122.22</v>
      </c>
      <c r="H579" s="36">
        <v>183.54</v>
      </c>
      <c r="I579" s="36">
        <v>180.42</v>
      </c>
      <c r="J579" s="37">
        <v>229.62</v>
      </c>
      <c r="K579" s="37">
        <f>'Para-RH-2018'!C1563</f>
        <v>0</v>
      </c>
      <c r="L579" s="37">
        <f>'Para-RH-2018'!D1563</f>
        <v>0</v>
      </c>
      <c r="M579" s="37">
        <f>'Para-RH-2018'!E1563</f>
        <v>0</v>
      </c>
      <c r="N579" s="37">
        <f>'Para-RH-2018'!F1563</f>
        <v>0</v>
      </c>
      <c r="O579" s="37">
        <f>'Para-RH-2018'!G1563</f>
        <v>0</v>
      </c>
      <c r="P579" s="37">
        <f>'Para-RH-2018'!H1563</f>
        <v>0</v>
      </c>
    </row>
    <row r="580" spans="1:16">
      <c r="A580" s="3" t="s">
        <v>885</v>
      </c>
      <c r="B580" s="3" t="s">
        <v>930</v>
      </c>
      <c r="C580" s="3"/>
      <c r="D580" s="3"/>
      <c r="E580" s="3">
        <v>0</v>
      </c>
      <c r="F580" s="3">
        <v>0</v>
      </c>
      <c r="G580" s="3">
        <v>0</v>
      </c>
      <c r="H580" s="3">
        <v>0</v>
      </c>
      <c r="I580" s="3">
        <v>8245</v>
      </c>
      <c r="J580" s="2">
        <v>2651.33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</row>
    <row r="581" spans="1:16">
      <c r="A581" s="3" t="s">
        <v>501</v>
      </c>
      <c r="B581" s="3" t="s">
        <v>901</v>
      </c>
      <c r="C581" s="3"/>
      <c r="D581" s="3"/>
      <c r="E581" s="3">
        <v>3213.05</v>
      </c>
      <c r="F581" s="3">
        <v>7426.37</v>
      </c>
      <c r="G581" s="3">
        <v>12667.18</v>
      </c>
      <c r="H581" s="3">
        <v>10697.95</v>
      </c>
      <c r="I581" s="3">
        <v>14805.26</v>
      </c>
      <c r="J581" s="2">
        <v>20500</v>
      </c>
      <c r="K581" s="2">
        <v>16000</v>
      </c>
      <c r="L581" s="2">
        <v>16000</v>
      </c>
      <c r="M581" s="2">
        <v>16000</v>
      </c>
      <c r="N581" s="2">
        <v>16000</v>
      </c>
      <c r="O581" s="2">
        <v>16000</v>
      </c>
      <c r="P581" s="2">
        <v>16000</v>
      </c>
    </row>
    <row r="582" spans="1:16">
      <c r="A582" s="3" t="s">
        <v>502</v>
      </c>
      <c r="B582" s="3" t="s">
        <v>930</v>
      </c>
      <c r="C582" s="3"/>
      <c r="D582" s="3"/>
      <c r="E582" s="3">
        <v>91.56</v>
      </c>
      <c r="F582" s="3">
        <v>90.75</v>
      </c>
      <c r="G582" s="3">
        <v>136.49</v>
      </c>
      <c r="H582" s="3">
        <v>131.83000000000001</v>
      </c>
      <c r="I582" s="3">
        <v>140</v>
      </c>
      <c r="J582" s="3">
        <v>250</v>
      </c>
      <c r="K582" s="3">
        <v>279.3</v>
      </c>
      <c r="L582" s="3">
        <v>140</v>
      </c>
      <c r="M582" s="3">
        <v>140</v>
      </c>
      <c r="N582" s="3">
        <v>140</v>
      </c>
      <c r="O582" s="3">
        <v>140</v>
      </c>
      <c r="P582" s="3">
        <v>140</v>
      </c>
    </row>
    <row r="583" spans="1:16" s="37" customFormat="1">
      <c r="A583" s="36" t="s">
        <v>503</v>
      </c>
      <c r="B583" s="36" t="s">
        <v>930</v>
      </c>
      <c r="C583" s="36"/>
      <c r="D583" s="36"/>
      <c r="E583" s="36">
        <v>557742.36</v>
      </c>
      <c r="F583" s="36">
        <v>649396.67000000004</v>
      </c>
      <c r="G583" s="36">
        <v>649479.64</v>
      </c>
      <c r="H583" s="36">
        <v>653819.5</v>
      </c>
      <c r="I583" s="36">
        <v>728358.46</v>
      </c>
      <c r="J583" s="37">
        <v>736273.9</v>
      </c>
      <c r="K583" s="37">
        <f>+'Para-RH-2018'!C1564</f>
        <v>0</v>
      </c>
      <c r="L583" s="37">
        <f>+'Para-RH-2018'!D1564</f>
        <v>0</v>
      </c>
      <c r="M583" s="37">
        <f>+'Para-RH-2018'!E1564</f>
        <v>0</v>
      </c>
      <c r="N583" s="37">
        <f>+'Para-RH-2018'!F1564</f>
        <v>0</v>
      </c>
      <c r="O583" s="37">
        <f>+'Para-RH-2018'!G1564</f>
        <v>0</v>
      </c>
      <c r="P583" s="37">
        <f>+'Para-RH-2018'!H1564</f>
        <v>0</v>
      </c>
    </row>
    <row r="584" spans="1:16" s="37" customFormat="1">
      <c r="A584" s="36" t="s">
        <v>504</v>
      </c>
      <c r="B584" s="36" t="s">
        <v>930</v>
      </c>
      <c r="C584" s="36"/>
      <c r="D584" s="36"/>
      <c r="E584" s="36">
        <v>152652.92000000001</v>
      </c>
      <c r="F584" s="36">
        <v>151362.03</v>
      </c>
      <c r="G584" s="36">
        <v>148270.79999999999</v>
      </c>
      <c r="H584" s="36">
        <v>118073.13</v>
      </c>
      <c r="I584" s="36">
        <v>124813.53</v>
      </c>
      <c r="J584" s="37">
        <v>135052.04</v>
      </c>
      <c r="K584" s="37">
        <f>+'Para-RH-2018'!C1565</f>
        <v>0</v>
      </c>
      <c r="L584" s="37">
        <f>+'Para-RH-2018'!D1565</f>
        <v>0</v>
      </c>
      <c r="M584" s="37">
        <f>+'Para-RH-2018'!E1565</f>
        <v>0</v>
      </c>
      <c r="N584" s="37">
        <f>+'Para-RH-2018'!F1565</f>
        <v>0</v>
      </c>
      <c r="O584" s="37">
        <f>+'Para-RH-2018'!G1565</f>
        <v>0</v>
      </c>
      <c r="P584" s="37">
        <f>+'Para-RH-2018'!H1565</f>
        <v>0</v>
      </c>
    </row>
    <row r="585" spans="1:16" s="19" customFormat="1">
      <c r="A585" s="36" t="s">
        <v>505</v>
      </c>
      <c r="B585" s="36" t="s">
        <v>930</v>
      </c>
      <c r="C585" s="36"/>
      <c r="D585" s="36"/>
      <c r="E585" s="38">
        <v>3701.2</v>
      </c>
      <c r="F585" s="38">
        <v>2711.5</v>
      </c>
      <c r="G585" s="38">
        <v>1997.05</v>
      </c>
      <c r="H585" s="38">
        <v>1750.71</v>
      </c>
      <c r="I585" s="38">
        <v>1483.14</v>
      </c>
      <c r="J585" s="19">
        <v>1774.14</v>
      </c>
      <c r="K585" s="37">
        <f>+'Para-RH-2018'!C1566</f>
        <v>0</v>
      </c>
      <c r="L585" s="37">
        <f>+'Para-RH-2018'!D1566</f>
        <v>0</v>
      </c>
      <c r="M585" s="37">
        <f>+'Para-RH-2018'!E1566</f>
        <v>0</v>
      </c>
      <c r="N585" s="37">
        <f>+'Para-RH-2018'!F1566</f>
        <v>0</v>
      </c>
      <c r="O585" s="37">
        <f>+'Para-RH-2018'!G1566</f>
        <v>0</v>
      </c>
      <c r="P585" s="37">
        <f>+'Para-RH-2018'!H1566</f>
        <v>0</v>
      </c>
    </row>
    <row r="586" spans="1:16" s="37" customFormat="1">
      <c r="A586" s="36" t="s">
        <v>506</v>
      </c>
      <c r="B586" s="36" t="s">
        <v>930</v>
      </c>
      <c r="C586" s="36"/>
      <c r="D586" s="36"/>
      <c r="E586" s="36">
        <v>48112.160000000003</v>
      </c>
      <c r="F586" s="36">
        <v>53478.22</v>
      </c>
      <c r="G586" s="36">
        <v>53250</v>
      </c>
      <c r="H586" s="36">
        <v>56284.32</v>
      </c>
      <c r="I586" s="36">
        <v>60942.400000000001</v>
      </c>
      <c r="J586" s="37">
        <v>76358.070000000007</v>
      </c>
      <c r="K586" s="37">
        <f>+'Para-RH-2018'!C1567</f>
        <v>0</v>
      </c>
      <c r="L586" s="37">
        <f>+'Para-RH-2018'!D1567</f>
        <v>0</v>
      </c>
      <c r="M586" s="37">
        <f>+'Para-RH-2018'!E1567</f>
        <v>0</v>
      </c>
      <c r="N586" s="37">
        <f>+'Para-RH-2018'!F1567</f>
        <v>0</v>
      </c>
      <c r="O586" s="37">
        <f>+'Para-RH-2018'!G1567</f>
        <v>0</v>
      </c>
      <c r="P586" s="37">
        <f>+'Para-RH-2018'!H1567</f>
        <v>0</v>
      </c>
    </row>
    <row r="587" spans="1:16" s="37" customFormat="1">
      <c r="A587" s="36" t="s">
        <v>507</v>
      </c>
      <c r="B587" s="36" t="s">
        <v>930</v>
      </c>
      <c r="C587" s="36"/>
      <c r="D587" s="36"/>
      <c r="E587" s="36">
        <v>11893.59</v>
      </c>
      <c r="F587" s="36">
        <v>13053.45</v>
      </c>
      <c r="G587" s="36">
        <v>14430.24</v>
      </c>
      <c r="H587" s="36">
        <v>9800.0300000000007</v>
      </c>
      <c r="I587" s="36">
        <v>8994.76</v>
      </c>
      <c r="J587" s="37">
        <v>10233.969999999999</v>
      </c>
      <c r="K587" s="37">
        <f>+'Para-RH-2018'!C1568</f>
        <v>0</v>
      </c>
      <c r="L587" s="37">
        <f>+'Para-RH-2018'!D1568</f>
        <v>0</v>
      </c>
      <c r="M587" s="37">
        <f>+'Para-RH-2018'!E1568</f>
        <v>0</v>
      </c>
      <c r="N587" s="37">
        <f>+'Para-RH-2018'!F1568</f>
        <v>0</v>
      </c>
      <c r="O587" s="37">
        <f>+'Para-RH-2018'!G1568</f>
        <v>0</v>
      </c>
      <c r="P587" s="37">
        <f>+'Para-RH-2018'!H1568</f>
        <v>0</v>
      </c>
    </row>
    <row r="588" spans="1:16" s="37" customFormat="1">
      <c r="A588" s="36" t="s">
        <v>508</v>
      </c>
      <c r="B588" s="36" t="s">
        <v>930</v>
      </c>
      <c r="C588" s="36"/>
      <c r="D588" s="36"/>
      <c r="E588" s="36">
        <v>163557.9</v>
      </c>
      <c r="F588" s="36">
        <v>191935.76</v>
      </c>
      <c r="G588" s="36">
        <v>193600.52</v>
      </c>
      <c r="H588" s="36">
        <v>212439.79</v>
      </c>
      <c r="I588" s="36">
        <v>217270.9</v>
      </c>
      <c r="J588" s="37">
        <v>223050.13</v>
      </c>
      <c r="K588" s="37">
        <f>+'Para-RH-2018'!C1569</f>
        <v>0</v>
      </c>
      <c r="L588" s="37">
        <f>+'Para-RH-2018'!D1569</f>
        <v>0</v>
      </c>
      <c r="M588" s="37">
        <f>+'Para-RH-2018'!E1569</f>
        <v>0</v>
      </c>
      <c r="N588" s="37">
        <f>+'Para-RH-2018'!F1569</f>
        <v>0</v>
      </c>
      <c r="O588" s="37">
        <f>+'Para-RH-2018'!G1569</f>
        <v>0</v>
      </c>
      <c r="P588" s="37">
        <f>+'Para-RH-2018'!H1569</f>
        <v>0</v>
      </c>
    </row>
    <row r="589" spans="1:16">
      <c r="A589" s="3" t="s">
        <v>509</v>
      </c>
      <c r="B589" s="3" t="s">
        <v>930</v>
      </c>
      <c r="C589" s="3"/>
      <c r="D589" s="3"/>
      <c r="E589" s="3">
        <v>9525.76</v>
      </c>
      <c r="F589" s="3">
        <v>9329.09</v>
      </c>
      <c r="G589" s="3">
        <v>42812.95</v>
      </c>
      <c r="H589" s="3">
        <v>34614.699999999997</v>
      </c>
      <c r="I589" s="3">
        <v>2708.1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</row>
    <row r="590" spans="1:16">
      <c r="A590" s="3" t="s">
        <v>915</v>
      </c>
      <c r="B590" s="3" t="s">
        <v>930</v>
      </c>
      <c r="C590" s="3"/>
      <c r="D590" s="3"/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2">
        <v>181.58000000000004</v>
      </c>
      <c r="K590" s="2">
        <f>'Para-RH-2018'!C1570</f>
        <v>0</v>
      </c>
      <c r="L590" s="2">
        <f>'Para-RH-2018'!D1570</f>
        <v>0</v>
      </c>
      <c r="M590" s="2">
        <f>'Para-RH-2018'!E1570</f>
        <v>0</v>
      </c>
      <c r="N590" s="2">
        <f>'Para-RH-2018'!F1570</f>
        <v>0</v>
      </c>
      <c r="O590" s="2">
        <f>'Para-RH-2018'!G1570</f>
        <v>0</v>
      </c>
      <c r="P590" s="2">
        <f>'Para-RH-2018'!H1570</f>
        <v>0</v>
      </c>
    </row>
    <row r="591" spans="1:16" s="37" customFormat="1">
      <c r="A591" s="36" t="s">
        <v>510</v>
      </c>
      <c r="B591" s="36" t="s">
        <v>930</v>
      </c>
      <c r="C591" s="36"/>
      <c r="D591" s="36"/>
      <c r="E591" s="36">
        <v>13571.65</v>
      </c>
      <c r="F591" s="36">
        <v>16430.78</v>
      </c>
      <c r="G591" s="36">
        <v>12662.84</v>
      </c>
      <c r="H591" s="36">
        <v>13544.14</v>
      </c>
      <c r="I591" s="36">
        <v>13679.66</v>
      </c>
      <c r="J591" s="37">
        <v>10464.959999999999</v>
      </c>
      <c r="K591" s="37">
        <f>+'Para-RH-2018'!C1571</f>
        <v>0</v>
      </c>
      <c r="L591" s="37">
        <f>+'Para-RH-2018'!D1571</f>
        <v>0</v>
      </c>
      <c r="M591" s="37">
        <f>+'Para-RH-2018'!E1571</f>
        <v>0</v>
      </c>
      <c r="N591" s="37">
        <f>+'Para-RH-2018'!F1571</f>
        <v>0</v>
      </c>
      <c r="O591" s="37">
        <f>+'Para-RH-2018'!G1571</f>
        <v>0</v>
      </c>
      <c r="P591" s="37">
        <f>+'Para-RH-2018'!H1571</f>
        <v>0</v>
      </c>
    </row>
    <row r="592" spans="1:16" s="37" customFormat="1">
      <c r="A592" s="36" t="s">
        <v>511</v>
      </c>
      <c r="B592" s="36" t="s">
        <v>930</v>
      </c>
      <c r="C592" s="36"/>
      <c r="D592" s="36"/>
      <c r="E592" s="36">
        <v>1470.06</v>
      </c>
      <c r="F592" s="36">
        <v>1835.12</v>
      </c>
      <c r="G592" s="36">
        <v>1799.95</v>
      </c>
      <c r="H592" s="36">
        <v>573.05999999999995</v>
      </c>
      <c r="I592" s="36">
        <v>1939.96</v>
      </c>
      <c r="J592" s="37">
        <v>0</v>
      </c>
      <c r="K592" s="37">
        <v>0</v>
      </c>
      <c r="L592" s="37">
        <v>0</v>
      </c>
      <c r="M592" s="37">
        <v>0</v>
      </c>
      <c r="N592" s="37">
        <v>0</v>
      </c>
      <c r="O592" s="37">
        <v>0</v>
      </c>
      <c r="P592" s="37">
        <v>0</v>
      </c>
    </row>
    <row r="593" spans="1:16">
      <c r="A593" s="3" t="s">
        <v>512</v>
      </c>
      <c r="B593" s="3" t="s">
        <v>983</v>
      </c>
      <c r="C593" s="3"/>
      <c r="D593" s="3"/>
      <c r="E593" s="3">
        <v>22103.74</v>
      </c>
      <c r="F593" s="3">
        <v>25000</v>
      </c>
      <c r="G593" s="3">
        <v>27000</v>
      </c>
      <c r="H593" s="3">
        <v>20000</v>
      </c>
      <c r="I593" s="3">
        <v>2936.12</v>
      </c>
      <c r="J593" s="2">
        <v>20000</v>
      </c>
      <c r="K593" s="2">
        <v>0</v>
      </c>
      <c r="L593" s="2">
        <v>20000</v>
      </c>
      <c r="M593" s="2">
        <v>20000</v>
      </c>
      <c r="N593" s="2">
        <v>20000</v>
      </c>
      <c r="O593" s="2">
        <v>20000</v>
      </c>
      <c r="P593" s="2">
        <v>20000</v>
      </c>
    </row>
    <row r="594" spans="1:16" s="37" customFormat="1">
      <c r="A594" s="36" t="s">
        <v>513</v>
      </c>
      <c r="B594" s="36" t="s">
        <v>930</v>
      </c>
      <c r="C594" s="36"/>
      <c r="D594" s="36"/>
      <c r="E594" s="36">
        <v>1219.1400000000001</v>
      </c>
      <c r="F594" s="36">
        <v>1224.77</v>
      </c>
      <c r="G594" s="36">
        <v>1038.8599999999999</v>
      </c>
      <c r="H594" s="36">
        <v>1369.49</v>
      </c>
      <c r="I594" s="36">
        <v>1266.94</v>
      </c>
      <c r="J594" s="37">
        <v>1275.3699999999999</v>
      </c>
      <c r="K594" s="37">
        <f>+'Para-RH-2018'!C1572</f>
        <v>0</v>
      </c>
      <c r="L594" s="37">
        <f>+'Para-RH-2018'!D1572</f>
        <v>0</v>
      </c>
      <c r="M594" s="37">
        <f>+'Para-RH-2018'!E1572</f>
        <v>0</v>
      </c>
      <c r="N594" s="37">
        <f>+'Para-RH-2018'!F1572</f>
        <v>0</v>
      </c>
      <c r="O594" s="37">
        <f>+'Para-RH-2018'!G1572</f>
        <v>0</v>
      </c>
      <c r="P594" s="37">
        <f>+'Para-RH-2018'!H1572</f>
        <v>0</v>
      </c>
    </row>
    <row r="595" spans="1:16" s="37" customFormat="1">
      <c r="A595" s="36" t="s">
        <v>514</v>
      </c>
      <c r="B595" s="36" t="s">
        <v>930</v>
      </c>
      <c r="C595" s="36"/>
      <c r="D595" s="36"/>
      <c r="E595" s="36">
        <v>2212.41</v>
      </c>
      <c r="F595" s="36">
        <v>1864.23</v>
      </c>
      <c r="G595" s="36">
        <v>2541.54</v>
      </c>
      <c r="H595" s="36">
        <v>2100.4899999999998</v>
      </c>
      <c r="I595" s="36">
        <v>1537.46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37">
        <v>0</v>
      </c>
    </row>
    <row r="596" spans="1:16">
      <c r="A596" s="3" t="s">
        <v>515</v>
      </c>
      <c r="B596" s="3" t="s">
        <v>921</v>
      </c>
      <c r="C596" s="3"/>
      <c r="D596" s="3"/>
      <c r="E596" s="3">
        <v>6447.73</v>
      </c>
      <c r="F596" s="3">
        <v>7401.01</v>
      </c>
      <c r="G596" s="3">
        <v>7989.4</v>
      </c>
      <c r="H596" s="3">
        <v>5128.76</v>
      </c>
      <c r="I596" s="3">
        <v>6862.95</v>
      </c>
      <c r="J596" s="2">
        <v>8000</v>
      </c>
      <c r="K596" s="2">
        <v>8000</v>
      </c>
      <c r="L596" s="2">
        <v>8000</v>
      </c>
      <c r="M596" s="2">
        <v>8000</v>
      </c>
      <c r="N596" s="2">
        <v>8000</v>
      </c>
      <c r="O596" s="2">
        <v>8000</v>
      </c>
      <c r="P596" s="2">
        <v>8000</v>
      </c>
    </row>
    <row r="597" spans="1:16">
      <c r="A597" s="3" t="s">
        <v>516</v>
      </c>
      <c r="B597" s="3" t="s">
        <v>921</v>
      </c>
      <c r="C597" s="3"/>
      <c r="D597" s="3"/>
      <c r="E597" s="3">
        <v>2422.61</v>
      </c>
      <c r="F597" s="3">
        <v>2473.04</v>
      </c>
      <c r="G597" s="3">
        <v>2466.0500000000002</v>
      </c>
      <c r="H597" s="3">
        <v>2516.04</v>
      </c>
      <c r="I597" s="3">
        <v>2678.96</v>
      </c>
      <c r="J597" s="2">
        <v>2500</v>
      </c>
      <c r="K597" s="2">
        <v>2800</v>
      </c>
      <c r="L597" s="2">
        <v>2800</v>
      </c>
      <c r="M597" s="2">
        <v>2800</v>
      </c>
      <c r="N597" s="2">
        <v>2800</v>
      </c>
      <c r="O597" s="2">
        <v>2800</v>
      </c>
      <c r="P597" s="2">
        <v>2800</v>
      </c>
    </row>
    <row r="598" spans="1:16">
      <c r="A598" s="3" t="s">
        <v>517</v>
      </c>
      <c r="B598" s="3" t="s">
        <v>976</v>
      </c>
      <c r="C598" s="3"/>
      <c r="D598" s="3"/>
      <c r="E598" s="3">
        <v>549.01</v>
      </c>
      <c r="F598" s="3">
        <v>1827.99</v>
      </c>
      <c r="G598" s="3">
        <v>744.15</v>
      </c>
      <c r="H598" s="3">
        <v>1940.85</v>
      </c>
      <c r="I598" s="3">
        <v>437.95</v>
      </c>
      <c r="J598" s="2">
        <v>2000</v>
      </c>
      <c r="K598" s="2">
        <v>2000</v>
      </c>
      <c r="L598" s="2">
        <v>2000</v>
      </c>
      <c r="M598" s="2">
        <v>2000</v>
      </c>
      <c r="N598" s="2">
        <v>2000</v>
      </c>
      <c r="O598" s="2">
        <v>2000</v>
      </c>
      <c r="P598" s="2">
        <v>2000</v>
      </c>
    </row>
    <row r="599" spans="1:16">
      <c r="A599" s="3" t="s">
        <v>518</v>
      </c>
      <c r="B599" s="3" t="s">
        <v>921</v>
      </c>
      <c r="C599" s="3"/>
      <c r="D599" s="3"/>
      <c r="E599" s="3">
        <v>288.08999999999997</v>
      </c>
      <c r="F599" s="3">
        <v>252.64</v>
      </c>
      <c r="G599" s="3">
        <v>62.58</v>
      </c>
      <c r="H599" s="3">
        <v>105.14</v>
      </c>
      <c r="I599" s="3">
        <v>136.58000000000001</v>
      </c>
      <c r="J599" s="2">
        <v>450</v>
      </c>
      <c r="K599" s="2">
        <v>250</v>
      </c>
      <c r="L599" s="2">
        <v>250</v>
      </c>
      <c r="M599" s="2">
        <v>250</v>
      </c>
      <c r="N599" s="2">
        <v>250</v>
      </c>
      <c r="O599" s="2">
        <v>250</v>
      </c>
      <c r="P599" s="2">
        <v>250</v>
      </c>
    </row>
    <row r="600" spans="1:16">
      <c r="A600" s="3" t="s">
        <v>519</v>
      </c>
      <c r="B600" s="3" t="s">
        <v>983</v>
      </c>
      <c r="C600" s="3"/>
      <c r="D600" s="3"/>
      <c r="E600" s="3">
        <v>927.34</v>
      </c>
      <c r="F600" s="3">
        <v>783.67</v>
      </c>
      <c r="G600" s="3">
        <v>976.56</v>
      </c>
      <c r="H600" s="3">
        <v>2000</v>
      </c>
      <c r="I600" s="3">
        <v>65.44</v>
      </c>
      <c r="J600" s="2">
        <v>2000</v>
      </c>
      <c r="K600" s="2">
        <v>0</v>
      </c>
      <c r="L600" s="2">
        <v>2000</v>
      </c>
      <c r="M600" s="2">
        <v>2000</v>
      </c>
      <c r="N600" s="2">
        <v>2000</v>
      </c>
      <c r="O600" s="2">
        <v>2000</v>
      </c>
      <c r="P600" s="2">
        <v>2000</v>
      </c>
    </row>
    <row r="601" spans="1:16">
      <c r="A601" s="3" t="s">
        <v>520</v>
      </c>
      <c r="B601" s="3" t="s">
        <v>921</v>
      </c>
      <c r="C601" s="3"/>
      <c r="D601" s="3"/>
      <c r="E601" s="3">
        <v>4151.1099999999997</v>
      </c>
      <c r="F601" s="3">
        <v>3769.69</v>
      </c>
      <c r="G601" s="3">
        <v>3250.52</v>
      </c>
      <c r="H601" s="3">
        <v>2591.16</v>
      </c>
      <c r="I601" s="3">
        <v>4451.8599999999997</v>
      </c>
      <c r="J601" s="2">
        <v>4000</v>
      </c>
      <c r="K601" s="2">
        <v>4000</v>
      </c>
      <c r="L601" s="2">
        <v>4000</v>
      </c>
      <c r="M601" s="2">
        <v>4000</v>
      </c>
      <c r="N601" s="2">
        <v>4000</v>
      </c>
      <c r="O601" s="2">
        <v>4000</v>
      </c>
      <c r="P601" s="2">
        <v>4000</v>
      </c>
    </row>
    <row r="602" spans="1:16">
      <c r="A602" s="3" t="s">
        <v>521</v>
      </c>
      <c r="B602" s="3" t="s">
        <v>977</v>
      </c>
      <c r="C602" s="3"/>
      <c r="D602" s="3"/>
      <c r="E602" s="3">
        <v>8527.6299999999992</v>
      </c>
      <c r="F602" s="3">
        <v>9270.69</v>
      </c>
      <c r="G602" s="3">
        <v>6491.64</v>
      </c>
      <c r="H602" s="3">
        <v>6422.23</v>
      </c>
      <c r="I602" s="3">
        <v>8623.65</v>
      </c>
      <c r="J602" s="2">
        <v>10000</v>
      </c>
      <c r="K602" s="2">
        <v>9000</v>
      </c>
      <c r="L602" s="2">
        <v>9000</v>
      </c>
      <c r="M602" s="2">
        <v>9000</v>
      </c>
      <c r="N602" s="2">
        <v>9000</v>
      </c>
      <c r="O602" s="2">
        <v>9000</v>
      </c>
      <c r="P602" s="2">
        <v>9000</v>
      </c>
    </row>
    <row r="603" spans="1:16">
      <c r="A603" s="3" t="s">
        <v>522</v>
      </c>
      <c r="B603" s="3" t="s">
        <v>977</v>
      </c>
      <c r="C603" s="3"/>
      <c r="D603" s="3"/>
      <c r="E603" s="3">
        <v>5673.59</v>
      </c>
      <c r="F603" s="3">
        <v>10059.040000000001</v>
      </c>
      <c r="G603" s="3">
        <v>15007.77</v>
      </c>
      <c r="H603" s="3">
        <v>15305.17</v>
      </c>
      <c r="I603" s="3">
        <v>8954.7199999999993</v>
      </c>
      <c r="J603" s="2">
        <v>15000</v>
      </c>
      <c r="K603" s="2">
        <v>10000</v>
      </c>
      <c r="L603" s="2">
        <v>15000</v>
      </c>
      <c r="M603" s="2">
        <v>15000</v>
      </c>
      <c r="N603" s="2">
        <v>15000</v>
      </c>
      <c r="O603" s="2">
        <v>15000</v>
      </c>
      <c r="P603" s="2">
        <v>15000</v>
      </c>
    </row>
    <row r="604" spans="1:16" s="37" customFormat="1">
      <c r="A604" s="36" t="s">
        <v>523</v>
      </c>
      <c r="B604" s="36" t="s">
        <v>982</v>
      </c>
      <c r="C604" s="36"/>
      <c r="D604" s="36"/>
      <c r="E604" s="36">
        <v>8227.61</v>
      </c>
      <c r="F604" s="36">
        <v>8982.08</v>
      </c>
      <c r="G604" s="36">
        <v>7922.96</v>
      </c>
      <c r="H604" s="36">
        <v>10821.31</v>
      </c>
      <c r="I604" s="36">
        <v>10792.41</v>
      </c>
      <c r="J604" s="37">
        <v>11500</v>
      </c>
      <c r="K604" s="37">
        <v>11500</v>
      </c>
      <c r="L604" s="37" t="e">
        <f>#REF!</f>
        <v>#REF!</v>
      </c>
      <c r="M604" s="37" t="e">
        <f>#REF!</f>
        <v>#REF!</v>
      </c>
      <c r="N604" s="37" t="e">
        <f>#REF!</f>
        <v>#REF!</v>
      </c>
      <c r="O604" s="37" t="e">
        <f>#REF!</f>
        <v>#REF!</v>
      </c>
      <c r="P604" s="37" t="e">
        <f>#REF!</f>
        <v>#REF!</v>
      </c>
    </row>
    <row r="605" spans="1:16" s="37" customFormat="1">
      <c r="A605" s="36" t="s">
        <v>524</v>
      </c>
      <c r="B605" s="36" t="s">
        <v>982</v>
      </c>
      <c r="C605" s="36"/>
      <c r="D605" s="36"/>
      <c r="E605" s="36">
        <v>2607.02</v>
      </c>
      <c r="F605" s="36">
        <v>4276.99</v>
      </c>
      <c r="G605" s="36">
        <v>2883.25</v>
      </c>
      <c r="H605" s="36">
        <v>4552.49</v>
      </c>
      <c r="I605" s="36">
        <v>3417.89</v>
      </c>
      <c r="J605" s="37">
        <v>4500</v>
      </c>
      <c r="K605" s="37">
        <v>4000</v>
      </c>
      <c r="L605" s="37" t="e">
        <f>#REF!</f>
        <v>#REF!</v>
      </c>
      <c r="M605" s="37" t="e">
        <f>#REF!</f>
        <v>#REF!</v>
      </c>
      <c r="N605" s="37" t="e">
        <f>#REF!</f>
        <v>#REF!</v>
      </c>
      <c r="O605" s="37" t="e">
        <f>#REF!</f>
        <v>#REF!</v>
      </c>
      <c r="P605" s="37" t="e">
        <f>#REF!</f>
        <v>#REF!</v>
      </c>
    </row>
    <row r="606" spans="1:16">
      <c r="A606" s="3" t="s">
        <v>525</v>
      </c>
      <c r="B606" s="3" t="s">
        <v>982</v>
      </c>
      <c r="C606" s="3"/>
      <c r="D606" s="3"/>
      <c r="E606" s="3">
        <v>3141.81</v>
      </c>
      <c r="F606" s="3">
        <v>3824.69</v>
      </c>
      <c r="G606" s="3">
        <v>3493.27</v>
      </c>
      <c r="H606" s="3">
        <v>3781.41</v>
      </c>
      <c r="I606" s="3">
        <v>4040.98</v>
      </c>
      <c r="J606" s="2">
        <v>5000</v>
      </c>
      <c r="K606" s="2">
        <v>4500</v>
      </c>
      <c r="L606" s="2">
        <v>4000</v>
      </c>
      <c r="M606" s="2">
        <v>4000</v>
      </c>
      <c r="N606" s="2">
        <v>4000</v>
      </c>
      <c r="O606" s="2">
        <v>4000</v>
      </c>
      <c r="P606" s="2">
        <v>4000</v>
      </c>
    </row>
    <row r="607" spans="1:16" s="19" customFormat="1">
      <c r="A607" s="38" t="s">
        <v>626</v>
      </c>
      <c r="B607" s="38"/>
      <c r="C607" s="38"/>
      <c r="D607" s="38"/>
      <c r="E607" s="38">
        <v>0</v>
      </c>
      <c r="F607" s="38">
        <v>31866.6</v>
      </c>
      <c r="G607" s="38">
        <v>4736.43</v>
      </c>
      <c r="H607" s="38">
        <v>608.49</v>
      </c>
      <c r="I607" s="38">
        <v>638.15</v>
      </c>
      <c r="J607" s="19">
        <v>0</v>
      </c>
      <c r="K607" s="19">
        <v>0</v>
      </c>
      <c r="L607" s="19">
        <v>0</v>
      </c>
      <c r="M607" s="19">
        <v>0</v>
      </c>
      <c r="N607" s="19">
        <v>0</v>
      </c>
      <c r="O607" s="19">
        <v>0</v>
      </c>
      <c r="P607" s="19">
        <v>0</v>
      </c>
    </row>
    <row r="608" spans="1:16">
      <c r="A608" s="3" t="s">
        <v>526</v>
      </c>
      <c r="B608" s="3" t="s">
        <v>986</v>
      </c>
      <c r="C608" s="3"/>
      <c r="D608" s="3"/>
      <c r="E608" s="3">
        <v>9245</v>
      </c>
      <c r="F608" s="3">
        <v>9245</v>
      </c>
      <c r="G608" s="3">
        <v>10255</v>
      </c>
      <c r="H608" s="3">
        <v>35335</v>
      </c>
      <c r="I608" s="3">
        <v>15210</v>
      </c>
      <c r="J608" s="3">
        <v>15210</v>
      </c>
      <c r="K608" s="3">
        <v>16050</v>
      </c>
      <c r="L608" s="3">
        <v>15210</v>
      </c>
      <c r="M608" s="3">
        <v>15210</v>
      </c>
      <c r="N608" s="3">
        <v>15210</v>
      </c>
      <c r="O608" s="3">
        <v>15210</v>
      </c>
      <c r="P608" s="3">
        <v>15210</v>
      </c>
    </row>
    <row r="609" spans="1:16">
      <c r="A609" s="3" t="s">
        <v>527</v>
      </c>
      <c r="B609" s="3" t="s">
        <v>930</v>
      </c>
      <c r="C609" s="3"/>
      <c r="D609" s="3"/>
      <c r="E609" s="3">
        <v>1650.11</v>
      </c>
      <c r="F609" s="3">
        <v>1635.51</v>
      </c>
      <c r="G609" s="3">
        <v>1676.83</v>
      </c>
      <c r="H609" s="3">
        <v>1757.73</v>
      </c>
      <c r="I609" s="3">
        <v>1772.6</v>
      </c>
      <c r="J609" s="3">
        <v>1772.6</v>
      </c>
      <c r="K609" s="3">
        <v>1768.9</v>
      </c>
      <c r="L609" s="3">
        <v>1772.6</v>
      </c>
      <c r="M609" s="3">
        <v>1772.6</v>
      </c>
      <c r="N609" s="3">
        <v>1772.6</v>
      </c>
      <c r="O609" s="3">
        <v>1772.6</v>
      </c>
      <c r="P609" s="3">
        <v>1772.6</v>
      </c>
    </row>
    <row r="610" spans="1:16">
      <c r="A610" s="3" t="s">
        <v>528</v>
      </c>
      <c r="B610" s="3" t="s">
        <v>978</v>
      </c>
      <c r="C610" s="3"/>
      <c r="D610" s="3"/>
      <c r="E610" s="3">
        <v>5237.32</v>
      </c>
      <c r="F610" s="3">
        <v>5046.87</v>
      </c>
      <c r="G610" s="3">
        <v>11525.77</v>
      </c>
      <c r="H610" s="3">
        <v>6340.92</v>
      </c>
      <c r="I610" s="3">
        <v>6107.72</v>
      </c>
      <c r="J610" s="2">
        <v>10000</v>
      </c>
      <c r="K610" s="2">
        <v>9000</v>
      </c>
      <c r="L610" s="2">
        <v>7000</v>
      </c>
      <c r="M610" s="2">
        <v>7000</v>
      </c>
      <c r="N610" s="2">
        <v>7000</v>
      </c>
      <c r="O610" s="2">
        <v>7000</v>
      </c>
      <c r="P610" s="2">
        <v>7000</v>
      </c>
    </row>
    <row r="611" spans="1:16">
      <c r="A611" s="3" t="s">
        <v>529</v>
      </c>
      <c r="B611" s="3" t="s">
        <v>921</v>
      </c>
      <c r="C611" s="3"/>
      <c r="D611" s="3"/>
      <c r="E611" s="3">
        <v>48710.43</v>
      </c>
      <c r="F611" s="3">
        <v>51321.7</v>
      </c>
      <c r="G611" s="3">
        <v>40383.480000000003</v>
      </c>
      <c r="H611" s="3">
        <v>47462.36</v>
      </c>
      <c r="I611" s="3">
        <v>46881.59</v>
      </c>
      <c r="J611" s="2">
        <v>47000</v>
      </c>
      <c r="K611" s="2">
        <v>49000</v>
      </c>
      <c r="L611" s="2">
        <v>47000</v>
      </c>
      <c r="M611" s="2">
        <v>47000</v>
      </c>
      <c r="N611" s="2">
        <v>47000</v>
      </c>
      <c r="O611" s="2">
        <v>47000</v>
      </c>
      <c r="P611" s="2">
        <v>47000</v>
      </c>
    </row>
    <row r="612" spans="1:16" s="37" customFormat="1">
      <c r="A612" s="36" t="s">
        <v>530</v>
      </c>
      <c r="B612" s="36" t="s">
        <v>982</v>
      </c>
      <c r="C612" s="36"/>
      <c r="D612" s="36"/>
      <c r="E612" s="36">
        <v>181.24</v>
      </c>
      <c r="F612" s="36">
        <v>207.82</v>
      </c>
      <c r="G612" s="36">
        <v>179.43</v>
      </c>
      <c r="H612" s="36">
        <v>197.07</v>
      </c>
      <c r="I612" s="36">
        <v>219.53</v>
      </c>
      <c r="J612" s="37">
        <v>300</v>
      </c>
      <c r="K612" s="37">
        <v>300</v>
      </c>
      <c r="L612" s="37" t="e">
        <f>#REF!</f>
        <v>#REF!</v>
      </c>
      <c r="M612" s="37" t="e">
        <f>#REF!</f>
        <v>#REF!</v>
      </c>
      <c r="N612" s="37" t="e">
        <f>#REF!</f>
        <v>#REF!</v>
      </c>
      <c r="O612" s="37" t="e">
        <f>#REF!</f>
        <v>#REF!</v>
      </c>
      <c r="P612" s="37" t="e">
        <f>#REF!</f>
        <v>#REF!</v>
      </c>
    </row>
    <row r="613" spans="1:16" s="37" customFormat="1">
      <c r="A613" s="36" t="s">
        <v>531</v>
      </c>
      <c r="B613" s="36" t="s">
        <v>982</v>
      </c>
      <c r="C613" s="36"/>
      <c r="D613" s="36"/>
      <c r="E613" s="36">
        <v>703.16</v>
      </c>
      <c r="F613" s="36">
        <v>1120.8399999999999</v>
      </c>
      <c r="G613" s="36">
        <v>815.58</v>
      </c>
      <c r="H613" s="36">
        <v>1180.4000000000001</v>
      </c>
      <c r="I613" s="36">
        <v>949.14</v>
      </c>
      <c r="J613" s="37">
        <v>1250</v>
      </c>
      <c r="K613" s="37">
        <v>1000</v>
      </c>
      <c r="L613" s="37" t="e">
        <f>#REF!</f>
        <v>#REF!</v>
      </c>
      <c r="M613" s="37" t="e">
        <f>#REF!</f>
        <v>#REF!</v>
      </c>
      <c r="N613" s="37" t="e">
        <f>#REF!</f>
        <v>#REF!</v>
      </c>
      <c r="O613" s="37" t="e">
        <f>#REF!</f>
        <v>#REF!</v>
      </c>
      <c r="P613" s="37" t="e">
        <f>#REF!</f>
        <v>#REF!</v>
      </c>
    </row>
    <row r="614" spans="1:16">
      <c r="A614" s="3" t="s">
        <v>532</v>
      </c>
      <c r="B614" s="3" t="s">
        <v>982</v>
      </c>
      <c r="C614" s="3"/>
      <c r="D614" s="3"/>
      <c r="E614" s="3">
        <v>0</v>
      </c>
      <c r="F614" s="3">
        <v>338.52</v>
      </c>
      <c r="G614" s="3">
        <v>120.1</v>
      </c>
      <c r="H614" s="3">
        <v>0</v>
      </c>
      <c r="I614" s="3">
        <v>304.02</v>
      </c>
      <c r="J614" s="2">
        <v>300</v>
      </c>
      <c r="K614" s="2">
        <v>300</v>
      </c>
      <c r="L614" s="2">
        <v>300</v>
      </c>
      <c r="M614" s="2">
        <v>300</v>
      </c>
      <c r="N614" s="2">
        <v>300</v>
      </c>
      <c r="O614" s="2">
        <v>300</v>
      </c>
      <c r="P614" s="2">
        <v>300</v>
      </c>
    </row>
    <row r="615" spans="1:16" s="37" customFormat="1">
      <c r="A615" s="36" t="s">
        <v>533</v>
      </c>
      <c r="B615" s="36" t="s">
        <v>979</v>
      </c>
      <c r="C615" s="36"/>
      <c r="D615" s="36"/>
      <c r="E615" s="36">
        <v>219456.71</v>
      </c>
      <c r="F615" s="36">
        <v>201995.06</v>
      </c>
      <c r="G615" s="36">
        <v>217312.41</v>
      </c>
      <c r="H615" s="36">
        <v>271620.46999999997</v>
      </c>
      <c r="I615" s="36">
        <v>330004.33</v>
      </c>
      <c r="J615" s="37">
        <v>360000</v>
      </c>
      <c r="K615" s="37">
        <v>361800</v>
      </c>
      <c r="L615" s="37">
        <v>360000</v>
      </c>
      <c r="M615" s="37">
        <v>360000</v>
      </c>
      <c r="N615" s="37">
        <v>360000</v>
      </c>
      <c r="O615" s="37">
        <v>360000</v>
      </c>
      <c r="P615" s="37">
        <v>360000</v>
      </c>
    </row>
    <row r="616" spans="1:16" s="37" customFormat="1">
      <c r="A616" s="36" t="s">
        <v>534</v>
      </c>
      <c r="B616" s="36" t="s">
        <v>979</v>
      </c>
      <c r="C616" s="36"/>
      <c r="D616" s="36"/>
      <c r="E616" s="36">
        <v>29126.92</v>
      </c>
      <c r="F616" s="36">
        <v>24083.46</v>
      </c>
      <c r="G616" s="36">
        <v>21718.93</v>
      </c>
      <c r="H616" s="36">
        <v>27490.53</v>
      </c>
      <c r="I616" s="36">
        <v>30409.02</v>
      </c>
      <c r="J616" s="37">
        <v>35000</v>
      </c>
      <c r="K616" s="37">
        <v>35175</v>
      </c>
      <c r="L616" s="37">
        <v>35000</v>
      </c>
      <c r="M616" s="37">
        <v>35000</v>
      </c>
      <c r="N616" s="37">
        <v>35000</v>
      </c>
      <c r="O616" s="37">
        <v>35000</v>
      </c>
      <c r="P616" s="37">
        <v>35000</v>
      </c>
    </row>
    <row r="617" spans="1:16">
      <c r="A617" s="3" t="s">
        <v>535</v>
      </c>
      <c r="B617" s="3" t="s">
        <v>938</v>
      </c>
      <c r="C617" s="3"/>
      <c r="D617" s="3"/>
      <c r="E617" s="3">
        <v>1216.03</v>
      </c>
      <c r="F617" s="3">
        <v>1069.1400000000001</v>
      </c>
      <c r="G617" s="3">
        <v>29802.94</v>
      </c>
      <c r="H617" s="3">
        <v>43199.53</v>
      </c>
      <c r="I617" s="3">
        <v>51107.97</v>
      </c>
      <c r="J617" s="2">
        <v>60640</v>
      </c>
      <c r="K617" s="2">
        <v>60000</v>
      </c>
      <c r="L617" s="2">
        <v>60000</v>
      </c>
      <c r="M617" s="2">
        <v>60000</v>
      </c>
      <c r="N617" s="2">
        <v>60000</v>
      </c>
      <c r="O617" s="2">
        <v>60000</v>
      </c>
      <c r="P617" s="2">
        <v>60000</v>
      </c>
    </row>
    <row r="618" spans="1:16">
      <c r="A618" s="3" t="s">
        <v>851</v>
      </c>
      <c r="B618" s="3" t="s">
        <v>938</v>
      </c>
      <c r="C618" s="3"/>
      <c r="D618" s="3"/>
      <c r="E618" s="3">
        <v>0</v>
      </c>
      <c r="F618" s="3">
        <v>0</v>
      </c>
      <c r="G618" s="3">
        <v>0</v>
      </c>
      <c r="H618" s="3">
        <v>1040.58</v>
      </c>
      <c r="I618" s="3">
        <v>859.37</v>
      </c>
      <c r="J618" s="2">
        <v>1500</v>
      </c>
      <c r="K618" s="2">
        <v>1500</v>
      </c>
      <c r="L618" s="2">
        <v>1500</v>
      </c>
      <c r="M618" s="2">
        <v>1500</v>
      </c>
      <c r="N618" s="2">
        <v>1500</v>
      </c>
      <c r="O618" s="2">
        <v>1500</v>
      </c>
      <c r="P618" s="2">
        <v>1500</v>
      </c>
    </row>
    <row r="619" spans="1:16">
      <c r="A619" s="3" t="s">
        <v>536</v>
      </c>
      <c r="B619" s="3" t="s">
        <v>979</v>
      </c>
      <c r="C619" s="3"/>
      <c r="D619" s="3"/>
      <c r="E619" s="3">
        <v>4247.03</v>
      </c>
      <c r="F619" s="3">
        <v>3522.37</v>
      </c>
      <c r="G619" s="3">
        <v>2594.35</v>
      </c>
      <c r="H619" s="3">
        <v>7016.47</v>
      </c>
      <c r="I619" s="3">
        <v>5536.92</v>
      </c>
      <c r="J619" s="2">
        <v>10000</v>
      </c>
      <c r="K619" s="2">
        <v>10000</v>
      </c>
      <c r="L619" s="2">
        <v>7000</v>
      </c>
      <c r="M619" s="2">
        <v>7000</v>
      </c>
      <c r="N619" s="2">
        <v>7000</v>
      </c>
      <c r="O619" s="2">
        <v>7000</v>
      </c>
      <c r="P619" s="2">
        <v>7000</v>
      </c>
    </row>
    <row r="620" spans="1:16">
      <c r="A620" s="3" t="s">
        <v>640</v>
      </c>
      <c r="B620" s="3"/>
      <c r="C620" s="3"/>
      <c r="D620" s="3"/>
      <c r="E620" s="3">
        <v>0</v>
      </c>
      <c r="F620" s="3">
        <v>0</v>
      </c>
      <c r="G620" s="3">
        <v>9945</v>
      </c>
      <c r="H620" s="3">
        <v>3157.14</v>
      </c>
      <c r="I620" s="3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</row>
    <row r="621" spans="1:16" ht="14.25" customHeight="1">
      <c r="A621" s="3" t="s">
        <v>537</v>
      </c>
      <c r="B621" s="3" t="s">
        <v>938</v>
      </c>
      <c r="C621" s="3"/>
      <c r="D621" s="3"/>
      <c r="E621" s="3">
        <v>9475.41</v>
      </c>
      <c r="F621" s="3">
        <v>21877.14</v>
      </c>
      <c r="G621" s="3">
        <v>14252.41</v>
      </c>
      <c r="H621" s="3">
        <v>14021.99</v>
      </c>
      <c r="I621" s="3">
        <v>8259.5</v>
      </c>
      <c r="J621" s="2">
        <v>15000</v>
      </c>
      <c r="K621" s="2">
        <v>15000</v>
      </c>
      <c r="L621" s="2">
        <v>15000</v>
      </c>
      <c r="M621" s="2">
        <v>15000</v>
      </c>
      <c r="N621" s="2">
        <v>15000</v>
      </c>
      <c r="O621" s="2">
        <v>15000</v>
      </c>
      <c r="P621" s="2">
        <v>15000</v>
      </c>
    </row>
    <row r="622" spans="1:16">
      <c r="A622" s="3" t="s">
        <v>852</v>
      </c>
      <c r="B622" s="3" t="s">
        <v>980</v>
      </c>
      <c r="C622" s="3"/>
      <c r="D622" s="3"/>
      <c r="E622" s="3">
        <v>0</v>
      </c>
      <c r="F622" s="3">
        <v>0</v>
      </c>
      <c r="G622" s="3">
        <v>0</v>
      </c>
      <c r="H622" s="3">
        <v>2575.4899999999998</v>
      </c>
      <c r="I622" s="3">
        <v>4622.76</v>
      </c>
      <c r="J622" s="2">
        <v>7500</v>
      </c>
      <c r="K622" s="2">
        <v>5000</v>
      </c>
      <c r="L622" s="2">
        <v>5000</v>
      </c>
      <c r="M622" s="2">
        <v>5000</v>
      </c>
      <c r="N622" s="2">
        <v>5000</v>
      </c>
      <c r="O622" s="2">
        <v>5000</v>
      </c>
      <c r="P622" s="2">
        <v>5000</v>
      </c>
    </row>
    <row r="623" spans="1:16">
      <c r="A623" s="3" t="s">
        <v>538</v>
      </c>
      <c r="B623" s="3" t="s">
        <v>981</v>
      </c>
      <c r="C623" s="3"/>
      <c r="D623" s="3"/>
      <c r="E623" s="3">
        <v>3428.75</v>
      </c>
      <c r="F623" s="3">
        <v>4271.91</v>
      </c>
      <c r="G623" s="3">
        <v>18293.939999999999</v>
      </c>
      <c r="H623" s="3">
        <v>20428.490000000002</v>
      </c>
      <c r="I623" s="3">
        <v>15470.01</v>
      </c>
      <c r="J623" s="2">
        <v>45000</v>
      </c>
      <c r="K623" s="2">
        <v>45000</v>
      </c>
      <c r="L623" s="2">
        <v>45000</v>
      </c>
      <c r="M623" s="2">
        <v>45000</v>
      </c>
      <c r="N623" s="2">
        <v>45000</v>
      </c>
      <c r="O623" s="2">
        <v>45000</v>
      </c>
      <c r="P623" s="2">
        <v>45000</v>
      </c>
    </row>
    <row r="624" spans="1:16" s="37" customFormat="1">
      <c r="A624" s="36" t="s">
        <v>539</v>
      </c>
      <c r="B624" s="36" t="s">
        <v>982</v>
      </c>
      <c r="C624" s="36"/>
      <c r="D624" s="36"/>
      <c r="E624" s="36">
        <v>608.41</v>
      </c>
      <c r="F624" s="36">
        <v>530.05999999999995</v>
      </c>
      <c r="G624" s="36">
        <v>477.09</v>
      </c>
      <c r="H624" s="36">
        <v>1889.02</v>
      </c>
      <c r="I624" s="36">
        <v>693.28</v>
      </c>
      <c r="J624" s="37">
        <v>3000</v>
      </c>
      <c r="K624" s="37">
        <v>2000</v>
      </c>
      <c r="L624" s="37" t="e">
        <f>#REF!</f>
        <v>#REF!</v>
      </c>
      <c r="M624" s="37" t="e">
        <f>#REF!</f>
        <v>#REF!</v>
      </c>
      <c r="N624" s="37" t="e">
        <f>#REF!</f>
        <v>#REF!</v>
      </c>
      <c r="O624" s="37" t="e">
        <f>#REF!</f>
        <v>#REF!</v>
      </c>
      <c r="P624" s="37" t="e">
        <f>#REF!</f>
        <v>#REF!</v>
      </c>
    </row>
    <row r="625" spans="1:17" s="37" customFormat="1">
      <c r="A625" s="36" t="s">
        <v>540</v>
      </c>
      <c r="B625" s="36" t="s">
        <v>982</v>
      </c>
      <c r="C625" s="36"/>
      <c r="D625" s="36"/>
      <c r="E625" s="36">
        <v>792.09</v>
      </c>
      <c r="F625" s="36">
        <v>1840.04</v>
      </c>
      <c r="G625" s="36">
        <v>49.21</v>
      </c>
      <c r="H625" s="36">
        <v>3410.96</v>
      </c>
      <c r="I625" s="36">
        <v>3590.19</v>
      </c>
      <c r="J625" s="37">
        <v>3500</v>
      </c>
      <c r="K625" s="37">
        <v>3600</v>
      </c>
      <c r="L625" s="37" t="e">
        <f>#REF!</f>
        <v>#REF!</v>
      </c>
      <c r="M625" s="37" t="e">
        <f>#REF!</f>
        <v>#REF!</v>
      </c>
      <c r="N625" s="37" t="e">
        <f>#REF!</f>
        <v>#REF!</v>
      </c>
      <c r="O625" s="37" t="e">
        <f>#REF!</f>
        <v>#REF!</v>
      </c>
      <c r="P625" s="37" t="e">
        <f>#REF!</f>
        <v>#REF!</v>
      </c>
    </row>
    <row r="626" spans="1:17">
      <c r="A626" s="3" t="s">
        <v>541</v>
      </c>
      <c r="B626" s="3" t="s">
        <v>982</v>
      </c>
      <c r="C626" s="3"/>
      <c r="D626" s="3"/>
      <c r="E626" s="3">
        <v>249.1</v>
      </c>
      <c r="F626" s="3">
        <v>37.82</v>
      </c>
      <c r="G626" s="3">
        <v>101.28</v>
      </c>
      <c r="H626" s="3">
        <v>224.64</v>
      </c>
      <c r="I626" s="3">
        <v>485.25</v>
      </c>
      <c r="J626" s="2">
        <v>1000</v>
      </c>
      <c r="K626" s="2">
        <v>600</v>
      </c>
      <c r="L626" s="2">
        <v>1000</v>
      </c>
      <c r="M626" s="2">
        <v>1000</v>
      </c>
      <c r="N626" s="2">
        <v>1000</v>
      </c>
      <c r="O626" s="2">
        <v>1000</v>
      </c>
      <c r="P626" s="2">
        <v>1000</v>
      </c>
    </row>
    <row r="627" spans="1:17">
      <c r="A627" s="3" t="s">
        <v>542</v>
      </c>
      <c r="B627" s="3"/>
      <c r="C627" s="3"/>
      <c r="D627" s="3"/>
      <c r="E627" s="3">
        <v>1690.67</v>
      </c>
      <c r="F627" s="3">
        <v>0</v>
      </c>
      <c r="G627" s="3">
        <v>13277.54</v>
      </c>
      <c r="H627" s="3">
        <v>819.89</v>
      </c>
      <c r="I627" s="3"/>
      <c r="J627" s="2">
        <v>0</v>
      </c>
      <c r="K627" s="2">
        <v>0</v>
      </c>
      <c r="L627" s="2">
        <v>500</v>
      </c>
      <c r="M627" s="2">
        <v>500</v>
      </c>
      <c r="N627" s="2">
        <v>500</v>
      </c>
      <c r="O627" s="2">
        <v>500</v>
      </c>
      <c r="P627" s="2">
        <v>500</v>
      </c>
    </row>
    <row r="628" spans="1:17">
      <c r="A628" s="3" t="s">
        <v>543</v>
      </c>
      <c r="B628" s="3"/>
      <c r="C628" s="3"/>
      <c r="D628" s="3"/>
      <c r="E628" s="3">
        <v>450.29</v>
      </c>
      <c r="F628" s="3">
        <v>0</v>
      </c>
      <c r="G628" s="3">
        <v>0</v>
      </c>
      <c r="H628" s="3">
        <v>53.73</v>
      </c>
      <c r="I628" s="3">
        <v>14.41</v>
      </c>
      <c r="J628" s="2">
        <v>28.19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</row>
    <row r="629" spans="1:17">
      <c r="A629" s="36" t="s">
        <v>916</v>
      </c>
      <c r="B629" s="36" t="s">
        <v>930</v>
      </c>
      <c r="C629" s="36"/>
      <c r="D629" s="36"/>
      <c r="E629" s="3">
        <v>0</v>
      </c>
      <c r="F629" s="3">
        <v>0</v>
      </c>
      <c r="G629" s="3">
        <v>0</v>
      </c>
      <c r="H629" s="3">
        <v>0</v>
      </c>
      <c r="I629" s="3">
        <v>3074.56</v>
      </c>
      <c r="J629" s="2">
        <v>150</v>
      </c>
      <c r="K629" s="37">
        <v>151.65</v>
      </c>
      <c r="L629" s="37">
        <v>1</v>
      </c>
      <c r="M629" s="37">
        <v>2</v>
      </c>
      <c r="N629" s="37">
        <v>3</v>
      </c>
      <c r="O629" s="37">
        <v>4</v>
      </c>
      <c r="P629" s="37">
        <v>5</v>
      </c>
    </row>
    <row r="630" spans="1:17" s="37" customFormat="1">
      <c r="A630" s="36" t="s">
        <v>544</v>
      </c>
      <c r="B630" s="36" t="s">
        <v>930</v>
      </c>
      <c r="C630" s="36"/>
      <c r="D630" s="36"/>
      <c r="E630" s="36">
        <v>54375.040000000001</v>
      </c>
      <c r="F630" s="36">
        <v>55910.98</v>
      </c>
      <c r="G630" s="36">
        <v>47862.27</v>
      </c>
      <c r="H630" s="36">
        <v>48297.71</v>
      </c>
      <c r="I630" s="36">
        <v>46456.480000000003</v>
      </c>
      <c r="J630" s="37">
        <v>50632.74</v>
      </c>
      <c r="K630" s="37">
        <f>+'Para-RH-2018'!C1573</f>
        <v>0</v>
      </c>
      <c r="L630" s="37">
        <f>+'Para-RH-2018'!D1573</f>
        <v>0</v>
      </c>
      <c r="M630" s="37">
        <f>+'Para-RH-2018'!E1573</f>
        <v>0</v>
      </c>
      <c r="N630" s="37">
        <f>+'Para-RH-2018'!F1573</f>
        <v>0</v>
      </c>
      <c r="O630" s="37">
        <f>+'Para-RH-2018'!G1573</f>
        <v>0</v>
      </c>
      <c r="P630" s="37">
        <f>+'Para-RH-2018'!H1573</f>
        <v>0</v>
      </c>
    </row>
    <row r="631" spans="1:17">
      <c r="A631" s="3" t="s">
        <v>917</v>
      </c>
      <c r="B631" s="3" t="s">
        <v>930</v>
      </c>
      <c r="C631" s="3"/>
      <c r="D631" s="3"/>
      <c r="E631" s="3">
        <v>0</v>
      </c>
      <c r="F631" s="3">
        <v>0</v>
      </c>
      <c r="G631" s="3">
        <v>0</v>
      </c>
      <c r="H631" s="3">
        <v>0</v>
      </c>
      <c r="I631" s="3">
        <v>219.02</v>
      </c>
      <c r="J631" s="2">
        <v>0</v>
      </c>
      <c r="K631" s="37">
        <v>0</v>
      </c>
      <c r="L631" s="37">
        <v>1</v>
      </c>
      <c r="M631" s="37">
        <v>2</v>
      </c>
      <c r="N631" s="37">
        <v>3</v>
      </c>
      <c r="O631" s="37">
        <v>4</v>
      </c>
      <c r="P631" s="37">
        <v>5</v>
      </c>
      <c r="Q631" s="37"/>
    </row>
    <row r="632" spans="1:17" s="37" customFormat="1">
      <c r="A632" s="36" t="s">
        <v>545</v>
      </c>
      <c r="B632" s="36" t="s">
        <v>930</v>
      </c>
      <c r="C632" s="36"/>
      <c r="D632" s="36"/>
      <c r="E632" s="36">
        <v>4176.88</v>
      </c>
      <c r="F632" s="36">
        <v>4277.95</v>
      </c>
      <c r="G632" s="36">
        <v>4297.82</v>
      </c>
      <c r="H632" s="36">
        <v>3691.05</v>
      </c>
      <c r="I632" s="36">
        <v>3724.43</v>
      </c>
      <c r="J632" s="37">
        <v>3832.55</v>
      </c>
      <c r="K632" s="37">
        <f>+'Para-RH-2018'!C1574</f>
        <v>0</v>
      </c>
      <c r="L632" s="37">
        <f>+'Para-RH-2018'!D1574</f>
        <v>0</v>
      </c>
      <c r="M632" s="37">
        <f>+'Para-RH-2018'!E1574</f>
        <v>0</v>
      </c>
      <c r="N632" s="37">
        <f>+'Para-RH-2018'!F1574</f>
        <v>0</v>
      </c>
      <c r="O632" s="37">
        <f>+'Para-RH-2018'!G1574</f>
        <v>0</v>
      </c>
      <c r="P632" s="37">
        <f>+'Para-RH-2018'!H1574</f>
        <v>0</v>
      </c>
    </row>
    <row r="633" spans="1:17">
      <c r="A633" s="3" t="s">
        <v>918</v>
      </c>
      <c r="B633" s="3" t="s">
        <v>930</v>
      </c>
      <c r="C633" s="3"/>
      <c r="D633" s="3"/>
      <c r="E633" s="3">
        <v>0</v>
      </c>
      <c r="F633" s="3">
        <v>0</v>
      </c>
      <c r="G633" s="3">
        <v>0</v>
      </c>
      <c r="H633" s="3">
        <v>0</v>
      </c>
      <c r="I633" s="3">
        <v>956.2</v>
      </c>
      <c r="J633" s="2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37">
        <v>0</v>
      </c>
    </row>
    <row r="634" spans="1:17" s="37" customFormat="1">
      <c r="A634" s="36" t="s">
        <v>546</v>
      </c>
      <c r="B634" s="36" t="s">
        <v>930</v>
      </c>
      <c r="C634" s="36"/>
      <c r="D634" s="36"/>
      <c r="E634" s="36">
        <v>3382.86</v>
      </c>
      <c r="F634" s="36">
        <v>3510.67</v>
      </c>
      <c r="G634" s="36">
        <v>14076.25</v>
      </c>
      <c r="H634" s="36">
        <v>14204.34</v>
      </c>
      <c r="I634" s="36">
        <v>0</v>
      </c>
      <c r="J634" s="36">
        <v>0</v>
      </c>
      <c r="K634" s="36">
        <v>0</v>
      </c>
      <c r="L634" s="36">
        <v>0</v>
      </c>
      <c r="M634" s="36">
        <v>0</v>
      </c>
      <c r="N634" s="36">
        <v>0</v>
      </c>
      <c r="O634" s="36">
        <v>0</v>
      </c>
      <c r="P634" s="36">
        <v>0</v>
      </c>
    </row>
    <row r="635" spans="1:17" s="37" customFormat="1">
      <c r="A635" s="36" t="s">
        <v>547</v>
      </c>
      <c r="B635" s="36" t="s">
        <v>930</v>
      </c>
      <c r="C635" s="36"/>
      <c r="D635" s="36"/>
      <c r="E635" s="36">
        <v>81.58</v>
      </c>
      <c r="F635" s="36">
        <v>85.55</v>
      </c>
      <c r="G635" s="36">
        <v>75.62</v>
      </c>
      <c r="H635" s="36">
        <v>93.18</v>
      </c>
      <c r="I635" s="36">
        <v>73.73</v>
      </c>
      <c r="J635" s="37">
        <v>76.069999999999993</v>
      </c>
      <c r="K635" s="37">
        <f>+'Para-RH-2018'!C1575</f>
        <v>0</v>
      </c>
      <c r="L635" s="37">
        <f>+'Para-RH-2018'!D1575</f>
        <v>0</v>
      </c>
      <c r="M635" s="37">
        <f>+'Para-RH-2018'!E1575</f>
        <v>0</v>
      </c>
      <c r="N635" s="37">
        <f>+'Para-RH-2018'!F1575</f>
        <v>0</v>
      </c>
      <c r="O635" s="37">
        <f>+'Para-RH-2018'!G1575</f>
        <v>0</v>
      </c>
      <c r="P635" s="37">
        <f>+'Para-RH-2018'!H1575</f>
        <v>0</v>
      </c>
    </row>
    <row r="636" spans="1:17">
      <c r="A636" s="3" t="s">
        <v>548</v>
      </c>
      <c r="B636" s="3" t="s">
        <v>930</v>
      </c>
      <c r="C636" s="3"/>
      <c r="D636" s="3"/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</row>
    <row r="637" spans="1:17">
      <c r="A637" s="3" t="s">
        <v>549</v>
      </c>
      <c r="B637" s="3" t="s">
        <v>921</v>
      </c>
      <c r="C637" s="3"/>
      <c r="D637" s="3"/>
      <c r="E637" s="3">
        <v>759.65</v>
      </c>
      <c r="F637" s="3">
        <v>3466.19</v>
      </c>
      <c r="G637" s="3">
        <v>3217.49</v>
      </c>
      <c r="H637" s="3">
        <v>4618.62</v>
      </c>
      <c r="I637" s="3">
        <v>3817.08</v>
      </c>
      <c r="J637" s="2">
        <v>4000</v>
      </c>
      <c r="K637" s="2">
        <v>4000</v>
      </c>
      <c r="L637" s="2">
        <v>4000</v>
      </c>
      <c r="M637" s="2">
        <v>4000</v>
      </c>
      <c r="N637" s="2">
        <v>4000</v>
      </c>
      <c r="O637" s="2">
        <v>4000</v>
      </c>
      <c r="P637" s="2">
        <v>4000</v>
      </c>
    </row>
    <row r="638" spans="1:17">
      <c r="A638" s="3" t="s">
        <v>550</v>
      </c>
      <c r="B638" s="3" t="s">
        <v>921</v>
      </c>
      <c r="C638" s="3"/>
      <c r="D638" s="3"/>
      <c r="E638" s="3">
        <v>703.09</v>
      </c>
      <c r="F638" s="3">
        <v>314.93</v>
      </c>
      <c r="G638" s="3">
        <v>371.93</v>
      </c>
      <c r="H638" s="3">
        <v>216.95</v>
      </c>
      <c r="I638" s="3">
        <v>1400.12</v>
      </c>
      <c r="J638" s="2">
        <v>1000</v>
      </c>
      <c r="K638" s="2">
        <v>500</v>
      </c>
      <c r="L638" s="2">
        <v>500</v>
      </c>
      <c r="M638" s="2">
        <v>500</v>
      </c>
      <c r="N638" s="2">
        <v>500</v>
      </c>
      <c r="O638" s="2">
        <v>500</v>
      </c>
      <c r="P638" s="2">
        <v>500</v>
      </c>
    </row>
    <row r="639" spans="1:17">
      <c r="A639" s="3" t="s">
        <v>551</v>
      </c>
      <c r="B639" s="3" t="s">
        <v>930</v>
      </c>
      <c r="C639" s="3"/>
      <c r="D639" s="3"/>
      <c r="E639" s="3">
        <v>91.56</v>
      </c>
      <c r="F639" s="3">
        <v>90.75</v>
      </c>
      <c r="G639" s="3">
        <v>95.54</v>
      </c>
      <c r="H639" s="3">
        <v>98.87</v>
      </c>
      <c r="I639" s="3">
        <v>105</v>
      </c>
      <c r="J639" s="3">
        <v>100</v>
      </c>
      <c r="K639" s="3">
        <v>93.1</v>
      </c>
      <c r="L639" s="3">
        <v>105</v>
      </c>
      <c r="M639" s="3">
        <v>105</v>
      </c>
      <c r="N639" s="3">
        <v>105</v>
      </c>
      <c r="O639" s="3">
        <v>105</v>
      </c>
      <c r="P639" s="3">
        <v>105</v>
      </c>
    </row>
    <row r="640" spans="1:17" s="37" customFormat="1">
      <c r="A640" s="36" t="s">
        <v>886</v>
      </c>
      <c r="B640" s="36" t="s">
        <v>991</v>
      </c>
      <c r="C640" s="36"/>
      <c r="D640" s="36"/>
      <c r="E640" s="36">
        <v>0</v>
      </c>
      <c r="F640" s="36">
        <v>0</v>
      </c>
      <c r="G640" s="36">
        <v>0</v>
      </c>
      <c r="H640" s="36">
        <v>0</v>
      </c>
      <c r="I640" s="36">
        <v>33833.21</v>
      </c>
      <c r="J640" s="37">
        <v>39711.83</v>
      </c>
      <c r="K640" s="37">
        <f>+'Para-RH-2018'!C1576</f>
        <v>0</v>
      </c>
      <c r="L640" s="37">
        <f>+'Para-RH-2018'!D1576</f>
        <v>0</v>
      </c>
      <c r="M640" s="37">
        <f>+'Para-RH-2018'!E1576</f>
        <v>0</v>
      </c>
      <c r="N640" s="37">
        <f>+'Para-RH-2018'!F1576</f>
        <v>0</v>
      </c>
      <c r="O640" s="37">
        <f>+'Para-RH-2018'!G1576</f>
        <v>0</v>
      </c>
      <c r="P640" s="37">
        <f>+'Para-RH-2018'!H1576</f>
        <v>0</v>
      </c>
    </row>
    <row r="641" spans="1:16" s="37" customFormat="1">
      <c r="A641" s="36" t="s">
        <v>887</v>
      </c>
      <c r="B641" s="36" t="s">
        <v>930</v>
      </c>
      <c r="C641" s="36"/>
      <c r="D641" s="36"/>
      <c r="E641" s="36">
        <v>0</v>
      </c>
      <c r="F641" s="36">
        <v>0</v>
      </c>
      <c r="G641" s="36">
        <v>0</v>
      </c>
      <c r="H641" s="36">
        <v>0</v>
      </c>
      <c r="I641" s="36">
        <v>13549.14</v>
      </c>
      <c r="J641" s="37">
        <v>14888.62</v>
      </c>
      <c r="K641" s="37">
        <f>+'Para-RH-2018'!C1577</f>
        <v>0</v>
      </c>
      <c r="L641" s="37">
        <f>+'Para-RH-2018'!D1577</f>
        <v>0</v>
      </c>
      <c r="M641" s="37">
        <f>+'Para-RH-2018'!E1577</f>
        <v>0</v>
      </c>
      <c r="N641" s="37">
        <f>+'Para-RH-2018'!F1577</f>
        <v>0</v>
      </c>
      <c r="O641" s="37">
        <f>+'Para-RH-2018'!G1577</f>
        <v>0</v>
      </c>
      <c r="P641" s="37">
        <f>+'Para-RH-2018'!H1577</f>
        <v>0</v>
      </c>
    </row>
    <row r="642" spans="1:16">
      <c r="A642" s="3" t="s">
        <v>552</v>
      </c>
      <c r="B642" s="3" t="s">
        <v>927</v>
      </c>
      <c r="C642" s="3"/>
      <c r="D642" s="3"/>
      <c r="E642" s="3">
        <v>0</v>
      </c>
      <c r="F642" s="3">
        <v>0</v>
      </c>
      <c r="G642" s="3">
        <v>200</v>
      </c>
      <c r="H642" s="3">
        <v>50</v>
      </c>
      <c r="I642" s="3">
        <v>0</v>
      </c>
      <c r="J642" s="2">
        <v>200</v>
      </c>
      <c r="K642" s="2">
        <v>200</v>
      </c>
      <c r="L642" s="2">
        <v>200</v>
      </c>
      <c r="M642" s="2">
        <v>200</v>
      </c>
      <c r="N642" s="2">
        <v>200</v>
      </c>
      <c r="O642" s="2">
        <v>200</v>
      </c>
      <c r="P642" s="2">
        <v>200</v>
      </c>
    </row>
    <row r="643" spans="1:16">
      <c r="A643" s="3" t="s">
        <v>553</v>
      </c>
      <c r="B643" s="3" t="s">
        <v>986</v>
      </c>
      <c r="C643" s="3"/>
      <c r="D643" s="3"/>
      <c r="E643" s="3">
        <v>4265</v>
      </c>
      <c r="F643" s="3">
        <v>3165</v>
      </c>
      <c r="G643" s="3">
        <v>3265</v>
      </c>
      <c r="H643" s="3">
        <v>3665</v>
      </c>
      <c r="I643" s="3">
        <v>4617</v>
      </c>
      <c r="J643" s="3">
        <v>3665</v>
      </c>
      <c r="K643" s="3">
        <v>3665</v>
      </c>
      <c r="L643" s="3">
        <f t="shared" ref="L643:P643" si="6">3165+1452</f>
        <v>4617</v>
      </c>
      <c r="M643" s="3">
        <f t="shared" si="6"/>
        <v>4617</v>
      </c>
      <c r="N643" s="3">
        <f t="shared" si="6"/>
        <v>4617</v>
      </c>
      <c r="O643" s="3">
        <f t="shared" si="6"/>
        <v>4617</v>
      </c>
      <c r="P643" s="3">
        <f t="shared" si="6"/>
        <v>4617</v>
      </c>
    </row>
    <row r="644" spans="1:16">
      <c r="A644" s="3" t="s">
        <v>554</v>
      </c>
      <c r="B644" s="3" t="s">
        <v>986</v>
      </c>
      <c r="C644" s="3"/>
      <c r="D644" s="3"/>
      <c r="E644" s="3">
        <v>2870</v>
      </c>
      <c r="F644" s="3">
        <v>1370</v>
      </c>
      <c r="G644" s="3">
        <v>2370</v>
      </c>
      <c r="H644" s="3">
        <v>2370</v>
      </c>
      <c r="I644" s="3">
        <v>2231</v>
      </c>
      <c r="J644" s="3">
        <v>42131</v>
      </c>
      <c r="K644" s="3">
        <v>7879</v>
      </c>
      <c r="L644" s="3">
        <f t="shared" ref="L644:P644" si="7">1120+1111</f>
        <v>2231</v>
      </c>
      <c r="M644" s="3">
        <f t="shared" si="7"/>
        <v>2231</v>
      </c>
      <c r="N644" s="3">
        <f t="shared" si="7"/>
        <v>2231</v>
      </c>
      <c r="O644" s="3">
        <f t="shared" si="7"/>
        <v>2231</v>
      </c>
      <c r="P644" s="3">
        <f t="shared" si="7"/>
        <v>2231</v>
      </c>
    </row>
    <row r="645" spans="1:16">
      <c r="A645" s="3" t="s">
        <v>555</v>
      </c>
      <c r="B645" s="3" t="s">
        <v>982</v>
      </c>
      <c r="C645" s="3"/>
      <c r="D645" s="3"/>
      <c r="E645" s="3">
        <v>100000</v>
      </c>
      <c r="F645" s="3">
        <v>116552.83</v>
      </c>
      <c r="G645" s="3">
        <v>61184.63</v>
      </c>
      <c r="H645" s="3">
        <v>121170.43</v>
      </c>
      <c r="I645" s="3">
        <v>125576.6</v>
      </c>
      <c r="J645" s="3">
        <v>125000</v>
      </c>
      <c r="K645" s="3">
        <v>120000</v>
      </c>
      <c r="L645" s="3">
        <v>120000</v>
      </c>
      <c r="M645" s="3">
        <v>120000</v>
      </c>
      <c r="N645" s="3">
        <v>120000</v>
      </c>
      <c r="O645" s="3">
        <v>120000</v>
      </c>
      <c r="P645" s="3">
        <v>120000</v>
      </c>
    </row>
    <row r="646" spans="1:16">
      <c r="A646" s="3" t="s">
        <v>641</v>
      </c>
      <c r="B646" s="3"/>
      <c r="C646" s="3"/>
      <c r="D646" s="3"/>
      <c r="E646" s="3">
        <v>0</v>
      </c>
      <c r="F646" s="3">
        <v>0</v>
      </c>
      <c r="G646" s="3">
        <v>13729.92</v>
      </c>
      <c r="H646" s="3">
        <v>0</v>
      </c>
      <c r="I646" s="3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</row>
    <row r="647" spans="1:16">
      <c r="A647" s="3" t="s">
        <v>556</v>
      </c>
      <c r="B647" s="3" t="s">
        <v>986</v>
      </c>
      <c r="C647" s="3"/>
      <c r="D647" s="3"/>
      <c r="E647" s="3">
        <v>1000</v>
      </c>
      <c r="F647" s="3">
        <v>1000</v>
      </c>
      <c r="G647" s="3">
        <v>1000</v>
      </c>
      <c r="H647" s="3">
        <v>1000</v>
      </c>
      <c r="I647" s="3">
        <v>1000</v>
      </c>
      <c r="J647" s="3">
        <v>1000</v>
      </c>
      <c r="K647" s="3">
        <v>1000</v>
      </c>
      <c r="L647" s="3">
        <v>1000</v>
      </c>
      <c r="M647" s="3">
        <v>1000</v>
      </c>
      <c r="N647" s="3">
        <v>1000</v>
      </c>
      <c r="O647" s="3">
        <v>1000</v>
      </c>
      <c r="P647" s="3">
        <v>1000</v>
      </c>
    </row>
    <row r="648" spans="1:16">
      <c r="A648" s="3" t="s">
        <v>557</v>
      </c>
      <c r="B648" s="3" t="s">
        <v>982</v>
      </c>
      <c r="C648" s="3"/>
      <c r="D648" s="3"/>
      <c r="E648" s="3">
        <v>17176.36</v>
      </c>
      <c r="F648" s="3">
        <v>17643.259999999998</v>
      </c>
      <c r="G648" s="3">
        <v>17880.509999999998</v>
      </c>
      <c r="H648" s="3">
        <v>17880.75</v>
      </c>
      <c r="I648" s="3">
        <v>17880.75</v>
      </c>
      <c r="J648" s="2">
        <v>18851.21</v>
      </c>
      <c r="K648" s="2">
        <v>19000</v>
      </c>
      <c r="L648" s="2">
        <v>19000</v>
      </c>
      <c r="M648" s="2">
        <v>19000</v>
      </c>
      <c r="N648" s="2">
        <v>19000</v>
      </c>
      <c r="O648" s="2">
        <v>19000</v>
      </c>
      <c r="P648" s="2">
        <v>19000</v>
      </c>
    </row>
    <row r="649" spans="1:16">
      <c r="A649" s="3" t="s">
        <v>558</v>
      </c>
      <c r="B649" s="3" t="s">
        <v>930</v>
      </c>
      <c r="C649" s="3"/>
      <c r="D649" s="3"/>
      <c r="E649" s="3">
        <v>1330.07</v>
      </c>
      <c r="F649" s="3">
        <v>1462</v>
      </c>
      <c r="G649" s="3">
        <v>1584</v>
      </c>
      <c r="H649" s="3">
        <v>0</v>
      </c>
      <c r="I649" s="3">
        <v>0</v>
      </c>
      <c r="J649" s="2">
        <v>2000</v>
      </c>
      <c r="K649" s="2">
        <v>1600</v>
      </c>
      <c r="L649" s="2">
        <v>1600</v>
      </c>
      <c r="M649" s="2">
        <v>1600</v>
      </c>
      <c r="N649" s="2">
        <v>1600</v>
      </c>
      <c r="O649" s="2">
        <v>1600</v>
      </c>
      <c r="P649" s="2">
        <v>1600</v>
      </c>
    </row>
    <row r="650" spans="1:16">
      <c r="A650" s="3" t="s">
        <v>559</v>
      </c>
      <c r="B650" s="3" t="s">
        <v>930</v>
      </c>
      <c r="C650" s="3"/>
      <c r="D650" s="3"/>
      <c r="E650" s="3">
        <v>2184.6</v>
      </c>
      <c r="F650" s="3">
        <v>2560.1999999999998</v>
      </c>
      <c r="G650" s="3">
        <v>1953.6</v>
      </c>
      <c r="H650" s="3">
        <v>2346.1999999999998</v>
      </c>
      <c r="I650" s="3">
        <v>4200.3900000000003</v>
      </c>
      <c r="J650" s="2">
        <v>5400</v>
      </c>
      <c r="K650" s="2">
        <v>5000</v>
      </c>
      <c r="L650" s="2">
        <v>2500</v>
      </c>
      <c r="M650" s="2">
        <v>2500</v>
      </c>
      <c r="N650" s="2">
        <v>2500</v>
      </c>
      <c r="O650" s="2">
        <v>2500</v>
      </c>
      <c r="P650" s="2">
        <v>2500</v>
      </c>
    </row>
    <row r="651" spans="1:16">
      <c r="A651" s="3" t="s">
        <v>560</v>
      </c>
      <c r="B651" s="3" t="s">
        <v>986</v>
      </c>
      <c r="C651" s="3"/>
      <c r="D651" s="3"/>
      <c r="E651" s="3">
        <v>500</v>
      </c>
      <c r="F651" s="3">
        <v>500</v>
      </c>
      <c r="G651" s="3">
        <v>500</v>
      </c>
      <c r="H651" s="3">
        <v>500</v>
      </c>
      <c r="I651" s="3">
        <v>500</v>
      </c>
      <c r="J651" s="3">
        <v>0</v>
      </c>
      <c r="K651" s="3">
        <v>0</v>
      </c>
      <c r="L651" s="3">
        <v>500</v>
      </c>
      <c r="M651" s="3">
        <v>500</v>
      </c>
      <c r="N651" s="3">
        <v>500</v>
      </c>
      <c r="O651" s="3">
        <v>500</v>
      </c>
      <c r="P651" s="3">
        <v>500</v>
      </c>
    </row>
    <row r="652" spans="1:16">
      <c r="A652" s="3" t="s">
        <v>561</v>
      </c>
      <c r="B652" s="3" t="s">
        <v>930</v>
      </c>
      <c r="C652" s="3"/>
      <c r="D652" s="3"/>
      <c r="E652" s="3">
        <v>39943.53</v>
      </c>
      <c r="F652" s="3">
        <v>45859.72</v>
      </c>
      <c r="G652" s="3">
        <v>47592.34</v>
      </c>
      <c r="H652" s="3">
        <v>46448.62</v>
      </c>
      <c r="I652" s="3">
        <v>43707.6</v>
      </c>
      <c r="J652" s="2">
        <v>49000</v>
      </c>
      <c r="K652" s="2">
        <v>50000</v>
      </c>
      <c r="L652" s="2">
        <v>48000</v>
      </c>
      <c r="M652" s="2">
        <v>48000</v>
      </c>
      <c r="N652" s="2">
        <v>48000</v>
      </c>
      <c r="O652" s="2">
        <v>48000</v>
      </c>
      <c r="P652" s="2">
        <v>48000</v>
      </c>
    </row>
    <row r="653" spans="1:16">
      <c r="A653" s="3" t="s">
        <v>562</v>
      </c>
      <c r="B653" s="3" t="s">
        <v>986</v>
      </c>
      <c r="C653" s="3"/>
      <c r="D653" s="3"/>
      <c r="E653" s="3">
        <v>100</v>
      </c>
      <c r="F653" s="3">
        <v>100</v>
      </c>
      <c r="G653" s="3">
        <v>100</v>
      </c>
      <c r="H653" s="3">
        <v>100</v>
      </c>
      <c r="I653" s="3">
        <v>100</v>
      </c>
      <c r="J653" s="3">
        <v>100</v>
      </c>
      <c r="K653" s="3">
        <v>100</v>
      </c>
      <c r="L653" s="3">
        <v>100</v>
      </c>
      <c r="M653" s="3">
        <v>100</v>
      </c>
      <c r="N653" s="3">
        <v>100</v>
      </c>
      <c r="O653" s="3">
        <v>100</v>
      </c>
      <c r="P653" s="3">
        <v>100</v>
      </c>
    </row>
    <row r="654" spans="1:16">
      <c r="A654" s="3" t="s">
        <v>627</v>
      </c>
      <c r="B654" s="3"/>
      <c r="C654" s="3"/>
      <c r="D654" s="3"/>
      <c r="E654" s="3">
        <v>0</v>
      </c>
      <c r="F654" s="3">
        <v>12000</v>
      </c>
      <c r="G654" s="3">
        <v>5113.3100000000004</v>
      </c>
      <c r="H654" s="3">
        <v>0</v>
      </c>
      <c r="I654" s="3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</row>
    <row r="655" spans="1:16">
      <c r="A655" s="3" t="s">
        <v>563</v>
      </c>
      <c r="B655" s="3"/>
      <c r="C655" s="3"/>
      <c r="D655" s="3"/>
      <c r="E655" s="3">
        <v>18.78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>
      <c r="A656" s="3" t="s">
        <v>564</v>
      </c>
      <c r="B656" s="3" t="s">
        <v>982</v>
      </c>
      <c r="C656" s="3"/>
      <c r="D656" s="3"/>
      <c r="E656" s="3">
        <v>1395.53</v>
      </c>
      <c r="F656" s="3">
        <v>0</v>
      </c>
      <c r="G656" s="3">
        <v>0</v>
      </c>
      <c r="H656" s="3">
        <v>0</v>
      </c>
      <c r="I656" s="3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</row>
    <row r="657" spans="1:16">
      <c r="A657" s="3" t="s">
        <v>565</v>
      </c>
      <c r="B657" s="3" t="s">
        <v>939</v>
      </c>
      <c r="C657" s="3"/>
      <c r="D657" s="3"/>
      <c r="E657" s="3">
        <v>7678.54</v>
      </c>
      <c r="F657" s="3">
        <v>4889.41</v>
      </c>
      <c r="G657" s="3">
        <v>5009.17</v>
      </c>
      <c r="H657" s="3">
        <v>6226.68</v>
      </c>
      <c r="I657" s="3">
        <v>14735.43</v>
      </c>
      <c r="J657" s="2">
        <v>10350</v>
      </c>
      <c r="K657" s="2">
        <v>22500</v>
      </c>
      <c r="L657" s="2">
        <v>10000</v>
      </c>
      <c r="M657" s="2">
        <v>10000</v>
      </c>
      <c r="N657" s="2">
        <v>10000</v>
      </c>
      <c r="O657" s="2">
        <v>10000</v>
      </c>
      <c r="P657" s="2">
        <v>10000</v>
      </c>
    </row>
    <row r="658" spans="1:16" s="37" customFormat="1">
      <c r="A658" s="36" t="s">
        <v>566</v>
      </c>
      <c r="B658" s="36" t="s">
        <v>982</v>
      </c>
      <c r="C658" s="36"/>
      <c r="D658" s="36"/>
      <c r="E658" s="36">
        <v>19680.93</v>
      </c>
      <c r="F658" s="36">
        <v>34583.72</v>
      </c>
      <c r="G658" s="36">
        <v>30090.37</v>
      </c>
      <c r="H658" s="36">
        <v>28757.29</v>
      </c>
      <c r="I658" s="36">
        <v>30641.48</v>
      </c>
      <c r="J658" s="37">
        <v>30000</v>
      </c>
      <c r="K658" s="37">
        <v>30000</v>
      </c>
      <c r="L658" s="37" t="e">
        <f>#REF!</f>
        <v>#REF!</v>
      </c>
      <c r="M658" s="37" t="e">
        <f>#REF!</f>
        <v>#REF!</v>
      </c>
      <c r="N658" s="37" t="e">
        <f>#REF!</f>
        <v>#REF!</v>
      </c>
      <c r="O658" s="37" t="e">
        <f>#REF!</f>
        <v>#REF!</v>
      </c>
      <c r="P658" s="37" t="e">
        <f>#REF!</f>
        <v>#REF!</v>
      </c>
    </row>
    <row r="659" spans="1:16" s="37" customFormat="1">
      <c r="A659" s="36" t="s">
        <v>567</v>
      </c>
      <c r="B659" s="36" t="s">
        <v>982</v>
      </c>
      <c r="C659" s="36"/>
      <c r="D659" s="36"/>
      <c r="E659" s="36">
        <v>88710.89</v>
      </c>
      <c r="F659" s="36">
        <v>91503.53</v>
      </c>
      <c r="G659" s="36">
        <v>76983.7</v>
      </c>
      <c r="H659" s="36">
        <v>77659.28</v>
      </c>
      <c r="I659" s="36">
        <v>77607.259999999995</v>
      </c>
      <c r="J659" s="37">
        <v>77863</v>
      </c>
      <c r="K659" s="37">
        <v>97327.93</v>
      </c>
      <c r="L659" s="37" t="e">
        <f>#REF!</f>
        <v>#REF!</v>
      </c>
      <c r="M659" s="37" t="e">
        <f>#REF!</f>
        <v>#REF!</v>
      </c>
      <c r="N659" s="37" t="e">
        <f>#REF!</f>
        <v>#REF!</v>
      </c>
      <c r="O659" s="37" t="e">
        <f>#REF!</f>
        <v>#REF!</v>
      </c>
      <c r="P659" s="37" t="e">
        <f>#REF!</f>
        <v>#REF!</v>
      </c>
    </row>
    <row r="660" spans="1:16" s="37" customFormat="1">
      <c r="A660" s="36" t="s">
        <v>568</v>
      </c>
      <c r="B660" s="36" t="s">
        <v>982</v>
      </c>
      <c r="C660" s="36"/>
      <c r="D660" s="36"/>
      <c r="E660" s="36">
        <v>0</v>
      </c>
      <c r="F660" s="36">
        <v>1737.64</v>
      </c>
      <c r="G660" s="36">
        <v>2486.5</v>
      </c>
      <c r="H660" s="36">
        <v>2758.95</v>
      </c>
      <c r="I660" s="36">
        <v>4282.55</v>
      </c>
      <c r="J660" s="37">
        <v>3000</v>
      </c>
      <c r="K660" s="37" t="e">
        <f>#REF!</f>
        <v>#REF!</v>
      </c>
      <c r="L660" s="37" t="e">
        <f>#REF!</f>
        <v>#REF!</v>
      </c>
      <c r="M660" s="37" t="e">
        <f>#REF!</f>
        <v>#REF!</v>
      </c>
      <c r="N660" s="37" t="e">
        <f>#REF!</f>
        <v>#REF!</v>
      </c>
      <c r="O660" s="37" t="e">
        <f>#REF!</f>
        <v>#REF!</v>
      </c>
      <c r="P660" s="37" t="e">
        <f>#REF!</f>
        <v>#REF!</v>
      </c>
    </row>
    <row r="661" spans="1:16" s="37" customFormat="1">
      <c r="A661" s="36" t="s">
        <v>569</v>
      </c>
      <c r="B661" s="36" t="s">
        <v>982</v>
      </c>
      <c r="C661" s="36"/>
      <c r="D661" s="36"/>
      <c r="E661" s="36">
        <v>319502.94</v>
      </c>
      <c r="F661" s="36">
        <v>336266.99</v>
      </c>
      <c r="G661" s="36">
        <v>338760.71</v>
      </c>
      <c r="H661" s="36">
        <v>334622.5</v>
      </c>
      <c r="I661" s="36">
        <v>412460.09</v>
      </c>
      <c r="J661" s="37">
        <v>450123.98</v>
      </c>
      <c r="K661" s="37">
        <v>461033.52</v>
      </c>
      <c r="L661" s="37" t="e">
        <f>#REF!</f>
        <v>#REF!</v>
      </c>
      <c r="M661" s="37" t="e">
        <f>#REF!</f>
        <v>#REF!</v>
      </c>
      <c r="N661" s="37" t="e">
        <f>#REF!</f>
        <v>#REF!</v>
      </c>
      <c r="O661" s="37" t="e">
        <f>#REF!</f>
        <v>#REF!</v>
      </c>
      <c r="P661" s="37" t="e">
        <f>#REF!</f>
        <v>#REF!</v>
      </c>
    </row>
    <row r="662" spans="1:16" s="37" customFormat="1">
      <c r="A662" s="36" t="s">
        <v>570</v>
      </c>
      <c r="B662" s="36" t="s">
        <v>982</v>
      </c>
      <c r="C662" s="36"/>
      <c r="D662" s="36"/>
      <c r="E662" s="36">
        <v>138087.63</v>
      </c>
      <c r="F662" s="36">
        <v>144346.57999999999</v>
      </c>
      <c r="G662" s="36">
        <v>125950.01</v>
      </c>
      <c r="H662" s="36">
        <v>95283.29</v>
      </c>
      <c r="I662" s="36">
        <v>28430.85</v>
      </c>
      <c r="J662" s="37">
        <v>28000</v>
      </c>
      <c r="K662" s="37" t="e">
        <f>#REF!</f>
        <v>#REF!</v>
      </c>
      <c r="L662" s="37" t="e">
        <f>#REF!</f>
        <v>#REF!</v>
      </c>
      <c r="M662" s="37" t="e">
        <f>#REF!</f>
        <v>#REF!</v>
      </c>
      <c r="N662" s="37" t="e">
        <f>#REF!</f>
        <v>#REF!</v>
      </c>
      <c r="O662" s="37" t="e">
        <f>#REF!</f>
        <v>#REF!</v>
      </c>
      <c r="P662" s="37" t="e">
        <f>#REF!</f>
        <v>#REF!</v>
      </c>
    </row>
    <row r="663" spans="1:16" s="37" customFormat="1">
      <c r="A663" s="36" t="s">
        <v>571</v>
      </c>
      <c r="B663" s="36" t="s">
        <v>982</v>
      </c>
      <c r="C663" s="36"/>
      <c r="D663" s="36"/>
      <c r="E663" s="36">
        <v>363858.29</v>
      </c>
      <c r="F663" s="36">
        <v>467325.16</v>
      </c>
      <c r="G663" s="36">
        <v>500492.02</v>
      </c>
      <c r="H663" s="36">
        <v>476822.84</v>
      </c>
      <c r="I663" s="36">
        <v>563421.76</v>
      </c>
      <c r="J663" s="37">
        <v>540000</v>
      </c>
      <c r="K663" s="37">
        <v>582000</v>
      </c>
      <c r="L663" s="37" t="e">
        <f>#REF!</f>
        <v>#REF!</v>
      </c>
      <c r="M663" s="37" t="e">
        <f>#REF!</f>
        <v>#REF!</v>
      </c>
      <c r="N663" s="37" t="e">
        <f>#REF!</f>
        <v>#REF!</v>
      </c>
      <c r="O663" s="37" t="e">
        <f>#REF!</f>
        <v>#REF!</v>
      </c>
      <c r="P663" s="37" t="e">
        <f>#REF!</f>
        <v>#REF!</v>
      </c>
    </row>
    <row r="664" spans="1:16" s="37" customFormat="1">
      <c r="A664" s="36" t="s">
        <v>572</v>
      </c>
      <c r="B664" s="36" t="s">
        <v>982</v>
      </c>
      <c r="C664" s="36"/>
      <c r="D664" s="36"/>
      <c r="E664" s="36">
        <v>364023</v>
      </c>
      <c r="F664" s="36">
        <v>332310</v>
      </c>
      <c r="G664" s="36">
        <v>467110</v>
      </c>
      <c r="H664" s="36">
        <v>519219</v>
      </c>
      <c r="I664" s="36">
        <v>524222.4</v>
      </c>
      <c r="J664" s="37">
        <v>645694.6</v>
      </c>
      <c r="K664" s="37">
        <v>652627.9</v>
      </c>
      <c r="L664" s="37" t="e">
        <f>#REF!</f>
        <v>#REF!</v>
      </c>
      <c r="M664" s="37" t="e">
        <f>#REF!</f>
        <v>#REF!</v>
      </c>
      <c r="N664" s="37" t="e">
        <f>#REF!</f>
        <v>#REF!</v>
      </c>
      <c r="O664" s="37" t="e">
        <f>#REF!</f>
        <v>#REF!</v>
      </c>
      <c r="P664" s="37" t="e">
        <f>#REF!</f>
        <v>#REF!</v>
      </c>
    </row>
    <row r="665" spans="1:16" s="37" customFormat="1">
      <c r="A665" s="36" t="s">
        <v>573</v>
      </c>
      <c r="B665" s="36" t="s">
        <v>982</v>
      </c>
      <c r="C665" s="36"/>
      <c r="D665" s="36"/>
      <c r="E665" s="36">
        <v>113806.82</v>
      </c>
      <c r="F665" s="36">
        <v>67950.350000000006</v>
      </c>
      <c r="G665" s="36">
        <v>7155.14</v>
      </c>
      <c r="H665" s="36">
        <v>7311</v>
      </c>
      <c r="I665" s="36">
        <v>6615.15</v>
      </c>
      <c r="J665" s="37">
        <v>7311</v>
      </c>
      <c r="K665" s="37">
        <v>6615</v>
      </c>
      <c r="L665" s="37" t="e">
        <f>#REF!</f>
        <v>#REF!</v>
      </c>
      <c r="M665" s="37" t="e">
        <f>#REF!</f>
        <v>#REF!</v>
      </c>
      <c r="N665" s="37" t="e">
        <f>#REF!</f>
        <v>#REF!</v>
      </c>
      <c r="O665" s="37" t="e">
        <f>#REF!</f>
        <v>#REF!</v>
      </c>
      <c r="P665" s="37" t="e">
        <f>#REF!</f>
        <v>#REF!</v>
      </c>
    </row>
    <row r="666" spans="1:16" s="37" customFormat="1">
      <c r="A666" s="36" t="s">
        <v>574</v>
      </c>
      <c r="B666" s="36" t="s">
        <v>982</v>
      </c>
      <c r="C666" s="36"/>
      <c r="D666" s="36"/>
      <c r="E666" s="36">
        <v>9987.57</v>
      </c>
      <c r="F666" s="36">
        <v>3651</v>
      </c>
      <c r="G666" s="36">
        <v>4214.0200000000004</v>
      </c>
      <c r="H666" s="36">
        <v>4022.59</v>
      </c>
      <c r="I666" s="36">
        <v>4784.26</v>
      </c>
      <c r="J666" s="37">
        <v>3513.26</v>
      </c>
      <c r="K666" s="37">
        <v>3520.84</v>
      </c>
      <c r="L666" s="37" t="e">
        <f>#REF!</f>
        <v>#REF!</v>
      </c>
      <c r="M666" s="37" t="e">
        <f>#REF!</f>
        <v>#REF!</v>
      </c>
      <c r="N666" s="37" t="e">
        <f>#REF!</f>
        <v>#REF!</v>
      </c>
      <c r="O666" s="37" t="e">
        <f>#REF!</f>
        <v>#REF!</v>
      </c>
      <c r="P666" s="37" t="e">
        <f>#REF!</f>
        <v>#REF!</v>
      </c>
    </row>
    <row r="667" spans="1:16" s="37" customFormat="1">
      <c r="A667" s="36" t="s">
        <v>575</v>
      </c>
      <c r="B667" s="36" t="s">
        <v>982</v>
      </c>
      <c r="C667" s="36"/>
      <c r="D667" s="36"/>
      <c r="E667" s="36">
        <v>5649.27</v>
      </c>
      <c r="F667" s="36">
        <v>6289.76</v>
      </c>
      <c r="G667" s="36">
        <v>6454.6</v>
      </c>
      <c r="H667" s="36">
        <v>110.78</v>
      </c>
      <c r="I667" s="36">
        <v>6453.81</v>
      </c>
      <c r="J667" s="37">
        <v>6423.14</v>
      </c>
      <c r="K667" s="37">
        <v>6492.11</v>
      </c>
      <c r="L667" s="37" t="e">
        <f>#REF!</f>
        <v>#REF!</v>
      </c>
      <c r="M667" s="37" t="e">
        <f>#REF!</f>
        <v>#REF!</v>
      </c>
      <c r="N667" s="37" t="e">
        <f>#REF!</f>
        <v>#REF!</v>
      </c>
      <c r="O667" s="37" t="e">
        <f>#REF!</f>
        <v>#REF!</v>
      </c>
      <c r="P667" s="37" t="e">
        <f>#REF!</f>
        <v>#REF!</v>
      </c>
    </row>
    <row r="668" spans="1:16">
      <c r="A668" s="3" t="s">
        <v>576</v>
      </c>
      <c r="B668" s="3" t="s">
        <v>982</v>
      </c>
      <c r="C668" s="3"/>
      <c r="D668" s="3"/>
      <c r="E668" s="3">
        <v>0</v>
      </c>
      <c r="F668" s="3">
        <v>0</v>
      </c>
      <c r="G668" s="3">
        <v>290.08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</row>
    <row r="669" spans="1:16">
      <c r="A669" s="3" t="s">
        <v>577</v>
      </c>
      <c r="B669" s="3" t="s">
        <v>949</v>
      </c>
      <c r="C669" s="3"/>
      <c r="D669" s="3"/>
      <c r="E669" s="3">
        <v>34167.31</v>
      </c>
      <c r="F669" s="3">
        <v>13324.7</v>
      </c>
      <c r="G669" s="3">
        <v>13324.38</v>
      </c>
      <c r="H669" s="3">
        <v>2184.12</v>
      </c>
      <c r="I669" s="3">
        <v>2755.78</v>
      </c>
      <c r="J669" s="2">
        <v>145000</v>
      </c>
      <c r="K669" s="2">
        <v>145000</v>
      </c>
      <c r="L669" s="2">
        <v>145000</v>
      </c>
      <c r="M669" s="2">
        <v>72000</v>
      </c>
      <c r="N669" s="2">
        <v>145000</v>
      </c>
      <c r="O669" s="2">
        <v>72000</v>
      </c>
      <c r="P669" s="2">
        <v>145000</v>
      </c>
    </row>
    <row r="670" spans="1:16">
      <c r="A670" s="3" t="s">
        <v>578</v>
      </c>
      <c r="B670" s="3" t="s">
        <v>931</v>
      </c>
      <c r="C670" s="3"/>
      <c r="D670" s="3"/>
      <c r="E670" s="3">
        <v>552.04</v>
      </c>
      <c r="F670" s="3">
        <v>787.81</v>
      </c>
      <c r="G670" s="3">
        <v>0</v>
      </c>
      <c r="H670" s="3">
        <v>892.47</v>
      </c>
      <c r="I670" s="3">
        <v>905.6</v>
      </c>
      <c r="J670" s="2">
        <v>2500</v>
      </c>
      <c r="K670" s="2">
        <v>2550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</row>
    <row r="671" spans="1:16">
      <c r="A671" s="3" t="s">
        <v>579</v>
      </c>
      <c r="B671" s="3" t="s">
        <v>982</v>
      </c>
      <c r="C671" s="3"/>
      <c r="D671" s="3"/>
      <c r="E671" s="3">
        <v>4468.62</v>
      </c>
      <c r="F671" s="3">
        <v>3778.22</v>
      </c>
      <c r="G671" s="3">
        <v>3075.44</v>
      </c>
      <c r="H671" s="3">
        <v>2347.17</v>
      </c>
      <c r="I671" s="3">
        <v>1596.84</v>
      </c>
      <c r="J671" s="30"/>
      <c r="K671" s="30"/>
      <c r="L671" s="30"/>
      <c r="M671" s="30"/>
      <c r="N671" s="30"/>
      <c r="O671" s="30"/>
      <c r="P671" s="30"/>
    </row>
    <row r="672" spans="1:16">
      <c r="A672" s="3" t="s">
        <v>580</v>
      </c>
      <c r="B672" s="3" t="s">
        <v>982</v>
      </c>
      <c r="C672" s="3"/>
      <c r="D672" s="3"/>
      <c r="E672" s="3">
        <v>18230.79</v>
      </c>
      <c r="F672" s="3">
        <v>18892.02</v>
      </c>
      <c r="G672" s="3">
        <v>19577.23</v>
      </c>
      <c r="H672" s="3">
        <v>20287.3</v>
      </c>
      <c r="I672" s="3">
        <v>21023.119999999999</v>
      </c>
      <c r="J672" s="30"/>
      <c r="K672" s="30"/>
      <c r="L672" s="30"/>
      <c r="M672" s="30"/>
      <c r="N672" s="30"/>
      <c r="O672" s="30"/>
      <c r="P672" s="30"/>
    </row>
    <row r="673" spans="1:16" s="37" customFormat="1">
      <c r="A673" s="36" t="s">
        <v>581</v>
      </c>
      <c r="B673" s="36" t="s">
        <v>930</v>
      </c>
      <c r="C673" s="36"/>
      <c r="D673" s="36"/>
      <c r="E673" s="36">
        <v>16909.68</v>
      </c>
      <c r="F673" s="36">
        <v>17877.060000000001</v>
      </c>
      <c r="G673" s="36">
        <v>17961.05</v>
      </c>
      <c r="H673" s="36">
        <v>17961.759999999998</v>
      </c>
      <c r="I673" s="36">
        <v>18146.18</v>
      </c>
      <c r="J673" s="37">
        <v>32076.48</v>
      </c>
      <c r="K673" s="37">
        <f>+'Para-RH-2018'!C1578</f>
        <v>0</v>
      </c>
      <c r="L673" s="37">
        <f>+'Para-RH-2018'!D1578</f>
        <v>0</v>
      </c>
      <c r="M673" s="37">
        <f>+'Para-RH-2018'!E1578</f>
        <v>0</v>
      </c>
      <c r="N673" s="37">
        <f>+'Para-RH-2018'!F1578</f>
        <v>0</v>
      </c>
      <c r="O673" s="37">
        <f>+'Para-RH-2018'!G1578</f>
        <v>0</v>
      </c>
      <c r="P673" s="37">
        <f>+'Para-RH-2018'!H1578</f>
        <v>0</v>
      </c>
    </row>
    <row r="674" spans="1:16" s="37" customFormat="1">
      <c r="A674" s="36" t="s">
        <v>582</v>
      </c>
      <c r="B674" s="36" t="s">
        <v>930</v>
      </c>
      <c r="C674" s="36"/>
      <c r="D674" s="36"/>
      <c r="E674" s="36">
        <v>73514.899999999994</v>
      </c>
      <c r="F674" s="36">
        <v>94635.95</v>
      </c>
      <c r="G674" s="36">
        <v>83892.87</v>
      </c>
      <c r="H674" s="36">
        <v>84389.08</v>
      </c>
      <c r="I674" s="36">
        <v>73887.990000000005</v>
      </c>
      <c r="J674" s="37">
        <v>86936.709999999992</v>
      </c>
      <c r="K674" s="37">
        <f>+'Para-RH-2018'!C1579</f>
        <v>0</v>
      </c>
      <c r="L674" s="37">
        <f>+'Para-RH-2018'!D1579</f>
        <v>0</v>
      </c>
      <c r="M674" s="37">
        <f>+'Para-RH-2018'!E1579</f>
        <v>0</v>
      </c>
      <c r="N674" s="37">
        <f>+'Para-RH-2018'!F1579</f>
        <v>0</v>
      </c>
      <c r="O674" s="37">
        <f>+'Para-RH-2018'!G1579</f>
        <v>0</v>
      </c>
      <c r="P674" s="37">
        <f>+'Para-RH-2018'!H1579</f>
        <v>0</v>
      </c>
    </row>
    <row r="675" spans="1:16" s="37" customFormat="1">
      <c r="A675" s="36" t="s">
        <v>583</v>
      </c>
      <c r="B675" s="36" t="s">
        <v>930</v>
      </c>
      <c r="C675" s="36"/>
      <c r="D675" s="36"/>
      <c r="E675" s="36">
        <v>1263.1500000000001</v>
      </c>
      <c r="F675" s="36">
        <v>1360.41</v>
      </c>
      <c r="G675" s="36">
        <v>1377</v>
      </c>
      <c r="H675" s="36">
        <v>1377.02</v>
      </c>
      <c r="I675" s="36">
        <v>1377.08</v>
      </c>
      <c r="J675" s="37">
        <v>2399.58</v>
      </c>
      <c r="K675" s="37">
        <f>+'Para-RH-2018'!C1580</f>
        <v>0</v>
      </c>
      <c r="L675" s="37">
        <f>+'Para-RH-2018'!D1580</f>
        <v>0</v>
      </c>
      <c r="M675" s="37">
        <f>+'Para-RH-2018'!E1580</f>
        <v>0</v>
      </c>
      <c r="N675" s="37">
        <f>+'Para-RH-2018'!F1580</f>
        <v>0</v>
      </c>
      <c r="O675" s="37">
        <f>+'Para-RH-2018'!G1580</f>
        <v>0</v>
      </c>
      <c r="P675" s="37">
        <f>+'Para-RH-2018'!H1580</f>
        <v>0</v>
      </c>
    </row>
    <row r="676" spans="1:16" s="37" customFormat="1">
      <c r="A676" s="36" t="s">
        <v>584</v>
      </c>
      <c r="B676" s="36" t="s">
        <v>930</v>
      </c>
      <c r="C676" s="36"/>
      <c r="D676" s="36"/>
      <c r="E676" s="36">
        <v>5640.38</v>
      </c>
      <c r="F676" s="36">
        <v>7382.09</v>
      </c>
      <c r="G676" s="36">
        <v>6314.59</v>
      </c>
      <c r="H676" s="36">
        <v>6347.89</v>
      </c>
      <c r="I676" s="36">
        <v>6381.39</v>
      </c>
      <c r="J676" s="37">
        <v>6768.01</v>
      </c>
      <c r="K676" s="37">
        <f>+'Para-RH-2018'!C1581</f>
        <v>0</v>
      </c>
      <c r="L676" s="37">
        <f>+'Para-RH-2018'!D1581</f>
        <v>0</v>
      </c>
      <c r="M676" s="37">
        <f>+'Para-RH-2018'!E1581</f>
        <v>0</v>
      </c>
      <c r="N676" s="37">
        <f>+'Para-RH-2018'!F1581</f>
        <v>0</v>
      </c>
      <c r="O676" s="37">
        <f>+'Para-RH-2018'!G1581</f>
        <v>0</v>
      </c>
      <c r="P676" s="37">
        <f>+'Para-RH-2018'!H1581</f>
        <v>0</v>
      </c>
    </row>
    <row r="677" spans="1:16" s="37" customFormat="1">
      <c r="A677" s="36" t="s">
        <v>585</v>
      </c>
      <c r="B677" s="36" t="s">
        <v>930</v>
      </c>
      <c r="C677" s="36"/>
      <c r="D677" s="36"/>
      <c r="E677" s="36">
        <v>5246.5</v>
      </c>
      <c r="F677" s="36">
        <v>6452.14</v>
      </c>
      <c r="G677" s="36">
        <v>5585.82</v>
      </c>
      <c r="H677" s="36">
        <v>5586.09</v>
      </c>
      <c r="I677" s="36">
        <v>5643.38</v>
      </c>
      <c r="J677" s="35">
        <v>10064.32</v>
      </c>
      <c r="K677" s="37">
        <f>+'Para-RH-2018'!C1582</f>
        <v>0</v>
      </c>
      <c r="L677" s="37">
        <f>+'Para-RH-2018'!D1582</f>
        <v>0</v>
      </c>
      <c r="M677" s="37">
        <f>+'Para-RH-2018'!E1582</f>
        <v>0</v>
      </c>
      <c r="N677" s="37">
        <f>+'Para-RH-2018'!F1582</f>
        <v>0</v>
      </c>
      <c r="O677" s="37">
        <f>+'Para-RH-2018'!G1582</f>
        <v>0</v>
      </c>
      <c r="P677" s="37">
        <f>+'Para-RH-2018'!H1582</f>
        <v>0</v>
      </c>
    </row>
    <row r="678" spans="1:16">
      <c r="A678" s="3" t="s">
        <v>586</v>
      </c>
      <c r="B678" s="3" t="s">
        <v>930</v>
      </c>
      <c r="C678" s="3"/>
      <c r="D678" s="3"/>
      <c r="E678" s="3">
        <v>4552.9399999999996</v>
      </c>
      <c r="F678" s="3">
        <v>4911.13</v>
      </c>
      <c r="G678" s="3">
        <v>24533.33</v>
      </c>
      <c r="H678" s="3">
        <v>24795.15</v>
      </c>
      <c r="I678" s="3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</row>
    <row r="679" spans="1:16" s="37" customFormat="1">
      <c r="A679" s="36" t="s">
        <v>587</v>
      </c>
      <c r="B679" s="36" t="s">
        <v>930</v>
      </c>
      <c r="C679" s="36"/>
      <c r="D679" s="36"/>
      <c r="E679" s="36">
        <v>135.96</v>
      </c>
      <c r="F679" s="36">
        <v>121.58</v>
      </c>
      <c r="G679" s="36">
        <v>106.94</v>
      </c>
      <c r="H679" s="36">
        <v>141.18</v>
      </c>
      <c r="I679" s="36">
        <v>135.02000000000001</v>
      </c>
      <c r="J679" s="37">
        <v>176.11</v>
      </c>
      <c r="K679" s="37">
        <f>+'Para-RH-2018'!C1583</f>
        <v>0</v>
      </c>
      <c r="L679" s="37">
        <f>+'Para-RH-2018'!D1583</f>
        <v>0</v>
      </c>
      <c r="M679" s="37">
        <f>+'Para-RH-2018'!E1583</f>
        <v>0</v>
      </c>
      <c r="N679" s="37">
        <f>+'Para-RH-2018'!F1583</f>
        <v>0</v>
      </c>
      <c r="O679" s="37">
        <f>+'Para-RH-2018'!G1583</f>
        <v>0</v>
      </c>
      <c r="P679" s="37">
        <f>+'Para-RH-2018'!H1583</f>
        <v>0</v>
      </c>
    </row>
    <row r="680" spans="1:16">
      <c r="A680" s="68" t="s">
        <v>588</v>
      </c>
      <c r="B680" s="68" t="s">
        <v>930</v>
      </c>
      <c r="C680" s="68"/>
      <c r="D680" s="68"/>
      <c r="E680" s="68">
        <v>160.68</v>
      </c>
      <c r="F680" s="68">
        <v>232.89</v>
      </c>
      <c r="G680" s="68">
        <v>309.47000000000003</v>
      </c>
      <c r="H680" s="68">
        <v>310.76</v>
      </c>
      <c r="I680" s="68">
        <v>310.66000000000003</v>
      </c>
      <c r="J680" s="14">
        <v>728.87</v>
      </c>
      <c r="K680" s="37">
        <f>+'Para-RH-2018'!C1584</f>
        <v>0</v>
      </c>
      <c r="L680" s="37">
        <f>+'Para-RH-2018'!D1584</f>
        <v>0</v>
      </c>
      <c r="M680" s="37">
        <f>+'Para-RH-2018'!E1584</f>
        <v>0</v>
      </c>
      <c r="N680" s="37">
        <f>+'Para-RH-2018'!F1584</f>
        <v>0</v>
      </c>
      <c r="O680" s="37">
        <f>+'Para-RH-2018'!G1584</f>
        <v>0</v>
      </c>
      <c r="P680" s="37">
        <f>+'Para-RH-2018'!H1584</f>
        <v>0</v>
      </c>
    </row>
    <row r="681" spans="1:16">
      <c r="A681" s="3" t="s">
        <v>589</v>
      </c>
      <c r="B681" s="3" t="s">
        <v>949</v>
      </c>
      <c r="C681" s="3"/>
      <c r="D681" s="3"/>
      <c r="E681" s="3">
        <v>293.06</v>
      </c>
      <c r="F681" s="3">
        <v>286.14</v>
      </c>
      <c r="G681" s="3">
        <v>280.33999999999997</v>
      </c>
      <c r="H681" s="3">
        <v>254.45</v>
      </c>
      <c r="I681" s="3">
        <v>286.62</v>
      </c>
      <c r="J681" s="2">
        <v>300</v>
      </c>
      <c r="K681" s="2">
        <v>300</v>
      </c>
      <c r="L681" s="2">
        <v>300</v>
      </c>
      <c r="M681" s="2">
        <v>300</v>
      </c>
      <c r="N681" s="2">
        <v>300</v>
      </c>
      <c r="O681" s="2">
        <v>300</v>
      </c>
      <c r="P681" s="2">
        <v>300</v>
      </c>
    </row>
    <row r="682" spans="1:16">
      <c r="A682" s="3" t="s">
        <v>590</v>
      </c>
      <c r="B682" s="3" t="s">
        <v>949</v>
      </c>
      <c r="C682" s="3"/>
      <c r="D682" s="3"/>
      <c r="E682" s="3">
        <v>9006.31</v>
      </c>
      <c r="F682" s="3">
        <v>8125.72</v>
      </c>
      <c r="G682" s="3">
        <v>11347.01</v>
      </c>
      <c r="H682" s="3">
        <v>7694.34</v>
      </c>
      <c r="I682" s="3">
        <v>7113.84</v>
      </c>
      <c r="J682" s="2">
        <v>9000</v>
      </c>
      <c r="K682" s="2">
        <v>8000</v>
      </c>
      <c r="L682" s="2">
        <v>9000</v>
      </c>
      <c r="M682" s="2">
        <v>9000</v>
      </c>
      <c r="N682" s="2">
        <v>9000</v>
      </c>
      <c r="O682" s="2">
        <v>9000</v>
      </c>
      <c r="P682" s="2">
        <v>9000</v>
      </c>
    </row>
    <row r="683" spans="1:16">
      <c r="A683" s="3" t="s">
        <v>591</v>
      </c>
      <c r="B683" s="3" t="s">
        <v>927</v>
      </c>
      <c r="C683" s="3"/>
      <c r="D683" s="3"/>
      <c r="E683" s="3">
        <v>1672.43</v>
      </c>
      <c r="F683" s="3">
        <v>22.69</v>
      </c>
      <c r="G683" s="3">
        <v>554.45000000000005</v>
      </c>
      <c r="H683" s="3">
        <v>1365.32</v>
      </c>
      <c r="I683" s="3">
        <v>489.75</v>
      </c>
      <c r="J683" s="2">
        <v>2000</v>
      </c>
      <c r="K683" s="2">
        <v>1500</v>
      </c>
      <c r="L683" s="2">
        <v>1000</v>
      </c>
      <c r="M683" s="2">
        <v>1000</v>
      </c>
      <c r="N683" s="2">
        <v>1000</v>
      </c>
      <c r="O683" s="2">
        <v>1000</v>
      </c>
      <c r="P683" s="2">
        <v>1000</v>
      </c>
    </row>
    <row r="684" spans="1:16" s="37" customFormat="1">
      <c r="A684" s="36" t="s">
        <v>592</v>
      </c>
      <c r="B684" s="36" t="s">
        <v>982</v>
      </c>
      <c r="C684" s="36"/>
      <c r="D684" s="36"/>
      <c r="E684" s="36">
        <v>5423.69</v>
      </c>
      <c r="F684" s="36">
        <v>7446.11</v>
      </c>
      <c r="G684" s="36">
        <v>5284.18</v>
      </c>
      <c r="H684" s="36">
        <v>6441.66</v>
      </c>
      <c r="I684" s="36">
        <v>7547.62</v>
      </c>
      <c r="J684" s="37">
        <v>8000</v>
      </c>
      <c r="K684" s="37">
        <v>8000</v>
      </c>
      <c r="L684" s="37" t="e">
        <f>#REF!</f>
        <v>#REF!</v>
      </c>
      <c r="M684" s="37" t="e">
        <f>#REF!</f>
        <v>#REF!</v>
      </c>
      <c r="N684" s="37" t="e">
        <f>#REF!</f>
        <v>#REF!</v>
      </c>
      <c r="O684" s="37" t="e">
        <f>#REF!</f>
        <v>#REF!</v>
      </c>
      <c r="P684" s="37" t="e">
        <f>#REF!</f>
        <v>#REF!</v>
      </c>
    </row>
    <row r="685" spans="1:16" s="37" customFormat="1">
      <c r="A685" s="36" t="s">
        <v>593</v>
      </c>
      <c r="B685" s="36" t="s">
        <v>982</v>
      </c>
      <c r="C685" s="36"/>
      <c r="D685" s="36"/>
      <c r="E685" s="36">
        <v>594.94000000000005</v>
      </c>
      <c r="F685" s="36">
        <v>1652.37</v>
      </c>
      <c r="G685" s="36">
        <v>1106.19</v>
      </c>
      <c r="H685" s="36">
        <v>1752.86</v>
      </c>
      <c r="I685" s="36">
        <v>655.67</v>
      </c>
      <c r="J685" s="37">
        <v>1500</v>
      </c>
      <c r="K685" s="37">
        <v>1000</v>
      </c>
      <c r="L685" s="37" t="e">
        <f>#REF!</f>
        <v>#REF!</v>
      </c>
      <c r="M685" s="37" t="e">
        <f>#REF!</f>
        <v>#REF!</v>
      </c>
      <c r="N685" s="37" t="e">
        <f>#REF!</f>
        <v>#REF!</v>
      </c>
      <c r="O685" s="37" t="e">
        <f>#REF!</f>
        <v>#REF!</v>
      </c>
      <c r="P685" s="37" t="e">
        <f>#REF!</f>
        <v>#REF!</v>
      </c>
    </row>
    <row r="686" spans="1:16">
      <c r="A686" s="3" t="s">
        <v>594</v>
      </c>
      <c r="B686" s="3" t="s">
        <v>982</v>
      </c>
      <c r="C686" s="3"/>
      <c r="D686" s="3"/>
      <c r="E686" s="3">
        <v>744.06</v>
      </c>
      <c r="F686" s="3">
        <v>755.56</v>
      </c>
      <c r="G686" s="3">
        <v>1280.6199999999999</v>
      </c>
      <c r="H686" s="3">
        <v>1180.76</v>
      </c>
      <c r="I686" s="3">
        <v>1234.97</v>
      </c>
      <c r="J686" s="2">
        <v>1500</v>
      </c>
      <c r="K686" s="2">
        <v>1500</v>
      </c>
      <c r="L686" s="2">
        <v>1500</v>
      </c>
      <c r="M686" s="2">
        <v>1500</v>
      </c>
      <c r="N686" s="2">
        <v>1500</v>
      </c>
      <c r="O686" s="2">
        <v>1500</v>
      </c>
      <c r="P686" s="2">
        <v>1500</v>
      </c>
    </row>
    <row r="687" spans="1:16">
      <c r="A687" s="3" t="s">
        <v>595</v>
      </c>
      <c r="B687" s="3"/>
      <c r="C687" s="3"/>
      <c r="D687" s="3"/>
      <c r="E687" s="3">
        <v>100</v>
      </c>
      <c r="F687" s="3">
        <v>0</v>
      </c>
      <c r="G687" s="3">
        <v>750</v>
      </c>
      <c r="H687" s="3">
        <v>900</v>
      </c>
      <c r="I687" s="3">
        <v>4453.66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</row>
    <row r="688" spans="1:16">
      <c r="A688" s="3" t="s">
        <v>853</v>
      </c>
      <c r="B688" s="3"/>
      <c r="C688" s="3"/>
      <c r="D688" s="3"/>
      <c r="E688" s="3">
        <v>0</v>
      </c>
      <c r="F688" s="3">
        <v>0</v>
      </c>
      <c r="G688" s="3">
        <v>0</v>
      </c>
      <c r="H688" s="3">
        <v>3500</v>
      </c>
      <c r="I688" s="3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</row>
    <row r="689" spans="1:16">
      <c r="A689" s="3" t="s">
        <v>596</v>
      </c>
      <c r="B689" s="3" t="s">
        <v>930</v>
      </c>
      <c r="C689" s="3"/>
      <c r="D689" s="3"/>
      <c r="E689" s="3">
        <v>137.84</v>
      </c>
      <c r="F689" s="3">
        <v>136.62</v>
      </c>
      <c r="G689" s="3">
        <v>141.36000000000001</v>
      </c>
      <c r="H689" s="3">
        <v>131.83000000000001</v>
      </c>
      <c r="I689" s="3">
        <v>150</v>
      </c>
      <c r="J689" s="3">
        <v>150</v>
      </c>
      <c r="K689" s="3">
        <v>186.2</v>
      </c>
      <c r="L689" s="3">
        <v>150</v>
      </c>
      <c r="M689" s="3">
        <v>150</v>
      </c>
      <c r="N689" s="3">
        <v>150</v>
      </c>
      <c r="O689" s="3">
        <v>150</v>
      </c>
      <c r="P689" s="3">
        <v>150</v>
      </c>
    </row>
    <row r="690" spans="1:16" s="37" customFormat="1">
      <c r="A690" s="36" t="s">
        <v>888</v>
      </c>
      <c r="B690" s="36" t="s">
        <v>930</v>
      </c>
      <c r="C690" s="36"/>
      <c r="D690" s="36"/>
      <c r="E690" s="36">
        <v>0</v>
      </c>
      <c r="F690" s="36">
        <v>0</v>
      </c>
      <c r="G690" s="36">
        <v>0</v>
      </c>
      <c r="H690" s="36">
        <v>0</v>
      </c>
      <c r="I690" s="36">
        <v>21086.560000000001</v>
      </c>
      <c r="J690" s="37">
        <v>25330.03</v>
      </c>
      <c r="K690" s="37">
        <f>+'Para-RH-2018'!C1585</f>
        <v>0</v>
      </c>
      <c r="L690" s="37">
        <f>+'Para-RH-2018'!D1585</f>
        <v>0</v>
      </c>
      <c r="M690" s="37">
        <f>+'Para-RH-2018'!E1585</f>
        <v>0</v>
      </c>
      <c r="N690" s="37">
        <f>+'Para-RH-2018'!F1585</f>
        <v>0</v>
      </c>
      <c r="O690" s="37">
        <f>+'Para-RH-2018'!G1585</f>
        <v>0</v>
      </c>
      <c r="P690" s="37">
        <f>+'Para-RH-2018'!H1585</f>
        <v>0</v>
      </c>
    </row>
    <row r="691" spans="1:16">
      <c r="A691" s="3" t="s">
        <v>597</v>
      </c>
      <c r="B691" s="3" t="s">
        <v>939</v>
      </c>
      <c r="C691" s="3"/>
      <c r="D691" s="3"/>
      <c r="E691" s="3">
        <v>33351.199999999997</v>
      </c>
      <c r="F691" s="3">
        <v>20652.919999999998</v>
      </c>
      <c r="G691" s="3">
        <v>19331.72</v>
      </c>
      <c r="H691" s="3">
        <v>16436.38</v>
      </c>
      <c r="I691" s="3">
        <v>33649.300000000003</v>
      </c>
      <c r="J691" s="2">
        <v>50300</v>
      </c>
      <c r="K691" s="2">
        <v>37800</v>
      </c>
      <c r="L691" s="2">
        <v>33000</v>
      </c>
      <c r="M691" s="2">
        <v>33000</v>
      </c>
      <c r="N691" s="2">
        <v>33000</v>
      </c>
      <c r="O691" s="2">
        <v>33000</v>
      </c>
      <c r="P691" s="2">
        <v>33000</v>
      </c>
    </row>
    <row r="692" spans="1:16">
      <c r="A692" s="3" t="s">
        <v>628</v>
      </c>
      <c r="B692" s="3"/>
      <c r="C692" s="3"/>
      <c r="D692" s="3"/>
      <c r="E692" s="3">
        <v>0</v>
      </c>
      <c r="F692" s="3">
        <v>3900</v>
      </c>
      <c r="G692" s="3">
        <v>0</v>
      </c>
      <c r="H692" s="3">
        <v>0</v>
      </c>
      <c r="I692" s="3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</row>
    <row r="693" spans="1:16">
      <c r="A693" s="3" t="s">
        <v>919</v>
      </c>
      <c r="B693" s="3" t="s">
        <v>986</v>
      </c>
      <c r="C693" s="3"/>
      <c r="D693" s="3"/>
      <c r="E693" s="3">
        <v>0</v>
      </c>
      <c r="F693" s="3">
        <v>0</v>
      </c>
      <c r="G693" s="3">
        <v>0</v>
      </c>
      <c r="H693" s="3">
        <v>0</v>
      </c>
      <c r="I693" s="3">
        <v>400</v>
      </c>
      <c r="J693" s="3">
        <v>400</v>
      </c>
      <c r="K693" s="3">
        <v>400</v>
      </c>
      <c r="L693" s="3">
        <v>400</v>
      </c>
      <c r="M693" s="3">
        <v>400</v>
      </c>
      <c r="N693" s="3">
        <v>400</v>
      </c>
      <c r="O693" s="3">
        <v>400</v>
      </c>
      <c r="P693" s="3">
        <v>400</v>
      </c>
    </row>
    <row r="694" spans="1:16" s="37" customFormat="1">
      <c r="A694" s="36" t="s">
        <v>598</v>
      </c>
      <c r="B694" s="36" t="s">
        <v>931</v>
      </c>
      <c r="C694" s="36"/>
      <c r="D694" s="36"/>
      <c r="E694" s="36">
        <v>16715.28</v>
      </c>
      <c r="F694" s="36">
        <v>19640.46</v>
      </c>
      <c r="G694" s="36">
        <v>20455.54</v>
      </c>
      <c r="H694" s="36">
        <v>20883.84</v>
      </c>
      <c r="I694" s="36">
        <v>49395.22</v>
      </c>
      <c r="J694" s="37">
        <v>50400</v>
      </c>
      <c r="K694" s="37">
        <v>51200</v>
      </c>
      <c r="L694" s="37">
        <f>K694*('Para GX'!J72/100)</f>
        <v>0</v>
      </c>
      <c r="M694" s="37">
        <f>L694*('Para GX'!K72/100)</f>
        <v>0</v>
      </c>
      <c r="N694" s="37">
        <f>M694*('Para GX'!L72/100)</f>
        <v>0</v>
      </c>
      <c r="O694" s="37">
        <f>N694*('Para GX'!M72/100)</f>
        <v>0</v>
      </c>
      <c r="P694" s="37">
        <f>O694*('Para GX'!N72/100)</f>
        <v>0</v>
      </c>
    </row>
    <row r="695" spans="1:16">
      <c r="A695" s="3" t="s">
        <v>599</v>
      </c>
      <c r="B695" s="3" t="s">
        <v>949</v>
      </c>
      <c r="C695" s="3"/>
      <c r="D695" s="3"/>
      <c r="E695" s="3">
        <v>12918.53</v>
      </c>
      <c r="F695" s="3">
        <v>13261.71</v>
      </c>
      <c r="G695" s="3">
        <v>9008.4</v>
      </c>
      <c r="H695" s="3">
        <v>25164.44</v>
      </c>
      <c r="I695" s="3">
        <v>22838.720000000001</v>
      </c>
      <c r="J695" s="2">
        <v>20000</v>
      </c>
      <c r="K695" s="2">
        <v>20000</v>
      </c>
      <c r="L695" s="2">
        <v>20000</v>
      </c>
      <c r="M695" s="2">
        <v>20000</v>
      </c>
      <c r="N695" s="2">
        <v>20000</v>
      </c>
      <c r="O695" s="2">
        <v>20000</v>
      </c>
      <c r="P695" s="2">
        <v>20000</v>
      </c>
    </row>
    <row r="696" spans="1:16">
      <c r="A696" s="3" t="s">
        <v>600</v>
      </c>
      <c r="B696" s="3" t="s">
        <v>982</v>
      </c>
      <c r="C696" s="3"/>
      <c r="D696" s="3"/>
      <c r="E696" s="3">
        <v>180.91</v>
      </c>
      <c r="F696" s="3">
        <v>141.18</v>
      </c>
      <c r="G696" s="3">
        <v>203.69</v>
      </c>
      <c r="H696" s="3">
        <v>215.24</v>
      </c>
      <c r="I696" s="3">
        <v>228.46</v>
      </c>
      <c r="J696" s="2">
        <v>250</v>
      </c>
      <c r="K696" s="2">
        <v>250</v>
      </c>
      <c r="L696" s="2">
        <v>250</v>
      </c>
      <c r="M696" s="2">
        <v>250</v>
      </c>
      <c r="N696" s="2">
        <v>250</v>
      </c>
      <c r="O696" s="2">
        <v>250</v>
      </c>
      <c r="P696" s="2">
        <v>250</v>
      </c>
    </row>
    <row r="697" spans="1:16">
      <c r="A697" s="3" t="s">
        <v>601</v>
      </c>
      <c r="B697" s="3" t="s">
        <v>992</v>
      </c>
      <c r="C697" s="3"/>
      <c r="D697" s="3"/>
      <c r="E697" s="3">
        <v>8623.76</v>
      </c>
      <c r="F697" s="3">
        <v>7044.34</v>
      </c>
      <c r="G697" s="3">
        <v>5410.41</v>
      </c>
      <c r="H697" s="3">
        <v>3694.48</v>
      </c>
      <c r="I697" s="3">
        <v>1897.63</v>
      </c>
      <c r="J697" s="30"/>
      <c r="K697" s="30"/>
      <c r="L697" s="30"/>
      <c r="M697" s="30"/>
      <c r="N697" s="30"/>
      <c r="O697" s="30"/>
      <c r="P697" s="30"/>
    </row>
    <row r="698" spans="1:16">
      <c r="A698" s="3" t="s">
        <v>602</v>
      </c>
      <c r="B698" s="3" t="s">
        <v>982</v>
      </c>
      <c r="C698" s="3"/>
      <c r="D698" s="3"/>
      <c r="E698" s="3">
        <v>34345.72</v>
      </c>
      <c r="F698" s="3">
        <v>36069.19</v>
      </c>
      <c r="G698" s="3">
        <v>37879.14</v>
      </c>
      <c r="H698" s="3">
        <v>39779.919999999998</v>
      </c>
      <c r="I698" s="3">
        <v>41776.07</v>
      </c>
      <c r="J698" s="30"/>
      <c r="K698" s="30"/>
      <c r="L698" s="30"/>
      <c r="M698" s="30"/>
      <c r="N698" s="30"/>
      <c r="O698" s="30"/>
      <c r="P698" s="30"/>
    </row>
    <row r="699" spans="1:16" s="37" customFormat="1">
      <c r="A699" s="36" t="s">
        <v>603</v>
      </c>
      <c r="B699" s="36" t="s">
        <v>930</v>
      </c>
      <c r="C699" s="36"/>
      <c r="D699" s="36"/>
      <c r="E699" s="36">
        <v>218040.54</v>
      </c>
      <c r="F699" s="36">
        <v>246462.35</v>
      </c>
      <c r="G699" s="36">
        <v>280267.06</v>
      </c>
      <c r="H699" s="36">
        <v>337957.61</v>
      </c>
      <c r="I699" s="36">
        <v>379125.17</v>
      </c>
      <c r="J699" s="37">
        <v>528907.31999999995</v>
      </c>
      <c r="K699" s="37">
        <f>+'Para-RH-2018'!C1586</f>
        <v>0</v>
      </c>
      <c r="L699" s="37">
        <f>+'Para-RH-2018'!D1586</f>
        <v>0</v>
      </c>
      <c r="M699" s="37">
        <f>+'Para-RH-2018'!E1586</f>
        <v>0</v>
      </c>
      <c r="N699" s="37">
        <f>+'Para-RH-2018'!F1586</f>
        <v>0</v>
      </c>
      <c r="O699" s="37">
        <f>+'Para-RH-2018'!G1586</f>
        <v>0</v>
      </c>
      <c r="P699" s="37">
        <f>+'Para-RH-2018'!H1586</f>
        <v>0</v>
      </c>
    </row>
    <row r="700" spans="1:16" s="37" customFormat="1">
      <c r="A700" s="36" t="s">
        <v>1001</v>
      </c>
      <c r="B700" s="36" t="s">
        <v>930</v>
      </c>
      <c r="C700" s="36"/>
      <c r="D700" s="36"/>
      <c r="E700" s="36"/>
      <c r="F700" s="36"/>
      <c r="G700" s="36"/>
      <c r="H700" s="36"/>
      <c r="I700" s="36"/>
      <c r="J700" s="37">
        <v>1621.79</v>
      </c>
      <c r="K700" s="37">
        <f>+'Para-RH-2018'!C1587</f>
        <v>0</v>
      </c>
      <c r="L700" s="37">
        <f>+'Para-RH-2018'!D1587</f>
        <v>0</v>
      </c>
      <c r="M700" s="37">
        <f>+'Para-RH-2018'!E1587</f>
        <v>0</v>
      </c>
      <c r="N700" s="37">
        <f>+'Para-RH-2018'!F1587</f>
        <v>0</v>
      </c>
      <c r="O700" s="37">
        <f>+'Para-RH-2018'!G1587</f>
        <v>0</v>
      </c>
      <c r="P700" s="37">
        <f>+'Para-RH-2018'!H1587</f>
        <v>0</v>
      </c>
    </row>
    <row r="701" spans="1:16" s="37" customFormat="1">
      <c r="A701" s="36" t="s">
        <v>604</v>
      </c>
      <c r="B701" s="36" t="s">
        <v>930</v>
      </c>
      <c r="C701" s="36"/>
      <c r="D701" s="36"/>
      <c r="E701" s="36">
        <v>19796.87</v>
      </c>
      <c r="F701" s="36">
        <v>13488.03</v>
      </c>
      <c r="G701" s="36">
        <v>18415.23</v>
      </c>
      <c r="H701" s="36">
        <v>27247.83</v>
      </c>
      <c r="I701" s="36">
        <v>25897.25</v>
      </c>
      <c r="J701" s="37">
        <v>35257.99</v>
      </c>
      <c r="K701" s="37">
        <f>'Para-RH-2018'!C1588</f>
        <v>0</v>
      </c>
      <c r="L701" s="37">
        <f>+'Para-RH-2018'!D1588</f>
        <v>0</v>
      </c>
      <c r="M701" s="37">
        <f>+'Para-RH-2018'!E1588</f>
        <v>0</v>
      </c>
      <c r="N701" s="37">
        <f>+'Para-RH-2018'!F1588</f>
        <v>0</v>
      </c>
      <c r="O701" s="37">
        <f>+'Para-RH-2018'!G1588</f>
        <v>0</v>
      </c>
      <c r="P701" s="37">
        <f>+'Para-RH-2018'!H1588</f>
        <v>0</v>
      </c>
    </row>
    <row r="702" spans="1:16" s="37" customFormat="1">
      <c r="A702" s="36" t="s">
        <v>605</v>
      </c>
      <c r="B702" s="36" t="s">
        <v>930</v>
      </c>
      <c r="C702" s="36"/>
      <c r="D702" s="36"/>
      <c r="E702" s="36">
        <v>52560.95</v>
      </c>
      <c r="F702" s="36">
        <v>59092.71</v>
      </c>
      <c r="G702" s="36">
        <v>67813.53</v>
      </c>
      <c r="H702" s="36">
        <v>82739.62</v>
      </c>
      <c r="I702" s="36">
        <v>97573.62</v>
      </c>
      <c r="J702" s="37">
        <v>143903.35</v>
      </c>
      <c r="K702" s="37">
        <f>+'Para-RH-2018'!C1589</f>
        <v>0</v>
      </c>
      <c r="L702" s="37">
        <f>+'Para-RH-2018'!D1589</f>
        <v>0</v>
      </c>
      <c r="M702" s="37">
        <f>+'Para-RH-2018'!E1589</f>
        <v>0</v>
      </c>
      <c r="N702" s="37">
        <f>+'Para-RH-2018'!F1589</f>
        <v>0</v>
      </c>
      <c r="O702" s="37">
        <f>+'Para-RH-2018'!G1589</f>
        <v>0</v>
      </c>
      <c r="P702" s="37">
        <f>+'Para-RH-2018'!H1589</f>
        <v>0</v>
      </c>
    </row>
    <row r="703" spans="1:16" s="37" customFormat="1">
      <c r="A703" s="36" t="s">
        <v>1002</v>
      </c>
      <c r="B703" s="36" t="s">
        <v>930</v>
      </c>
      <c r="C703" s="3"/>
      <c r="D703" s="36"/>
      <c r="E703" s="36">
        <v>0</v>
      </c>
      <c r="F703" s="36">
        <v>0</v>
      </c>
      <c r="G703" s="36">
        <v>0</v>
      </c>
      <c r="H703" s="36">
        <v>0</v>
      </c>
      <c r="I703" s="36">
        <v>0</v>
      </c>
      <c r="J703" s="37">
        <v>87.99</v>
      </c>
      <c r="K703" s="37">
        <f>+'Para-RH-2018'!C1590</f>
        <v>0</v>
      </c>
      <c r="L703" s="37">
        <f>+'Para-RH-2018'!D1590</f>
        <v>0</v>
      </c>
      <c r="M703" s="37">
        <f>+'Para-RH-2018'!E1590</f>
        <v>0</v>
      </c>
      <c r="N703" s="37">
        <f>+'Para-RH-2018'!F1590</f>
        <v>0</v>
      </c>
      <c r="O703" s="37">
        <f>+'Para-RH-2018'!G1590</f>
        <v>0</v>
      </c>
      <c r="P703" s="37">
        <f>+'Para-RH-2018'!H1590</f>
        <v>0</v>
      </c>
    </row>
    <row r="704" spans="1:16" s="37" customFormat="1">
      <c r="A704" s="36" t="s">
        <v>606</v>
      </c>
      <c r="B704" s="36" t="s">
        <v>930</v>
      </c>
      <c r="C704" s="36"/>
      <c r="D704" s="36"/>
      <c r="E704" s="36">
        <v>19259.669999999998</v>
      </c>
      <c r="F704" s="36">
        <v>28140.14</v>
      </c>
      <c r="G704" s="36">
        <v>33379.86</v>
      </c>
      <c r="H704" s="36">
        <v>39774.76</v>
      </c>
      <c r="I704" s="36">
        <v>37426.75</v>
      </c>
      <c r="J704" s="37">
        <v>38175.769999999997</v>
      </c>
      <c r="K704" s="37">
        <f>+'Para-RH-2018'!C1591</f>
        <v>0</v>
      </c>
      <c r="L704" s="37">
        <f>+'Para-RH-2018'!D1591</f>
        <v>0</v>
      </c>
      <c r="M704" s="37">
        <f>+'Para-RH-2018'!E1591</f>
        <v>0</v>
      </c>
      <c r="N704" s="37">
        <f>+'Para-RH-2018'!F1591</f>
        <v>0</v>
      </c>
      <c r="O704" s="37">
        <f>+'Para-RH-2018'!G1591</f>
        <v>0</v>
      </c>
      <c r="P704" s="37">
        <f>+'Para-RH-2018'!H1591</f>
        <v>0</v>
      </c>
    </row>
    <row r="705" spans="1:16" s="37" customFormat="1">
      <c r="A705" s="36" t="s">
        <v>607</v>
      </c>
      <c r="B705" s="36" t="s">
        <v>930</v>
      </c>
      <c r="C705" s="36"/>
      <c r="D705" s="36"/>
      <c r="E705" s="36">
        <v>396.11</v>
      </c>
      <c r="F705" s="36">
        <v>396.25</v>
      </c>
      <c r="G705" s="36">
        <v>356.73</v>
      </c>
      <c r="H705" s="36">
        <v>611.79999999999995</v>
      </c>
      <c r="I705" s="36">
        <v>562.16</v>
      </c>
      <c r="J705" s="37">
        <v>787.71</v>
      </c>
      <c r="K705" s="37">
        <v>827.78</v>
      </c>
      <c r="L705" s="37">
        <f>'Para GX'!J84*L699</f>
        <v>0</v>
      </c>
      <c r="M705" s="37">
        <f>'Para GX'!K84*M699</f>
        <v>0</v>
      </c>
      <c r="N705" s="37">
        <f>'Para GX'!L84*N699</f>
        <v>0</v>
      </c>
      <c r="O705" s="37">
        <f>'Para GX'!M84*O699</f>
        <v>0</v>
      </c>
      <c r="P705" s="37">
        <f>'Para GX'!N84*P699</f>
        <v>0</v>
      </c>
    </row>
    <row r="706" spans="1:16">
      <c r="A706" s="3" t="s">
        <v>608</v>
      </c>
      <c r="B706" s="3" t="s">
        <v>929</v>
      </c>
      <c r="C706" s="3"/>
      <c r="D706" s="3"/>
      <c r="E706" s="3">
        <v>2573.6999999999998</v>
      </c>
      <c r="F706" s="3">
        <v>2217.7199999999998</v>
      </c>
      <c r="G706" s="3">
        <v>2458.4</v>
      </c>
      <c r="H706" s="3">
        <v>2169.61</v>
      </c>
      <c r="I706" s="3">
        <v>2258.31</v>
      </c>
      <c r="J706" s="2">
        <v>4000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</row>
    <row r="707" spans="1:16">
      <c r="A707" s="3" t="s">
        <v>1311</v>
      </c>
      <c r="B707" s="3" t="s">
        <v>929</v>
      </c>
      <c r="C707" s="3"/>
      <c r="D707" s="3"/>
      <c r="E707" s="3">
        <v>268.75</v>
      </c>
      <c r="F707" s="3">
        <v>266.69</v>
      </c>
      <c r="G707" s="3">
        <v>582.58000000000004</v>
      </c>
      <c r="H707" s="3">
        <v>465.85</v>
      </c>
      <c r="I707" s="3">
        <v>550.48</v>
      </c>
      <c r="J707" s="2">
        <v>2100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</row>
    <row r="708" spans="1:16">
      <c r="A708" s="3" t="s">
        <v>609</v>
      </c>
      <c r="B708" s="3" t="s">
        <v>929</v>
      </c>
      <c r="D708" s="3"/>
      <c r="E708" s="3">
        <v>656.05</v>
      </c>
      <c r="F708" s="3">
        <v>605.64</v>
      </c>
      <c r="G708" s="3">
        <v>1001.76</v>
      </c>
      <c r="H708" s="3">
        <v>922.84</v>
      </c>
      <c r="I708" s="3">
        <v>707.92</v>
      </c>
      <c r="J708" s="2">
        <v>1000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</row>
    <row r="709" spans="1:16">
      <c r="A709" s="3" t="s">
        <v>642</v>
      </c>
      <c r="B709" s="3"/>
      <c r="C709" s="3"/>
      <c r="D709" s="3"/>
      <c r="E709" s="3">
        <v>0</v>
      </c>
      <c r="F709" s="3">
        <v>0</v>
      </c>
      <c r="G709" s="3">
        <v>2334</v>
      </c>
      <c r="H709" s="3">
        <v>0</v>
      </c>
      <c r="I709" s="3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</row>
    <row r="710" spans="1:16">
      <c r="A710" s="3" t="s">
        <v>610</v>
      </c>
      <c r="B710" s="3" t="s">
        <v>930</v>
      </c>
      <c r="C710" s="3"/>
      <c r="D710" s="3"/>
      <c r="E710" s="3">
        <v>320.97000000000003</v>
      </c>
      <c r="F710" s="3">
        <v>318.13</v>
      </c>
      <c r="G710" s="3">
        <v>467.95</v>
      </c>
      <c r="H710" s="3">
        <v>461.69</v>
      </c>
      <c r="I710" s="3">
        <v>485</v>
      </c>
      <c r="J710" s="3">
        <v>650</v>
      </c>
      <c r="K710" s="3">
        <v>837.9</v>
      </c>
      <c r="L710" s="3">
        <v>650</v>
      </c>
      <c r="M710" s="3">
        <v>650</v>
      </c>
      <c r="N710" s="3">
        <v>650</v>
      </c>
      <c r="O710" s="3">
        <v>650</v>
      </c>
      <c r="P710" s="3">
        <v>650</v>
      </c>
    </row>
    <row r="711" spans="1:16" s="37" customFormat="1">
      <c r="A711" s="36" t="s">
        <v>923</v>
      </c>
      <c r="B711" s="36"/>
      <c r="C711" s="36"/>
      <c r="D711" s="36"/>
      <c r="E711" s="36">
        <v>0</v>
      </c>
      <c r="F711" s="36">
        <v>0</v>
      </c>
      <c r="G711" s="36">
        <v>0</v>
      </c>
      <c r="H711" s="36">
        <v>0</v>
      </c>
      <c r="I711" s="36">
        <v>0</v>
      </c>
      <c r="J711" s="56">
        <v>45783.350000000006</v>
      </c>
      <c r="K711" s="56" t="e">
        <f>#REF!</f>
        <v>#REF!</v>
      </c>
      <c r="L711" s="56" t="e">
        <f>#REF!</f>
        <v>#REF!</v>
      </c>
      <c r="M711" s="56" t="e">
        <f>#REF!</f>
        <v>#REF!</v>
      </c>
      <c r="N711" s="56" t="e">
        <f>#REF!</f>
        <v>#REF!</v>
      </c>
      <c r="O711" s="56" t="e">
        <f>#REF!</f>
        <v>#REF!</v>
      </c>
      <c r="P711" s="56" t="e">
        <f>#REF!</f>
        <v>#REF!</v>
      </c>
    </row>
    <row r="712" spans="1:16" s="37" customFormat="1">
      <c r="A712" s="36" t="s">
        <v>924</v>
      </c>
      <c r="B712" s="36"/>
      <c r="C712" s="36"/>
      <c r="D712" s="36"/>
      <c r="E712" s="36">
        <v>0</v>
      </c>
      <c r="F712" s="36">
        <v>0</v>
      </c>
      <c r="G712" s="36">
        <v>0</v>
      </c>
      <c r="H712" s="36">
        <v>0</v>
      </c>
      <c r="I712" s="36">
        <v>0</v>
      </c>
      <c r="J712" s="56">
        <v>116259.47</v>
      </c>
      <c r="K712" s="56" t="e">
        <f>+#REF!</f>
        <v>#REF!</v>
      </c>
      <c r="L712" s="56" t="e">
        <f>#REF!</f>
        <v>#REF!</v>
      </c>
      <c r="M712" s="56" t="e">
        <f>#REF!</f>
        <v>#REF!</v>
      </c>
      <c r="N712" s="56" t="e">
        <f>#REF!</f>
        <v>#REF!</v>
      </c>
      <c r="O712" s="56" t="e">
        <f>#REF!</f>
        <v>#REF!</v>
      </c>
      <c r="P712" s="56" t="e">
        <f>#REF!</f>
        <v>#REF!</v>
      </c>
    </row>
  </sheetData>
  <autoFilter ref="A1:Q712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XFD229"/>
  <sheetViews>
    <sheetView zoomScale="115" zoomScaleNormal="115" workbookViewId="0">
      <pane xSplit="4" ySplit="1" topLeftCell="E218" activePane="bottomRight" state="frozen"/>
      <selection pane="topRight" activeCell="E1" sqref="E1"/>
      <selection pane="bottomLeft" activeCell="A2" sqref="A2"/>
      <selection pane="bottomRight" activeCell="A229" sqref="A229:XFD307"/>
    </sheetView>
  </sheetViews>
  <sheetFormatPr baseColWidth="10" defaultColWidth="11.42578125" defaultRowHeight="15"/>
  <cols>
    <col min="1" max="1" width="19" style="4" customWidth="1"/>
    <col min="2" max="2" width="8.140625" style="4" customWidth="1"/>
    <col min="3" max="3" width="14.85546875" style="4" customWidth="1"/>
    <col min="4" max="4" width="43.7109375" style="4" customWidth="1"/>
    <col min="5" max="5" width="15.140625" style="4" bestFit="1" customWidth="1"/>
    <col min="6" max="6" width="15" style="4" bestFit="1" customWidth="1"/>
    <col min="7" max="7" width="15.42578125" style="4" bestFit="1" customWidth="1"/>
    <col min="8" max="8" width="15.140625" style="4" bestFit="1" customWidth="1"/>
    <col min="9" max="9" width="18" style="4" customWidth="1"/>
    <col min="10" max="10" width="15.42578125" style="4" bestFit="1" customWidth="1"/>
    <col min="11" max="11" width="16.85546875" style="4" customWidth="1"/>
    <col min="12" max="12" width="15.85546875" style="4" bestFit="1" customWidth="1"/>
    <col min="13" max="13" width="15.7109375" style="4" bestFit="1" customWidth="1"/>
    <col min="14" max="14" width="16.42578125" style="4" bestFit="1" customWidth="1"/>
    <col min="15" max="15" width="15.7109375" style="4" bestFit="1" customWidth="1"/>
    <col min="16" max="16" width="16.5703125" style="4" bestFit="1" customWidth="1"/>
    <col min="17" max="17" width="12" style="4" bestFit="1" customWidth="1"/>
    <col min="18" max="16384" width="11.42578125" style="4"/>
  </cols>
  <sheetData>
    <row r="1" spans="1:17" s="1" customFormat="1">
      <c r="A1" s="1" t="s">
        <v>0</v>
      </c>
      <c r="B1" s="1" t="s">
        <v>926</v>
      </c>
      <c r="C1" s="1" t="s">
        <v>896</v>
      </c>
      <c r="D1" s="1" t="s">
        <v>1</v>
      </c>
      <c r="E1" s="1" t="s">
        <v>3</v>
      </c>
      <c r="F1" s="1" t="s">
        <v>2</v>
      </c>
      <c r="G1" s="1" t="s">
        <v>4</v>
      </c>
      <c r="H1" s="1" t="s">
        <v>5</v>
      </c>
      <c r="I1" s="1" t="s">
        <v>1006</v>
      </c>
      <c r="J1" s="1" t="s">
        <v>1187</v>
      </c>
      <c r="K1" s="1" t="s">
        <v>900</v>
      </c>
      <c r="L1" s="1" t="s">
        <v>889</v>
      </c>
      <c r="M1" s="1" t="s">
        <v>890</v>
      </c>
      <c r="N1" s="1" t="s">
        <v>891</v>
      </c>
      <c r="O1" s="1" t="s">
        <v>892</v>
      </c>
      <c r="P1" s="1" t="s">
        <v>893</v>
      </c>
    </row>
    <row r="2" spans="1:17">
      <c r="A2" s="6" t="s">
        <v>643</v>
      </c>
      <c r="B2" s="6" t="s">
        <v>982</v>
      </c>
      <c r="C2" s="6"/>
      <c r="D2" s="6"/>
      <c r="E2" s="5">
        <v>300</v>
      </c>
      <c r="F2" s="5">
        <v>312.75</v>
      </c>
      <c r="G2" s="5">
        <v>250.05</v>
      </c>
      <c r="H2" s="5">
        <v>0</v>
      </c>
      <c r="I2" s="7">
        <v>0</v>
      </c>
      <c r="J2" s="2">
        <v>250</v>
      </c>
      <c r="K2" s="2">
        <v>250</v>
      </c>
      <c r="L2" s="2">
        <v>250</v>
      </c>
      <c r="M2" s="2">
        <v>250</v>
      </c>
      <c r="N2" s="2">
        <v>250</v>
      </c>
      <c r="O2" s="2">
        <v>250</v>
      </c>
      <c r="P2" s="2">
        <v>250</v>
      </c>
    </row>
    <row r="3" spans="1:17" s="41" customFormat="1">
      <c r="A3" s="39" t="s">
        <v>644</v>
      </c>
      <c r="B3" s="39" t="s">
        <v>982</v>
      </c>
      <c r="C3" s="39"/>
      <c r="D3" s="39"/>
      <c r="E3" s="40">
        <v>422759.5</v>
      </c>
      <c r="F3" s="40">
        <v>395812.36</v>
      </c>
      <c r="G3" s="40">
        <v>438161.68</v>
      </c>
      <c r="H3" s="40">
        <v>346956.18</v>
      </c>
      <c r="I3" s="40">
        <v>530617.69999999995</v>
      </c>
      <c r="J3" s="35">
        <v>390000</v>
      </c>
      <c r="K3" s="35">
        <v>330000</v>
      </c>
      <c r="L3" s="35" t="e">
        <f>#REF!</f>
        <v>#REF!</v>
      </c>
      <c r="M3" s="35" t="e">
        <f>#REF!</f>
        <v>#REF!</v>
      </c>
      <c r="N3" s="35" t="e">
        <f>#REF!</f>
        <v>#REF!</v>
      </c>
      <c r="O3" s="35" t="e">
        <f>#REF!</f>
        <v>#REF!</v>
      </c>
      <c r="P3" s="35" t="e">
        <f>#REF!</f>
        <v>#REF!</v>
      </c>
    </row>
    <row r="4" spans="1:17">
      <c r="A4" s="6" t="s">
        <v>645</v>
      </c>
      <c r="B4" s="6" t="s">
        <v>982</v>
      </c>
      <c r="C4" s="6"/>
      <c r="D4" s="6"/>
      <c r="E4" s="5">
        <v>464.03</v>
      </c>
      <c r="F4" s="5">
        <v>46.68</v>
      </c>
      <c r="G4" s="5">
        <v>6.52</v>
      </c>
      <c r="H4" s="5">
        <v>14.46</v>
      </c>
      <c r="I4" s="7">
        <v>26.27</v>
      </c>
      <c r="J4" s="2">
        <v>20</v>
      </c>
      <c r="K4" s="2">
        <v>20</v>
      </c>
      <c r="L4" s="2">
        <v>20</v>
      </c>
      <c r="M4" s="2">
        <v>20</v>
      </c>
      <c r="N4" s="2">
        <v>20</v>
      </c>
      <c r="O4" s="2">
        <v>20</v>
      </c>
      <c r="P4" s="2">
        <v>20</v>
      </c>
    </row>
    <row r="5" spans="1:17">
      <c r="A5" s="6" t="s">
        <v>646</v>
      </c>
      <c r="B5" s="6" t="s">
        <v>982</v>
      </c>
      <c r="C5" s="6"/>
      <c r="D5" s="6"/>
      <c r="E5" s="5">
        <v>220049.29</v>
      </c>
      <c r="F5" s="5">
        <v>98458.18</v>
      </c>
      <c r="G5" s="5">
        <v>70803.94</v>
      </c>
      <c r="H5" s="5">
        <v>77049.899999999994</v>
      </c>
      <c r="I5" s="7">
        <v>16047.06</v>
      </c>
      <c r="J5" s="2">
        <v>30000</v>
      </c>
      <c r="K5" s="2">
        <v>30000</v>
      </c>
      <c r="L5" s="2">
        <v>30000</v>
      </c>
      <c r="M5" s="2">
        <v>30000</v>
      </c>
      <c r="N5" s="2">
        <v>30000</v>
      </c>
      <c r="O5" s="2">
        <v>30000</v>
      </c>
      <c r="P5" s="2">
        <v>30000</v>
      </c>
    </row>
    <row r="6" spans="1:17">
      <c r="A6" s="6" t="s">
        <v>647</v>
      </c>
      <c r="B6" s="6" t="s">
        <v>982</v>
      </c>
      <c r="C6" s="6"/>
      <c r="D6" s="6"/>
      <c r="E6" s="5">
        <v>19452.91</v>
      </c>
      <c r="F6" s="5">
        <v>42754.29</v>
      </c>
      <c r="G6" s="5">
        <v>24981.98</v>
      </c>
      <c r="H6" s="5">
        <v>10748.51</v>
      </c>
      <c r="I6" s="7">
        <v>177.05</v>
      </c>
      <c r="J6" s="2">
        <v>10000</v>
      </c>
      <c r="K6" s="2">
        <v>20</v>
      </c>
      <c r="L6" s="2">
        <v>20</v>
      </c>
      <c r="M6" s="2">
        <v>20</v>
      </c>
      <c r="N6" s="2">
        <v>20</v>
      </c>
      <c r="O6" s="2">
        <v>20</v>
      </c>
      <c r="P6" s="2">
        <v>20</v>
      </c>
    </row>
    <row r="7" spans="1:17" s="32" customFormat="1">
      <c r="A7" s="42" t="s">
        <v>648</v>
      </c>
      <c r="B7" s="42" t="s">
        <v>982</v>
      </c>
      <c r="C7" s="42"/>
      <c r="D7" s="42"/>
      <c r="E7" s="20">
        <v>12809332.27</v>
      </c>
      <c r="F7" s="20">
        <v>10683799.140000001</v>
      </c>
      <c r="G7" s="20">
        <v>8872279.4600000009</v>
      </c>
      <c r="H7" s="20">
        <v>11934687.619999999</v>
      </c>
      <c r="I7" s="20">
        <v>10065119.18</v>
      </c>
      <c r="J7" s="43">
        <v>10014910.809999999</v>
      </c>
      <c r="K7" s="43">
        <v>5572785.21</v>
      </c>
      <c r="L7" s="43" t="e">
        <f>+#REF!</f>
        <v>#REF!</v>
      </c>
      <c r="M7" s="43" t="e">
        <f>+#REF!</f>
        <v>#REF!</v>
      </c>
      <c r="N7" s="43" t="e">
        <f>+#REF!</f>
        <v>#REF!</v>
      </c>
      <c r="O7" s="43" t="e">
        <f>+#REF!</f>
        <v>#REF!</v>
      </c>
      <c r="P7" s="43" t="e">
        <f>+#REF!</f>
        <v>#REF!</v>
      </c>
    </row>
    <row r="8" spans="1:17" s="32" customFormat="1">
      <c r="A8" s="42" t="s">
        <v>1305</v>
      </c>
      <c r="B8" s="42"/>
      <c r="C8" s="42"/>
      <c r="D8" s="42"/>
      <c r="E8" s="20"/>
      <c r="F8" s="20"/>
      <c r="G8" s="20"/>
      <c r="H8" s="20"/>
      <c r="I8" s="20"/>
      <c r="J8" s="43"/>
      <c r="K8" s="43">
        <v>240000</v>
      </c>
      <c r="L8" s="43">
        <v>240000</v>
      </c>
      <c r="M8" s="43">
        <v>120000</v>
      </c>
      <c r="N8" s="43">
        <v>120000</v>
      </c>
      <c r="O8" s="43">
        <v>120000</v>
      </c>
      <c r="P8" s="43">
        <v>42236.24</v>
      </c>
      <c r="Q8" s="19"/>
    </row>
    <row r="9" spans="1:17" s="65" customFormat="1">
      <c r="A9" s="61" t="s">
        <v>899</v>
      </c>
      <c r="B9" s="62" t="s">
        <v>982</v>
      </c>
      <c r="C9" s="61"/>
      <c r="D9" s="61"/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4">
        <v>0</v>
      </c>
      <c r="K9" s="64">
        <v>0</v>
      </c>
      <c r="L9" s="64" t="e">
        <f>#REF!-#REF!</f>
        <v>#REF!</v>
      </c>
      <c r="M9" s="64" t="e">
        <f>#REF!-#REF!</f>
        <v>#REF!</v>
      </c>
      <c r="N9" s="64" t="e">
        <f>#REF!-#REF!</f>
        <v>#REF!</v>
      </c>
      <c r="O9" s="64" t="e">
        <f>#REF!-#REF!</f>
        <v>#REF!</v>
      </c>
      <c r="P9" s="64" t="e">
        <f>O9</f>
        <v>#REF!</v>
      </c>
      <c r="Q9" s="65" t="s">
        <v>1005</v>
      </c>
    </row>
    <row r="10" spans="1:17" s="9" customFormat="1">
      <c r="A10" s="6" t="s">
        <v>649</v>
      </c>
      <c r="B10" s="6" t="s">
        <v>982</v>
      </c>
      <c r="C10" s="6"/>
      <c r="D10" s="6"/>
      <c r="E10" s="5">
        <v>32983.93</v>
      </c>
      <c r="F10" s="5">
        <v>30126.87</v>
      </c>
      <c r="G10" s="5">
        <v>23278.35</v>
      </c>
      <c r="H10" s="5">
        <v>0</v>
      </c>
      <c r="I10" s="7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4"/>
    </row>
    <row r="11" spans="1:17" s="46" customFormat="1">
      <c r="A11" s="44" t="s">
        <v>650</v>
      </c>
      <c r="B11" s="44" t="s">
        <v>982</v>
      </c>
      <c r="C11" s="44"/>
      <c r="D11" s="44"/>
      <c r="E11" s="45">
        <v>4180206.15</v>
      </c>
      <c r="F11" s="45">
        <v>4274554.54</v>
      </c>
      <c r="G11" s="45">
        <v>4569092.49</v>
      </c>
      <c r="H11" s="45">
        <v>4600941.83</v>
      </c>
      <c r="I11" s="45">
        <v>4306535.88</v>
      </c>
      <c r="J11" s="37">
        <v>5011896.9800000004</v>
      </c>
      <c r="K11" s="37">
        <v>5136026.9800000004</v>
      </c>
      <c r="L11" s="37">
        <f>'Para GX'!J4</f>
        <v>0</v>
      </c>
      <c r="M11" s="37">
        <f>'Para GX'!K4</f>
        <v>0</v>
      </c>
      <c r="N11" s="37">
        <f>'Para GX'!L4</f>
        <v>0</v>
      </c>
      <c r="O11" s="37">
        <f>'Para GX'!M4</f>
        <v>0</v>
      </c>
      <c r="P11" s="37">
        <f>'Para GX'!N4</f>
        <v>0</v>
      </c>
    </row>
    <row r="12" spans="1:17">
      <c r="A12" s="6" t="s">
        <v>651</v>
      </c>
      <c r="B12" s="6" t="s">
        <v>982</v>
      </c>
      <c r="C12" s="6"/>
      <c r="D12" s="6"/>
      <c r="E12" s="5">
        <v>179586.76</v>
      </c>
      <c r="F12" s="5">
        <v>168139.54</v>
      </c>
      <c r="G12" s="5">
        <v>176668.27</v>
      </c>
      <c r="H12" s="5">
        <v>0</v>
      </c>
      <c r="I12" s="7">
        <v>0</v>
      </c>
      <c r="J12" s="2">
        <v>0</v>
      </c>
      <c r="K12" s="2">
        <v>155465.49</v>
      </c>
      <c r="L12" s="2">
        <v>155465.49</v>
      </c>
      <c r="M12" s="2">
        <v>155465.49</v>
      </c>
      <c r="N12" s="2">
        <v>155465.49</v>
      </c>
      <c r="O12" s="2">
        <v>155465.49</v>
      </c>
      <c r="P12" s="2">
        <v>155465.49</v>
      </c>
    </row>
    <row r="13" spans="1:17">
      <c r="A13" s="6" t="s">
        <v>652</v>
      </c>
      <c r="B13" s="6" t="s">
        <v>993</v>
      </c>
      <c r="C13" s="6"/>
      <c r="D13" s="6"/>
      <c r="E13" s="5">
        <v>0</v>
      </c>
      <c r="F13" s="5">
        <v>0</v>
      </c>
      <c r="G13" s="5">
        <v>0</v>
      </c>
      <c r="H13" s="5">
        <v>0</v>
      </c>
      <c r="I13" s="7">
        <v>0</v>
      </c>
      <c r="J13" s="2">
        <v>500</v>
      </c>
      <c r="K13" s="2">
        <v>500</v>
      </c>
      <c r="L13" s="2">
        <v>500</v>
      </c>
      <c r="M13" s="2">
        <v>500</v>
      </c>
      <c r="N13" s="2">
        <v>500</v>
      </c>
      <c r="O13" s="2">
        <v>500</v>
      </c>
      <c r="P13" s="2">
        <v>500</v>
      </c>
    </row>
    <row r="14" spans="1:17">
      <c r="A14" s="6" t="s">
        <v>653</v>
      </c>
      <c r="B14" s="6" t="s">
        <v>993</v>
      </c>
      <c r="C14" s="6"/>
      <c r="D14" s="6"/>
      <c r="E14" s="5">
        <v>42359.25</v>
      </c>
      <c r="F14" s="5">
        <v>0</v>
      </c>
      <c r="G14" s="5">
        <v>0</v>
      </c>
      <c r="H14" s="5">
        <v>0</v>
      </c>
      <c r="I14" s="7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9"/>
    </row>
    <row r="15" spans="1:17" s="32" customFormat="1">
      <c r="A15" s="47" t="s">
        <v>654</v>
      </c>
      <c r="B15" s="47" t="s">
        <v>927</v>
      </c>
      <c r="C15" s="47"/>
      <c r="D15" s="47"/>
      <c r="E15" s="7">
        <v>289879.5</v>
      </c>
      <c r="F15" s="7">
        <v>352332.91</v>
      </c>
      <c r="G15" s="7">
        <v>303735.32</v>
      </c>
      <c r="H15" s="7">
        <v>350247.61</v>
      </c>
      <c r="I15" s="7">
        <v>400897.41</v>
      </c>
      <c r="J15" s="19">
        <v>400000</v>
      </c>
      <c r="K15" s="19">
        <v>400000</v>
      </c>
      <c r="L15" s="19">
        <v>400000</v>
      </c>
      <c r="M15" s="19">
        <v>400000</v>
      </c>
      <c r="N15" s="19">
        <v>400000</v>
      </c>
      <c r="O15" s="19">
        <v>400000</v>
      </c>
      <c r="P15" s="19">
        <v>400000</v>
      </c>
    </row>
    <row r="16" spans="1:17" s="9" customFormat="1">
      <c r="A16" s="6" t="s">
        <v>655</v>
      </c>
      <c r="B16" s="6"/>
      <c r="C16" s="6"/>
      <c r="D16" s="6"/>
      <c r="E16" s="5">
        <v>173717.2</v>
      </c>
      <c r="F16" s="5">
        <v>162406.45000000001</v>
      </c>
      <c r="G16" s="5">
        <v>162107</v>
      </c>
      <c r="H16" s="5">
        <v>34211</v>
      </c>
      <c r="I16" s="7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4"/>
    </row>
    <row r="17" spans="1:17" s="46" customFormat="1">
      <c r="A17" s="44" t="s">
        <v>656</v>
      </c>
      <c r="B17" s="44" t="s">
        <v>993</v>
      </c>
      <c r="C17" s="44"/>
      <c r="D17" s="44"/>
      <c r="E17" s="45">
        <v>674855</v>
      </c>
      <c r="F17" s="45">
        <v>675054.62</v>
      </c>
      <c r="G17" s="45">
        <v>674371.83</v>
      </c>
      <c r="H17" s="45">
        <v>678737.25</v>
      </c>
      <c r="I17" s="45">
        <v>682799.77</v>
      </c>
      <c r="J17" s="37">
        <v>694365</v>
      </c>
      <c r="K17" s="37">
        <v>703115</v>
      </c>
      <c r="L17" s="37">
        <f>'Para GX'!J17*'Para GX'!J24+'Para GX'!J18*'Para GX'!J25+'Para GX'!J19*'Para GX'!J26+'Para GX'!J27*'Para GX'!J20+'Para GX'!J21*'Para GX'!J28</f>
        <v>0</v>
      </c>
      <c r="M17" s="37">
        <f>'Para GX'!K17*'Para GX'!K24+'Para GX'!K18*'Para GX'!K25+'Para GX'!K19*'Para GX'!K26+'Para GX'!K27*'Para GX'!K20+'Para GX'!K21*'Para GX'!K28</f>
        <v>0</v>
      </c>
      <c r="N17" s="37">
        <f>'Para GX'!L17*'Para GX'!L24+'Para GX'!L18*'Para GX'!L25+'Para GX'!L19*'Para GX'!L26+'Para GX'!L27*'Para GX'!L20+'Para GX'!L21*'Para GX'!L28</f>
        <v>0</v>
      </c>
      <c r="O17" s="37">
        <f>'Para GX'!M17*'Para GX'!M24+'Para GX'!M18*'Para GX'!M25+'Para GX'!M19*'Para GX'!M26+'Para GX'!M27*'Para GX'!M20+'Para GX'!M21*'Para GX'!M28</f>
        <v>0</v>
      </c>
      <c r="P17" s="37">
        <f>'Para GX'!N17*'Para GX'!N24+'Para GX'!N18*'Para GX'!N25+'Para GX'!N19*'Para GX'!N26+'Para GX'!N27*'Para GX'!N20+'Para GX'!N21*'Para GX'!N28</f>
        <v>0</v>
      </c>
    </row>
    <row r="18" spans="1:17">
      <c r="A18" s="6" t="s">
        <v>657</v>
      </c>
      <c r="B18" s="6" t="s">
        <v>993</v>
      </c>
      <c r="C18" s="6"/>
      <c r="D18" s="6"/>
      <c r="E18" s="5">
        <v>0</v>
      </c>
      <c r="F18" s="5">
        <v>0</v>
      </c>
      <c r="G18" s="5">
        <v>0</v>
      </c>
      <c r="H18" s="5">
        <v>0</v>
      </c>
      <c r="I18" s="7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7">
      <c r="A19" s="6" t="s">
        <v>658</v>
      </c>
      <c r="B19" s="6" t="s">
        <v>993</v>
      </c>
      <c r="C19" s="6"/>
      <c r="D19" s="6"/>
      <c r="E19" s="5">
        <v>600</v>
      </c>
      <c r="F19" s="5">
        <v>0</v>
      </c>
      <c r="G19" s="5">
        <v>750</v>
      </c>
      <c r="H19" s="5">
        <v>750</v>
      </c>
      <c r="I19" s="7">
        <v>1125</v>
      </c>
      <c r="J19" s="2">
        <v>750</v>
      </c>
      <c r="K19" s="2">
        <v>750</v>
      </c>
      <c r="L19" s="2">
        <v>750</v>
      </c>
      <c r="M19" s="2">
        <v>750</v>
      </c>
      <c r="N19" s="2">
        <v>750</v>
      </c>
      <c r="O19" s="2">
        <v>750</v>
      </c>
      <c r="P19" s="2">
        <v>750</v>
      </c>
    </row>
    <row r="20" spans="1:17">
      <c r="A20" s="6" t="s">
        <v>659</v>
      </c>
      <c r="B20" s="6" t="s">
        <v>993</v>
      </c>
      <c r="C20" s="6"/>
      <c r="D20" s="6"/>
      <c r="E20" s="5">
        <v>0</v>
      </c>
      <c r="F20" s="5">
        <v>2500</v>
      </c>
      <c r="G20" s="5">
        <v>300</v>
      </c>
      <c r="H20" s="5">
        <v>1250</v>
      </c>
      <c r="I20" s="7">
        <v>0</v>
      </c>
      <c r="J20" s="2">
        <v>1000</v>
      </c>
      <c r="K20" s="2">
        <v>1000</v>
      </c>
      <c r="L20" s="2">
        <v>1000</v>
      </c>
      <c r="M20" s="2">
        <v>1000</v>
      </c>
      <c r="N20" s="2">
        <v>1000</v>
      </c>
      <c r="O20" s="2">
        <v>1000</v>
      </c>
      <c r="P20" s="2">
        <v>1000</v>
      </c>
    </row>
    <row r="21" spans="1:17">
      <c r="A21" s="6" t="s">
        <v>660</v>
      </c>
      <c r="B21" s="6" t="s">
        <v>993</v>
      </c>
      <c r="C21" s="6"/>
      <c r="D21" s="6"/>
      <c r="E21" s="5">
        <v>0</v>
      </c>
      <c r="F21" s="5">
        <v>0</v>
      </c>
      <c r="G21" s="5">
        <v>0</v>
      </c>
      <c r="H21" s="5">
        <v>0</v>
      </c>
      <c r="I21" s="7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7" s="9" customFormat="1">
      <c r="A22" s="6" t="s">
        <v>661</v>
      </c>
      <c r="B22" s="6" t="s">
        <v>993</v>
      </c>
      <c r="C22" s="6"/>
      <c r="D22" s="6"/>
      <c r="E22" s="5">
        <v>8500</v>
      </c>
      <c r="F22" s="5">
        <v>6600</v>
      </c>
      <c r="G22" s="5">
        <v>7700</v>
      </c>
      <c r="H22" s="5">
        <v>6700</v>
      </c>
      <c r="I22" s="7">
        <v>7100</v>
      </c>
      <c r="J22" s="2">
        <v>7500</v>
      </c>
      <c r="K22" s="2">
        <v>7500</v>
      </c>
      <c r="L22" s="2">
        <v>7500</v>
      </c>
      <c r="M22" s="2">
        <v>7500</v>
      </c>
      <c r="N22" s="2">
        <v>7500</v>
      </c>
      <c r="O22" s="2">
        <v>7500</v>
      </c>
      <c r="P22" s="2">
        <v>7500</v>
      </c>
      <c r="Q22" s="4"/>
    </row>
    <row r="23" spans="1:17" s="46" customFormat="1">
      <c r="A23" s="44" t="s">
        <v>662</v>
      </c>
      <c r="B23" s="44" t="s">
        <v>993</v>
      </c>
      <c r="C23" s="44"/>
      <c r="D23" s="44"/>
      <c r="E23" s="45">
        <v>761862</v>
      </c>
      <c r="F23" s="45">
        <v>798709</v>
      </c>
      <c r="G23" s="45">
        <v>783741.99</v>
      </c>
      <c r="H23" s="45">
        <v>816916</v>
      </c>
      <c r="I23" s="45">
        <v>932984</v>
      </c>
      <c r="J23" s="37">
        <v>987005.36</v>
      </c>
      <c r="K23" s="37">
        <v>995014.18</v>
      </c>
      <c r="L23" s="37">
        <f>24.3*'Para GX'!J23*'Para GX'!J5</f>
        <v>0</v>
      </c>
      <c r="M23" s="37">
        <f>24.3*'Para GX'!K23*'Para GX'!K5</f>
        <v>0</v>
      </c>
      <c r="N23" s="37">
        <f>24.3*'Para GX'!L23*'Para GX'!L5</f>
        <v>0</v>
      </c>
      <c r="O23" s="37">
        <f>24.3*'Para GX'!M23*'Para GX'!M5</f>
        <v>0</v>
      </c>
      <c r="P23" s="37">
        <f>24.3*'Para GX'!N23*'Para GX'!N5</f>
        <v>0</v>
      </c>
    </row>
    <row r="24" spans="1:17">
      <c r="A24" s="6" t="s">
        <v>663</v>
      </c>
      <c r="B24" s="6" t="s">
        <v>993</v>
      </c>
      <c r="C24" s="6"/>
      <c r="D24" s="6"/>
      <c r="E24" s="5">
        <v>1488</v>
      </c>
      <c r="F24" s="5">
        <v>1488</v>
      </c>
      <c r="G24" s="5">
        <v>1488</v>
      </c>
      <c r="H24" s="5">
        <v>1488</v>
      </c>
      <c r="I24" s="7">
        <v>1488</v>
      </c>
      <c r="J24" s="2">
        <v>1488</v>
      </c>
      <c r="K24" s="2">
        <v>1488</v>
      </c>
      <c r="L24" s="2">
        <v>1488</v>
      </c>
      <c r="M24" s="2">
        <v>1488</v>
      </c>
      <c r="N24" s="2">
        <v>1488</v>
      </c>
      <c r="O24" s="2">
        <v>1488</v>
      </c>
      <c r="P24" s="2">
        <v>1488</v>
      </c>
      <c r="Q24" s="9"/>
    </row>
    <row r="25" spans="1:17">
      <c r="A25" s="6" t="s">
        <v>664</v>
      </c>
      <c r="B25" s="6" t="s">
        <v>993</v>
      </c>
      <c r="C25" s="6"/>
      <c r="D25" s="6"/>
      <c r="E25" s="5">
        <v>10850</v>
      </c>
      <c r="F25" s="5">
        <v>18600</v>
      </c>
      <c r="G25" s="5">
        <v>18600</v>
      </c>
      <c r="H25" s="5">
        <v>24800</v>
      </c>
      <c r="I25" s="7">
        <v>18600</v>
      </c>
      <c r="J25" s="2">
        <v>18600</v>
      </c>
      <c r="K25" s="2">
        <v>18600</v>
      </c>
      <c r="L25" s="2">
        <v>18600</v>
      </c>
      <c r="M25" s="2">
        <v>18600</v>
      </c>
      <c r="N25" s="2">
        <v>18600</v>
      </c>
      <c r="O25" s="2">
        <v>18600</v>
      </c>
      <c r="P25" s="2">
        <v>18600</v>
      </c>
    </row>
    <row r="26" spans="1:17" s="9" customFormat="1">
      <c r="A26" s="6" t="s">
        <v>665</v>
      </c>
      <c r="B26" s="6" t="s">
        <v>993</v>
      </c>
      <c r="C26" s="6"/>
      <c r="D26" s="6"/>
      <c r="E26" s="5">
        <v>4800</v>
      </c>
      <c r="F26" s="5">
        <v>7500</v>
      </c>
      <c r="G26" s="5">
        <v>6600</v>
      </c>
      <c r="H26" s="5">
        <v>7200</v>
      </c>
      <c r="I26" s="7">
        <v>7500</v>
      </c>
      <c r="J26" s="2">
        <v>8100</v>
      </c>
      <c r="K26" s="2">
        <v>7800</v>
      </c>
      <c r="L26" s="2">
        <v>7500</v>
      </c>
      <c r="M26" s="2">
        <v>7500</v>
      </c>
      <c r="N26" s="2">
        <v>7500</v>
      </c>
      <c r="O26" s="2">
        <v>7500</v>
      </c>
      <c r="P26" s="2">
        <v>7500</v>
      </c>
      <c r="Q26" s="4"/>
    </row>
    <row r="27" spans="1:17" s="46" customFormat="1">
      <c r="A27" s="44" t="s">
        <v>995</v>
      </c>
      <c r="B27" s="44" t="s">
        <v>993</v>
      </c>
      <c r="C27" s="44"/>
      <c r="D27" s="44"/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37">
        <v>75000</v>
      </c>
      <c r="K27" s="37">
        <f>'Para GX'!I61</f>
        <v>0</v>
      </c>
      <c r="L27" s="37">
        <f>'Para GX'!J61</f>
        <v>0</v>
      </c>
      <c r="M27" s="37">
        <f>'Para GX'!K61</f>
        <v>0</v>
      </c>
      <c r="N27" s="37">
        <f>'Para GX'!L61</f>
        <v>0</v>
      </c>
      <c r="O27" s="37">
        <f>'Para GX'!M61</f>
        <v>0</v>
      </c>
      <c r="P27" s="37">
        <f>'Para GX'!N61</f>
        <v>0</v>
      </c>
    </row>
    <row r="28" spans="1:17" s="46" customFormat="1">
      <c r="A28" s="44" t="s">
        <v>666</v>
      </c>
      <c r="B28" s="44" t="s">
        <v>993</v>
      </c>
      <c r="C28" s="44"/>
      <c r="D28" s="44"/>
      <c r="E28" s="45">
        <v>307722.59000000003</v>
      </c>
      <c r="F28" s="45">
        <v>316486.75</v>
      </c>
      <c r="G28" s="45">
        <v>335644.98</v>
      </c>
      <c r="H28" s="45">
        <v>365416.98</v>
      </c>
      <c r="I28" s="45">
        <v>371620.65</v>
      </c>
      <c r="J28" s="37">
        <v>370000</v>
      </c>
      <c r="K28" s="37">
        <v>375000</v>
      </c>
      <c r="L28" s="37">
        <f>+'Para GX'!J56</f>
        <v>0</v>
      </c>
      <c r="M28" s="37">
        <f>+'Para GX'!K56</f>
        <v>0</v>
      </c>
      <c r="N28" s="37">
        <f>+'Para GX'!L56</f>
        <v>0</v>
      </c>
      <c r="O28" s="37">
        <f>+'Para GX'!M56</f>
        <v>0</v>
      </c>
      <c r="P28" s="37">
        <f>+'Para GX'!N56</f>
        <v>0</v>
      </c>
    </row>
    <row r="29" spans="1:17">
      <c r="A29" s="6" t="s">
        <v>667</v>
      </c>
      <c r="B29" s="6" t="s">
        <v>993</v>
      </c>
      <c r="C29" s="6"/>
      <c r="D29" s="6"/>
      <c r="E29" s="5">
        <v>170482.6</v>
      </c>
      <c r="F29" s="5">
        <v>154193.65</v>
      </c>
      <c r="G29" s="5">
        <v>152333.70000000001</v>
      </c>
      <c r="H29" s="5">
        <v>152633.71</v>
      </c>
      <c r="I29" s="7">
        <v>128186.31</v>
      </c>
      <c r="J29" s="2">
        <v>85000</v>
      </c>
      <c r="K29" s="2">
        <v>85000</v>
      </c>
      <c r="L29" s="2">
        <v>85000</v>
      </c>
      <c r="M29" s="2">
        <v>85000</v>
      </c>
      <c r="N29" s="2">
        <v>85000</v>
      </c>
      <c r="O29" s="2">
        <v>85000</v>
      </c>
      <c r="P29" s="2">
        <v>85000</v>
      </c>
    </row>
    <row r="30" spans="1:17" s="9" customFormat="1">
      <c r="A30" s="6" t="s">
        <v>668</v>
      </c>
      <c r="B30" s="6" t="s">
        <v>993</v>
      </c>
      <c r="C30" s="6"/>
      <c r="D30" s="6"/>
      <c r="E30" s="5">
        <v>26054.68</v>
      </c>
      <c r="F30" s="5">
        <v>0</v>
      </c>
      <c r="G30" s="5">
        <v>0</v>
      </c>
      <c r="H30" s="5">
        <v>0</v>
      </c>
      <c r="I30" s="7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4"/>
    </row>
    <row r="31" spans="1:17" s="46" customFormat="1">
      <c r="A31" s="44" t="s">
        <v>903</v>
      </c>
      <c r="B31" s="44" t="s">
        <v>928</v>
      </c>
      <c r="C31" s="44"/>
      <c r="D31" s="44"/>
      <c r="E31" s="45">
        <v>1029706.05</v>
      </c>
      <c r="F31" s="45">
        <v>1018120.79</v>
      </c>
      <c r="G31" s="45">
        <v>1059303.0900000001</v>
      </c>
      <c r="H31" s="45">
        <v>867454.93</v>
      </c>
      <c r="I31" s="45">
        <v>593961.57999999996</v>
      </c>
      <c r="J31" s="37">
        <v>674000</v>
      </c>
      <c r="K31" s="37">
        <v>674000</v>
      </c>
      <c r="L31" s="37">
        <f>'Para GX'!J41</f>
        <v>0</v>
      </c>
      <c r="M31" s="37">
        <f>'Para GX'!K41</f>
        <v>0</v>
      </c>
      <c r="N31" s="37">
        <f>'Para GX'!L41</f>
        <v>0</v>
      </c>
      <c r="O31" s="37">
        <f>'Para GX'!M41</f>
        <v>0</v>
      </c>
      <c r="P31" s="37">
        <f>'Para GX'!N41</f>
        <v>0</v>
      </c>
    </row>
    <row r="32" spans="1:17" s="46" customFormat="1">
      <c r="A32" s="44" t="s">
        <v>1004</v>
      </c>
      <c r="B32" s="44" t="s">
        <v>928</v>
      </c>
      <c r="C32" s="44"/>
      <c r="D32" s="44"/>
      <c r="E32" s="45">
        <v>0</v>
      </c>
      <c r="F32" s="45">
        <v>0</v>
      </c>
      <c r="G32" s="45">
        <v>0</v>
      </c>
      <c r="H32" s="45">
        <v>0</v>
      </c>
      <c r="I32" s="45">
        <v>256016.76</v>
      </c>
      <c r="J32" s="37">
        <v>256000</v>
      </c>
      <c r="K32" s="37">
        <v>256000</v>
      </c>
      <c r="L32" s="37">
        <f>'Para GX'!J35</f>
        <v>0</v>
      </c>
      <c r="M32" s="37">
        <f>'Para GX'!K35</f>
        <v>0</v>
      </c>
      <c r="N32" s="37">
        <f>'Para GX'!L35</f>
        <v>0</v>
      </c>
      <c r="O32" s="37">
        <f>'Para GX'!M35</f>
        <v>0</v>
      </c>
      <c r="P32" s="37">
        <f>'Para GX'!N35</f>
        <v>0</v>
      </c>
    </row>
    <row r="33" spans="1:17">
      <c r="A33" s="6" t="s">
        <v>669</v>
      </c>
      <c r="B33" s="6" t="s">
        <v>993</v>
      </c>
      <c r="C33" s="6"/>
      <c r="D33" s="6"/>
      <c r="E33" s="5">
        <v>6000</v>
      </c>
      <c r="F33" s="5">
        <v>6000</v>
      </c>
      <c r="G33" s="5">
        <v>6000</v>
      </c>
      <c r="H33" s="5">
        <v>6000</v>
      </c>
      <c r="I33" s="7">
        <v>6000</v>
      </c>
      <c r="J33" s="2">
        <v>6000</v>
      </c>
      <c r="K33" s="2">
        <v>6000</v>
      </c>
      <c r="L33" s="2">
        <v>6000</v>
      </c>
      <c r="M33" s="2">
        <v>6000</v>
      </c>
      <c r="N33" s="2">
        <v>6000</v>
      </c>
      <c r="O33" s="2">
        <v>6000</v>
      </c>
      <c r="P33" s="2">
        <v>6000</v>
      </c>
    </row>
    <row r="34" spans="1:17">
      <c r="A34" s="6" t="s">
        <v>808</v>
      </c>
      <c r="B34" s="6" t="s">
        <v>993</v>
      </c>
      <c r="C34" s="6"/>
      <c r="D34" s="6"/>
      <c r="E34" s="5">
        <v>0</v>
      </c>
      <c r="F34" s="5">
        <v>26269</v>
      </c>
      <c r="G34" s="5">
        <v>260190.17</v>
      </c>
      <c r="H34" s="5">
        <v>67929.89</v>
      </c>
      <c r="I34" s="7">
        <v>83184.11</v>
      </c>
      <c r="J34" s="2">
        <v>40000</v>
      </c>
      <c r="K34" s="2">
        <v>70000</v>
      </c>
      <c r="L34" s="2">
        <v>15000</v>
      </c>
      <c r="M34" s="2">
        <v>15000</v>
      </c>
      <c r="N34" s="2">
        <v>15000</v>
      </c>
      <c r="O34" s="2">
        <v>15000</v>
      </c>
      <c r="P34" s="2">
        <v>15000</v>
      </c>
    </row>
    <row r="35" spans="1:17">
      <c r="A35" s="6" t="s">
        <v>670</v>
      </c>
      <c r="B35" s="6" t="s">
        <v>993</v>
      </c>
      <c r="C35" s="6"/>
      <c r="D35" s="6"/>
      <c r="E35" s="5">
        <v>43500</v>
      </c>
      <c r="F35" s="5">
        <v>2900</v>
      </c>
      <c r="G35" s="5">
        <v>5800</v>
      </c>
      <c r="H35" s="5">
        <v>5800</v>
      </c>
      <c r="I35" s="7">
        <v>0</v>
      </c>
      <c r="J35" s="2">
        <v>35000</v>
      </c>
      <c r="K35" s="2">
        <v>30000</v>
      </c>
      <c r="L35" s="2">
        <v>7000</v>
      </c>
      <c r="M35" s="2">
        <v>7000</v>
      </c>
      <c r="N35" s="2">
        <v>7000</v>
      </c>
      <c r="O35" s="2">
        <v>7000</v>
      </c>
      <c r="P35" s="2">
        <v>7000</v>
      </c>
      <c r="Q35" s="9"/>
    </row>
    <row r="36" spans="1:17">
      <c r="A36" s="6" t="s">
        <v>671</v>
      </c>
      <c r="B36" s="6" t="s">
        <v>993</v>
      </c>
      <c r="C36" s="6"/>
      <c r="D36" s="6"/>
      <c r="E36" s="5">
        <v>17922</v>
      </c>
      <c r="F36" s="5">
        <v>25650</v>
      </c>
      <c r="G36" s="5">
        <v>22500</v>
      </c>
      <c r="H36" s="5">
        <v>19800</v>
      </c>
      <c r="I36" s="7">
        <v>18000</v>
      </c>
      <c r="J36" s="2">
        <v>40000</v>
      </c>
      <c r="K36" s="2">
        <v>20000</v>
      </c>
      <c r="L36" s="2">
        <v>20000</v>
      </c>
      <c r="M36" s="2">
        <v>20000</v>
      </c>
      <c r="N36" s="2">
        <v>20000</v>
      </c>
      <c r="O36" s="2">
        <v>20000</v>
      </c>
      <c r="P36" s="2">
        <v>20000</v>
      </c>
    </row>
    <row r="37" spans="1:17">
      <c r="A37" s="6" t="s">
        <v>672</v>
      </c>
      <c r="B37" s="6" t="s">
        <v>993</v>
      </c>
      <c r="C37" s="6"/>
      <c r="D37" s="6"/>
      <c r="E37" s="5">
        <v>1500</v>
      </c>
      <c r="F37" s="5">
        <v>13650</v>
      </c>
      <c r="G37" s="5">
        <v>3000</v>
      </c>
      <c r="H37" s="5">
        <v>9600</v>
      </c>
      <c r="I37" s="7">
        <v>16530</v>
      </c>
      <c r="J37" s="2">
        <v>20000</v>
      </c>
      <c r="K37" s="2">
        <v>32000</v>
      </c>
      <c r="L37" s="2">
        <v>5000</v>
      </c>
      <c r="M37" s="2">
        <v>5000</v>
      </c>
      <c r="N37" s="2">
        <v>5000</v>
      </c>
      <c r="O37" s="2">
        <v>5000</v>
      </c>
      <c r="P37" s="2">
        <v>5000</v>
      </c>
    </row>
    <row r="38" spans="1:17" s="9" customFormat="1">
      <c r="A38" s="6" t="s">
        <v>673</v>
      </c>
      <c r="B38" s="6" t="s">
        <v>982</v>
      </c>
      <c r="C38" s="6"/>
      <c r="D38" s="6"/>
      <c r="E38" s="5">
        <v>0</v>
      </c>
      <c r="F38" s="5">
        <v>0</v>
      </c>
      <c r="G38" s="5">
        <v>0</v>
      </c>
      <c r="H38" s="5">
        <v>1052.56</v>
      </c>
      <c r="I38" s="7">
        <v>0</v>
      </c>
      <c r="J38" s="2">
        <v>2614.5300000000002</v>
      </c>
      <c r="K38" s="2">
        <v>1500</v>
      </c>
      <c r="L38" s="2">
        <v>1000</v>
      </c>
      <c r="M38" s="2">
        <v>1000</v>
      </c>
      <c r="N38" s="2">
        <v>1000</v>
      </c>
      <c r="O38" s="2">
        <v>1000</v>
      </c>
      <c r="P38" s="2">
        <v>1000</v>
      </c>
      <c r="Q38" s="4"/>
    </row>
    <row r="39" spans="1:17" s="46" customFormat="1">
      <c r="A39" s="44" t="s">
        <v>674</v>
      </c>
      <c r="B39" s="44" t="s">
        <v>982</v>
      </c>
      <c r="C39" s="44"/>
      <c r="D39" s="44"/>
      <c r="E39" s="45">
        <v>9778099.8699999992</v>
      </c>
      <c r="F39" s="45">
        <v>10422109.220000001</v>
      </c>
      <c r="G39" s="45">
        <v>10532638.67</v>
      </c>
      <c r="H39" s="45">
        <v>10694802.57</v>
      </c>
      <c r="I39" s="45">
        <v>10610025.18</v>
      </c>
      <c r="J39" s="37">
        <v>10933501.630000001</v>
      </c>
      <c r="K39" s="37">
        <v>11023884.08</v>
      </c>
      <c r="L39" s="37">
        <f>'Para GX'!J5*'Para GX'!J46*'Para GX'!J45/100</f>
        <v>0</v>
      </c>
      <c r="M39" s="37">
        <f>'Para GX'!K5*'Para GX'!K46*'Para GX'!K45/100</f>
        <v>0</v>
      </c>
      <c r="N39" s="37">
        <f>'Para GX'!L5*'Para GX'!L46*'Para GX'!L45/100</f>
        <v>0</v>
      </c>
      <c r="O39" s="37">
        <f>'Para GX'!M5*'Para GX'!M46*'Para GX'!M45/100</f>
        <v>0</v>
      </c>
      <c r="P39" s="37">
        <f>'Para GX'!N5*'Para GX'!N46*'Para GX'!N45/100</f>
        <v>0</v>
      </c>
    </row>
    <row r="40" spans="1:17" s="46" customFormat="1">
      <c r="A40" s="44" t="s">
        <v>675</v>
      </c>
      <c r="B40" s="44" t="s">
        <v>982</v>
      </c>
      <c r="C40" s="44"/>
      <c r="D40" s="44"/>
      <c r="E40" s="45">
        <v>8717586.8900000006</v>
      </c>
      <c r="F40" s="45">
        <v>8965048.6500000004</v>
      </c>
      <c r="G40" s="45">
        <v>9889809.5800000001</v>
      </c>
      <c r="H40" s="45">
        <v>7193390.5999999996</v>
      </c>
      <c r="I40" s="45">
        <v>12087282.43</v>
      </c>
      <c r="J40" s="37">
        <v>10004358.66</v>
      </c>
      <c r="K40" s="37">
        <v>10127017.039999999</v>
      </c>
      <c r="L40" s="37">
        <f>('Para GX'!I5*'Para GX'!I42*'Para GX'!J43)-'Para GX'!J44</f>
        <v>0</v>
      </c>
      <c r="M40" s="37">
        <f>('Para GX'!J5*'Para GX'!J42*'Para GX'!K43)-'Para GX'!K44</f>
        <v>0</v>
      </c>
      <c r="N40" s="37">
        <f>('Para GX'!K5*'Para GX'!K42*'Para GX'!L43)-'Para GX'!L44</f>
        <v>0</v>
      </c>
      <c r="O40" s="37">
        <f>('Para GX'!L5*'Para GX'!L42*'Para GX'!M43)-'Para GX'!M44</f>
        <v>0</v>
      </c>
      <c r="P40" s="37">
        <f>('Para GX'!M5*'Para GX'!M42*'Para GX'!N43)-'Para GX'!N44</f>
        <v>0</v>
      </c>
    </row>
    <row r="41" spans="1:17" s="46" customFormat="1">
      <c r="A41" s="44" t="s">
        <v>676</v>
      </c>
      <c r="B41" s="44" t="s">
        <v>982</v>
      </c>
      <c r="C41" s="44"/>
      <c r="D41" s="44"/>
      <c r="E41" s="45">
        <v>522439.41</v>
      </c>
      <c r="F41" s="45">
        <v>527944.92000000004</v>
      </c>
      <c r="G41" s="45">
        <v>462013.96</v>
      </c>
      <c r="H41" s="45">
        <v>470316.5</v>
      </c>
      <c r="I41" s="45">
        <v>475706.53</v>
      </c>
      <c r="J41" s="37">
        <v>493078.78</v>
      </c>
      <c r="K41" s="37">
        <v>516617.29</v>
      </c>
      <c r="L41" s="37">
        <f>'Para GX'!J47*'Para GX'!J5</f>
        <v>0</v>
      </c>
      <c r="M41" s="37">
        <f>'Para GX'!K47*'Para GX'!K5</f>
        <v>0</v>
      </c>
      <c r="N41" s="37">
        <f>'Para GX'!L47*'Para GX'!L5</f>
        <v>0</v>
      </c>
      <c r="O41" s="37">
        <f>'Para GX'!M47*'Para GX'!M5</f>
        <v>0</v>
      </c>
      <c r="P41" s="37">
        <f>'Para GX'!N47*'Para GX'!N5</f>
        <v>0</v>
      </c>
    </row>
    <row r="42" spans="1:17">
      <c r="A42" s="18" t="s">
        <v>677</v>
      </c>
      <c r="B42" s="18" t="s">
        <v>982</v>
      </c>
      <c r="C42" s="6"/>
      <c r="D42" s="6"/>
      <c r="E42" s="5">
        <v>247944.35</v>
      </c>
      <c r="F42" s="5">
        <v>278679.09000000003</v>
      </c>
      <c r="G42" s="5">
        <v>0</v>
      </c>
      <c r="H42" s="5">
        <v>0</v>
      </c>
      <c r="I42" s="7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</row>
    <row r="43" spans="1:17">
      <c r="A43" s="6" t="s">
        <v>809</v>
      </c>
      <c r="B43" s="6" t="s">
        <v>993</v>
      </c>
      <c r="C43" s="6"/>
      <c r="D43" s="6"/>
      <c r="E43" s="5">
        <v>0</v>
      </c>
      <c r="F43" s="5">
        <v>15018.66</v>
      </c>
      <c r="G43" s="5">
        <v>13018</v>
      </c>
      <c r="H43" s="5">
        <v>12335.25</v>
      </c>
      <c r="I43" s="7">
        <v>10764.25</v>
      </c>
      <c r="J43" s="2">
        <v>12000</v>
      </c>
      <c r="K43" s="2">
        <v>14000</v>
      </c>
      <c r="L43" s="2">
        <v>14000</v>
      </c>
      <c r="M43" s="2">
        <v>14000</v>
      </c>
      <c r="N43" s="2">
        <v>14000</v>
      </c>
      <c r="O43" s="2">
        <v>14000</v>
      </c>
      <c r="P43" s="2">
        <v>14000</v>
      </c>
    </row>
    <row r="44" spans="1:17" s="9" customFormat="1">
      <c r="A44" s="6" t="s">
        <v>810</v>
      </c>
      <c r="B44" s="6" t="s">
        <v>929</v>
      </c>
      <c r="C44" s="6"/>
      <c r="D44" s="6"/>
      <c r="E44" s="5">
        <v>0</v>
      </c>
      <c r="F44" s="5">
        <v>70204.08</v>
      </c>
      <c r="G44" s="5">
        <v>76353.69</v>
      </c>
      <c r="H44" s="5">
        <v>92197.58</v>
      </c>
      <c r="I44" s="7">
        <v>95466.49</v>
      </c>
      <c r="J44" s="2">
        <v>95000</v>
      </c>
      <c r="K44" s="2">
        <v>100000</v>
      </c>
      <c r="L44" s="2">
        <v>75000</v>
      </c>
      <c r="M44" s="2">
        <v>75000</v>
      </c>
      <c r="N44" s="2">
        <v>75000</v>
      </c>
      <c r="O44" s="2">
        <v>75000</v>
      </c>
      <c r="P44" s="2">
        <v>75000</v>
      </c>
    </row>
    <row r="45" spans="1:17" s="46" customFormat="1">
      <c r="A45" s="44" t="s">
        <v>678</v>
      </c>
      <c r="B45" s="44" t="s">
        <v>993</v>
      </c>
      <c r="C45" s="44"/>
      <c r="D45" s="44"/>
      <c r="E45" s="45">
        <v>285724.69</v>
      </c>
      <c r="F45" s="45">
        <v>338560.37</v>
      </c>
      <c r="G45" s="45">
        <v>315062.94</v>
      </c>
      <c r="H45" s="45">
        <v>327524.94</v>
      </c>
      <c r="I45" s="45">
        <v>312831.49</v>
      </c>
      <c r="J45" s="37">
        <v>320000</v>
      </c>
      <c r="K45" s="37">
        <v>330000</v>
      </c>
      <c r="L45" s="37">
        <f>+'Para GX'!J53</f>
        <v>0</v>
      </c>
      <c r="M45" s="37">
        <f>+'Para GX'!K53</f>
        <v>0</v>
      </c>
      <c r="N45" s="37">
        <f>+'Para GX'!L53</f>
        <v>0</v>
      </c>
      <c r="O45" s="37">
        <f>+'Para GX'!M53</f>
        <v>0</v>
      </c>
      <c r="P45" s="37">
        <f>+'Para GX'!N53</f>
        <v>0</v>
      </c>
    </row>
    <row r="46" spans="1:17">
      <c r="A46" s="6" t="s">
        <v>679</v>
      </c>
      <c r="B46" s="6" t="s">
        <v>993</v>
      </c>
      <c r="C46" s="6"/>
      <c r="D46" s="6"/>
      <c r="E46" s="5">
        <v>0</v>
      </c>
      <c r="F46" s="5">
        <v>620</v>
      </c>
      <c r="G46" s="5">
        <v>940</v>
      </c>
      <c r="H46" s="5">
        <v>880</v>
      </c>
      <c r="I46" s="7">
        <v>910</v>
      </c>
      <c r="J46" s="2">
        <v>300</v>
      </c>
      <c r="K46" s="2">
        <v>600</v>
      </c>
      <c r="L46" s="2">
        <v>600</v>
      </c>
      <c r="M46" s="2">
        <v>600</v>
      </c>
      <c r="N46" s="2">
        <v>600</v>
      </c>
      <c r="O46" s="2">
        <v>600</v>
      </c>
      <c r="P46" s="2">
        <v>600</v>
      </c>
    </row>
    <row r="47" spans="1:17">
      <c r="A47" s="6" t="s">
        <v>811</v>
      </c>
      <c r="B47" s="6" t="s">
        <v>982</v>
      </c>
      <c r="C47" s="6"/>
      <c r="D47" s="6"/>
      <c r="E47" s="5">
        <v>0</v>
      </c>
      <c r="F47" s="5">
        <v>0</v>
      </c>
      <c r="G47" s="5">
        <v>334511.84000000003</v>
      </c>
      <c r="H47" s="5">
        <v>345314.25</v>
      </c>
      <c r="I47" s="7">
        <v>155250.76999999999</v>
      </c>
      <c r="J47" s="2">
        <v>147488.23000000001</v>
      </c>
      <c r="K47" s="2">
        <v>147488.23000000001</v>
      </c>
      <c r="L47" s="2">
        <v>150000</v>
      </c>
      <c r="M47" s="2">
        <v>150000</v>
      </c>
      <c r="N47" s="2">
        <v>150000</v>
      </c>
      <c r="O47" s="2">
        <v>150000</v>
      </c>
      <c r="P47" s="2">
        <v>150000</v>
      </c>
    </row>
    <row r="48" spans="1:17">
      <c r="A48" s="6" t="s">
        <v>680</v>
      </c>
      <c r="B48" s="6" t="s">
        <v>982</v>
      </c>
      <c r="C48" s="6"/>
      <c r="D48" s="6"/>
      <c r="E48" s="5">
        <v>1395.78</v>
      </c>
      <c r="F48" s="5">
        <v>957.79</v>
      </c>
      <c r="G48" s="5">
        <v>1112.31</v>
      </c>
      <c r="H48" s="5">
        <v>4004.46</v>
      </c>
      <c r="I48" s="7">
        <v>1192.95</v>
      </c>
      <c r="J48" s="2">
        <v>750</v>
      </c>
      <c r="K48" s="2">
        <v>1192.95</v>
      </c>
      <c r="L48" s="2">
        <v>1192.95</v>
      </c>
      <c r="M48" s="2">
        <v>1192.95</v>
      </c>
      <c r="N48" s="2">
        <v>1192.95</v>
      </c>
      <c r="O48" s="2">
        <v>1192.95</v>
      </c>
      <c r="P48" s="2">
        <v>1192.95</v>
      </c>
      <c r="Q48" s="27"/>
    </row>
    <row r="49" spans="1:17">
      <c r="A49" s="6" t="s">
        <v>681</v>
      </c>
      <c r="B49" s="6" t="s">
        <v>983</v>
      </c>
      <c r="C49" s="6"/>
      <c r="D49" s="6"/>
      <c r="E49" s="5">
        <v>3384.96</v>
      </c>
      <c r="F49" s="5">
        <v>2894.36</v>
      </c>
      <c r="G49" s="5">
        <v>2952.08</v>
      </c>
      <c r="H49" s="5">
        <v>2877.92</v>
      </c>
      <c r="I49" s="7">
        <v>31432.94</v>
      </c>
      <c r="J49" s="2">
        <v>16512.939999999999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</row>
    <row r="50" spans="1:17">
      <c r="A50" s="6" t="s">
        <v>682</v>
      </c>
      <c r="B50" s="6" t="s">
        <v>983</v>
      </c>
      <c r="C50" s="6"/>
      <c r="D50" s="6"/>
      <c r="E50" s="5">
        <v>79211.289999999994</v>
      </c>
      <c r="F50" s="5">
        <v>24558.18</v>
      </c>
      <c r="G50" s="5">
        <v>43726.27</v>
      </c>
      <c r="H50" s="5">
        <v>49483.83</v>
      </c>
      <c r="I50" s="7">
        <v>105160.71</v>
      </c>
      <c r="J50" s="2">
        <v>90000</v>
      </c>
      <c r="K50" s="2">
        <v>50000</v>
      </c>
      <c r="L50" s="2">
        <v>50000</v>
      </c>
      <c r="M50" s="2">
        <v>50000</v>
      </c>
      <c r="N50" s="2">
        <v>50000</v>
      </c>
      <c r="O50" s="2">
        <v>50000</v>
      </c>
      <c r="P50" s="2">
        <v>50000</v>
      </c>
      <c r="Q50" s="9"/>
    </row>
    <row r="51" spans="1:17">
      <c r="A51" s="6" t="s">
        <v>683</v>
      </c>
      <c r="B51" s="6" t="s">
        <v>930</v>
      </c>
      <c r="C51" s="6"/>
      <c r="D51" s="6"/>
      <c r="E51" s="5">
        <v>53721.96</v>
      </c>
      <c r="F51" s="5">
        <v>10627.8</v>
      </c>
      <c r="G51" s="5">
        <v>18613.439999999999</v>
      </c>
      <c r="H51" s="5">
        <v>11988.51</v>
      </c>
      <c r="I51" s="7">
        <v>14781.05</v>
      </c>
      <c r="J51" s="2">
        <v>65000</v>
      </c>
      <c r="K51" s="2">
        <v>15000</v>
      </c>
      <c r="L51" s="2">
        <v>15000</v>
      </c>
      <c r="M51" s="2">
        <v>15000</v>
      </c>
      <c r="N51" s="2">
        <v>15000</v>
      </c>
      <c r="O51" s="2">
        <v>15000</v>
      </c>
      <c r="P51" s="2">
        <v>15000</v>
      </c>
      <c r="Q51" s="9"/>
    </row>
    <row r="52" spans="1:17" s="46" customFormat="1">
      <c r="A52" s="44" t="s">
        <v>820</v>
      </c>
      <c r="B52" s="44" t="s">
        <v>982</v>
      </c>
      <c r="C52" s="44"/>
      <c r="D52" s="44"/>
      <c r="E52" s="45">
        <v>0</v>
      </c>
      <c r="F52" s="45">
        <v>0</v>
      </c>
      <c r="G52" s="45">
        <v>4435</v>
      </c>
      <c r="H52" s="45">
        <v>5968.93</v>
      </c>
      <c r="I52" s="45">
        <v>1861.22</v>
      </c>
      <c r="J52" s="45">
        <v>5000</v>
      </c>
      <c r="K52" s="45" t="e">
        <f>+#REF!</f>
        <v>#REF!</v>
      </c>
      <c r="L52" s="45" t="e">
        <f>+#REF!</f>
        <v>#REF!</v>
      </c>
      <c r="M52" s="45" t="e">
        <f>+#REF!</f>
        <v>#REF!</v>
      </c>
      <c r="N52" s="45" t="e">
        <f>+#REF!</f>
        <v>#REF!</v>
      </c>
      <c r="O52" s="45" t="e">
        <f>+#REF!</f>
        <v>#REF!</v>
      </c>
      <c r="P52" s="45" t="e">
        <f>+#REF!</f>
        <v>#REF!</v>
      </c>
    </row>
    <row r="53" spans="1:17">
      <c r="A53" s="6" t="s">
        <v>684</v>
      </c>
      <c r="B53" s="6" t="s">
        <v>986</v>
      </c>
      <c r="C53" s="6"/>
      <c r="D53" s="6"/>
      <c r="E53" s="5">
        <v>5640</v>
      </c>
      <c r="F53" s="5">
        <v>5520</v>
      </c>
      <c r="G53" s="5">
        <v>3260</v>
      </c>
      <c r="H53" s="5">
        <v>930</v>
      </c>
      <c r="I53" s="7">
        <v>143639.70000000001</v>
      </c>
      <c r="J53" s="2">
        <v>150000</v>
      </c>
      <c r="K53" s="2">
        <v>150000</v>
      </c>
      <c r="L53" s="2">
        <v>150000</v>
      </c>
      <c r="M53" s="2">
        <v>150000</v>
      </c>
      <c r="N53" s="2">
        <v>150000</v>
      </c>
      <c r="O53" s="2">
        <v>150000</v>
      </c>
      <c r="P53" s="2">
        <v>150000</v>
      </c>
      <c r="Q53" s="27"/>
    </row>
    <row r="54" spans="1:17">
      <c r="A54" s="6" t="s">
        <v>685</v>
      </c>
      <c r="B54" s="6" t="s">
        <v>930</v>
      </c>
      <c r="C54" s="6"/>
      <c r="D54" s="6"/>
      <c r="E54" s="5">
        <v>38352.89</v>
      </c>
      <c r="F54" s="5">
        <v>36795.230000000003</v>
      </c>
      <c r="G54" s="5">
        <v>34761.53</v>
      </c>
      <c r="H54" s="5">
        <v>29793.7</v>
      </c>
      <c r="I54" s="7">
        <v>27107.21</v>
      </c>
      <c r="J54" s="2">
        <v>25000</v>
      </c>
      <c r="K54" s="2">
        <v>30488.959999999999</v>
      </c>
      <c r="L54" s="2">
        <v>25000</v>
      </c>
      <c r="M54" s="2">
        <v>25000</v>
      </c>
      <c r="N54" s="2">
        <v>25000</v>
      </c>
      <c r="O54" s="2">
        <v>25000</v>
      </c>
      <c r="P54" s="2">
        <v>25000</v>
      </c>
    </row>
    <row r="55" spans="1:17" s="22" customFormat="1">
      <c r="A55" s="6" t="s">
        <v>1007</v>
      </c>
      <c r="B55" s="6"/>
      <c r="C55" s="6"/>
      <c r="D55" s="6"/>
      <c r="E55" s="5"/>
      <c r="F55" s="5"/>
      <c r="G55" s="5"/>
      <c r="H55" s="5"/>
      <c r="I55" s="7">
        <v>10920</v>
      </c>
      <c r="J55" s="2"/>
      <c r="K55" s="2"/>
      <c r="L55" s="2"/>
      <c r="M55" s="2"/>
      <c r="N55" s="2"/>
      <c r="O55" s="2"/>
      <c r="P55" s="2"/>
      <c r="Q55" s="4"/>
    </row>
    <row r="56" spans="1:17">
      <c r="A56" s="6" t="s">
        <v>686</v>
      </c>
      <c r="B56" s="6"/>
      <c r="C56" s="6"/>
      <c r="D56" s="6"/>
      <c r="E56" s="5">
        <v>848.45</v>
      </c>
      <c r="F56" s="5">
        <v>81.849999999999994</v>
      </c>
      <c r="G56" s="5">
        <v>5.8</v>
      </c>
      <c r="H56" s="5">
        <v>0</v>
      </c>
      <c r="I56" s="7">
        <v>0</v>
      </c>
      <c r="J56" s="2">
        <v>100</v>
      </c>
      <c r="K56" s="2">
        <v>100</v>
      </c>
      <c r="L56" s="2">
        <v>100</v>
      </c>
      <c r="M56" s="2">
        <v>100</v>
      </c>
      <c r="N56" s="2">
        <v>100</v>
      </c>
      <c r="O56" s="2">
        <v>100</v>
      </c>
      <c r="P56" s="2">
        <v>100</v>
      </c>
    </row>
    <row r="57" spans="1:17">
      <c r="A57" s="6" t="s">
        <v>687</v>
      </c>
      <c r="B57" s="6" t="s">
        <v>982</v>
      </c>
      <c r="C57" s="6"/>
      <c r="D57" s="6"/>
      <c r="E57" s="5">
        <v>10784.63</v>
      </c>
      <c r="F57" s="5">
        <v>12172.8</v>
      </c>
      <c r="G57" s="5">
        <v>17239.22</v>
      </c>
      <c r="H57" s="5">
        <v>21978.240000000002</v>
      </c>
      <c r="I57" s="7">
        <v>2948.11</v>
      </c>
      <c r="J57" s="2">
        <v>18000</v>
      </c>
      <c r="K57" s="2">
        <v>3000</v>
      </c>
      <c r="L57" s="2">
        <v>3000</v>
      </c>
      <c r="M57" s="2">
        <v>3000</v>
      </c>
      <c r="N57" s="2">
        <v>3000</v>
      </c>
      <c r="O57" s="2">
        <v>3000</v>
      </c>
      <c r="P57" s="2">
        <v>3000</v>
      </c>
      <c r="Q57" s="9"/>
    </row>
    <row r="58" spans="1:17" s="17" customFormat="1">
      <c r="A58" s="6" t="s">
        <v>688</v>
      </c>
      <c r="B58" s="6" t="s">
        <v>982</v>
      </c>
      <c r="C58" s="6"/>
      <c r="D58" s="6"/>
      <c r="E58" s="5">
        <v>15449.46</v>
      </c>
      <c r="F58" s="5">
        <v>21697.29</v>
      </c>
      <c r="G58" s="5">
        <v>36010.519999999997</v>
      </c>
      <c r="H58" s="5">
        <v>41543.370000000003</v>
      </c>
      <c r="I58" s="7">
        <v>25042.83</v>
      </c>
      <c r="J58" s="2">
        <v>35000</v>
      </c>
      <c r="K58" s="2">
        <v>25000</v>
      </c>
      <c r="L58" s="2">
        <v>35000</v>
      </c>
      <c r="M58" s="2">
        <v>35000</v>
      </c>
      <c r="N58" s="2">
        <v>35000</v>
      </c>
      <c r="O58" s="2">
        <v>35000</v>
      </c>
      <c r="P58" s="2">
        <v>35000</v>
      </c>
      <c r="Q58" s="4"/>
    </row>
    <row r="59" spans="1:17" s="46" customFormat="1">
      <c r="A59" s="39" t="s">
        <v>689</v>
      </c>
      <c r="B59" s="39" t="s">
        <v>931</v>
      </c>
      <c r="C59" s="39"/>
      <c r="D59" s="39"/>
      <c r="E59" s="40">
        <v>482583.61</v>
      </c>
      <c r="F59" s="40">
        <v>780566.89</v>
      </c>
      <c r="G59" s="40">
        <v>505733.23</v>
      </c>
      <c r="H59" s="40">
        <v>484984.6</v>
      </c>
      <c r="I59" s="40">
        <v>244943.94</v>
      </c>
      <c r="J59" s="35">
        <v>37000</v>
      </c>
      <c r="K59" s="35">
        <v>165000</v>
      </c>
      <c r="L59" s="35">
        <f>'Para GX'!J50</f>
        <v>0</v>
      </c>
      <c r="M59" s="35">
        <f>'Para GX'!K50</f>
        <v>0</v>
      </c>
      <c r="N59" s="35">
        <f>'Para GX'!L50</f>
        <v>0</v>
      </c>
      <c r="O59" s="35">
        <f>'Para GX'!M50</f>
        <v>0</v>
      </c>
      <c r="P59" s="35">
        <f>'Para GX'!N50</f>
        <v>0</v>
      </c>
    </row>
    <row r="60" spans="1:17">
      <c r="A60" s="6" t="s">
        <v>690</v>
      </c>
      <c r="B60" s="6" t="s">
        <v>927</v>
      </c>
      <c r="C60" s="6"/>
      <c r="D60" s="6"/>
      <c r="E60" s="5">
        <v>1499.5</v>
      </c>
      <c r="F60" s="5">
        <v>1502</v>
      </c>
      <c r="G60" s="5">
        <v>2275</v>
      </c>
      <c r="H60" s="5">
        <v>2331</v>
      </c>
      <c r="I60" s="7">
        <v>1826.5</v>
      </c>
      <c r="J60" s="2">
        <v>2000</v>
      </c>
      <c r="K60" s="2">
        <v>2000</v>
      </c>
      <c r="L60" s="2">
        <v>2000</v>
      </c>
      <c r="M60" s="2">
        <v>2000</v>
      </c>
      <c r="N60" s="2">
        <v>2000</v>
      </c>
      <c r="O60" s="2">
        <v>2000</v>
      </c>
      <c r="P60" s="2">
        <v>2000</v>
      </c>
    </row>
    <row r="61" spans="1:17" s="9" customFormat="1">
      <c r="A61" s="6" t="s">
        <v>821</v>
      </c>
      <c r="B61" s="6" t="s">
        <v>930</v>
      </c>
      <c r="C61" s="6"/>
      <c r="D61" s="6"/>
      <c r="E61" s="5">
        <v>0</v>
      </c>
      <c r="F61" s="5">
        <v>0</v>
      </c>
      <c r="G61" s="5">
        <v>86603.96</v>
      </c>
      <c r="H61" s="5">
        <v>79653.63</v>
      </c>
      <c r="I61" s="7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4"/>
    </row>
    <row r="62" spans="1:17" s="46" customFormat="1">
      <c r="A62" s="44" t="s">
        <v>691</v>
      </c>
      <c r="B62" s="44" t="s">
        <v>930</v>
      </c>
      <c r="C62" s="44"/>
      <c r="D62" s="44"/>
      <c r="E62" s="45">
        <v>93686.62</v>
      </c>
      <c r="F62" s="45">
        <v>95185.75</v>
      </c>
      <c r="G62" s="45">
        <v>106538.5</v>
      </c>
      <c r="H62" s="45">
        <v>158612.71</v>
      </c>
      <c r="I62" s="45">
        <v>179886.09</v>
      </c>
      <c r="J62" s="37">
        <v>260693.3</v>
      </c>
      <c r="K62" s="37">
        <v>148809.87</v>
      </c>
      <c r="L62" s="37">
        <f>69*'Para GX'!$I$57</f>
        <v>0</v>
      </c>
      <c r="M62" s="37">
        <f>69*'Para GX'!$I$57</f>
        <v>0</v>
      </c>
      <c r="N62" s="37">
        <f>69*'Para GX'!$I$57</f>
        <v>0</v>
      </c>
      <c r="O62" s="37">
        <f>69*'Para GX'!$I$57</f>
        <v>0</v>
      </c>
      <c r="P62" s="37">
        <f>69*'Para GX'!$I$57</f>
        <v>0</v>
      </c>
    </row>
    <row r="63" spans="1:17">
      <c r="A63" s="6" t="s">
        <v>898</v>
      </c>
      <c r="B63" s="6" t="s">
        <v>930</v>
      </c>
      <c r="C63" s="6"/>
      <c r="D63" s="6"/>
      <c r="E63" s="5">
        <v>0</v>
      </c>
      <c r="F63" s="5">
        <v>0</v>
      </c>
      <c r="G63" s="5">
        <v>0</v>
      </c>
      <c r="H63" s="5">
        <v>0</v>
      </c>
      <c r="I63" s="7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</row>
    <row r="64" spans="1:17" s="46" customFormat="1">
      <c r="A64" s="44" t="s">
        <v>692</v>
      </c>
      <c r="B64" s="44" t="s">
        <v>982</v>
      </c>
      <c r="C64" s="44"/>
      <c r="D64" s="44"/>
      <c r="E64" s="45">
        <v>80020.02</v>
      </c>
      <c r="F64" s="45">
        <v>115333.73</v>
      </c>
      <c r="G64" s="45">
        <v>126833.06</v>
      </c>
      <c r="H64" s="45">
        <v>86349.97</v>
      </c>
      <c r="I64" s="45">
        <v>165742.59</v>
      </c>
      <c r="J64" s="37">
        <v>173222.47</v>
      </c>
      <c r="K64" s="37">
        <v>171308.06</v>
      </c>
      <c r="L64" s="37">
        <f>K64*(100%+'Para GX'!J71)</f>
        <v>175590.76149999999</v>
      </c>
      <c r="M64" s="37">
        <f>L64*(100%+'Para GX'!K71)</f>
        <v>179395.22799916667</v>
      </c>
      <c r="N64" s="37">
        <f>M64*(100%+'Para GX'!L71)</f>
        <v>182385.14846581945</v>
      </c>
      <c r="O64" s="37">
        <f>N64*(100%+'Para GX'!M71)</f>
        <v>184208.99995047765</v>
      </c>
      <c r="P64" s="37">
        <f>O64*(100%+'Para GX'!N71)</f>
        <v>185437.05995014749</v>
      </c>
    </row>
    <row r="65" spans="1:17" s="46" customFormat="1">
      <c r="A65" s="44" t="s">
        <v>693</v>
      </c>
      <c r="B65" s="44" t="s">
        <v>982</v>
      </c>
      <c r="C65" s="44"/>
      <c r="D65" s="44"/>
      <c r="E65" s="45">
        <v>600000</v>
      </c>
      <c r="F65" s="45">
        <v>600000</v>
      </c>
      <c r="G65" s="45">
        <v>600000</v>
      </c>
      <c r="H65" s="45">
        <v>600000</v>
      </c>
      <c r="I65" s="45">
        <v>600000</v>
      </c>
      <c r="J65" s="37">
        <v>600000</v>
      </c>
      <c r="K65" s="37">
        <f>'Para GX'!I49</f>
        <v>0</v>
      </c>
      <c r="L65" s="37">
        <f>'Para GX'!J49</f>
        <v>0</v>
      </c>
      <c r="M65" s="37">
        <f>'Para GX'!K49</f>
        <v>0</v>
      </c>
      <c r="N65" s="37">
        <f>'Para GX'!L49</f>
        <v>0</v>
      </c>
      <c r="O65" s="37">
        <f>'Para GX'!M49</f>
        <v>0</v>
      </c>
      <c r="P65" s="37">
        <f>'Para GX'!N49</f>
        <v>0</v>
      </c>
    </row>
    <row r="66" spans="1:17">
      <c r="A66" s="6" t="s">
        <v>822</v>
      </c>
      <c r="B66" s="6"/>
      <c r="C66" s="6"/>
      <c r="D66" s="6"/>
      <c r="E66" s="5">
        <v>0</v>
      </c>
      <c r="F66" s="5">
        <v>0</v>
      </c>
      <c r="G66" s="5">
        <v>26982.94</v>
      </c>
      <c r="H66" s="5">
        <v>0</v>
      </c>
      <c r="I66" s="7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</row>
    <row r="67" spans="1:17" s="27" customFormat="1">
      <c r="A67" s="6" t="s">
        <v>856</v>
      </c>
      <c r="B67" s="6" t="s">
        <v>982</v>
      </c>
      <c r="C67" s="6"/>
      <c r="D67" s="6"/>
      <c r="E67" s="5">
        <v>0</v>
      </c>
      <c r="F67" s="5">
        <v>0</v>
      </c>
      <c r="G67" s="5">
        <v>0</v>
      </c>
      <c r="H67" s="5">
        <v>0</v>
      </c>
      <c r="I67" s="7">
        <v>5678.04</v>
      </c>
      <c r="J67" s="2">
        <v>35000</v>
      </c>
      <c r="K67" s="2">
        <v>35000</v>
      </c>
      <c r="L67" s="2">
        <v>35000</v>
      </c>
      <c r="M67" s="2">
        <v>35000</v>
      </c>
      <c r="N67" s="2">
        <v>35000</v>
      </c>
      <c r="O67" s="2">
        <v>35000</v>
      </c>
      <c r="P67" s="2">
        <v>35000</v>
      </c>
      <c r="Q67" s="4"/>
    </row>
    <row r="68" spans="1:17" s="46" customFormat="1">
      <c r="A68" s="44" t="s">
        <v>857</v>
      </c>
      <c r="B68" s="44" t="s">
        <v>930</v>
      </c>
      <c r="C68" s="44"/>
      <c r="D68" s="44"/>
      <c r="E68" s="45">
        <v>0</v>
      </c>
      <c r="F68" s="45">
        <v>0</v>
      </c>
      <c r="G68" s="45">
        <v>0</v>
      </c>
      <c r="H68" s="45">
        <v>0</v>
      </c>
      <c r="I68" s="45">
        <v>82371.960000000006</v>
      </c>
      <c r="J68" s="37">
        <v>72463.289999999994</v>
      </c>
      <c r="K68" s="37">
        <f>+'Para-RH-2018'!BJ167</f>
        <v>37509.910000000003</v>
      </c>
      <c r="L68" s="37">
        <f>+'Para-RH-2018'!BK167</f>
        <v>28744.823249999994</v>
      </c>
      <c r="M68" s="37">
        <f>+'Para-RH-2018'!BL167</f>
        <v>29367.627753749999</v>
      </c>
      <c r="N68" s="37">
        <f>+'Para-RH-2018'!BM167</f>
        <v>29857.088216312495</v>
      </c>
      <c r="O68" s="37">
        <f>+'Para-RH-2018'!BN167</f>
        <v>30155.659098475619</v>
      </c>
      <c r="P68" s="37">
        <f>+'Para-RH-2018'!BO167</f>
        <v>30356.69682579879</v>
      </c>
    </row>
    <row r="69" spans="1:17">
      <c r="A69" s="6" t="s">
        <v>694</v>
      </c>
      <c r="B69" s="6" t="s">
        <v>927</v>
      </c>
      <c r="C69" s="6"/>
      <c r="D69" s="6"/>
      <c r="E69" s="5">
        <v>1521.5</v>
      </c>
      <c r="F69" s="5">
        <v>3673.5</v>
      </c>
      <c r="G69" s="5">
        <v>3615</v>
      </c>
      <c r="H69" s="5">
        <v>2916</v>
      </c>
      <c r="I69" s="7">
        <v>2125</v>
      </c>
      <c r="J69" s="2">
        <v>3500</v>
      </c>
      <c r="K69" s="2">
        <v>3500</v>
      </c>
      <c r="L69" s="2">
        <v>3500</v>
      </c>
      <c r="M69" s="2">
        <v>3500</v>
      </c>
      <c r="N69" s="2">
        <v>3500</v>
      </c>
      <c r="O69" s="2">
        <v>3500</v>
      </c>
      <c r="P69" s="2">
        <v>3500</v>
      </c>
    </row>
    <row r="70" spans="1:17">
      <c r="A70" s="6" t="s">
        <v>695</v>
      </c>
      <c r="B70" s="6" t="s">
        <v>993</v>
      </c>
      <c r="C70" s="6"/>
      <c r="D70" s="6"/>
      <c r="E70" s="5">
        <v>1312.07</v>
      </c>
      <c r="F70" s="5">
        <v>260.81</v>
      </c>
      <c r="G70" s="5">
        <v>35.58</v>
      </c>
      <c r="H70" s="5">
        <v>139.66</v>
      </c>
      <c r="I70" s="7">
        <v>174.22</v>
      </c>
      <c r="J70" s="2">
        <v>150</v>
      </c>
      <c r="K70" s="2">
        <v>150</v>
      </c>
      <c r="L70" s="2">
        <v>150</v>
      </c>
      <c r="M70" s="2">
        <v>150</v>
      </c>
      <c r="N70" s="2">
        <v>150</v>
      </c>
      <c r="O70" s="2">
        <v>150</v>
      </c>
      <c r="P70" s="2">
        <v>150</v>
      </c>
    </row>
    <row r="71" spans="1:17">
      <c r="A71" s="6" t="s">
        <v>812</v>
      </c>
      <c r="B71" s="6" t="s">
        <v>982</v>
      </c>
      <c r="C71" s="6"/>
      <c r="D71" s="6"/>
      <c r="E71" s="5">
        <v>0</v>
      </c>
      <c r="F71" s="5">
        <v>1484.4</v>
      </c>
      <c r="G71" s="5">
        <v>627.6</v>
      </c>
      <c r="H71" s="5">
        <v>0</v>
      </c>
      <c r="I71" s="7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</row>
    <row r="72" spans="1:17">
      <c r="A72" s="6" t="s">
        <v>696</v>
      </c>
      <c r="B72" s="6" t="s">
        <v>982</v>
      </c>
      <c r="C72" s="6"/>
      <c r="D72" s="6"/>
      <c r="E72" s="5">
        <v>178</v>
      </c>
      <c r="F72" s="5">
        <v>143.31</v>
      </c>
      <c r="G72" s="5">
        <v>0</v>
      </c>
      <c r="H72" s="5">
        <v>0</v>
      </c>
      <c r="I72" s="7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</row>
    <row r="73" spans="1:17">
      <c r="A73" s="6" t="s">
        <v>697</v>
      </c>
      <c r="B73" s="6" t="s">
        <v>931</v>
      </c>
      <c r="C73" s="6"/>
      <c r="D73" s="6"/>
      <c r="E73" s="5">
        <v>109355.45</v>
      </c>
      <c r="F73" s="5">
        <v>111234.6</v>
      </c>
      <c r="G73" s="5">
        <v>115512.43</v>
      </c>
      <c r="H73" s="5">
        <v>112512.16</v>
      </c>
      <c r="I73" s="7">
        <v>109384.96000000001</v>
      </c>
      <c r="J73" s="2">
        <v>112000</v>
      </c>
      <c r="K73" s="2">
        <v>119200</v>
      </c>
      <c r="L73" s="2">
        <v>112000</v>
      </c>
      <c r="M73" s="2">
        <v>112000</v>
      </c>
      <c r="N73" s="2">
        <v>112000</v>
      </c>
      <c r="O73" s="2">
        <v>112000</v>
      </c>
      <c r="P73" s="2">
        <v>112000</v>
      </c>
    </row>
    <row r="74" spans="1:17">
      <c r="A74" s="6" t="s">
        <v>698</v>
      </c>
      <c r="B74" s="6" t="s">
        <v>982</v>
      </c>
      <c r="C74" s="6"/>
      <c r="D74" s="6"/>
      <c r="E74" s="5">
        <v>35.700000000000003</v>
      </c>
      <c r="F74" s="5">
        <v>53.4</v>
      </c>
      <c r="G74" s="5">
        <v>0</v>
      </c>
      <c r="H74" s="5">
        <v>0</v>
      </c>
      <c r="I74" s="7">
        <v>0</v>
      </c>
      <c r="J74" s="2">
        <v>35.700000000000003</v>
      </c>
      <c r="K74" s="2">
        <v>0</v>
      </c>
      <c r="L74" s="2">
        <v>35.700000000000003</v>
      </c>
      <c r="M74" s="2">
        <v>35.700000000000003</v>
      </c>
      <c r="N74" s="2">
        <v>35.700000000000003</v>
      </c>
      <c r="O74" s="2">
        <v>35.700000000000003</v>
      </c>
      <c r="P74" s="2">
        <v>35.700000000000003</v>
      </c>
    </row>
    <row r="75" spans="1:17">
      <c r="A75" s="6" t="s">
        <v>699</v>
      </c>
      <c r="B75" s="6" t="s">
        <v>982</v>
      </c>
      <c r="C75" s="6"/>
      <c r="D75" s="6"/>
      <c r="E75" s="5">
        <v>27.86</v>
      </c>
      <c r="F75" s="5">
        <v>26.69</v>
      </c>
      <c r="G75" s="5">
        <v>0</v>
      </c>
      <c r="H75" s="5">
        <v>0</v>
      </c>
      <c r="I75" s="7">
        <v>27524.639999999999</v>
      </c>
      <c r="J75" s="2">
        <v>27524.639999999999</v>
      </c>
      <c r="K75" s="2">
        <v>27524.639999999999</v>
      </c>
      <c r="L75" s="2">
        <v>20000</v>
      </c>
      <c r="M75" s="2">
        <v>20000</v>
      </c>
      <c r="N75" s="2">
        <v>20000</v>
      </c>
      <c r="O75" s="2">
        <v>20000</v>
      </c>
      <c r="P75" s="2">
        <v>20000</v>
      </c>
      <c r="Q75" s="9"/>
    </row>
    <row r="76" spans="1:17">
      <c r="A76" s="6" t="s">
        <v>700</v>
      </c>
      <c r="B76" s="6"/>
      <c r="C76" s="6"/>
      <c r="D76" s="6"/>
      <c r="E76" s="5">
        <v>22612.85</v>
      </c>
      <c r="F76" s="5">
        <v>23052.2</v>
      </c>
      <c r="G76" s="5">
        <v>23252.22</v>
      </c>
      <c r="H76" s="5">
        <v>13597.36</v>
      </c>
      <c r="I76" s="7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</row>
    <row r="77" spans="1:17">
      <c r="A77" s="6" t="s">
        <v>701</v>
      </c>
      <c r="B77" s="6"/>
      <c r="C77" s="6"/>
      <c r="D77" s="6"/>
      <c r="E77" s="5">
        <v>25737.84</v>
      </c>
      <c r="F77" s="5">
        <v>29361.41</v>
      </c>
      <c r="G77" s="5">
        <v>23159.56</v>
      </c>
      <c r="H77" s="5">
        <v>3799.11</v>
      </c>
      <c r="I77" s="7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</row>
    <row r="78" spans="1:17">
      <c r="A78" s="6" t="s">
        <v>702</v>
      </c>
      <c r="B78" s="6"/>
      <c r="C78" s="6"/>
      <c r="D78" s="6"/>
      <c r="E78" s="5">
        <v>0</v>
      </c>
      <c r="F78" s="5">
        <v>786</v>
      </c>
      <c r="G78" s="5">
        <v>0</v>
      </c>
      <c r="H78" s="5">
        <v>543</v>
      </c>
      <c r="I78" s="7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</row>
    <row r="79" spans="1:17">
      <c r="A79" s="6" t="s">
        <v>703</v>
      </c>
      <c r="B79" s="6"/>
      <c r="C79" s="6"/>
      <c r="D79" s="6"/>
      <c r="E79" s="5">
        <v>907.99</v>
      </c>
      <c r="F79" s="5">
        <v>1485.19</v>
      </c>
      <c r="G79" s="5">
        <v>1636.74</v>
      </c>
      <c r="H79" s="5">
        <v>905.14</v>
      </c>
      <c r="I79" s="7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</row>
    <row r="80" spans="1:17">
      <c r="A80" s="6" t="s">
        <v>704</v>
      </c>
      <c r="B80" s="6"/>
      <c r="C80" s="6"/>
      <c r="D80" s="6"/>
      <c r="E80" s="5">
        <v>827.8</v>
      </c>
      <c r="F80" s="5">
        <v>249.24</v>
      </c>
      <c r="G80" s="5">
        <v>6046.31</v>
      </c>
      <c r="H80" s="5">
        <v>14570.7</v>
      </c>
      <c r="I80" s="7">
        <v>0</v>
      </c>
      <c r="J80" s="2">
        <v>29287.65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</row>
    <row r="81" spans="1:17">
      <c r="A81" s="6" t="s">
        <v>705</v>
      </c>
      <c r="B81" s="6"/>
      <c r="C81" s="6"/>
      <c r="D81" s="6"/>
      <c r="E81" s="5">
        <v>53351.75</v>
      </c>
      <c r="F81" s="5">
        <v>20490.669999999998</v>
      </c>
      <c r="G81" s="5">
        <v>67048.89</v>
      </c>
      <c r="H81" s="5">
        <v>156187.70000000001</v>
      </c>
      <c r="I81" s="7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</row>
    <row r="82" spans="1:17">
      <c r="A82" s="6" t="s">
        <v>706</v>
      </c>
      <c r="B82" s="6"/>
      <c r="C82" s="6"/>
      <c r="D82" s="6"/>
      <c r="E82" s="5">
        <v>0</v>
      </c>
      <c r="F82" s="5">
        <v>0</v>
      </c>
      <c r="G82" s="5">
        <v>0</v>
      </c>
      <c r="H82" s="5">
        <v>74132.740000000005</v>
      </c>
      <c r="I82" s="7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</row>
    <row r="83" spans="1:17">
      <c r="A83" s="6" t="s">
        <v>707</v>
      </c>
      <c r="B83" s="6" t="s">
        <v>982</v>
      </c>
      <c r="C83" s="6"/>
      <c r="D83" s="6"/>
      <c r="E83" s="5">
        <v>1689.56</v>
      </c>
      <c r="F83" s="5">
        <v>1666.16</v>
      </c>
      <c r="G83" s="5">
        <v>1666</v>
      </c>
      <c r="H83" s="5">
        <v>1532.37</v>
      </c>
      <c r="I83" s="7">
        <v>1920.6</v>
      </c>
      <c r="J83" s="2">
        <v>1665.86</v>
      </c>
      <c r="K83" s="2">
        <v>1536.75</v>
      </c>
      <c r="L83" s="2">
        <v>1522.33</v>
      </c>
      <c r="M83" s="2">
        <v>1522.33</v>
      </c>
      <c r="N83" s="2">
        <v>0</v>
      </c>
      <c r="O83" s="2">
        <v>0</v>
      </c>
      <c r="P83" s="2">
        <v>0</v>
      </c>
    </row>
    <row r="84" spans="1:17" s="9" customFormat="1">
      <c r="A84" s="6" t="s">
        <v>823</v>
      </c>
      <c r="B84" s="6"/>
      <c r="C84" s="6"/>
      <c r="D84" s="6"/>
      <c r="E84" s="5">
        <v>0</v>
      </c>
      <c r="F84" s="5">
        <v>0</v>
      </c>
      <c r="G84" s="5">
        <v>8017.28</v>
      </c>
      <c r="H84" s="5">
        <v>2011.17</v>
      </c>
      <c r="I84" s="7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4"/>
    </row>
    <row r="85" spans="1:17" s="32" customFormat="1">
      <c r="A85" s="47" t="s">
        <v>839</v>
      </c>
      <c r="B85" s="47"/>
      <c r="C85" s="47"/>
      <c r="D85" s="47"/>
      <c r="E85" s="7">
        <v>0</v>
      </c>
      <c r="F85" s="7">
        <v>0</v>
      </c>
      <c r="G85" s="7">
        <v>0</v>
      </c>
      <c r="H85" s="7">
        <v>1473.91</v>
      </c>
      <c r="I85" s="7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</row>
    <row r="86" spans="1:17">
      <c r="A86" s="6" t="s">
        <v>708</v>
      </c>
      <c r="B86" s="6"/>
      <c r="C86" s="6"/>
      <c r="D86" s="6"/>
      <c r="E86" s="5">
        <v>29385.99</v>
      </c>
      <c r="F86" s="5">
        <v>0</v>
      </c>
      <c r="G86" s="5">
        <v>6778.41</v>
      </c>
      <c r="H86" s="5">
        <v>0</v>
      </c>
      <c r="I86" s="7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</row>
    <row r="87" spans="1:17">
      <c r="A87" s="6" t="s">
        <v>813</v>
      </c>
      <c r="B87" s="6"/>
      <c r="C87" s="6"/>
      <c r="D87" s="6"/>
      <c r="E87" s="5">
        <v>0</v>
      </c>
      <c r="F87" s="5">
        <v>58017.27</v>
      </c>
      <c r="G87" s="5">
        <v>486620.04</v>
      </c>
      <c r="H87" s="5">
        <v>127504.14</v>
      </c>
      <c r="I87" s="7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</row>
    <row r="88" spans="1:17">
      <c r="A88" s="6" t="s">
        <v>709</v>
      </c>
      <c r="B88" s="6"/>
      <c r="C88" s="6"/>
      <c r="D88" s="6"/>
      <c r="E88" s="5">
        <v>40252.199999999997</v>
      </c>
      <c r="F88" s="5">
        <v>39251.82</v>
      </c>
      <c r="G88" s="5">
        <v>65290.89</v>
      </c>
      <c r="H88" s="5">
        <v>11630.69</v>
      </c>
      <c r="I88" s="7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</row>
    <row r="89" spans="1:17">
      <c r="A89" s="6" t="s">
        <v>710</v>
      </c>
      <c r="B89" s="6"/>
      <c r="C89" s="6"/>
      <c r="D89" s="6"/>
      <c r="E89" s="5">
        <v>2582783.6</v>
      </c>
      <c r="F89" s="5">
        <v>2582783.6</v>
      </c>
      <c r="G89" s="5">
        <v>2913733.8</v>
      </c>
      <c r="H89" s="5">
        <v>800000</v>
      </c>
      <c r="I89" s="7">
        <v>0</v>
      </c>
      <c r="J89" s="2">
        <v>0</v>
      </c>
      <c r="K89" s="2">
        <v>51532.36</v>
      </c>
      <c r="L89" s="2" t="e">
        <f>+#REF!</f>
        <v>#REF!</v>
      </c>
      <c r="M89" s="2" t="e">
        <f>+#REF!</f>
        <v>#REF!</v>
      </c>
      <c r="N89" s="2" t="e">
        <f>+#REF!</f>
        <v>#REF!</v>
      </c>
      <c r="O89" s="2" t="e">
        <f>+#REF!</f>
        <v>#REF!</v>
      </c>
      <c r="P89" s="2" t="e">
        <f>+#REF!</f>
        <v>#REF!</v>
      </c>
      <c r="Q89" s="17"/>
    </row>
    <row r="90" spans="1:17">
      <c r="A90" s="6" t="s">
        <v>711</v>
      </c>
      <c r="B90" s="6"/>
      <c r="C90" s="6"/>
      <c r="D90" s="6"/>
      <c r="E90" s="5">
        <v>591626.72</v>
      </c>
      <c r="F90" s="5">
        <v>545633.75</v>
      </c>
      <c r="G90" s="5">
        <v>681469.88</v>
      </c>
      <c r="H90" s="5">
        <v>161154.32999999999</v>
      </c>
      <c r="I90" s="7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</row>
    <row r="91" spans="1:17">
      <c r="A91" s="6" t="s">
        <v>712</v>
      </c>
      <c r="B91" s="6"/>
      <c r="C91" s="6"/>
      <c r="D91" s="6"/>
      <c r="E91" s="5">
        <v>18750</v>
      </c>
      <c r="F91" s="5">
        <v>25550</v>
      </c>
      <c r="G91" s="5">
        <v>26675</v>
      </c>
      <c r="H91" s="5">
        <v>0</v>
      </c>
      <c r="I91" s="7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</row>
    <row r="92" spans="1:17">
      <c r="A92" s="6" t="s">
        <v>713</v>
      </c>
      <c r="B92" s="6" t="s">
        <v>949</v>
      </c>
      <c r="C92" s="6"/>
      <c r="D92" s="6"/>
      <c r="E92" s="5">
        <v>2210.1999999999998</v>
      </c>
      <c r="F92" s="5">
        <v>3928.5</v>
      </c>
      <c r="G92" s="5">
        <v>10200</v>
      </c>
      <c r="H92" s="5">
        <v>50</v>
      </c>
      <c r="I92" s="7">
        <v>2171.85</v>
      </c>
      <c r="J92" s="2">
        <v>4000</v>
      </c>
      <c r="K92" s="2">
        <v>4000</v>
      </c>
      <c r="L92" s="2">
        <v>4000</v>
      </c>
      <c r="M92" s="2">
        <v>4000</v>
      </c>
      <c r="N92" s="2">
        <v>4000</v>
      </c>
      <c r="O92" s="2">
        <v>4000</v>
      </c>
      <c r="P92" s="2">
        <v>4000</v>
      </c>
    </row>
    <row r="93" spans="1:17">
      <c r="A93" s="6" t="s">
        <v>714</v>
      </c>
      <c r="B93" s="6" t="s">
        <v>949</v>
      </c>
      <c r="C93" s="6"/>
      <c r="D93" s="6"/>
      <c r="E93" s="5">
        <v>1710.53</v>
      </c>
      <c r="F93" s="5">
        <v>504.74</v>
      </c>
      <c r="G93" s="5">
        <v>1044.6600000000001</v>
      </c>
      <c r="H93" s="5">
        <v>1182.19</v>
      </c>
      <c r="I93" s="7">
        <v>9150.32</v>
      </c>
      <c r="J93" s="2">
        <v>1500</v>
      </c>
      <c r="K93" s="2">
        <v>1500</v>
      </c>
      <c r="L93" s="2">
        <v>1500</v>
      </c>
      <c r="M93" s="2">
        <v>1500</v>
      </c>
      <c r="N93" s="2">
        <v>1500</v>
      </c>
      <c r="O93" s="2">
        <v>1500</v>
      </c>
      <c r="P93" s="2">
        <v>1500</v>
      </c>
    </row>
    <row r="94" spans="1:17">
      <c r="A94" s="6" t="s">
        <v>715</v>
      </c>
      <c r="B94" s="6" t="s">
        <v>982</v>
      </c>
      <c r="C94" s="6"/>
      <c r="D94" s="6"/>
      <c r="E94" s="5">
        <v>289196.76</v>
      </c>
      <c r="F94" s="5">
        <v>628.87</v>
      </c>
      <c r="G94" s="5">
        <v>294675.31</v>
      </c>
      <c r="H94" s="5">
        <v>406501.69</v>
      </c>
      <c r="I94" s="7">
        <v>146576.5</v>
      </c>
      <c r="J94" s="2">
        <v>150000</v>
      </c>
      <c r="K94" s="2">
        <v>220000</v>
      </c>
      <c r="L94" s="2">
        <v>300000</v>
      </c>
      <c r="M94" s="2">
        <v>300000</v>
      </c>
      <c r="N94" s="2">
        <v>300000</v>
      </c>
      <c r="O94" s="2">
        <v>300000</v>
      </c>
      <c r="P94" s="2">
        <v>300000</v>
      </c>
    </row>
    <row r="95" spans="1:17">
      <c r="A95" s="6" t="s">
        <v>716</v>
      </c>
      <c r="B95" s="6" t="s">
        <v>949</v>
      </c>
      <c r="C95" s="6"/>
      <c r="D95" s="6"/>
      <c r="E95" s="5">
        <v>254290</v>
      </c>
      <c r="F95" s="5">
        <v>9313.5300000000007</v>
      </c>
      <c r="G95" s="5">
        <v>1285.4100000000001</v>
      </c>
      <c r="H95" s="5">
        <v>6668.81</v>
      </c>
      <c r="I95" s="7">
        <v>13882.75</v>
      </c>
      <c r="J95" s="2">
        <v>10000</v>
      </c>
      <c r="K95" s="2">
        <v>10000</v>
      </c>
      <c r="L95" s="2">
        <v>10000</v>
      </c>
      <c r="M95" s="2">
        <v>10000</v>
      </c>
      <c r="N95" s="2">
        <v>10000</v>
      </c>
      <c r="O95" s="2">
        <v>10000</v>
      </c>
      <c r="P95" s="2">
        <v>10000</v>
      </c>
    </row>
    <row r="96" spans="1:17">
      <c r="A96" s="6" t="s">
        <v>824</v>
      </c>
      <c r="B96" s="6"/>
      <c r="C96" s="6"/>
      <c r="D96" s="6"/>
      <c r="E96" s="5">
        <v>0</v>
      </c>
      <c r="F96" s="5">
        <v>0</v>
      </c>
      <c r="G96" s="5">
        <v>247893.52</v>
      </c>
      <c r="H96" s="5">
        <v>0</v>
      </c>
      <c r="I96" s="7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</row>
    <row r="97" spans="1:17 16381:16384" s="9" customFormat="1">
      <c r="A97" s="6" t="s">
        <v>717</v>
      </c>
      <c r="B97" s="6" t="s">
        <v>930</v>
      </c>
      <c r="C97" s="6"/>
      <c r="D97" s="6"/>
      <c r="E97" s="5">
        <v>135158.62</v>
      </c>
      <c r="F97" s="5">
        <v>102767.72</v>
      </c>
      <c r="G97" s="5">
        <v>424467.01</v>
      </c>
      <c r="H97" s="5">
        <v>408126.55</v>
      </c>
      <c r="I97" s="7">
        <v>121396.18</v>
      </c>
      <c r="J97" s="2">
        <v>120000</v>
      </c>
      <c r="K97" s="2">
        <v>141028.68</v>
      </c>
      <c r="L97" s="2">
        <v>120000</v>
      </c>
      <c r="M97" s="2">
        <v>120000</v>
      </c>
      <c r="N97" s="2">
        <v>120000</v>
      </c>
      <c r="O97" s="2">
        <v>120000</v>
      </c>
      <c r="P97" s="2">
        <v>120000</v>
      </c>
      <c r="Q97" s="27"/>
    </row>
    <row r="98" spans="1:17 16381:16384" s="46" customFormat="1">
      <c r="A98" s="44" t="s">
        <v>718</v>
      </c>
      <c r="B98" s="44" t="s">
        <v>930</v>
      </c>
      <c r="C98" s="44"/>
      <c r="D98" s="44"/>
      <c r="E98" s="45">
        <v>374786.75</v>
      </c>
      <c r="F98" s="45">
        <v>380783.95</v>
      </c>
      <c r="G98" s="45">
        <v>424437.37</v>
      </c>
      <c r="H98" s="45">
        <v>565141.02</v>
      </c>
      <c r="I98" s="45">
        <v>537839.75</v>
      </c>
      <c r="J98" s="37">
        <v>591927.14</v>
      </c>
      <c r="K98" s="37">
        <v>540279.19999999995</v>
      </c>
      <c r="L98" s="37">
        <f>188*'Para GX'!$I$57</f>
        <v>0</v>
      </c>
      <c r="M98" s="37">
        <f>188*'Para GX'!$I$57</f>
        <v>0</v>
      </c>
      <c r="N98" s="37">
        <f>188*'Para GX'!$I$57</f>
        <v>0</v>
      </c>
      <c r="O98" s="37">
        <f>188*'Para GX'!$I$57</f>
        <v>0</v>
      </c>
      <c r="P98" s="37">
        <f>188*'Para GX'!$I$57</f>
        <v>0</v>
      </c>
    </row>
    <row r="99" spans="1:17 16381:16384">
      <c r="A99" s="6" t="s">
        <v>719</v>
      </c>
      <c r="B99" s="6"/>
      <c r="C99" s="6"/>
      <c r="D99" s="6"/>
      <c r="E99" s="5">
        <v>2500</v>
      </c>
      <c r="F99" s="5">
        <v>0</v>
      </c>
      <c r="G99" s="5">
        <v>0</v>
      </c>
      <c r="H99" s="5">
        <v>0</v>
      </c>
      <c r="I99" s="7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6"/>
    </row>
    <row r="100" spans="1:17 16381:16384">
      <c r="A100" s="6" t="s">
        <v>720</v>
      </c>
      <c r="B100" s="6" t="s">
        <v>930</v>
      </c>
      <c r="C100" s="6"/>
      <c r="D100" s="6"/>
      <c r="E100" s="5">
        <v>2383.87</v>
      </c>
      <c r="F100" s="5">
        <v>2281.15</v>
      </c>
      <c r="G100" s="5">
        <v>2174.9299999999998</v>
      </c>
      <c r="H100" s="5">
        <v>0</v>
      </c>
      <c r="I100" s="7">
        <v>25689.01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</row>
    <row r="101" spans="1:17 16381:16384" s="27" customFormat="1">
      <c r="A101" s="6" t="s">
        <v>721</v>
      </c>
      <c r="B101" s="6"/>
      <c r="C101" s="6"/>
      <c r="D101" s="6"/>
      <c r="E101" s="5">
        <v>2144</v>
      </c>
      <c r="F101" s="5">
        <v>0</v>
      </c>
      <c r="G101" s="5">
        <v>0</v>
      </c>
      <c r="H101" s="5">
        <v>0</v>
      </c>
      <c r="I101" s="7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9"/>
    </row>
    <row r="102" spans="1:17 16381:16384" s="46" customFormat="1">
      <c r="A102" s="44" t="s">
        <v>858</v>
      </c>
      <c r="B102" s="44" t="s">
        <v>930</v>
      </c>
      <c r="C102" s="44"/>
      <c r="D102" s="44"/>
      <c r="E102" s="45">
        <v>0</v>
      </c>
      <c r="F102" s="45">
        <v>0</v>
      </c>
      <c r="G102" s="45">
        <v>0</v>
      </c>
      <c r="H102" s="45">
        <v>0</v>
      </c>
      <c r="I102" s="45">
        <v>208429.57</v>
      </c>
      <c r="J102" s="37">
        <v>216403.28</v>
      </c>
      <c r="K102" s="37">
        <f>+'Para-RH-2018'!BJ304</f>
        <v>46467.240000000005</v>
      </c>
      <c r="L102" s="37">
        <f>+'Para-RH-2018'!BK304</f>
        <v>47628.920999999988</v>
      </c>
      <c r="M102" s="37">
        <f>+'Para-RH-2018'!BL304</f>
        <v>48660.880954999993</v>
      </c>
      <c r="N102" s="37">
        <f>+'Para-RH-2018'!BM304</f>
        <v>49471.895637583322</v>
      </c>
      <c r="O102" s="37">
        <f>+'Para-RH-2018'!BN304</f>
        <v>49966.614593959159</v>
      </c>
      <c r="P102" s="37">
        <f>+'Para-RH-2018'!BO304</f>
        <v>45221.315946757393</v>
      </c>
    </row>
    <row r="103" spans="1:17 16381:16384">
      <c r="A103" s="6" t="s">
        <v>825</v>
      </c>
      <c r="B103" s="6" t="s">
        <v>955</v>
      </c>
      <c r="C103" s="6"/>
      <c r="D103" s="6"/>
      <c r="E103" s="5">
        <v>0</v>
      </c>
      <c r="F103" s="5">
        <v>0</v>
      </c>
      <c r="G103" s="5">
        <v>7134.96</v>
      </c>
      <c r="H103" s="5">
        <v>0</v>
      </c>
      <c r="I103" s="7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</row>
    <row r="104" spans="1:17 16381:16384">
      <c r="A104" s="6" t="s">
        <v>1008</v>
      </c>
      <c r="B104" s="6"/>
      <c r="C104" s="6"/>
      <c r="D104" s="6"/>
      <c r="E104" s="5"/>
      <c r="F104" s="5"/>
      <c r="G104" s="5"/>
      <c r="H104" s="5"/>
      <c r="I104" s="7">
        <v>3186.3</v>
      </c>
      <c r="J104" s="2">
        <v>3000</v>
      </c>
      <c r="K104" s="2">
        <v>3500</v>
      </c>
      <c r="L104" s="2"/>
      <c r="M104" s="2"/>
      <c r="N104" s="2"/>
      <c r="O104" s="2"/>
      <c r="P104" s="2"/>
    </row>
    <row r="105" spans="1:17 16381:16384">
      <c r="A105" s="6" t="s">
        <v>1190</v>
      </c>
      <c r="B105" s="6" t="s">
        <v>949</v>
      </c>
      <c r="C105" s="6"/>
      <c r="D105" s="6"/>
      <c r="E105" s="5">
        <v>0</v>
      </c>
      <c r="F105" s="5">
        <v>0</v>
      </c>
      <c r="G105" s="5">
        <v>0</v>
      </c>
      <c r="H105" s="5">
        <v>14335</v>
      </c>
      <c r="I105" s="7">
        <v>13158.6</v>
      </c>
      <c r="J105" s="2">
        <v>13325.68</v>
      </c>
      <c r="K105" s="2">
        <v>14000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9"/>
    </row>
    <row r="106" spans="1:17 16381:16384">
      <c r="A106" s="6" t="s">
        <v>722</v>
      </c>
      <c r="B106" s="6" t="s">
        <v>993</v>
      </c>
      <c r="C106" s="6"/>
      <c r="D106" s="6"/>
      <c r="E106" s="5">
        <v>12593.67</v>
      </c>
      <c r="F106" s="5">
        <v>18096</v>
      </c>
      <c r="G106" s="5">
        <v>17974</v>
      </c>
      <c r="H106" s="5">
        <v>17999.5</v>
      </c>
      <c r="I106" s="7">
        <v>13159.6</v>
      </c>
      <c r="J106" s="2">
        <v>18000</v>
      </c>
      <c r="K106" s="2">
        <v>18000</v>
      </c>
      <c r="L106" s="2">
        <v>18000</v>
      </c>
      <c r="M106" s="2">
        <v>18000</v>
      </c>
      <c r="N106" s="2">
        <v>18000</v>
      </c>
      <c r="O106" s="2">
        <v>18000</v>
      </c>
      <c r="P106" s="2">
        <v>18000</v>
      </c>
    </row>
    <row r="107" spans="1:17 16381:16384">
      <c r="A107" s="6" t="s">
        <v>723</v>
      </c>
      <c r="B107" s="6" t="s">
        <v>971</v>
      </c>
      <c r="C107" s="6"/>
      <c r="D107" s="6"/>
      <c r="E107" s="5">
        <v>1448.48</v>
      </c>
      <c r="F107" s="5">
        <v>0</v>
      </c>
      <c r="G107" s="5">
        <v>0</v>
      </c>
      <c r="H107" s="5">
        <v>39681.199999999997</v>
      </c>
      <c r="I107" s="7">
        <v>43911.31</v>
      </c>
      <c r="J107" s="2">
        <v>65000</v>
      </c>
      <c r="K107" s="2">
        <v>55000</v>
      </c>
      <c r="L107" s="2">
        <v>55000</v>
      </c>
      <c r="M107" s="2">
        <v>55000</v>
      </c>
      <c r="N107" s="2">
        <v>55000</v>
      </c>
      <c r="O107" s="2">
        <v>55000</v>
      </c>
      <c r="P107" s="2">
        <v>55000</v>
      </c>
    </row>
    <row r="108" spans="1:17 16381:16384">
      <c r="A108" s="6" t="s">
        <v>999</v>
      </c>
      <c r="B108" s="6" t="s">
        <v>971</v>
      </c>
      <c r="C108" s="6"/>
      <c r="D108" s="6"/>
      <c r="E108" s="7">
        <v>0</v>
      </c>
      <c r="F108" s="2">
        <v>0</v>
      </c>
      <c r="G108" s="2">
        <v>0</v>
      </c>
      <c r="H108" s="2">
        <v>0</v>
      </c>
      <c r="I108" s="2">
        <v>9094.5300000000007</v>
      </c>
      <c r="J108" s="2">
        <v>12500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XFA108" s="6"/>
      <c r="XFB108" s="6"/>
      <c r="XFC108" s="6"/>
      <c r="XFD108" s="6"/>
    </row>
    <row r="109" spans="1:17 16381:16384">
      <c r="A109" s="6" t="s">
        <v>724</v>
      </c>
      <c r="B109" s="6" t="s">
        <v>931</v>
      </c>
      <c r="C109" s="6"/>
      <c r="D109" s="6"/>
      <c r="E109" s="5">
        <v>65520</v>
      </c>
      <c r="F109" s="5">
        <v>69314.47</v>
      </c>
      <c r="G109" s="5">
        <v>69614.53</v>
      </c>
      <c r="H109" s="5">
        <v>0</v>
      </c>
      <c r="I109" s="7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9"/>
    </row>
    <row r="110" spans="1:17 16381:16384">
      <c r="A110" s="6" t="s">
        <v>725</v>
      </c>
      <c r="B110" s="6" t="s">
        <v>982</v>
      </c>
      <c r="C110" s="6"/>
      <c r="D110" s="6"/>
      <c r="E110" s="5">
        <v>345233.3</v>
      </c>
      <c r="F110" s="5">
        <v>325557</v>
      </c>
      <c r="G110" s="5">
        <v>355247.56</v>
      </c>
      <c r="H110" s="5">
        <v>293824.17</v>
      </c>
      <c r="I110" s="7">
        <v>331369.84999999998</v>
      </c>
      <c r="J110" s="2">
        <v>318240</v>
      </c>
      <c r="K110" s="2">
        <v>318240</v>
      </c>
      <c r="L110" s="2">
        <v>293825</v>
      </c>
      <c r="M110" s="2">
        <v>293825</v>
      </c>
      <c r="N110" s="2">
        <v>293825</v>
      </c>
      <c r="O110" s="2">
        <v>293825</v>
      </c>
      <c r="P110" s="2">
        <v>293825</v>
      </c>
    </row>
    <row r="111" spans="1:17 16381:16384">
      <c r="A111" s="6" t="s">
        <v>726</v>
      </c>
      <c r="B111" s="6" t="s">
        <v>982</v>
      </c>
      <c r="C111" s="6"/>
      <c r="D111" s="6"/>
      <c r="E111" s="5">
        <v>245409.06</v>
      </c>
      <c r="F111" s="5">
        <v>220684.03</v>
      </c>
      <c r="G111" s="5">
        <v>188410.07</v>
      </c>
      <c r="H111" s="5">
        <v>688534.58</v>
      </c>
      <c r="I111" s="7">
        <v>353143.56</v>
      </c>
      <c r="J111" s="2">
        <v>700111.45</v>
      </c>
      <c r="K111" s="2">
        <v>685709.68</v>
      </c>
      <c r="L111" s="2">
        <v>548000</v>
      </c>
      <c r="M111" s="2">
        <v>548000</v>
      </c>
      <c r="N111" s="2">
        <v>548000</v>
      </c>
      <c r="O111" s="2">
        <v>548000</v>
      </c>
      <c r="P111" s="2">
        <v>548000</v>
      </c>
      <c r="Q111" s="9"/>
    </row>
    <row r="112" spans="1:17 16381:16384">
      <c r="A112" s="6" t="s">
        <v>727</v>
      </c>
      <c r="B112" s="6" t="s">
        <v>982</v>
      </c>
      <c r="C112" s="6"/>
      <c r="D112" s="6"/>
      <c r="E112" s="5">
        <v>34635.54</v>
      </c>
      <c r="F112" s="5">
        <v>28589.03</v>
      </c>
      <c r="G112" s="5">
        <v>27082.02</v>
      </c>
      <c r="H112" s="5">
        <v>23881.59</v>
      </c>
      <c r="I112" s="7">
        <v>20930.93</v>
      </c>
      <c r="J112" s="2">
        <v>14569.32</v>
      </c>
      <c r="K112" s="2">
        <v>9798.32</v>
      </c>
      <c r="L112" s="2">
        <v>22000</v>
      </c>
      <c r="M112" s="2">
        <v>22000</v>
      </c>
      <c r="N112" s="2">
        <v>22000</v>
      </c>
      <c r="O112" s="2">
        <v>22000</v>
      </c>
      <c r="P112" s="2">
        <v>22000</v>
      </c>
    </row>
    <row r="113" spans="1:17">
      <c r="A113" s="6" t="s">
        <v>728</v>
      </c>
      <c r="B113" s="6" t="s">
        <v>982</v>
      </c>
      <c r="C113" s="6"/>
      <c r="D113" s="6"/>
      <c r="E113" s="5">
        <v>650668.5</v>
      </c>
      <c r="F113" s="5">
        <v>606584.32999999996</v>
      </c>
      <c r="G113" s="5">
        <v>630509.15</v>
      </c>
      <c r="H113" s="5">
        <v>635517.21</v>
      </c>
      <c r="I113" s="7">
        <v>646565.18999999994</v>
      </c>
      <c r="J113" s="2">
        <v>646565.16</v>
      </c>
      <c r="K113" s="2">
        <v>672126.77</v>
      </c>
      <c r="L113" s="2">
        <v>635000</v>
      </c>
      <c r="M113" s="2">
        <v>635000</v>
      </c>
      <c r="N113" s="2">
        <v>635000</v>
      </c>
      <c r="O113" s="2">
        <v>635000</v>
      </c>
      <c r="P113" s="2">
        <v>635000</v>
      </c>
    </row>
    <row r="114" spans="1:17">
      <c r="A114" s="6" t="s">
        <v>729</v>
      </c>
      <c r="B114" s="6" t="s">
        <v>982</v>
      </c>
      <c r="C114" s="6"/>
      <c r="D114" s="6"/>
      <c r="E114" s="5">
        <v>88783.77</v>
      </c>
      <c r="F114" s="5">
        <v>89649.03</v>
      </c>
      <c r="G114" s="5">
        <v>89636.02</v>
      </c>
      <c r="H114" s="5">
        <v>91425.1</v>
      </c>
      <c r="I114" s="7">
        <v>92934.43</v>
      </c>
      <c r="J114" s="2">
        <v>95000</v>
      </c>
      <c r="K114" s="2">
        <v>95000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7"/>
    </row>
    <row r="115" spans="1:17" s="46" customFormat="1">
      <c r="A115" s="44" t="s">
        <v>730</v>
      </c>
      <c r="B115" s="44" t="s">
        <v>982</v>
      </c>
      <c r="C115" s="44"/>
      <c r="D115" s="44"/>
      <c r="E115" s="45">
        <v>145024.49</v>
      </c>
      <c r="F115" s="45">
        <v>146739.99</v>
      </c>
      <c r="G115" s="45">
        <v>147279.82</v>
      </c>
      <c r="H115" s="45">
        <v>148095.57</v>
      </c>
      <c r="I115" s="45">
        <v>151358.59</v>
      </c>
      <c r="J115" s="37">
        <v>151500</v>
      </c>
      <c r="K115" s="37">
        <v>155000</v>
      </c>
      <c r="L115" s="37">
        <f t="shared" ref="L115" si="0">K115*101%</f>
        <v>156550</v>
      </c>
      <c r="M115" s="59"/>
      <c r="N115" s="59"/>
      <c r="O115" s="59"/>
      <c r="P115" s="59"/>
    </row>
    <row r="116" spans="1:17" s="46" customFormat="1">
      <c r="A116" s="44" t="s">
        <v>731</v>
      </c>
      <c r="B116" s="44" t="s">
        <v>982</v>
      </c>
      <c r="C116" s="44"/>
      <c r="D116" s="44"/>
      <c r="E116" s="45">
        <v>1216874.6100000001</v>
      </c>
      <c r="F116" s="45">
        <v>1000000</v>
      </c>
      <c r="G116" s="45">
        <v>1479257.5</v>
      </c>
      <c r="H116" s="45">
        <v>1682000</v>
      </c>
      <c r="I116" s="45">
        <v>1470000</v>
      </c>
      <c r="J116" s="37">
        <v>1600000</v>
      </c>
      <c r="K116" s="37">
        <f>'Para GX'!I48</f>
        <v>0</v>
      </c>
      <c r="L116" s="37">
        <f>'Para GX'!J48</f>
        <v>0</v>
      </c>
      <c r="M116" s="37">
        <f>'Para GX'!K48</f>
        <v>0</v>
      </c>
      <c r="N116" s="37">
        <f>'Para GX'!L48</f>
        <v>0</v>
      </c>
      <c r="O116" s="37">
        <f>'Para GX'!M48</f>
        <v>0</v>
      </c>
      <c r="P116" s="37">
        <f>'Para GX'!N48</f>
        <v>0</v>
      </c>
    </row>
    <row r="117" spans="1:17">
      <c r="A117" s="6" t="s">
        <v>732</v>
      </c>
      <c r="B117" s="6" t="s">
        <v>931</v>
      </c>
      <c r="C117" s="6"/>
      <c r="D117" s="6"/>
      <c r="E117" s="5">
        <v>19.829999999999998</v>
      </c>
      <c r="F117" s="5">
        <v>19.829999999999998</v>
      </c>
      <c r="G117" s="5">
        <v>19.829999999999998</v>
      </c>
      <c r="H117" s="5">
        <v>19.829999999999998</v>
      </c>
      <c r="I117" s="7">
        <v>19.829999999999998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</row>
    <row r="118" spans="1:17" s="76" customFormat="1">
      <c r="A118" s="44" t="s">
        <v>1191</v>
      </c>
      <c r="B118" s="73"/>
      <c r="C118" s="6"/>
      <c r="D118" s="6"/>
      <c r="E118" s="74"/>
      <c r="F118" s="74"/>
      <c r="G118" s="74"/>
      <c r="H118" s="74"/>
      <c r="I118" s="74"/>
      <c r="J118" s="2">
        <v>3000</v>
      </c>
      <c r="K118" s="75"/>
      <c r="L118" s="75"/>
      <c r="M118" s="75"/>
      <c r="N118" s="75"/>
      <c r="O118" s="75"/>
      <c r="P118" s="75"/>
    </row>
    <row r="119" spans="1:17">
      <c r="A119" s="6" t="s">
        <v>733</v>
      </c>
      <c r="B119" s="6" t="s">
        <v>932</v>
      </c>
      <c r="C119" s="6"/>
      <c r="D119" s="6"/>
      <c r="E119" s="5">
        <v>19198.400000000001</v>
      </c>
      <c r="F119" s="5">
        <v>24659</v>
      </c>
      <c r="G119" s="5">
        <v>23982.94</v>
      </c>
      <c r="H119" s="5">
        <v>22793.54</v>
      </c>
      <c r="I119" s="7">
        <v>20989.4</v>
      </c>
      <c r="J119" s="2">
        <v>24000</v>
      </c>
      <c r="K119" s="2">
        <v>24000</v>
      </c>
      <c r="L119" s="2">
        <v>24000</v>
      </c>
      <c r="M119" s="2">
        <v>24000</v>
      </c>
      <c r="N119" s="2">
        <v>24000</v>
      </c>
      <c r="O119" s="2">
        <v>24000</v>
      </c>
      <c r="P119" s="2">
        <v>24000</v>
      </c>
    </row>
    <row r="120" spans="1:17">
      <c r="A120" s="6" t="s">
        <v>814</v>
      </c>
      <c r="B120" s="6"/>
      <c r="C120" s="6"/>
      <c r="D120" s="6"/>
      <c r="E120" s="5">
        <v>0</v>
      </c>
      <c r="F120" s="5">
        <v>955.95</v>
      </c>
      <c r="G120" s="5">
        <v>655.42</v>
      </c>
      <c r="H120" s="5">
        <v>0</v>
      </c>
      <c r="I120" s="7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</row>
    <row r="121" spans="1:17">
      <c r="A121" s="6" t="s">
        <v>734</v>
      </c>
      <c r="B121" s="6" t="s">
        <v>933</v>
      </c>
      <c r="C121" s="6"/>
      <c r="D121" s="6"/>
      <c r="E121" s="5">
        <v>176798.16</v>
      </c>
      <c r="F121" s="5">
        <v>160388.46</v>
      </c>
      <c r="G121" s="5">
        <v>78334.37</v>
      </c>
      <c r="H121" s="5">
        <v>84947.15</v>
      </c>
      <c r="I121" s="7">
        <v>112349.54</v>
      </c>
      <c r="J121" s="2">
        <v>200000</v>
      </c>
      <c r="K121" s="2">
        <v>200000</v>
      </c>
      <c r="L121" s="2">
        <v>160000</v>
      </c>
      <c r="M121" s="2">
        <v>160000</v>
      </c>
      <c r="N121" s="2">
        <v>160000</v>
      </c>
      <c r="O121" s="2">
        <v>160000</v>
      </c>
      <c r="P121" s="2">
        <v>160000</v>
      </c>
    </row>
    <row r="122" spans="1:17">
      <c r="A122" s="6" t="s">
        <v>735</v>
      </c>
      <c r="B122" s="6" t="s">
        <v>933</v>
      </c>
      <c r="C122" s="6"/>
      <c r="D122" s="6"/>
      <c r="E122" s="5">
        <v>274.98</v>
      </c>
      <c r="F122" s="5">
        <v>284</v>
      </c>
      <c r="G122" s="5">
        <v>270</v>
      </c>
      <c r="H122" s="5">
        <v>128</v>
      </c>
      <c r="I122" s="7">
        <v>157.5</v>
      </c>
      <c r="J122" s="2">
        <v>300</v>
      </c>
      <c r="K122" s="2">
        <v>280</v>
      </c>
      <c r="L122" s="2">
        <v>280</v>
      </c>
      <c r="M122" s="2">
        <v>280</v>
      </c>
      <c r="N122" s="2">
        <v>280</v>
      </c>
      <c r="O122" s="2">
        <v>280</v>
      </c>
      <c r="P122" s="2">
        <v>280</v>
      </c>
    </row>
    <row r="123" spans="1:17">
      <c r="A123" s="6" t="s">
        <v>736</v>
      </c>
      <c r="B123" s="6" t="s">
        <v>982</v>
      </c>
      <c r="C123" s="6"/>
      <c r="D123" s="6"/>
      <c r="E123" s="5">
        <v>1255.3</v>
      </c>
      <c r="F123" s="5">
        <v>1119.0899999999999</v>
      </c>
      <c r="G123" s="5">
        <v>141.24</v>
      </c>
      <c r="H123" s="5">
        <v>118.31</v>
      </c>
      <c r="I123" s="7">
        <v>92.89</v>
      </c>
      <c r="J123" s="2">
        <v>64.81</v>
      </c>
      <c r="K123" s="2">
        <v>33.94</v>
      </c>
      <c r="L123" s="2">
        <v>10</v>
      </c>
      <c r="M123" s="2">
        <v>0</v>
      </c>
      <c r="N123" s="2">
        <v>0</v>
      </c>
      <c r="O123" s="2">
        <v>0</v>
      </c>
      <c r="P123" s="2">
        <v>0</v>
      </c>
    </row>
    <row r="124" spans="1:17" s="9" customFormat="1">
      <c r="A124" s="6" t="s">
        <v>737</v>
      </c>
      <c r="B124" s="6" t="s">
        <v>934</v>
      </c>
      <c r="C124" s="6"/>
      <c r="D124" s="6"/>
      <c r="E124" s="5">
        <v>5239.95</v>
      </c>
      <c r="F124" s="5">
        <v>5312.35</v>
      </c>
      <c r="G124" s="5">
        <v>44168.66</v>
      </c>
      <c r="H124" s="5">
        <v>45510.37</v>
      </c>
      <c r="I124" s="7">
        <v>3834</v>
      </c>
      <c r="J124" s="2">
        <v>5000</v>
      </c>
      <c r="K124" s="2">
        <v>5000</v>
      </c>
      <c r="L124" s="2">
        <v>5500</v>
      </c>
      <c r="M124" s="2">
        <v>5500</v>
      </c>
      <c r="N124" s="2">
        <v>5500</v>
      </c>
      <c r="O124" s="2">
        <v>5500</v>
      </c>
      <c r="P124" s="2">
        <v>5500</v>
      </c>
      <c r="Q124" s="26"/>
    </row>
    <row r="125" spans="1:17" s="46" customFormat="1">
      <c r="A125" s="44" t="s">
        <v>738</v>
      </c>
      <c r="B125" s="44" t="s">
        <v>930</v>
      </c>
      <c r="C125" s="44"/>
      <c r="D125" s="44"/>
      <c r="E125" s="45">
        <v>65580.62</v>
      </c>
      <c r="F125" s="45">
        <v>66630.02</v>
      </c>
      <c r="G125" s="45">
        <v>74268.55</v>
      </c>
      <c r="H125" s="45">
        <v>125823.84</v>
      </c>
      <c r="I125" s="45">
        <v>160582.78</v>
      </c>
      <c r="J125" s="37">
        <v>168683.9</v>
      </c>
      <c r="K125" s="37">
        <v>144638.78</v>
      </c>
      <c r="L125" s="37">
        <f>65*'Para GX'!$I$57</f>
        <v>0</v>
      </c>
      <c r="M125" s="37">
        <f>65*'Para GX'!$I$57</f>
        <v>0</v>
      </c>
      <c r="N125" s="37">
        <f>65*'Para GX'!$I$57</f>
        <v>0</v>
      </c>
      <c r="O125" s="37">
        <f>65*'Para GX'!$I$57</f>
        <v>0</v>
      </c>
      <c r="P125" s="37">
        <f>65*'Para GX'!$I$57</f>
        <v>0</v>
      </c>
    </row>
    <row r="126" spans="1:17" s="46" customFormat="1">
      <c r="A126" s="44" t="s">
        <v>859</v>
      </c>
      <c r="B126" s="44" t="s">
        <v>930</v>
      </c>
      <c r="C126" s="44"/>
      <c r="D126" s="44"/>
      <c r="E126" s="45">
        <v>0</v>
      </c>
      <c r="F126" s="45">
        <v>0</v>
      </c>
      <c r="G126" s="45">
        <v>0</v>
      </c>
      <c r="H126" s="45">
        <v>0</v>
      </c>
      <c r="I126" s="45">
        <v>49424.55</v>
      </c>
      <c r="J126" s="37">
        <v>51308.12</v>
      </c>
      <c r="K126" s="37" t="e">
        <f>+'Para-RH-2018'!#REF!</f>
        <v>#REF!</v>
      </c>
      <c r="L126" s="37" t="e">
        <f>+'Para-RH-2018'!#REF!</f>
        <v>#REF!</v>
      </c>
      <c r="M126" s="37" t="e">
        <f>+'Para-RH-2018'!#REF!</f>
        <v>#REF!</v>
      </c>
      <c r="N126" s="37" t="e">
        <f>+'Para-RH-2018'!#REF!</f>
        <v>#REF!</v>
      </c>
      <c r="O126" s="37" t="e">
        <f>+'Para-RH-2018'!#REF!</f>
        <v>#REF!</v>
      </c>
      <c r="P126" s="37" t="e">
        <f>+'Para-RH-2018'!#REF!</f>
        <v>#REF!</v>
      </c>
    </row>
    <row r="127" spans="1:17" s="46" customFormat="1">
      <c r="A127" s="44" t="s">
        <v>739</v>
      </c>
      <c r="B127" s="44" t="s">
        <v>933</v>
      </c>
      <c r="C127" s="44"/>
      <c r="D127" s="44"/>
      <c r="E127" s="45">
        <v>180326.2</v>
      </c>
      <c r="F127" s="45">
        <v>186040.6</v>
      </c>
      <c r="G127" s="45">
        <v>189910.52</v>
      </c>
      <c r="H127" s="45">
        <v>192407.27</v>
      </c>
      <c r="I127" s="45">
        <v>202714.36</v>
      </c>
      <c r="J127" s="37">
        <v>205000</v>
      </c>
      <c r="K127" s="37">
        <f>'Sim DO'!K344</f>
        <v>205000</v>
      </c>
      <c r="L127" s="37">
        <f>'Sim DO'!L344</f>
        <v>205000</v>
      </c>
      <c r="M127" s="37">
        <f>'Sim DO'!M344</f>
        <v>205000</v>
      </c>
      <c r="N127" s="37">
        <f>'Sim DO'!N344</f>
        <v>205000</v>
      </c>
      <c r="O127" s="37">
        <f>'Sim DO'!O344</f>
        <v>205000</v>
      </c>
      <c r="P127" s="37">
        <f>'Sim DO'!P344</f>
        <v>205000</v>
      </c>
    </row>
    <row r="128" spans="1:17">
      <c r="A128" s="6" t="s">
        <v>740</v>
      </c>
      <c r="B128" s="6" t="s">
        <v>933</v>
      </c>
      <c r="C128" s="6"/>
      <c r="D128" s="6"/>
      <c r="E128" s="5">
        <v>91412.74</v>
      </c>
      <c r="F128" s="5">
        <v>98582.48</v>
      </c>
      <c r="G128" s="5">
        <v>115767.32</v>
      </c>
      <c r="H128" s="5">
        <v>119871.45</v>
      </c>
      <c r="I128" s="7">
        <v>139895.31</v>
      </c>
      <c r="J128" s="2">
        <v>120000</v>
      </c>
      <c r="K128" s="2">
        <v>140000</v>
      </c>
      <c r="L128" s="2">
        <v>120000</v>
      </c>
      <c r="M128" s="2">
        <v>120000</v>
      </c>
      <c r="N128" s="2">
        <v>120000</v>
      </c>
      <c r="O128" s="2">
        <v>120000</v>
      </c>
      <c r="P128" s="2">
        <v>120000</v>
      </c>
      <c r="Q128" s="9"/>
    </row>
    <row r="129" spans="1:17">
      <c r="A129" s="6" t="s">
        <v>741</v>
      </c>
      <c r="B129" s="6"/>
      <c r="C129" s="6"/>
      <c r="D129" s="6"/>
      <c r="E129" s="5">
        <v>961.75</v>
      </c>
      <c r="F129" s="5">
        <v>0</v>
      </c>
      <c r="G129" s="5">
        <v>1954.7</v>
      </c>
      <c r="H129" s="5">
        <v>0</v>
      </c>
      <c r="I129" s="7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</row>
    <row r="130" spans="1:17">
      <c r="A130" s="6" t="s">
        <v>742</v>
      </c>
      <c r="B130" s="6" t="s">
        <v>933</v>
      </c>
      <c r="C130" s="6"/>
      <c r="D130" s="6"/>
      <c r="E130" s="5">
        <v>21473.85</v>
      </c>
      <c r="F130" s="5">
        <v>22250.39</v>
      </c>
      <c r="G130" s="5">
        <v>22380.39</v>
      </c>
      <c r="H130" s="5">
        <v>250</v>
      </c>
      <c r="I130" s="7">
        <v>0</v>
      </c>
      <c r="J130" s="2">
        <v>250</v>
      </c>
      <c r="K130" s="2">
        <v>0</v>
      </c>
      <c r="L130" s="2">
        <v>250</v>
      </c>
      <c r="M130" s="2">
        <v>250</v>
      </c>
      <c r="N130" s="2">
        <v>250</v>
      </c>
      <c r="O130" s="2">
        <v>250</v>
      </c>
      <c r="P130" s="2">
        <v>250</v>
      </c>
    </row>
    <row r="131" spans="1:17">
      <c r="A131" s="6" t="s">
        <v>743</v>
      </c>
      <c r="B131" s="6"/>
      <c r="C131" s="6"/>
      <c r="D131" s="6"/>
      <c r="E131" s="5">
        <v>0</v>
      </c>
      <c r="F131" s="5">
        <v>0</v>
      </c>
      <c r="G131" s="5">
        <v>0</v>
      </c>
      <c r="H131" s="5">
        <v>0</v>
      </c>
      <c r="I131" s="7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</row>
    <row r="132" spans="1:17">
      <c r="A132" s="6" t="s">
        <v>744</v>
      </c>
      <c r="B132" s="6" t="s">
        <v>933</v>
      </c>
      <c r="C132" s="6"/>
      <c r="D132" s="6"/>
      <c r="E132" s="5">
        <v>270731.08</v>
      </c>
      <c r="F132" s="5">
        <v>291982.17</v>
      </c>
      <c r="G132" s="5">
        <v>415020.4</v>
      </c>
      <c r="H132" s="5">
        <v>430483.13</v>
      </c>
      <c r="I132" s="7">
        <v>411251.13</v>
      </c>
      <c r="J132" s="2">
        <v>330000</v>
      </c>
      <c r="K132" s="2">
        <v>330000</v>
      </c>
      <c r="L132" s="2">
        <v>350000</v>
      </c>
      <c r="M132" s="2">
        <v>350000</v>
      </c>
      <c r="N132" s="2">
        <v>350000</v>
      </c>
      <c r="O132" s="2">
        <v>350000</v>
      </c>
      <c r="P132" s="2">
        <v>350000</v>
      </c>
    </row>
    <row r="133" spans="1:17">
      <c r="A133" s="6" t="s">
        <v>745</v>
      </c>
      <c r="B133" s="6" t="s">
        <v>932</v>
      </c>
      <c r="C133" s="6"/>
      <c r="D133" s="6"/>
      <c r="E133" s="5">
        <v>37075.370000000003</v>
      </c>
      <c r="F133" s="5">
        <v>30476.639999999999</v>
      </c>
      <c r="G133" s="5">
        <v>29229.59</v>
      </c>
      <c r="H133" s="5">
        <v>11547</v>
      </c>
      <c r="I133" s="7">
        <v>32525.38</v>
      </c>
      <c r="J133" s="2">
        <v>45000</v>
      </c>
      <c r="K133" s="2">
        <v>45000</v>
      </c>
      <c r="L133" s="2">
        <v>45000</v>
      </c>
      <c r="M133" s="2">
        <v>45000</v>
      </c>
      <c r="N133" s="2">
        <v>45000</v>
      </c>
      <c r="O133" s="2">
        <f>'Sim DO'!O345</f>
        <v>40000</v>
      </c>
      <c r="P133" s="2">
        <f>'Sim DO'!P345</f>
        <v>40000</v>
      </c>
    </row>
    <row r="134" spans="1:17">
      <c r="A134" s="6" t="s">
        <v>746</v>
      </c>
      <c r="B134" s="6" t="s">
        <v>933</v>
      </c>
      <c r="C134" s="6"/>
      <c r="D134" s="6"/>
      <c r="E134" s="5">
        <v>19744.689999999999</v>
      </c>
      <c r="F134" s="5">
        <v>20322.150000000001</v>
      </c>
      <c r="G134" s="5">
        <v>20587.5</v>
      </c>
      <c r="H134" s="5">
        <v>20587.5</v>
      </c>
      <c r="I134" s="7">
        <v>20587.5</v>
      </c>
      <c r="J134" s="2">
        <v>20500</v>
      </c>
      <c r="K134" s="2">
        <v>38000</v>
      </c>
      <c r="L134" s="2">
        <v>38000</v>
      </c>
      <c r="M134" s="2">
        <v>38000</v>
      </c>
      <c r="N134" s="2">
        <v>38000</v>
      </c>
      <c r="O134" s="2">
        <v>38000</v>
      </c>
      <c r="P134" s="2">
        <v>38000</v>
      </c>
    </row>
    <row r="135" spans="1:17">
      <c r="A135" s="6" t="s">
        <v>747</v>
      </c>
      <c r="B135" s="6" t="s">
        <v>933</v>
      </c>
      <c r="C135" s="6"/>
      <c r="D135" s="6"/>
      <c r="E135" s="5">
        <v>3360.41</v>
      </c>
      <c r="F135" s="5">
        <v>3712.8</v>
      </c>
      <c r="G135" s="5">
        <v>5674.12</v>
      </c>
      <c r="H135" s="5">
        <v>3531</v>
      </c>
      <c r="I135" s="7">
        <v>4535.18</v>
      </c>
      <c r="J135" s="2">
        <v>5200</v>
      </c>
      <c r="K135" s="2">
        <v>5200</v>
      </c>
      <c r="L135" s="2">
        <v>5200</v>
      </c>
      <c r="M135" s="2">
        <v>5200</v>
      </c>
      <c r="N135" s="2">
        <v>5200</v>
      </c>
      <c r="O135" s="2">
        <v>5200</v>
      </c>
      <c r="P135" s="2">
        <v>5200</v>
      </c>
    </row>
    <row r="136" spans="1:17">
      <c r="A136" s="6" t="s">
        <v>748</v>
      </c>
      <c r="B136" s="6" t="s">
        <v>982</v>
      </c>
      <c r="C136" s="6"/>
      <c r="D136" s="6"/>
      <c r="E136" s="5">
        <v>1481.35</v>
      </c>
      <c r="F136" s="5">
        <v>1412.52</v>
      </c>
      <c r="G136" s="5">
        <v>732.76</v>
      </c>
      <c r="H136" s="5">
        <v>94.04</v>
      </c>
      <c r="I136" s="7">
        <v>87.84</v>
      </c>
      <c r="J136" s="2">
        <v>80.56</v>
      </c>
      <c r="K136" s="2">
        <v>72.86</v>
      </c>
      <c r="L136" s="2">
        <v>10</v>
      </c>
      <c r="M136" s="2">
        <v>0</v>
      </c>
      <c r="N136" s="2">
        <v>0</v>
      </c>
      <c r="O136" s="2">
        <v>0</v>
      </c>
      <c r="P136" s="2">
        <v>0</v>
      </c>
    </row>
    <row r="137" spans="1:17" s="9" customFormat="1">
      <c r="A137" s="6" t="s">
        <v>749</v>
      </c>
      <c r="B137" s="6" t="s">
        <v>934</v>
      </c>
      <c r="C137" s="6"/>
      <c r="D137" s="6"/>
      <c r="E137" s="5">
        <v>11527.89</v>
      </c>
      <c r="F137" s="5">
        <v>12749.64</v>
      </c>
      <c r="G137" s="5">
        <v>61669.21</v>
      </c>
      <c r="H137" s="5">
        <v>53927.31</v>
      </c>
      <c r="I137" s="7">
        <v>13410</v>
      </c>
      <c r="J137" s="2">
        <v>13000</v>
      </c>
      <c r="K137" s="2">
        <v>14000</v>
      </c>
      <c r="L137" s="2">
        <v>11000</v>
      </c>
      <c r="M137" s="2">
        <v>11000</v>
      </c>
      <c r="N137" s="2">
        <v>11000</v>
      </c>
      <c r="O137" s="2">
        <v>11000</v>
      </c>
      <c r="P137" s="2">
        <v>11000</v>
      </c>
      <c r="Q137" s="4"/>
    </row>
    <row r="138" spans="1:17" s="46" customFormat="1">
      <c r="A138" s="44" t="s">
        <v>750</v>
      </c>
      <c r="B138" s="44" t="s">
        <v>930</v>
      </c>
      <c r="C138" s="44"/>
      <c r="D138" s="44"/>
      <c r="E138" s="45">
        <v>93686.61</v>
      </c>
      <c r="F138" s="45">
        <v>95185.75</v>
      </c>
      <c r="G138" s="45">
        <v>74268.55</v>
      </c>
      <c r="H138" s="45">
        <v>79800.14</v>
      </c>
      <c r="I138" s="45">
        <v>81890.080000000002</v>
      </c>
      <c r="J138" s="37">
        <v>119612.22</v>
      </c>
      <c r="K138" s="37">
        <v>80968.27</v>
      </c>
      <c r="L138" s="37">
        <f>33*'Para GX'!$I$57</f>
        <v>0</v>
      </c>
      <c r="M138" s="37">
        <f>33*'Para GX'!$I$57</f>
        <v>0</v>
      </c>
      <c r="N138" s="37">
        <f>33*'Para GX'!$I$57</f>
        <v>0</v>
      </c>
      <c r="O138" s="37">
        <f>33*'Para GX'!$I$57</f>
        <v>0</v>
      </c>
      <c r="P138" s="37">
        <f>33*'Para GX'!$I$57</f>
        <v>0</v>
      </c>
    </row>
    <row r="139" spans="1:17" s="27" customFormat="1">
      <c r="A139" s="6" t="s">
        <v>840</v>
      </c>
      <c r="B139" s="6" t="s">
        <v>994</v>
      </c>
      <c r="C139" s="6"/>
      <c r="D139" s="6"/>
      <c r="E139" s="5">
        <v>0</v>
      </c>
      <c r="F139" s="5">
        <v>0</v>
      </c>
      <c r="G139" s="5">
        <v>0</v>
      </c>
      <c r="H139" s="5">
        <v>874</v>
      </c>
      <c r="I139" s="7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4"/>
    </row>
    <row r="140" spans="1:17" s="46" customFormat="1">
      <c r="A140" s="44" t="s">
        <v>902</v>
      </c>
      <c r="B140" s="44" t="s">
        <v>930</v>
      </c>
      <c r="C140" s="44"/>
      <c r="D140" s="44"/>
      <c r="E140" s="45">
        <v>0</v>
      </c>
      <c r="F140" s="45">
        <v>0</v>
      </c>
      <c r="G140" s="45">
        <v>0</v>
      </c>
      <c r="H140" s="45">
        <v>0</v>
      </c>
      <c r="I140" s="45">
        <v>41656.629999999997</v>
      </c>
      <c r="J140" s="37">
        <v>40049.17</v>
      </c>
      <c r="K140" s="37">
        <f>+'Para-RH-2018'!BJ447</f>
        <v>39136.480000000003</v>
      </c>
      <c r="L140" s="37">
        <f>+'Para-RH-2018'!BK447</f>
        <v>40114.891999999993</v>
      </c>
      <c r="M140" s="37">
        <f>+'Para-RH-2018'!BL447</f>
        <v>40984.047993333326</v>
      </c>
      <c r="N140" s="37">
        <f>+'Para-RH-2018'!BM447</f>
        <v>41667.11545988889</v>
      </c>
      <c r="O140" s="37">
        <f>+'Para-RH-2018'!BN447</f>
        <v>42083.786614487777</v>
      </c>
      <c r="P140" s="37">
        <f>+'Para-RH-2018'!BO447</f>
        <v>42364.345191917695</v>
      </c>
    </row>
    <row r="141" spans="1:17">
      <c r="A141" s="6" t="s">
        <v>815</v>
      </c>
      <c r="B141" s="6"/>
      <c r="C141" s="6"/>
      <c r="D141" s="6"/>
      <c r="E141" s="5">
        <v>0</v>
      </c>
      <c r="F141" s="5">
        <v>16.809999999999999</v>
      </c>
      <c r="G141" s="5">
        <v>0</v>
      </c>
      <c r="H141" s="5">
        <v>0</v>
      </c>
      <c r="I141" s="7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</row>
    <row r="142" spans="1:17">
      <c r="A142" s="6" t="s">
        <v>751</v>
      </c>
      <c r="B142" s="6" t="s">
        <v>930</v>
      </c>
      <c r="C142" s="6"/>
      <c r="D142" s="6"/>
      <c r="E142" s="5">
        <v>1275.31</v>
      </c>
      <c r="F142" s="5">
        <v>0</v>
      </c>
      <c r="G142" s="5">
        <v>0</v>
      </c>
      <c r="H142" s="5">
        <v>0</v>
      </c>
      <c r="I142" s="7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9"/>
    </row>
    <row r="143" spans="1:17">
      <c r="A143" s="6" t="s">
        <v>752</v>
      </c>
      <c r="B143" s="6" t="s">
        <v>935</v>
      </c>
      <c r="C143" s="6"/>
      <c r="D143" s="6"/>
      <c r="E143" s="5">
        <v>33694</v>
      </c>
      <c r="F143" s="5">
        <v>33341</v>
      </c>
      <c r="G143" s="5">
        <v>35028</v>
      </c>
      <c r="H143" s="5">
        <v>36737</v>
      </c>
      <c r="I143" s="7">
        <v>39099</v>
      </c>
      <c r="J143" s="7">
        <v>38000</v>
      </c>
      <c r="K143" s="7">
        <v>43000</v>
      </c>
      <c r="L143" s="7">
        <v>43000</v>
      </c>
      <c r="M143" s="7">
        <v>43000</v>
      </c>
      <c r="N143" s="7">
        <v>43000</v>
      </c>
      <c r="O143" s="7">
        <v>43000</v>
      </c>
      <c r="P143" s="7">
        <v>43000</v>
      </c>
    </row>
    <row r="144" spans="1:17">
      <c r="A144" s="6" t="s">
        <v>753</v>
      </c>
      <c r="B144" s="6" t="s">
        <v>935</v>
      </c>
      <c r="C144" s="6"/>
      <c r="D144" s="6"/>
      <c r="E144" s="5">
        <v>28846.63</v>
      </c>
      <c r="F144" s="5">
        <v>19414.84</v>
      </c>
      <c r="G144" s="5">
        <v>19373.52</v>
      </c>
      <c r="H144" s="5">
        <v>20041.77</v>
      </c>
      <c r="I144" s="7">
        <v>21614.84</v>
      </c>
      <c r="J144" s="2">
        <v>22000</v>
      </c>
      <c r="K144" s="2">
        <v>22000</v>
      </c>
      <c r="L144" s="2">
        <v>21000</v>
      </c>
      <c r="M144" s="2">
        <v>21000</v>
      </c>
      <c r="N144" s="2">
        <v>21000</v>
      </c>
      <c r="O144" s="2">
        <v>21000</v>
      </c>
      <c r="P144" s="2">
        <v>21000</v>
      </c>
    </row>
    <row r="145" spans="1:16384" s="9" customFormat="1">
      <c r="A145" s="6" t="s">
        <v>826</v>
      </c>
      <c r="B145" s="6" t="s">
        <v>930</v>
      </c>
      <c r="C145" s="6"/>
      <c r="D145" s="6"/>
      <c r="E145" s="5">
        <v>0</v>
      </c>
      <c r="F145" s="5">
        <v>0</v>
      </c>
      <c r="G145" s="5">
        <v>8904.51</v>
      </c>
      <c r="H145" s="5">
        <v>8919.43</v>
      </c>
      <c r="I145" s="7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4"/>
    </row>
    <row r="146" spans="1:16384" s="46" customFormat="1">
      <c r="A146" s="44" t="s">
        <v>754</v>
      </c>
      <c r="B146" s="44" t="s">
        <v>930</v>
      </c>
      <c r="C146" s="44"/>
      <c r="D146" s="44"/>
      <c r="E146" s="45">
        <v>9368.66</v>
      </c>
      <c r="F146" s="45">
        <v>9518.57</v>
      </c>
      <c r="G146" s="45">
        <v>10609.79</v>
      </c>
      <c r="H146" s="45">
        <v>23910.16</v>
      </c>
      <c r="I146" s="45">
        <v>24197.119999999999</v>
      </c>
      <c r="J146" s="37">
        <v>24535.84</v>
      </c>
      <c r="K146" s="37">
        <v>24781.200000000001</v>
      </c>
      <c r="L146" s="37">
        <f>8*'Para GX'!$I$57</f>
        <v>0</v>
      </c>
      <c r="M146" s="37">
        <f>8*'Para GX'!$I$57</f>
        <v>0</v>
      </c>
      <c r="N146" s="37">
        <f>8*'Para GX'!$I$57</f>
        <v>0</v>
      </c>
      <c r="O146" s="37">
        <f>8*'Para GX'!$I$57</f>
        <v>0</v>
      </c>
      <c r="P146" s="37">
        <f>8*'Para GX'!$I$57</f>
        <v>0</v>
      </c>
    </row>
    <row r="147" spans="1:16384" s="46" customFormat="1">
      <c r="A147" s="44" t="s">
        <v>860</v>
      </c>
      <c r="B147" s="44" t="s">
        <v>930</v>
      </c>
      <c r="C147" s="44"/>
      <c r="D147" s="44"/>
      <c r="E147" s="45">
        <v>0</v>
      </c>
      <c r="F147" s="45">
        <v>0</v>
      </c>
      <c r="G147" s="45">
        <v>0</v>
      </c>
      <c r="H147" s="45">
        <v>0</v>
      </c>
      <c r="I147" s="45">
        <v>9015.7099999999991</v>
      </c>
      <c r="J147" s="37">
        <v>9192.2099999999991</v>
      </c>
      <c r="K147" s="37">
        <f>+'Para-RH-2018'!BJ586</f>
        <v>9282.33</v>
      </c>
      <c r="L147" s="37">
        <f>+'Para-RH-2018'!BK586</f>
        <v>0</v>
      </c>
      <c r="M147" s="37">
        <f>+'Para-RH-2018'!BL586</f>
        <v>0</v>
      </c>
      <c r="N147" s="37">
        <f>+'Para-RH-2018'!BM586</f>
        <v>0</v>
      </c>
      <c r="O147" s="37">
        <f>+'Para-RH-2018'!BN586</f>
        <v>0</v>
      </c>
      <c r="P147" s="37">
        <f>+'Para-RH-2018'!BO586</f>
        <v>0</v>
      </c>
    </row>
    <row r="148" spans="1:16384">
      <c r="A148" s="6" t="s">
        <v>755</v>
      </c>
      <c r="B148" s="6"/>
      <c r="C148" s="6"/>
      <c r="D148" s="6"/>
      <c r="E148" s="5">
        <v>680.92</v>
      </c>
      <c r="F148" s="5">
        <v>1222.68</v>
      </c>
      <c r="G148" s="5">
        <v>64.52</v>
      </c>
      <c r="H148" s="5">
        <v>0</v>
      </c>
      <c r="I148" s="7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</row>
    <row r="149" spans="1:16384">
      <c r="A149" s="6" t="s">
        <v>756</v>
      </c>
      <c r="B149" s="6" t="s">
        <v>936</v>
      </c>
      <c r="C149" s="6"/>
      <c r="D149" s="6"/>
      <c r="E149" s="5">
        <v>54332</v>
      </c>
      <c r="F149" s="5">
        <v>56297</v>
      </c>
      <c r="G149" s="5">
        <v>61394</v>
      </c>
      <c r="H149" s="5">
        <v>62881</v>
      </c>
      <c r="I149" s="7">
        <v>65535</v>
      </c>
      <c r="J149" s="2">
        <v>65000</v>
      </c>
      <c r="K149" s="2">
        <v>66000</v>
      </c>
      <c r="L149" s="2">
        <v>66000</v>
      </c>
      <c r="M149" s="2">
        <v>66000</v>
      </c>
      <c r="N149" s="2">
        <v>66000</v>
      </c>
      <c r="O149" s="2">
        <v>66000</v>
      </c>
      <c r="P149" s="2">
        <v>66000</v>
      </c>
    </row>
    <row r="150" spans="1:16384">
      <c r="A150" s="6" t="s">
        <v>757</v>
      </c>
      <c r="B150" s="6" t="s">
        <v>936</v>
      </c>
      <c r="C150" s="6"/>
      <c r="D150" s="6"/>
      <c r="E150" s="5">
        <v>26663.55</v>
      </c>
      <c r="F150" s="5">
        <v>37354.839999999997</v>
      </c>
      <c r="G150" s="5">
        <v>37537.25</v>
      </c>
      <c r="H150" s="5">
        <v>39555.199999999997</v>
      </c>
      <c r="I150" s="7">
        <v>41114.620000000003</v>
      </c>
      <c r="J150" s="2">
        <v>40000</v>
      </c>
      <c r="K150" s="2">
        <v>42000</v>
      </c>
      <c r="L150" s="2">
        <v>40000</v>
      </c>
      <c r="M150" s="2">
        <v>40000</v>
      </c>
      <c r="N150" s="2">
        <v>40000</v>
      </c>
      <c r="O150" s="2">
        <v>40000</v>
      </c>
      <c r="P150" s="2">
        <v>40000</v>
      </c>
    </row>
    <row r="151" spans="1:16384" s="13" customFormat="1">
      <c r="A151" s="6" t="s">
        <v>816</v>
      </c>
      <c r="B151" s="6" t="s">
        <v>982</v>
      </c>
      <c r="C151" s="6"/>
      <c r="D151" s="6"/>
      <c r="E151" s="7">
        <v>0</v>
      </c>
      <c r="F151" s="2">
        <v>2600</v>
      </c>
      <c r="G151" s="2">
        <v>0</v>
      </c>
      <c r="H151" s="2">
        <v>8905</v>
      </c>
      <c r="I151" s="2">
        <v>0</v>
      </c>
      <c r="J151" s="2">
        <v>1000</v>
      </c>
      <c r="K151" s="2">
        <v>1000</v>
      </c>
      <c r="L151" s="2">
        <v>1000</v>
      </c>
      <c r="M151" s="4">
        <v>1000</v>
      </c>
      <c r="N151" s="4">
        <v>1000</v>
      </c>
      <c r="O151" s="4">
        <v>1000</v>
      </c>
      <c r="P151" s="4">
        <v>1000</v>
      </c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/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  <c r="TO151" s="4"/>
      <c r="TP151" s="4"/>
      <c r="TQ151" s="4"/>
      <c r="TR151" s="4"/>
      <c r="TS151" s="4"/>
      <c r="TT151" s="4"/>
      <c r="TU151" s="4"/>
      <c r="TV151" s="4"/>
      <c r="TW151" s="4"/>
      <c r="TX151" s="4"/>
      <c r="TY151" s="4"/>
      <c r="TZ151" s="4"/>
      <c r="UA151" s="4"/>
      <c r="UB151" s="4"/>
      <c r="UC151" s="4"/>
      <c r="UD151" s="4"/>
      <c r="UE151" s="4"/>
      <c r="UF151" s="4"/>
      <c r="UG151" s="4"/>
      <c r="UH151" s="4"/>
      <c r="UI151" s="4"/>
      <c r="UJ151" s="4"/>
      <c r="UK151" s="4"/>
      <c r="UL151" s="4"/>
      <c r="UM151" s="4"/>
      <c r="UN151" s="4"/>
      <c r="UO151" s="4"/>
      <c r="UP151" s="4"/>
      <c r="UQ151" s="4"/>
      <c r="UR151" s="4"/>
      <c r="US151" s="4"/>
      <c r="UT151" s="4"/>
      <c r="UU151" s="4"/>
      <c r="UV151" s="4"/>
      <c r="UW151" s="4"/>
      <c r="UX151" s="4"/>
      <c r="UY151" s="4"/>
      <c r="UZ151" s="4"/>
      <c r="VA151" s="4"/>
      <c r="VB151" s="4"/>
      <c r="VC151" s="4"/>
      <c r="VD151" s="4"/>
      <c r="VE151" s="4"/>
      <c r="VF151" s="4"/>
      <c r="VG151" s="4"/>
      <c r="VH151" s="4"/>
      <c r="VI151" s="4"/>
      <c r="VJ151" s="4"/>
      <c r="VK151" s="4"/>
      <c r="VL151" s="4"/>
      <c r="VM151" s="4"/>
      <c r="VN151" s="4"/>
      <c r="VO151" s="4"/>
      <c r="VP151" s="4"/>
      <c r="VQ151" s="4"/>
      <c r="VR151" s="4"/>
      <c r="VS151" s="4"/>
      <c r="VT151" s="4"/>
      <c r="VU151" s="4"/>
      <c r="VV151" s="4"/>
      <c r="VW151" s="4"/>
      <c r="VX151" s="4"/>
      <c r="VY151" s="4"/>
      <c r="VZ151" s="4"/>
      <c r="WA151" s="4"/>
      <c r="WB151" s="4"/>
      <c r="WC151" s="4"/>
      <c r="WD151" s="4"/>
      <c r="WE151" s="4"/>
      <c r="WF151" s="4"/>
      <c r="WG151" s="4"/>
      <c r="WH151" s="4"/>
      <c r="WI151" s="4"/>
      <c r="WJ151" s="4"/>
      <c r="WK151" s="4"/>
      <c r="WL151" s="4"/>
      <c r="WM151" s="4"/>
      <c r="WN151" s="4"/>
      <c r="WO151" s="4"/>
      <c r="WP151" s="4"/>
      <c r="WQ151" s="4"/>
      <c r="WR151" s="4"/>
      <c r="WS151" s="4"/>
      <c r="WT151" s="4"/>
      <c r="WU151" s="4"/>
      <c r="WV151" s="4"/>
      <c r="WW151" s="4"/>
      <c r="WX151" s="4"/>
      <c r="WY151" s="4"/>
      <c r="WZ151" s="4"/>
      <c r="XA151" s="4"/>
      <c r="XB151" s="4"/>
      <c r="XC151" s="4"/>
      <c r="XD151" s="4"/>
      <c r="XE151" s="4"/>
      <c r="XF151" s="4"/>
      <c r="XG151" s="4"/>
      <c r="XH151" s="4"/>
      <c r="XI151" s="4"/>
      <c r="XJ151" s="4"/>
      <c r="XK151" s="4"/>
      <c r="XL151" s="4"/>
      <c r="XM151" s="4"/>
      <c r="XN151" s="4"/>
      <c r="XO151" s="4"/>
      <c r="XP151" s="4"/>
      <c r="XQ151" s="4"/>
      <c r="XR151" s="4"/>
      <c r="XS151" s="4"/>
      <c r="XT151" s="4"/>
      <c r="XU151" s="4"/>
      <c r="XV151" s="4"/>
      <c r="XW151" s="4"/>
      <c r="XX151" s="4"/>
      <c r="XY151" s="4"/>
      <c r="XZ151" s="4"/>
      <c r="YA151" s="4"/>
      <c r="YB151" s="4"/>
      <c r="YC151" s="4"/>
      <c r="YD151" s="4"/>
      <c r="YE151" s="4"/>
      <c r="YF151" s="4"/>
      <c r="YG151" s="4"/>
      <c r="YH151" s="4"/>
      <c r="YI151" s="4"/>
      <c r="YJ151" s="4"/>
      <c r="YK151" s="4"/>
      <c r="YL151" s="4"/>
      <c r="YM151" s="4"/>
      <c r="YN151" s="4"/>
      <c r="YO151" s="4"/>
      <c r="YP151" s="4"/>
      <c r="YQ151" s="4"/>
      <c r="YR151" s="4"/>
      <c r="YS151" s="4"/>
      <c r="YT151" s="4"/>
      <c r="YU151" s="4"/>
      <c r="YV151" s="4"/>
      <c r="YW151" s="4"/>
      <c r="YX151" s="4"/>
      <c r="YY151" s="4"/>
      <c r="YZ151" s="4"/>
      <c r="ZA151" s="4"/>
      <c r="ZB151" s="4"/>
      <c r="ZC151" s="4"/>
      <c r="ZD151" s="4"/>
      <c r="ZE151" s="4"/>
      <c r="ZF151" s="4"/>
      <c r="ZG151" s="4"/>
      <c r="ZH151" s="4"/>
      <c r="ZI151" s="4"/>
      <c r="ZJ151" s="4"/>
      <c r="ZK151" s="4"/>
      <c r="ZL151" s="4"/>
      <c r="ZM151" s="4"/>
      <c r="ZN151" s="4"/>
      <c r="ZO151" s="4"/>
      <c r="ZP151" s="4"/>
      <c r="ZQ151" s="4"/>
      <c r="ZR151" s="4"/>
      <c r="ZS151" s="4"/>
      <c r="ZT151" s="4"/>
      <c r="ZU151" s="4"/>
      <c r="ZV151" s="4"/>
      <c r="ZW151" s="4"/>
      <c r="ZX151" s="4"/>
      <c r="ZY151" s="4"/>
      <c r="ZZ151" s="4"/>
      <c r="AAA151" s="4"/>
      <c r="AAB151" s="4"/>
      <c r="AAC151" s="4"/>
      <c r="AAD151" s="4"/>
      <c r="AAE151" s="4"/>
      <c r="AAF151" s="4"/>
      <c r="AAG151" s="4"/>
      <c r="AAH151" s="4"/>
      <c r="AAI151" s="4"/>
      <c r="AAJ151" s="4"/>
      <c r="AAK151" s="4"/>
      <c r="AAL151" s="4"/>
      <c r="AAM151" s="4"/>
      <c r="AAN151" s="4"/>
      <c r="AAO151" s="4"/>
      <c r="AAP151" s="4"/>
      <c r="AAQ151" s="4"/>
      <c r="AAR151" s="4"/>
      <c r="AAS151" s="4"/>
      <c r="AAT151" s="4"/>
      <c r="AAU151" s="4"/>
      <c r="AAV151" s="4"/>
      <c r="AAW151" s="4"/>
      <c r="AAX151" s="4"/>
      <c r="AAY151" s="4"/>
      <c r="AAZ151" s="4"/>
      <c r="ABA151" s="4"/>
      <c r="ABB151" s="4"/>
      <c r="ABC151" s="4"/>
      <c r="ABD151" s="4"/>
      <c r="ABE151" s="4"/>
      <c r="ABF151" s="4"/>
      <c r="ABG151" s="4"/>
      <c r="ABH151" s="4"/>
      <c r="ABI151" s="4"/>
      <c r="ABJ151" s="4"/>
      <c r="ABK151" s="4"/>
      <c r="ABL151" s="4"/>
      <c r="ABM151" s="4"/>
      <c r="ABN151" s="4"/>
      <c r="ABO151" s="4"/>
      <c r="ABP151" s="4"/>
      <c r="ABQ151" s="4"/>
      <c r="ABR151" s="4"/>
      <c r="ABS151" s="4"/>
      <c r="ABT151" s="4"/>
      <c r="ABU151" s="4"/>
      <c r="ABV151" s="4"/>
      <c r="ABW151" s="4"/>
      <c r="ABX151" s="4"/>
      <c r="ABY151" s="4"/>
      <c r="ABZ151" s="4"/>
      <c r="ACA151" s="4"/>
      <c r="ACB151" s="4"/>
      <c r="ACC151" s="4"/>
      <c r="ACD151" s="4"/>
      <c r="ACE151" s="4"/>
      <c r="ACF151" s="4"/>
      <c r="ACG151" s="4"/>
      <c r="ACH151" s="4"/>
      <c r="ACI151" s="4"/>
      <c r="ACJ151" s="4"/>
      <c r="ACK151" s="4"/>
      <c r="ACL151" s="4"/>
      <c r="ACM151" s="4"/>
      <c r="ACN151" s="4"/>
      <c r="ACO151" s="4"/>
      <c r="ACP151" s="4"/>
      <c r="ACQ151" s="4"/>
      <c r="ACR151" s="4"/>
      <c r="ACS151" s="4"/>
      <c r="ACT151" s="4"/>
      <c r="ACU151" s="4"/>
      <c r="ACV151" s="4"/>
      <c r="ACW151" s="4"/>
      <c r="ACX151" s="4"/>
      <c r="ACY151" s="4"/>
      <c r="ACZ151" s="4"/>
      <c r="ADA151" s="4"/>
      <c r="ADB151" s="4"/>
      <c r="ADC151" s="4"/>
      <c r="ADD151" s="4"/>
      <c r="ADE151" s="4"/>
      <c r="ADF151" s="4"/>
      <c r="ADG151" s="4"/>
      <c r="ADH151" s="4"/>
      <c r="ADI151" s="4"/>
      <c r="ADJ151" s="4"/>
      <c r="ADK151" s="4"/>
      <c r="ADL151" s="4"/>
      <c r="ADM151" s="4"/>
      <c r="ADN151" s="4"/>
      <c r="ADO151" s="4"/>
      <c r="ADP151" s="4"/>
      <c r="ADQ151" s="4"/>
      <c r="ADR151" s="4"/>
      <c r="ADS151" s="4"/>
      <c r="ADT151" s="4"/>
      <c r="ADU151" s="4"/>
      <c r="ADV151" s="4"/>
      <c r="ADW151" s="4"/>
      <c r="ADX151" s="4"/>
      <c r="ADY151" s="4"/>
      <c r="ADZ151" s="4"/>
      <c r="AEA151" s="4"/>
      <c r="AEB151" s="4"/>
      <c r="AEC151" s="4"/>
      <c r="AED151" s="4"/>
      <c r="AEE151" s="4"/>
      <c r="AEF151" s="4"/>
      <c r="AEG151" s="4"/>
      <c r="AEH151" s="4"/>
      <c r="AEI151" s="4"/>
      <c r="AEJ151" s="4"/>
      <c r="AEK151" s="4"/>
      <c r="AEL151" s="4"/>
      <c r="AEM151" s="4"/>
      <c r="AEN151" s="4"/>
      <c r="AEO151" s="4"/>
      <c r="AEP151" s="4"/>
      <c r="AEQ151" s="4"/>
      <c r="AER151" s="4"/>
      <c r="AES151" s="4"/>
      <c r="AET151" s="4"/>
      <c r="AEU151" s="4"/>
      <c r="AEV151" s="4"/>
      <c r="AEW151" s="4"/>
      <c r="AEX151" s="4"/>
      <c r="AEY151" s="4"/>
      <c r="AEZ151" s="4"/>
      <c r="AFA151" s="4"/>
      <c r="AFB151" s="4"/>
      <c r="AFC151" s="4"/>
      <c r="AFD151" s="4"/>
      <c r="AFE151" s="4"/>
      <c r="AFF151" s="4"/>
      <c r="AFG151" s="4"/>
      <c r="AFH151" s="4"/>
      <c r="AFI151" s="4"/>
      <c r="AFJ151" s="4"/>
      <c r="AFK151" s="4"/>
      <c r="AFL151" s="4"/>
      <c r="AFM151" s="4"/>
      <c r="AFN151" s="4"/>
      <c r="AFO151" s="4"/>
      <c r="AFP151" s="4"/>
      <c r="AFQ151" s="4"/>
      <c r="AFR151" s="4"/>
      <c r="AFS151" s="4"/>
      <c r="AFT151" s="4"/>
      <c r="AFU151" s="4"/>
      <c r="AFV151" s="4"/>
      <c r="AFW151" s="4"/>
      <c r="AFX151" s="4"/>
      <c r="AFY151" s="4"/>
      <c r="AFZ151" s="4"/>
      <c r="AGA151" s="4"/>
      <c r="AGB151" s="4"/>
      <c r="AGC151" s="4"/>
      <c r="AGD151" s="4"/>
      <c r="AGE151" s="4"/>
      <c r="AGF151" s="4"/>
      <c r="AGG151" s="4"/>
      <c r="AGH151" s="4"/>
      <c r="AGI151" s="4"/>
      <c r="AGJ151" s="4"/>
      <c r="AGK151" s="4"/>
      <c r="AGL151" s="4"/>
      <c r="AGM151" s="4"/>
      <c r="AGN151" s="4"/>
      <c r="AGO151" s="4"/>
      <c r="AGP151" s="4"/>
      <c r="AGQ151" s="4"/>
      <c r="AGR151" s="4"/>
      <c r="AGS151" s="4"/>
      <c r="AGT151" s="4"/>
      <c r="AGU151" s="4"/>
      <c r="AGV151" s="4"/>
      <c r="AGW151" s="4"/>
      <c r="AGX151" s="4"/>
      <c r="AGY151" s="4"/>
      <c r="AGZ151" s="4"/>
      <c r="AHA151" s="4"/>
      <c r="AHB151" s="4"/>
      <c r="AHC151" s="4"/>
      <c r="AHD151" s="4"/>
      <c r="AHE151" s="4"/>
      <c r="AHF151" s="4"/>
      <c r="AHG151" s="4"/>
      <c r="AHH151" s="4"/>
      <c r="AHI151" s="4"/>
      <c r="AHJ151" s="4"/>
      <c r="AHK151" s="4"/>
      <c r="AHL151" s="4"/>
      <c r="AHM151" s="4"/>
      <c r="AHN151" s="4"/>
      <c r="AHO151" s="4"/>
      <c r="AHP151" s="4"/>
      <c r="AHQ151" s="4"/>
      <c r="AHR151" s="4"/>
      <c r="AHS151" s="4"/>
      <c r="AHT151" s="4"/>
      <c r="AHU151" s="4"/>
      <c r="AHV151" s="4"/>
      <c r="AHW151" s="4"/>
      <c r="AHX151" s="4"/>
      <c r="AHY151" s="4"/>
      <c r="AHZ151" s="4"/>
      <c r="AIA151" s="4"/>
      <c r="AIB151" s="4"/>
      <c r="AIC151" s="4"/>
      <c r="AID151" s="4"/>
      <c r="AIE151" s="4"/>
      <c r="AIF151" s="4"/>
      <c r="AIG151" s="4"/>
      <c r="AIH151" s="4"/>
      <c r="AII151" s="4"/>
      <c r="AIJ151" s="4"/>
      <c r="AIK151" s="4"/>
      <c r="AIL151" s="4"/>
      <c r="AIM151" s="4"/>
      <c r="AIN151" s="4"/>
      <c r="AIO151" s="4"/>
      <c r="AIP151" s="4"/>
      <c r="AIQ151" s="4"/>
      <c r="AIR151" s="4"/>
      <c r="AIS151" s="4"/>
      <c r="AIT151" s="4"/>
      <c r="AIU151" s="4"/>
      <c r="AIV151" s="4"/>
      <c r="AIW151" s="4"/>
      <c r="AIX151" s="4"/>
      <c r="AIY151" s="4"/>
      <c r="AIZ151" s="4"/>
      <c r="AJA151" s="4"/>
      <c r="AJB151" s="4"/>
      <c r="AJC151" s="4"/>
      <c r="AJD151" s="4"/>
      <c r="AJE151" s="4"/>
      <c r="AJF151" s="4"/>
      <c r="AJG151" s="4"/>
      <c r="AJH151" s="4"/>
      <c r="AJI151" s="4"/>
      <c r="AJJ151" s="4"/>
      <c r="AJK151" s="4"/>
      <c r="AJL151" s="4"/>
      <c r="AJM151" s="4"/>
      <c r="AJN151" s="4"/>
      <c r="AJO151" s="4"/>
      <c r="AJP151" s="4"/>
      <c r="AJQ151" s="4"/>
      <c r="AJR151" s="4"/>
      <c r="AJS151" s="4"/>
      <c r="AJT151" s="4"/>
      <c r="AJU151" s="4"/>
      <c r="AJV151" s="4"/>
      <c r="AJW151" s="4"/>
      <c r="AJX151" s="4"/>
      <c r="AJY151" s="4"/>
      <c r="AJZ151" s="4"/>
      <c r="AKA151" s="4"/>
      <c r="AKB151" s="4"/>
      <c r="AKC151" s="4"/>
      <c r="AKD151" s="4"/>
      <c r="AKE151" s="4"/>
      <c r="AKF151" s="4"/>
      <c r="AKG151" s="4"/>
      <c r="AKH151" s="4"/>
      <c r="AKI151" s="4"/>
      <c r="AKJ151" s="4"/>
      <c r="AKK151" s="4"/>
      <c r="AKL151" s="4"/>
      <c r="AKM151" s="4"/>
      <c r="AKN151" s="4"/>
      <c r="AKO151" s="4"/>
      <c r="AKP151" s="4"/>
      <c r="AKQ151" s="4"/>
      <c r="AKR151" s="4"/>
      <c r="AKS151" s="4"/>
      <c r="AKT151" s="4"/>
      <c r="AKU151" s="4"/>
      <c r="AKV151" s="4"/>
      <c r="AKW151" s="4"/>
      <c r="AKX151" s="4"/>
      <c r="AKY151" s="4"/>
      <c r="AKZ151" s="4"/>
      <c r="ALA151" s="4"/>
      <c r="ALB151" s="4"/>
      <c r="ALC151" s="4"/>
      <c r="ALD151" s="4"/>
      <c r="ALE151" s="4"/>
      <c r="ALF151" s="4"/>
      <c r="ALG151" s="4"/>
      <c r="ALH151" s="4"/>
      <c r="ALI151" s="4"/>
      <c r="ALJ151" s="4"/>
      <c r="ALK151" s="4"/>
      <c r="ALL151" s="4"/>
      <c r="ALM151" s="4"/>
      <c r="ALN151" s="4"/>
      <c r="ALO151" s="4"/>
      <c r="ALP151" s="4"/>
      <c r="ALQ151" s="4"/>
      <c r="ALR151" s="4"/>
      <c r="ALS151" s="4"/>
      <c r="ALT151" s="4"/>
      <c r="ALU151" s="4"/>
      <c r="ALV151" s="4"/>
      <c r="ALW151" s="4"/>
      <c r="ALX151" s="4"/>
      <c r="ALY151" s="4"/>
      <c r="ALZ151" s="4"/>
      <c r="AMA151" s="4"/>
      <c r="AMB151" s="4"/>
      <c r="AMC151" s="4"/>
      <c r="AMD151" s="4"/>
      <c r="AME151" s="4"/>
      <c r="AMF151" s="4"/>
      <c r="AMG151" s="4"/>
      <c r="AMH151" s="4"/>
      <c r="AMI151" s="4"/>
      <c r="AMJ151" s="4"/>
      <c r="AMK151" s="4"/>
      <c r="AML151" s="4"/>
      <c r="AMM151" s="4"/>
      <c r="AMN151" s="4"/>
      <c r="AMO151" s="4"/>
      <c r="AMP151" s="4"/>
      <c r="AMQ151" s="4"/>
      <c r="AMR151" s="4"/>
      <c r="AMS151" s="4"/>
      <c r="AMT151" s="4"/>
      <c r="AMU151" s="4"/>
      <c r="AMV151" s="4"/>
      <c r="AMW151" s="4"/>
      <c r="AMX151" s="4"/>
      <c r="AMY151" s="4"/>
      <c r="AMZ151" s="4"/>
      <c r="ANA151" s="4"/>
      <c r="ANB151" s="4"/>
      <c r="ANC151" s="4"/>
      <c r="AND151" s="4"/>
      <c r="ANE151" s="4"/>
      <c r="ANF151" s="4"/>
      <c r="ANG151" s="4"/>
      <c r="ANH151" s="4"/>
      <c r="ANI151" s="4"/>
      <c r="ANJ151" s="4"/>
      <c r="ANK151" s="4"/>
      <c r="ANL151" s="4"/>
      <c r="ANM151" s="4"/>
      <c r="ANN151" s="4"/>
      <c r="ANO151" s="4"/>
      <c r="ANP151" s="4"/>
      <c r="ANQ151" s="4"/>
      <c r="ANR151" s="4"/>
      <c r="ANS151" s="4"/>
      <c r="ANT151" s="4"/>
      <c r="ANU151" s="4"/>
      <c r="ANV151" s="4"/>
      <c r="ANW151" s="4"/>
      <c r="ANX151" s="4"/>
      <c r="ANY151" s="4"/>
      <c r="ANZ151" s="4"/>
      <c r="AOA151" s="4"/>
      <c r="AOB151" s="4"/>
      <c r="AOC151" s="4"/>
      <c r="AOD151" s="4"/>
      <c r="AOE151" s="4"/>
      <c r="AOF151" s="4"/>
      <c r="AOG151" s="4"/>
      <c r="AOH151" s="4"/>
      <c r="AOI151" s="4"/>
      <c r="AOJ151" s="4"/>
      <c r="AOK151" s="4"/>
      <c r="AOL151" s="4"/>
      <c r="AOM151" s="4"/>
      <c r="AON151" s="4"/>
      <c r="AOO151" s="4"/>
      <c r="AOP151" s="4"/>
      <c r="AOQ151" s="4"/>
      <c r="AOR151" s="4"/>
      <c r="AOS151" s="4"/>
      <c r="AOT151" s="4"/>
      <c r="AOU151" s="4"/>
      <c r="AOV151" s="4"/>
      <c r="AOW151" s="4"/>
      <c r="AOX151" s="4"/>
      <c r="AOY151" s="4"/>
      <c r="AOZ151" s="4"/>
      <c r="APA151" s="4"/>
      <c r="APB151" s="4"/>
      <c r="APC151" s="4"/>
      <c r="APD151" s="4"/>
      <c r="APE151" s="4"/>
      <c r="APF151" s="4"/>
      <c r="APG151" s="4"/>
      <c r="APH151" s="4"/>
      <c r="API151" s="4"/>
      <c r="APJ151" s="4"/>
      <c r="APK151" s="4"/>
      <c r="APL151" s="4"/>
      <c r="APM151" s="4"/>
      <c r="APN151" s="4"/>
      <c r="APO151" s="4"/>
      <c r="APP151" s="4"/>
      <c r="APQ151" s="4"/>
      <c r="APR151" s="4"/>
      <c r="APS151" s="4"/>
      <c r="APT151" s="4"/>
      <c r="APU151" s="4"/>
      <c r="APV151" s="4"/>
      <c r="APW151" s="4"/>
      <c r="APX151" s="4"/>
      <c r="APY151" s="4"/>
      <c r="APZ151" s="4"/>
      <c r="AQA151" s="4"/>
      <c r="AQB151" s="4"/>
      <c r="AQC151" s="4"/>
      <c r="AQD151" s="4"/>
      <c r="AQE151" s="4"/>
      <c r="AQF151" s="4"/>
      <c r="AQG151" s="4"/>
      <c r="AQH151" s="4"/>
      <c r="AQI151" s="4"/>
      <c r="AQJ151" s="4"/>
      <c r="AQK151" s="4"/>
      <c r="AQL151" s="4"/>
      <c r="AQM151" s="4"/>
      <c r="AQN151" s="4"/>
      <c r="AQO151" s="4"/>
      <c r="AQP151" s="4"/>
      <c r="AQQ151" s="4"/>
      <c r="AQR151" s="4"/>
      <c r="AQS151" s="4"/>
      <c r="AQT151" s="4"/>
      <c r="AQU151" s="4"/>
      <c r="AQV151" s="4"/>
      <c r="AQW151" s="4"/>
      <c r="AQX151" s="4"/>
      <c r="AQY151" s="4"/>
      <c r="AQZ151" s="4"/>
      <c r="ARA151" s="4"/>
      <c r="ARB151" s="4"/>
      <c r="ARC151" s="4"/>
      <c r="ARD151" s="4"/>
      <c r="ARE151" s="4"/>
      <c r="ARF151" s="4"/>
      <c r="ARG151" s="4"/>
      <c r="ARH151" s="4"/>
      <c r="ARI151" s="4"/>
      <c r="ARJ151" s="4"/>
      <c r="ARK151" s="4"/>
      <c r="ARL151" s="4"/>
      <c r="ARM151" s="4"/>
      <c r="ARN151" s="4"/>
      <c r="ARO151" s="4"/>
      <c r="ARP151" s="4"/>
      <c r="ARQ151" s="4"/>
      <c r="ARR151" s="4"/>
      <c r="ARS151" s="4"/>
      <c r="ART151" s="4"/>
      <c r="ARU151" s="4"/>
      <c r="ARV151" s="4"/>
      <c r="ARW151" s="4"/>
      <c r="ARX151" s="4"/>
      <c r="ARY151" s="4"/>
      <c r="ARZ151" s="4"/>
      <c r="ASA151" s="4"/>
      <c r="ASB151" s="4"/>
      <c r="ASC151" s="4"/>
      <c r="ASD151" s="4"/>
      <c r="ASE151" s="4"/>
      <c r="ASF151" s="4"/>
      <c r="ASG151" s="4"/>
      <c r="ASH151" s="4"/>
      <c r="ASI151" s="4"/>
      <c r="ASJ151" s="4"/>
      <c r="ASK151" s="4"/>
      <c r="ASL151" s="4"/>
      <c r="ASM151" s="4"/>
      <c r="ASN151" s="4"/>
      <c r="ASO151" s="4"/>
      <c r="ASP151" s="4"/>
      <c r="ASQ151" s="4"/>
      <c r="ASR151" s="4"/>
      <c r="ASS151" s="4"/>
      <c r="AST151" s="4"/>
      <c r="ASU151" s="4"/>
      <c r="ASV151" s="4"/>
      <c r="ASW151" s="4"/>
      <c r="ASX151" s="4"/>
      <c r="ASY151" s="4"/>
      <c r="ASZ151" s="4"/>
      <c r="ATA151" s="4"/>
      <c r="ATB151" s="4"/>
      <c r="ATC151" s="4"/>
      <c r="ATD151" s="4"/>
      <c r="ATE151" s="4"/>
      <c r="ATF151" s="4"/>
      <c r="ATG151" s="4"/>
      <c r="ATH151" s="4"/>
      <c r="ATI151" s="4"/>
      <c r="ATJ151" s="4"/>
      <c r="ATK151" s="4"/>
      <c r="ATL151" s="4"/>
      <c r="ATM151" s="4"/>
      <c r="ATN151" s="4"/>
      <c r="ATO151" s="4"/>
      <c r="ATP151" s="4"/>
      <c r="ATQ151" s="4"/>
      <c r="ATR151" s="4"/>
      <c r="ATS151" s="4"/>
      <c r="ATT151" s="4"/>
      <c r="ATU151" s="4"/>
      <c r="ATV151" s="4"/>
      <c r="ATW151" s="4"/>
      <c r="ATX151" s="4"/>
      <c r="ATY151" s="4"/>
      <c r="ATZ151" s="4"/>
      <c r="AUA151" s="4"/>
      <c r="AUB151" s="4"/>
      <c r="AUC151" s="4"/>
      <c r="AUD151" s="4"/>
      <c r="AUE151" s="4"/>
      <c r="AUF151" s="4"/>
      <c r="AUG151" s="4"/>
      <c r="AUH151" s="4"/>
      <c r="AUI151" s="4"/>
      <c r="AUJ151" s="4"/>
      <c r="AUK151" s="4"/>
      <c r="AUL151" s="4"/>
      <c r="AUM151" s="4"/>
      <c r="AUN151" s="4"/>
      <c r="AUO151" s="4"/>
      <c r="AUP151" s="4"/>
      <c r="AUQ151" s="4"/>
      <c r="AUR151" s="4"/>
      <c r="AUS151" s="4"/>
      <c r="AUT151" s="4"/>
      <c r="AUU151" s="4"/>
      <c r="AUV151" s="4"/>
      <c r="AUW151" s="4"/>
      <c r="AUX151" s="4"/>
      <c r="AUY151" s="4"/>
      <c r="AUZ151" s="4"/>
      <c r="AVA151" s="4"/>
      <c r="AVB151" s="4"/>
      <c r="AVC151" s="4"/>
      <c r="AVD151" s="4"/>
      <c r="AVE151" s="4"/>
      <c r="AVF151" s="4"/>
      <c r="AVG151" s="4"/>
      <c r="AVH151" s="4"/>
      <c r="AVI151" s="4"/>
      <c r="AVJ151" s="4"/>
      <c r="AVK151" s="4"/>
      <c r="AVL151" s="4"/>
      <c r="AVM151" s="4"/>
      <c r="AVN151" s="4"/>
      <c r="AVO151" s="4"/>
      <c r="AVP151" s="4"/>
      <c r="AVQ151" s="4"/>
      <c r="AVR151" s="4"/>
      <c r="AVS151" s="4"/>
      <c r="AVT151" s="4"/>
      <c r="AVU151" s="4"/>
      <c r="AVV151" s="4"/>
      <c r="AVW151" s="4"/>
      <c r="AVX151" s="4"/>
      <c r="AVY151" s="4"/>
      <c r="AVZ151" s="4"/>
      <c r="AWA151" s="4"/>
      <c r="AWB151" s="4"/>
      <c r="AWC151" s="4"/>
      <c r="AWD151" s="4"/>
      <c r="AWE151" s="4"/>
      <c r="AWF151" s="4"/>
      <c r="AWG151" s="4"/>
      <c r="AWH151" s="4"/>
      <c r="AWI151" s="4"/>
      <c r="AWJ151" s="4"/>
      <c r="AWK151" s="4"/>
      <c r="AWL151" s="4"/>
      <c r="AWM151" s="4"/>
      <c r="AWN151" s="4"/>
      <c r="AWO151" s="4"/>
      <c r="AWP151" s="4"/>
      <c r="AWQ151" s="4"/>
      <c r="AWR151" s="4"/>
      <c r="AWS151" s="4"/>
      <c r="AWT151" s="4"/>
      <c r="AWU151" s="4"/>
      <c r="AWV151" s="4"/>
      <c r="AWW151" s="4"/>
      <c r="AWX151" s="4"/>
      <c r="AWY151" s="4"/>
      <c r="AWZ151" s="4"/>
      <c r="AXA151" s="4"/>
      <c r="AXB151" s="4"/>
      <c r="AXC151" s="4"/>
      <c r="AXD151" s="4"/>
      <c r="AXE151" s="4"/>
      <c r="AXF151" s="4"/>
      <c r="AXG151" s="4"/>
      <c r="AXH151" s="4"/>
      <c r="AXI151" s="4"/>
      <c r="AXJ151" s="4"/>
      <c r="AXK151" s="4"/>
      <c r="AXL151" s="4"/>
      <c r="AXM151" s="4"/>
      <c r="AXN151" s="4"/>
      <c r="AXO151" s="4"/>
      <c r="AXP151" s="4"/>
      <c r="AXQ151" s="4"/>
      <c r="AXR151" s="4"/>
      <c r="AXS151" s="4"/>
      <c r="AXT151" s="4"/>
      <c r="AXU151" s="4"/>
      <c r="AXV151" s="4"/>
      <c r="AXW151" s="4"/>
      <c r="AXX151" s="4"/>
      <c r="AXY151" s="4"/>
      <c r="AXZ151" s="4"/>
      <c r="AYA151" s="4"/>
      <c r="AYB151" s="4"/>
      <c r="AYC151" s="4"/>
      <c r="AYD151" s="4"/>
      <c r="AYE151" s="4"/>
      <c r="AYF151" s="4"/>
      <c r="AYG151" s="4"/>
      <c r="AYH151" s="4"/>
      <c r="AYI151" s="4"/>
      <c r="AYJ151" s="4"/>
      <c r="AYK151" s="4"/>
      <c r="AYL151" s="4"/>
      <c r="AYM151" s="4"/>
      <c r="AYN151" s="4"/>
      <c r="AYO151" s="4"/>
      <c r="AYP151" s="4"/>
      <c r="AYQ151" s="4"/>
      <c r="AYR151" s="4"/>
      <c r="AYS151" s="4"/>
      <c r="AYT151" s="4"/>
      <c r="AYU151" s="4"/>
      <c r="AYV151" s="4"/>
      <c r="AYW151" s="4"/>
      <c r="AYX151" s="4"/>
      <c r="AYY151" s="4"/>
      <c r="AYZ151" s="4"/>
      <c r="AZA151" s="4"/>
      <c r="AZB151" s="4"/>
      <c r="AZC151" s="4"/>
      <c r="AZD151" s="4"/>
      <c r="AZE151" s="4"/>
      <c r="AZF151" s="4"/>
      <c r="AZG151" s="4"/>
      <c r="AZH151" s="4"/>
      <c r="AZI151" s="4"/>
      <c r="AZJ151" s="4"/>
      <c r="AZK151" s="4"/>
      <c r="AZL151" s="4"/>
      <c r="AZM151" s="4"/>
      <c r="AZN151" s="4"/>
      <c r="AZO151" s="4"/>
      <c r="AZP151" s="4"/>
      <c r="AZQ151" s="4"/>
      <c r="AZR151" s="4"/>
      <c r="AZS151" s="4"/>
      <c r="AZT151" s="4"/>
      <c r="AZU151" s="4"/>
      <c r="AZV151" s="4"/>
      <c r="AZW151" s="4"/>
      <c r="AZX151" s="4"/>
      <c r="AZY151" s="4"/>
      <c r="AZZ151" s="4"/>
      <c r="BAA151" s="4"/>
      <c r="BAB151" s="4"/>
      <c r="BAC151" s="4"/>
      <c r="BAD151" s="4"/>
      <c r="BAE151" s="4"/>
      <c r="BAF151" s="4"/>
      <c r="BAG151" s="4"/>
      <c r="BAH151" s="4"/>
      <c r="BAI151" s="4"/>
      <c r="BAJ151" s="4"/>
      <c r="BAK151" s="4"/>
      <c r="BAL151" s="4"/>
      <c r="BAM151" s="4"/>
      <c r="BAN151" s="4"/>
      <c r="BAO151" s="4"/>
      <c r="BAP151" s="4"/>
      <c r="BAQ151" s="4"/>
      <c r="BAR151" s="4"/>
      <c r="BAS151" s="4"/>
      <c r="BAT151" s="4"/>
      <c r="BAU151" s="4"/>
      <c r="BAV151" s="4"/>
      <c r="BAW151" s="4"/>
      <c r="BAX151" s="4"/>
      <c r="BAY151" s="4"/>
      <c r="BAZ151" s="4"/>
      <c r="BBA151" s="4"/>
      <c r="BBB151" s="4"/>
      <c r="BBC151" s="4"/>
      <c r="BBD151" s="4"/>
      <c r="BBE151" s="4"/>
      <c r="BBF151" s="4"/>
      <c r="BBG151" s="4"/>
      <c r="BBH151" s="4"/>
      <c r="BBI151" s="4"/>
      <c r="BBJ151" s="4"/>
      <c r="BBK151" s="4"/>
      <c r="BBL151" s="4"/>
      <c r="BBM151" s="4"/>
      <c r="BBN151" s="4"/>
      <c r="BBO151" s="4"/>
      <c r="BBP151" s="4"/>
      <c r="BBQ151" s="4"/>
      <c r="BBR151" s="4"/>
      <c r="BBS151" s="4"/>
      <c r="BBT151" s="4"/>
      <c r="BBU151" s="4"/>
      <c r="BBV151" s="4"/>
      <c r="BBW151" s="4"/>
      <c r="BBX151" s="4"/>
      <c r="BBY151" s="4"/>
      <c r="BBZ151" s="4"/>
      <c r="BCA151" s="4"/>
      <c r="BCB151" s="4"/>
      <c r="BCC151" s="4"/>
      <c r="BCD151" s="4"/>
      <c r="BCE151" s="4"/>
      <c r="BCF151" s="4"/>
      <c r="BCG151" s="4"/>
      <c r="BCH151" s="4"/>
      <c r="BCI151" s="4"/>
      <c r="BCJ151" s="4"/>
      <c r="BCK151" s="4"/>
      <c r="BCL151" s="4"/>
      <c r="BCM151" s="4"/>
      <c r="BCN151" s="4"/>
      <c r="BCO151" s="4"/>
      <c r="BCP151" s="4"/>
      <c r="BCQ151" s="4"/>
      <c r="BCR151" s="4"/>
      <c r="BCS151" s="4"/>
      <c r="BCT151" s="4"/>
      <c r="BCU151" s="4"/>
      <c r="BCV151" s="4"/>
      <c r="BCW151" s="4"/>
      <c r="BCX151" s="4"/>
      <c r="BCY151" s="4"/>
      <c r="BCZ151" s="4"/>
      <c r="BDA151" s="4"/>
      <c r="BDB151" s="4"/>
      <c r="BDC151" s="4"/>
      <c r="BDD151" s="4"/>
      <c r="BDE151" s="4"/>
      <c r="BDF151" s="4"/>
      <c r="BDG151" s="4"/>
      <c r="BDH151" s="4"/>
      <c r="BDI151" s="4"/>
      <c r="BDJ151" s="4"/>
      <c r="BDK151" s="4"/>
      <c r="BDL151" s="4"/>
      <c r="BDM151" s="4"/>
      <c r="BDN151" s="4"/>
      <c r="BDO151" s="4"/>
      <c r="BDP151" s="4"/>
      <c r="BDQ151" s="4"/>
      <c r="BDR151" s="4"/>
      <c r="BDS151" s="4"/>
      <c r="BDT151" s="4"/>
      <c r="BDU151" s="4"/>
      <c r="BDV151" s="4"/>
      <c r="BDW151" s="4"/>
      <c r="BDX151" s="4"/>
      <c r="BDY151" s="4"/>
      <c r="BDZ151" s="4"/>
      <c r="BEA151" s="4"/>
      <c r="BEB151" s="4"/>
      <c r="BEC151" s="4"/>
      <c r="BED151" s="4"/>
      <c r="BEE151" s="4"/>
      <c r="BEF151" s="4"/>
      <c r="BEG151" s="4"/>
      <c r="BEH151" s="4"/>
      <c r="BEI151" s="4"/>
      <c r="BEJ151" s="4"/>
      <c r="BEK151" s="4"/>
      <c r="BEL151" s="4"/>
      <c r="BEM151" s="4"/>
      <c r="BEN151" s="4"/>
      <c r="BEO151" s="4"/>
      <c r="BEP151" s="4"/>
      <c r="BEQ151" s="4"/>
      <c r="BER151" s="4"/>
      <c r="BES151" s="4"/>
      <c r="BET151" s="4"/>
      <c r="BEU151" s="4"/>
      <c r="BEV151" s="4"/>
      <c r="BEW151" s="4"/>
      <c r="BEX151" s="4"/>
      <c r="BEY151" s="4"/>
      <c r="BEZ151" s="4"/>
      <c r="BFA151" s="4"/>
      <c r="BFB151" s="4"/>
      <c r="BFC151" s="4"/>
      <c r="BFD151" s="4"/>
      <c r="BFE151" s="4"/>
      <c r="BFF151" s="4"/>
      <c r="BFG151" s="4"/>
      <c r="BFH151" s="4"/>
      <c r="BFI151" s="4"/>
      <c r="BFJ151" s="4"/>
      <c r="BFK151" s="4"/>
      <c r="BFL151" s="4"/>
      <c r="BFM151" s="4"/>
      <c r="BFN151" s="4"/>
      <c r="BFO151" s="4"/>
      <c r="BFP151" s="4"/>
      <c r="BFQ151" s="4"/>
      <c r="BFR151" s="4"/>
      <c r="BFS151" s="4"/>
      <c r="BFT151" s="4"/>
      <c r="BFU151" s="4"/>
      <c r="BFV151" s="4"/>
      <c r="BFW151" s="4"/>
      <c r="BFX151" s="4"/>
      <c r="BFY151" s="4"/>
      <c r="BFZ151" s="4"/>
      <c r="BGA151" s="4"/>
      <c r="BGB151" s="4"/>
      <c r="BGC151" s="4"/>
      <c r="BGD151" s="4"/>
      <c r="BGE151" s="4"/>
      <c r="BGF151" s="4"/>
      <c r="BGG151" s="4"/>
      <c r="BGH151" s="4"/>
      <c r="BGI151" s="4"/>
      <c r="BGJ151" s="4"/>
      <c r="BGK151" s="4"/>
      <c r="BGL151" s="4"/>
      <c r="BGM151" s="4"/>
      <c r="BGN151" s="4"/>
      <c r="BGO151" s="4"/>
      <c r="BGP151" s="4"/>
      <c r="BGQ151" s="4"/>
      <c r="BGR151" s="4"/>
      <c r="BGS151" s="4"/>
      <c r="BGT151" s="4"/>
      <c r="BGU151" s="4"/>
      <c r="BGV151" s="4"/>
      <c r="BGW151" s="4"/>
      <c r="BGX151" s="4"/>
      <c r="BGY151" s="4"/>
      <c r="BGZ151" s="4"/>
      <c r="BHA151" s="4"/>
      <c r="BHB151" s="4"/>
      <c r="BHC151" s="4"/>
      <c r="BHD151" s="4"/>
      <c r="BHE151" s="4"/>
      <c r="BHF151" s="4"/>
      <c r="BHG151" s="4"/>
      <c r="BHH151" s="4"/>
      <c r="BHI151" s="4"/>
      <c r="BHJ151" s="4"/>
      <c r="BHK151" s="4"/>
      <c r="BHL151" s="4"/>
      <c r="BHM151" s="4"/>
      <c r="BHN151" s="4"/>
      <c r="BHO151" s="4"/>
      <c r="BHP151" s="4"/>
      <c r="BHQ151" s="4"/>
      <c r="BHR151" s="4"/>
      <c r="BHS151" s="4"/>
      <c r="BHT151" s="4"/>
      <c r="BHU151" s="4"/>
      <c r="BHV151" s="4"/>
      <c r="BHW151" s="4"/>
      <c r="BHX151" s="4"/>
      <c r="BHY151" s="4"/>
      <c r="BHZ151" s="4"/>
      <c r="BIA151" s="4"/>
      <c r="BIB151" s="4"/>
      <c r="BIC151" s="4"/>
      <c r="BID151" s="4"/>
      <c r="BIE151" s="4"/>
      <c r="BIF151" s="4"/>
      <c r="BIG151" s="4"/>
      <c r="BIH151" s="4"/>
      <c r="BII151" s="4"/>
      <c r="BIJ151" s="4"/>
      <c r="BIK151" s="4"/>
      <c r="BIL151" s="4"/>
      <c r="BIM151" s="4"/>
      <c r="BIN151" s="4"/>
      <c r="BIO151" s="4"/>
      <c r="BIP151" s="4"/>
      <c r="BIQ151" s="4"/>
      <c r="BIR151" s="4"/>
      <c r="BIS151" s="4"/>
      <c r="BIT151" s="4"/>
      <c r="BIU151" s="4"/>
      <c r="BIV151" s="4"/>
      <c r="BIW151" s="4"/>
      <c r="BIX151" s="4"/>
      <c r="BIY151" s="4"/>
      <c r="BIZ151" s="4"/>
      <c r="BJA151" s="4"/>
      <c r="BJB151" s="4"/>
      <c r="BJC151" s="4"/>
      <c r="BJD151" s="4"/>
      <c r="BJE151" s="4"/>
      <c r="BJF151" s="4"/>
      <c r="BJG151" s="4"/>
      <c r="BJH151" s="4"/>
      <c r="BJI151" s="4"/>
      <c r="BJJ151" s="4"/>
      <c r="BJK151" s="4"/>
      <c r="BJL151" s="4"/>
      <c r="BJM151" s="4"/>
      <c r="BJN151" s="4"/>
      <c r="BJO151" s="4"/>
      <c r="BJP151" s="4"/>
      <c r="BJQ151" s="4"/>
      <c r="BJR151" s="4"/>
      <c r="BJS151" s="4"/>
      <c r="BJT151" s="4"/>
      <c r="BJU151" s="4"/>
      <c r="BJV151" s="4"/>
      <c r="BJW151" s="4"/>
      <c r="BJX151" s="4"/>
      <c r="BJY151" s="4"/>
      <c r="BJZ151" s="4"/>
      <c r="BKA151" s="4"/>
      <c r="BKB151" s="4"/>
      <c r="BKC151" s="4"/>
      <c r="BKD151" s="4"/>
      <c r="BKE151" s="4"/>
      <c r="BKF151" s="4"/>
      <c r="BKG151" s="4"/>
      <c r="BKH151" s="4"/>
      <c r="BKI151" s="4"/>
      <c r="BKJ151" s="4"/>
      <c r="BKK151" s="4"/>
      <c r="BKL151" s="4"/>
      <c r="BKM151" s="4"/>
      <c r="BKN151" s="4"/>
      <c r="BKO151" s="4"/>
      <c r="BKP151" s="4"/>
      <c r="BKQ151" s="4"/>
      <c r="BKR151" s="4"/>
      <c r="BKS151" s="4"/>
      <c r="BKT151" s="4"/>
      <c r="BKU151" s="4"/>
      <c r="BKV151" s="4"/>
      <c r="BKW151" s="4"/>
      <c r="BKX151" s="4"/>
      <c r="BKY151" s="4"/>
      <c r="BKZ151" s="4"/>
      <c r="BLA151" s="4"/>
      <c r="BLB151" s="4"/>
      <c r="BLC151" s="4"/>
      <c r="BLD151" s="4"/>
      <c r="BLE151" s="4"/>
      <c r="BLF151" s="4"/>
      <c r="BLG151" s="4"/>
      <c r="BLH151" s="4"/>
      <c r="BLI151" s="4"/>
      <c r="BLJ151" s="4"/>
      <c r="BLK151" s="4"/>
      <c r="BLL151" s="4"/>
      <c r="BLM151" s="4"/>
      <c r="BLN151" s="4"/>
      <c r="BLO151" s="4"/>
      <c r="BLP151" s="4"/>
      <c r="BLQ151" s="4"/>
      <c r="BLR151" s="4"/>
      <c r="BLS151" s="4"/>
      <c r="BLT151" s="4"/>
      <c r="BLU151" s="4"/>
      <c r="BLV151" s="4"/>
      <c r="BLW151" s="4"/>
      <c r="BLX151" s="4"/>
      <c r="BLY151" s="4"/>
      <c r="BLZ151" s="4"/>
      <c r="BMA151" s="4"/>
      <c r="BMB151" s="4"/>
      <c r="BMC151" s="4"/>
      <c r="BMD151" s="4"/>
      <c r="BME151" s="4"/>
      <c r="BMF151" s="4"/>
      <c r="BMG151" s="4"/>
      <c r="BMH151" s="4"/>
      <c r="BMI151" s="4"/>
      <c r="BMJ151" s="4"/>
      <c r="BMK151" s="4"/>
      <c r="BML151" s="4"/>
      <c r="BMM151" s="4"/>
      <c r="BMN151" s="4"/>
      <c r="BMO151" s="4"/>
      <c r="BMP151" s="4"/>
      <c r="BMQ151" s="4"/>
      <c r="BMR151" s="4"/>
      <c r="BMS151" s="4"/>
      <c r="BMT151" s="4"/>
      <c r="BMU151" s="4"/>
      <c r="BMV151" s="4"/>
      <c r="BMW151" s="4"/>
      <c r="BMX151" s="4"/>
      <c r="BMY151" s="4"/>
      <c r="BMZ151" s="4"/>
      <c r="BNA151" s="4"/>
      <c r="BNB151" s="4"/>
      <c r="BNC151" s="4"/>
      <c r="BND151" s="4"/>
      <c r="BNE151" s="4"/>
      <c r="BNF151" s="4"/>
      <c r="BNG151" s="4"/>
      <c r="BNH151" s="4"/>
      <c r="BNI151" s="4"/>
      <c r="BNJ151" s="4"/>
      <c r="BNK151" s="4"/>
      <c r="BNL151" s="4"/>
      <c r="BNM151" s="4"/>
      <c r="BNN151" s="4"/>
      <c r="BNO151" s="4"/>
      <c r="BNP151" s="4"/>
      <c r="BNQ151" s="4"/>
      <c r="BNR151" s="4"/>
      <c r="BNS151" s="4"/>
      <c r="BNT151" s="4"/>
      <c r="BNU151" s="4"/>
      <c r="BNV151" s="4"/>
      <c r="BNW151" s="4"/>
      <c r="BNX151" s="4"/>
      <c r="BNY151" s="4"/>
      <c r="BNZ151" s="4"/>
      <c r="BOA151" s="4"/>
      <c r="BOB151" s="4"/>
      <c r="BOC151" s="4"/>
      <c r="BOD151" s="4"/>
      <c r="BOE151" s="4"/>
      <c r="BOF151" s="4"/>
      <c r="BOG151" s="4"/>
      <c r="BOH151" s="4"/>
      <c r="BOI151" s="4"/>
      <c r="BOJ151" s="4"/>
      <c r="BOK151" s="4"/>
      <c r="BOL151" s="4"/>
      <c r="BOM151" s="4"/>
      <c r="BON151" s="4"/>
      <c r="BOO151" s="4"/>
      <c r="BOP151" s="4"/>
      <c r="BOQ151" s="4"/>
      <c r="BOR151" s="4"/>
      <c r="BOS151" s="4"/>
      <c r="BOT151" s="4"/>
      <c r="BOU151" s="4"/>
      <c r="BOV151" s="4"/>
      <c r="BOW151" s="4"/>
      <c r="BOX151" s="4"/>
      <c r="BOY151" s="4"/>
      <c r="BOZ151" s="4"/>
      <c r="BPA151" s="4"/>
      <c r="BPB151" s="4"/>
      <c r="BPC151" s="4"/>
      <c r="BPD151" s="4"/>
      <c r="BPE151" s="4"/>
      <c r="BPF151" s="4"/>
      <c r="BPG151" s="4"/>
      <c r="BPH151" s="4"/>
      <c r="BPI151" s="4"/>
      <c r="BPJ151" s="4"/>
      <c r="BPK151" s="4"/>
      <c r="BPL151" s="4"/>
      <c r="BPM151" s="4"/>
      <c r="BPN151" s="4"/>
      <c r="BPO151" s="4"/>
      <c r="BPP151" s="4"/>
      <c r="BPQ151" s="4"/>
      <c r="BPR151" s="4"/>
      <c r="BPS151" s="4"/>
      <c r="BPT151" s="4"/>
      <c r="BPU151" s="4"/>
      <c r="BPV151" s="4"/>
      <c r="BPW151" s="4"/>
      <c r="BPX151" s="4"/>
      <c r="BPY151" s="4"/>
      <c r="BPZ151" s="4"/>
      <c r="BQA151" s="4"/>
      <c r="BQB151" s="4"/>
      <c r="BQC151" s="4"/>
      <c r="BQD151" s="4"/>
      <c r="BQE151" s="4"/>
      <c r="BQF151" s="4"/>
      <c r="BQG151" s="4"/>
      <c r="BQH151" s="4"/>
      <c r="BQI151" s="4"/>
      <c r="BQJ151" s="4"/>
      <c r="BQK151" s="4"/>
      <c r="BQL151" s="4"/>
      <c r="BQM151" s="4"/>
      <c r="BQN151" s="4"/>
      <c r="BQO151" s="4"/>
      <c r="BQP151" s="4"/>
      <c r="BQQ151" s="4"/>
      <c r="BQR151" s="4"/>
      <c r="BQS151" s="4"/>
      <c r="BQT151" s="4"/>
      <c r="BQU151" s="4"/>
      <c r="BQV151" s="4"/>
      <c r="BQW151" s="4"/>
      <c r="BQX151" s="4"/>
      <c r="BQY151" s="4"/>
      <c r="BQZ151" s="4"/>
      <c r="BRA151" s="4"/>
      <c r="BRB151" s="4"/>
      <c r="BRC151" s="4"/>
      <c r="BRD151" s="4"/>
      <c r="BRE151" s="4"/>
      <c r="BRF151" s="4"/>
      <c r="BRG151" s="4"/>
      <c r="BRH151" s="4"/>
      <c r="BRI151" s="4"/>
      <c r="BRJ151" s="4"/>
      <c r="BRK151" s="4"/>
      <c r="BRL151" s="4"/>
      <c r="BRM151" s="4"/>
      <c r="BRN151" s="4"/>
      <c r="BRO151" s="4"/>
      <c r="BRP151" s="4"/>
      <c r="BRQ151" s="4"/>
      <c r="BRR151" s="4"/>
      <c r="BRS151" s="4"/>
      <c r="BRT151" s="4"/>
      <c r="BRU151" s="4"/>
      <c r="BRV151" s="4"/>
      <c r="BRW151" s="4"/>
      <c r="BRX151" s="4"/>
      <c r="BRY151" s="4"/>
      <c r="BRZ151" s="4"/>
      <c r="BSA151" s="4"/>
      <c r="BSB151" s="4"/>
      <c r="BSC151" s="4"/>
      <c r="BSD151" s="4"/>
      <c r="BSE151" s="4"/>
      <c r="BSF151" s="4"/>
      <c r="BSG151" s="4"/>
      <c r="BSH151" s="4"/>
      <c r="BSI151" s="4"/>
      <c r="BSJ151" s="4"/>
      <c r="BSK151" s="4"/>
      <c r="BSL151" s="4"/>
      <c r="BSM151" s="4"/>
      <c r="BSN151" s="4"/>
      <c r="BSO151" s="4"/>
      <c r="BSP151" s="4"/>
      <c r="BSQ151" s="4"/>
      <c r="BSR151" s="4"/>
      <c r="BSS151" s="4"/>
      <c r="BST151" s="4"/>
      <c r="BSU151" s="4"/>
      <c r="BSV151" s="4"/>
      <c r="BSW151" s="4"/>
      <c r="BSX151" s="4"/>
      <c r="BSY151" s="4"/>
      <c r="BSZ151" s="4"/>
      <c r="BTA151" s="4"/>
      <c r="BTB151" s="4"/>
      <c r="BTC151" s="4"/>
      <c r="BTD151" s="4"/>
      <c r="BTE151" s="4"/>
      <c r="BTF151" s="4"/>
      <c r="BTG151" s="4"/>
      <c r="BTH151" s="4"/>
      <c r="BTI151" s="4"/>
      <c r="BTJ151" s="4"/>
      <c r="BTK151" s="4"/>
      <c r="BTL151" s="4"/>
      <c r="BTM151" s="4"/>
      <c r="BTN151" s="4"/>
      <c r="BTO151" s="4"/>
      <c r="BTP151" s="4"/>
      <c r="BTQ151" s="4"/>
      <c r="BTR151" s="4"/>
      <c r="BTS151" s="4"/>
      <c r="BTT151" s="4"/>
      <c r="BTU151" s="4"/>
      <c r="BTV151" s="4"/>
      <c r="BTW151" s="4"/>
      <c r="BTX151" s="4"/>
      <c r="BTY151" s="4"/>
      <c r="BTZ151" s="4"/>
      <c r="BUA151" s="4"/>
      <c r="BUB151" s="4"/>
      <c r="BUC151" s="4"/>
      <c r="BUD151" s="4"/>
      <c r="BUE151" s="4"/>
      <c r="BUF151" s="4"/>
      <c r="BUG151" s="4"/>
      <c r="BUH151" s="4"/>
      <c r="BUI151" s="4"/>
      <c r="BUJ151" s="4"/>
      <c r="BUK151" s="4"/>
      <c r="BUL151" s="4"/>
      <c r="BUM151" s="4"/>
      <c r="BUN151" s="4"/>
      <c r="BUO151" s="4"/>
      <c r="BUP151" s="4"/>
      <c r="BUQ151" s="4"/>
      <c r="BUR151" s="4"/>
      <c r="BUS151" s="4"/>
      <c r="BUT151" s="4"/>
      <c r="BUU151" s="4"/>
      <c r="BUV151" s="4"/>
      <c r="BUW151" s="4"/>
      <c r="BUX151" s="4"/>
      <c r="BUY151" s="4"/>
      <c r="BUZ151" s="4"/>
      <c r="BVA151" s="4"/>
      <c r="BVB151" s="4"/>
      <c r="BVC151" s="4"/>
      <c r="BVD151" s="4"/>
      <c r="BVE151" s="4"/>
      <c r="BVF151" s="4"/>
      <c r="BVG151" s="4"/>
      <c r="BVH151" s="4"/>
      <c r="BVI151" s="4"/>
      <c r="BVJ151" s="4"/>
      <c r="BVK151" s="4"/>
      <c r="BVL151" s="4"/>
      <c r="BVM151" s="4"/>
      <c r="BVN151" s="4"/>
      <c r="BVO151" s="4"/>
      <c r="BVP151" s="4"/>
      <c r="BVQ151" s="4"/>
      <c r="BVR151" s="4"/>
      <c r="BVS151" s="4"/>
      <c r="BVT151" s="4"/>
      <c r="BVU151" s="4"/>
      <c r="BVV151" s="4"/>
      <c r="BVW151" s="4"/>
      <c r="BVX151" s="4"/>
      <c r="BVY151" s="4"/>
      <c r="BVZ151" s="4"/>
      <c r="BWA151" s="4"/>
      <c r="BWB151" s="4"/>
      <c r="BWC151" s="4"/>
      <c r="BWD151" s="4"/>
      <c r="BWE151" s="4"/>
      <c r="BWF151" s="4"/>
      <c r="BWG151" s="4"/>
      <c r="BWH151" s="4"/>
      <c r="BWI151" s="4"/>
      <c r="BWJ151" s="4"/>
      <c r="BWK151" s="4"/>
      <c r="BWL151" s="4"/>
      <c r="BWM151" s="4"/>
      <c r="BWN151" s="4"/>
      <c r="BWO151" s="4"/>
      <c r="BWP151" s="4"/>
      <c r="BWQ151" s="4"/>
      <c r="BWR151" s="4"/>
      <c r="BWS151" s="4"/>
      <c r="BWT151" s="4"/>
      <c r="BWU151" s="4"/>
      <c r="BWV151" s="4"/>
      <c r="BWW151" s="4"/>
      <c r="BWX151" s="4"/>
      <c r="BWY151" s="4"/>
      <c r="BWZ151" s="4"/>
      <c r="BXA151" s="4"/>
      <c r="BXB151" s="4"/>
      <c r="BXC151" s="4"/>
      <c r="BXD151" s="4"/>
      <c r="BXE151" s="4"/>
      <c r="BXF151" s="4"/>
      <c r="BXG151" s="4"/>
      <c r="BXH151" s="4"/>
      <c r="BXI151" s="4"/>
      <c r="BXJ151" s="4"/>
      <c r="BXK151" s="4"/>
      <c r="BXL151" s="4"/>
      <c r="BXM151" s="4"/>
      <c r="BXN151" s="4"/>
      <c r="BXO151" s="4"/>
      <c r="BXP151" s="4"/>
      <c r="BXQ151" s="4"/>
      <c r="BXR151" s="4"/>
      <c r="BXS151" s="4"/>
      <c r="BXT151" s="4"/>
      <c r="BXU151" s="4"/>
      <c r="BXV151" s="4"/>
      <c r="BXW151" s="4"/>
      <c r="BXX151" s="4"/>
      <c r="BXY151" s="4"/>
      <c r="BXZ151" s="4"/>
      <c r="BYA151" s="4"/>
      <c r="BYB151" s="4"/>
      <c r="BYC151" s="4"/>
      <c r="BYD151" s="4"/>
      <c r="BYE151" s="4"/>
      <c r="BYF151" s="4"/>
      <c r="BYG151" s="4"/>
      <c r="BYH151" s="4"/>
      <c r="BYI151" s="4"/>
      <c r="BYJ151" s="4"/>
      <c r="BYK151" s="4"/>
      <c r="BYL151" s="4"/>
      <c r="BYM151" s="4"/>
      <c r="BYN151" s="4"/>
      <c r="BYO151" s="4"/>
      <c r="BYP151" s="4"/>
      <c r="BYQ151" s="4"/>
      <c r="BYR151" s="4"/>
      <c r="BYS151" s="4"/>
      <c r="BYT151" s="4"/>
      <c r="BYU151" s="4"/>
      <c r="BYV151" s="4"/>
      <c r="BYW151" s="4"/>
      <c r="BYX151" s="4"/>
      <c r="BYY151" s="4"/>
      <c r="BYZ151" s="4"/>
      <c r="BZA151" s="4"/>
      <c r="BZB151" s="4"/>
      <c r="BZC151" s="4"/>
      <c r="BZD151" s="4"/>
      <c r="BZE151" s="4"/>
      <c r="BZF151" s="4"/>
      <c r="BZG151" s="4"/>
      <c r="BZH151" s="4"/>
      <c r="BZI151" s="4"/>
      <c r="BZJ151" s="4"/>
      <c r="BZK151" s="4"/>
      <c r="BZL151" s="4"/>
      <c r="BZM151" s="4"/>
      <c r="BZN151" s="4"/>
      <c r="BZO151" s="4"/>
      <c r="BZP151" s="4"/>
      <c r="BZQ151" s="4"/>
      <c r="BZR151" s="4"/>
      <c r="BZS151" s="4"/>
      <c r="BZT151" s="4"/>
      <c r="BZU151" s="4"/>
      <c r="BZV151" s="4"/>
      <c r="BZW151" s="4"/>
      <c r="BZX151" s="4"/>
      <c r="BZY151" s="4"/>
      <c r="BZZ151" s="4"/>
      <c r="CAA151" s="4"/>
      <c r="CAB151" s="4"/>
      <c r="CAC151" s="4"/>
      <c r="CAD151" s="4"/>
      <c r="CAE151" s="4"/>
      <c r="CAF151" s="4"/>
      <c r="CAG151" s="4"/>
      <c r="CAH151" s="4"/>
      <c r="CAI151" s="4"/>
      <c r="CAJ151" s="4"/>
      <c r="CAK151" s="4"/>
      <c r="CAL151" s="4"/>
      <c r="CAM151" s="4"/>
      <c r="CAN151" s="4"/>
      <c r="CAO151" s="4"/>
      <c r="CAP151" s="4"/>
      <c r="CAQ151" s="4"/>
      <c r="CAR151" s="4"/>
      <c r="CAS151" s="4"/>
      <c r="CAT151" s="4"/>
      <c r="CAU151" s="4"/>
      <c r="CAV151" s="4"/>
      <c r="CAW151" s="4"/>
      <c r="CAX151" s="4"/>
      <c r="CAY151" s="4"/>
      <c r="CAZ151" s="4"/>
      <c r="CBA151" s="4"/>
      <c r="CBB151" s="4"/>
      <c r="CBC151" s="4"/>
      <c r="CBD151" s="4"/>
      <c r="CBE151" s="4"/>
      <c r="CBF151" s="4"/>
      <c r="CBG151" s="4"/>
      <c r="CBH151" s="4"/>
      <c r="CBI151" s="4"/>
      <c r="CBJ151" s="4"/>
      <c r="CBK151" s="4"/>
      <c r="CBL151" s="4"/>
      <c r="CBM151" s="4"/>
      <c r="CBN151" s="4"/>
      <c r="CBO151" s="4"/>
      <c r="CBP151" s="4"/>
      <c r="CBQ151" s="4"/>
      <c r="CBR151" s="4"/>
      <c r="CBS151" s="4"/>
      <c r="CBT151" s="4"/>
      <c r="CBU151" s="4"/>
      <c r="CBV151" s="4"/>
      <c r="CBW151" s="4"/>
      <c r="CBX151" s="4"/>
      <c r="CBY151" s="4"/>
      <c r="CBZ151" s="4"/>
      <c r="CCA151" s="4"/>
      <c r="CCB151" s="4"/>
      <c r="CCC151" s="4"/>
      <c r="CCD151" s="4"/>
      <c r="CCE151" s="4"/>
      <c r="CCF151" s="4"/>
      <c r="CCG151" s="4"/>
      <c r="CCH151" s="4"/>
      <c r="CCI151" s="4"/>
      <c r="CCJ151" s="4"/>
      <c r="CCK151" s="4"/>
      <c r="CCL151" s="4"/>
      <c r="CCM151" s="4"/>
      <c r="CCN151" s="4"/>
      <c r="CCO151" s="4"/>
      <c r="CCP151" s="4"/>
      <c r="CCQ151" s="4"/>
      <c r="CCR151" s="4"/>
      <c r="CCS151" s="4"/>
      <c r="CCT151" s="4"/>
      <c r="CCU151" s="4"/>
      <c r="CCV151" s="4"/>
      <c r="CCW151" s="4"/>
      <c r="CCX151" s="4"/>
      <c r="CCY151" s="4"/>
      <c r="CCZ151" s="4"/>
      <c r="CDA151" s="4"/>
      <c r="CDB151" s="4"/>
      <c r="CDC151" s="4"/>
      <c r="CDD151" s="4"/>
      <c r="CDE151" s="4"/>
      <c r="CDF151" s="4"/>
      <c r="CDG151" s="4"/>
      <c r="CDH151" s="4"/>
      <c r="CDI151" s="4"/>
      <c r="CDJ151" s="4"/>
      <c r="CDK151" s="4"/>
      <c r="CDL151" s="4"/>
      <c r="CDM151" s="4"/>
      <c r="CDN151" s="4"/>
      <c r="CDO151" s="4"/>
      <c r="CDP151" s="4"/>
      <c r="CDQ151" s="4"/>
      <c r="CDR151" s="4"/>
      <c r="CDS151" s="4"/>
      <c r="CDT151" s="4"/>
      <c r="CDU151" s="4"/>
      <c r="CDV151" s="4"/>
      <c r="CDW151" s="4"/>
      <c r="CDX151" s="4"/>
      <c r="CDY151" s="4"/>
      <c r="CDZ151" s="4"/>
      <c r="CEA151" s="4"/>
      <c r="CEB151" s="4"/>
      <c r="CEC151" s="4"/>
      <c r="CED151" s="4"/>
      <c r="CEE151" s="4"/>
      <c r="CEF151" s="4"/>
      <c r="CEG151" s="4"/>
      <c r="CEH151" s="4"/>
      <c r="CEI151" s="4"/>
      <c r="CEJ151" s="4"/>
      <c r="CEK151" s="4"/>
      <c r="CEL151" s="4"/>
      <c r="CEM151" s="4"/>
      <c r="CEN151" s="4"/>
      <c r="CEO151" s="4"/>
      <c r="CEP151" s="4"/>
      <c r="CEQ151" s="4"/>
      <c r="CER151" s="4"/>
      <c r="CES151" s="4"/>
      <c r="CET151" s="4"/>
      <c r="CEU151" s="4"/>
      <c r="CEV151" s="4"/>
      <c r="CEW151" s="4"/>
      <c r="CEX151" s="4"/>
      <c r="CEY151" s="4"/>
      <c r="CEZ151" s="4"/>
      <c r="CFA151" s="4"/>
      <c r="CFB151" s="4"/>
      <c r="CFC151" s="4"/>
      <c r="CFD151" s="4"/>
      <c r="CFE151" s="4"/>
      <c r="CFF151" s="4"/>
      <c r="CFG151" s="4"/>
      <c r="CFH151" s="4"/>
      <c r="CFI151" s="4"/>
      <c r="CFJ151" s="4"/>
      <c r="CFK151" s="4"/>
      <c r="CFL151" s="4"/>
      <c r="CFM151" s="4"/>
      <c r="CFN151" s="4"/>
      <c r="CFO151" s="4"/>
      <c r="CFP151" s="4"/>
      <c r="CFQ151" s="4"/>
      <c r="CFR151" s="4"/>
      <c r="CFS151" s="4"/>
      <c r="CFT151" s="4"/>
      <c r="CFU151" s="4"/>
      <c r="CFV151" s="4"/>
      <c r="CFW151" s="4"/>
      <c r="CFX151" s="4"/>
      <c r="CFY151" s="4"/>
      <c r="CFZ151" s="4"/>
      <c r="CGA151" s="4"/>
      <c r="CGB151" s="4"/>
      <c r="CGC151" s="4"/>
      <c r="CGD151" s="4"/>
      <c r="CGE151" s="4"/>
      <c r="CGF151" s="4"/>
      <c r="CGG151" s="4"/>
      <c r="CGH151" s="4"/>
      <c r="CGI151" s="4"/>
      <c r="CGJ151" s="4"/>
      <c r="CGK151" s="4"/>
      <c r="CGL151" s="4"/>
      <c r="CGM151" s="4"/>
      <c r="CGN151" s="4"/>
      <c r="CGO151" s="4"/>
      <c r="CGP151" s="4"/>
      <c r="CGQ151" s="4"/>
      <c r="CGR151" s="4"/>
      <c r="CGS151" s="4"/>
      <c r="CGT151" s="4"/>
      <c r="CGU151" s="4"/>
      <c r="CGV151" s="4"/>
      <c r="CGW151" s="4"/>
      <c r="CGX151" s="4"/>
      <c r="CGY151" s="4"/>
      <c r="CGZ151" s="4"/>
      <c r="CHA151" s="4"/>
      <c r="CHB151" s="4"/>
      <c r="CHC151" s="4"/>
      <c r="CHD151" s="4"/>
      <c r="CHE151" s="4"/>
      <c r="CHF151" s="4"/>
      <c r="CHG151" s="4"/>
      <c r="CHH151" s="4"/>
      <c r="CHI151" s="4"/>
      <c r="CHJ151" s="4"/>
      <c r="CHK151" s="4"/>
      <c r="CHL151" s="4"/>
      <c r="CHM151" s="4"/>
      <c r="CHN151" s="4"/>
      <c r="CHO151" s="4"/>
      <c r="CHP151" s="4"/>
      <c r="CHQ151" s="4"/>
      <c r="CHR151" s="4"/>
      <c r="CHS151" s="4"/>
      <c r="CHT151" s="4"/>
      <c r="CHU151" s="4"/>
      <c r="CHV151" s="4"/>
      <c r="CHW151" s="4"/>
      <c r="CHX151" s="4"/>
      <c r="CHY151" s="4"/>
      <c r="CHZ151" s="4"/>
      <c r="CIA151" s="4"/>
      <c r="CIB151" s="4"/>
      <c r="CIC151" s="4"/>
      <c r="CID151" s="4"/>
      <c r="CIE151" s="4"/>
      <c r="CIF151" s="4"/>
      <c r="CIG151" s="4"/>
      <c r="CIH151" s="4"/>
      <c r="CII151" s="4"/>
      <c r="CIJ151" s="4"/>
      <c r="CIK151" s="4"/>
      <c r="CIL151" s="4"/>
      <c r="CIM151" s="4"/>
      <c r="CIN151" s="4"/>
      <c r="CIO151" s="4"/>
      <c r="CIP151" s="4"/>
      <c r="CIQ151" s="4"/>
      <c r="CIR151" s="4"/>
      <c r="CIS151" s="4"/>
      <c r="CIT151" s="4"/>
      <c r="CIU151" s="4"/>
      <c r="CIV151" s="4"/>
      <c r="CIW151" s="4"/>
      <c r="CIX151" s="4"/>
      <c r="CIY151" s="4"/>
      <c r="CIZ151" s="4"/>
      <c r="CJA151" s="4"/>
      <c r="CJB151" s="4"/>
      <c r="CJC151" s="4"/>
      <c r="CJD151" s="4"/>
      <c r="CJE151" s="4"/>
      <c r="CJF151" s="4"/>
      <c r="CJG151" s="4"/>
      <c r="CJH151" s="4"/>
      <c r="CJI151" s="4"/>
      <c r="CJJ151" s="4"/>
      <c r="CJK151" s="4"/>
      <c r="CJL151" s="4"/>
      <c r="CJM151" s="4"/>
      <c r="CJN151" s="4"/>
      <c r="CJO151" s="4"/>
      <c r="CJP151" s="4"/>
      <c r="CJQ151" s="4"/>
      <c r="CJR151" s="4"/>
      <c r="CJS151" s="4"/>
      <c r="CJT151" s="4"/>
      <c r="CJU151" s="4"/>
      <c r="CJV151" s="4"/>
      <c r="CJW151" s="4"/>
      <c r="CJX151" s="4"/>
      <c r="CJY151" s="4"/>
      <c r="CJZ151" s="4"/>
      <c r="CKA151" s="4"/>
      <c r="CKB151" s="4"/>
      <c r="CKC151" s="4"/>
      <c r="CKD151" s="4"/>
      <c r="CKE151" s="4"/>
      <c r="CKF151" s="4"/>
      <c r="CKG151" s="4"/>
      <c r="CKH151" s="4"/>
      <c r="CKI151" s="4"/>
      <c r="CKJ151" s="4"/>
      <c r="CKK151" s="4"/>
      <c r="CKL151" s="4"/>
      <c r="CKM151" s="4"/>
      <c r="CKN151" s="4"/>
      <c r="CKO151" s="4"/>
      <c r="CKP151" s="4"/>
      <c r="CKQ151" s="4"/>
      <c r="CKR151" s="4"/>
      <c r="CKS151" s="4"/>
      <c r="CKT151" s="4"/>
      <c r="CKU151" s="4"/>
      <c r="CKV151" s="4"/>
      <c r="CKW151" s="4"/>
      <c r="CKX151" s="4"/>
      <c r="CKY151" s="4"/>
      <c r="CKZ151" s="4"/>
      <c r="CLA151" s="4"/>
      <c r="CLB151" s="4"/>
      <c r="CLC151" s="4"/>
      <c r="CLD151" s="4"/>
      <c r="CLE151" s="4"/>
      <c r="CLF151" s="4"/>
      <c r="CLG151" s="4"/>
      <c r="CLH151" s="4"/>
      <c r="CLI151" s="4"/>
      <c r="CLJ151" s="4"/>
      <c r="CLK151" s="4"/>
      <c r="CLL151" s="4"/>
      <c r="CLM151" s="4"/>
      <c r="CLN151" s="4"/>
      <c r="CLO151" s="4"/>
      <c r="CLP151" s="4"/>
      <c r="CLQ151" s="4"/>
      <c r="CLR151" s="4"/>
      <c r="CLS151" s="4"/>
      <c r="CLT151" s="4"/>
      <c r="CLU151" s="4"/>
      <c r="CLV151" s="4"/>
      <c r="CLW151" s="4"/>
      <c r="CLX151" s="4"/>
      <c r="CLY151" s="4"/>
      <c r="CLZ151" s="4"/>
      <c r="CMA151" s="4"/>
      <c r="CMB151" s="4"/>
      <c r="CMC151" s="4"/>
      <c r="CMD151" s="4"/>
      <c r="CME151" s="4"/>
      <c r="CMF151" s="4"/>
      <c r="CMG151" s="4"/>
      <c r="CMH151" s="4"/>
      <c r="CMI151" s="4"/>
      <c r="CMJ151" s="4"/>
      <c r="CMK151" s="4"/>
      <c r="CML151" s="4"/>
      <c r="CMM151" s="4"/>
      <c r="CMN151" s="4"/>
      <c r="CMO151" s="4"/>
      <c r="CMP151" s="4"/>
      <c r="CMQ151" s="4"/>
      <c r="CMR151" s="4"/>
      <c r="CMS151" s="4"/>
      <c r="CMT151" s="4"/>
      <c r="CMU151" s="4"/>
      <c r="CMV151" s="4"/>
      <c r="CMW151" s="4"/>
      <c r="CMX151" s="4"/>
      <c r="CMY151" s="4"/>
      <c r="CMZ151" s="4"/>
      <c r="CNA151" s="4"/>
      <c r="CNB151" s="4"/>
      <c r="CNC151" s="4"/>
      <c r="CND151" s="4"/>
      <c r="CNE151" s="4"/>
      <c r="CNF151" s="4"/>
      <c r="CNG151" s="4"/>
      <c r="CNH151" s="4"/>
      <c r="CNI151" s="4"/>
      <c r="CNJ151" s="4"/>
      <c r="CNK151" s="4"/>
      <c r="CNL151" s="4"/>
      <c r="CNM151" s="4"/>
      <c r="CNN151" s="4"/>
      <c r="CNO151" s="4"/>
      <c r="CNP151" s="4"/>
      <c r="CNQ151" s="4"/>
      <c r="CNR151" s="4"/>
      <c r="CNS151" s="4"/>
      <c r="CNT151" s="4"/>
      <c r="CNU151" s="4"/>
      <c r="CNV151" s="4"/>
      <c r="CNW151" s="4"/>
      <c r="CNX151" s="4"/>
      <c r="CNY151" s="4"/>
      <c r="CNZ151" s="4"/>
      <c r="COA151" s="4"/>
      <c r="COB151" s="4"/>
      <c r="COC151" s="4"/>
      <c r="COD151" s="4"/>
      <c r="COE151" s="4"/>
      <c r="COF151" s="4"/>
      <c r="COG151" s="4"/>
      <c r="COH151" s="4"/>
      <c r="COI151" s="4"/>
      <c r="COJ151" s="4"/>
      <c r="COK151" s="4"/>
      <c r="COL151" s="4"/>
      <c r="COM151" s="4"/>
      <c r="CON151" s="4"/>
      <c r="COO151" s="4"/>
      <c r="COP151" s="4"/>
      <c r="COQ151" s="4"/>
      <c r="COR151" s="4"/>
      <c r="COS151" s="4"/>
      <c r="COT151" s="4"/>
      <c r="COU151" s="4"/>
      <c r="COV151" s="4"/>
      <c r="COW151" s="4"/>
      <c r="COX151" s="4"/>
      <c r="COY151" s="4"/>
      <c r="COZ151" s="4"/>
      <c r="CPA151" s="4"/>
      <c r="CPB151" s="4"/>
      <c r="CPC151" s="4"/>
      <c r="CPD151" s="4"/>
      <c r="CPE151" s="4"/>
      <c r="CPF151" s="4"/>
      <c r="CPG151" s="4"/>
      <c r="CPH151" s="4"/>
      <c r="CPI151" s="4"/>
      <c r="CPJ151" s="4"/>
      <c r="CPK151" s="4"/>
      <c r="CPL151" s="4"/>
      <c r="CPM151" s="4"/>
      <c r="CPN151" s="4"/>
      <c r="CPO151" s="4"/>
      <c r="CPP151" s="4"/>
      <c r="CPQ151" s="4"/>
      <c r="CPR151" s="4"/>
      <c r="CPS151" s="4"/>
      <c r="CPT151" s="4"/>
      <c r="CPU151" s="4"/>
      <c r="CPV151" s="4"/>
      <c r="CPW151" s="4"/>
      <c r="CPX151" s="4"/>
      <c r="CPY151" s="4"/>
      <c r="CPZ151" s="4"/>
      <c r="CQA151" s="4"/>
      <c r="CQB151" s="4"/>
      <c r="CQC151" s="4"/>
      <c r="CQD151" s="4"/>
      <c r="CQE151" s="4"/>
      <c r="CQF151" s="4"/>
      <c r="CQG151" s="4"/>
      <c r="CQH151" s="4"/>
      <c r="CQI151" s="4"/>
      <c r="CQJ151" s="4"/>
      <c r="CQK151" s="4"/>
      <c r="CQL151" s="4"/>
      <c r="CQM151" s="4"/>
      <c r="CQN151" s="4"/>
      <c r="CQO151" s="4"/>
      <c r="CQP151" s="4"/>
      <c r="CQQ151" s="4"/>
      <c r="CQR151" s="4"/>
      <c r="CQS151" s="4"/>
      <c r="CQT151" s="4"/>
      <c r="CQU151" s="4"/>
      <c r="CQV151" s="4"/>
      <c r="CQW151" s="4"/>
      <c r="CQX151" s="4"/>
      <c r="CQY151" s="4"/>
      <c r="CQZ151" s="4"/>
      <c r="CRA151" s="4"/>
      <c r="CRB151" s="4"/>
      <c r="CRC151" s="4"/>
      <c r="CRD151" s="4"/>
      <c r="CRE151" s="4"/>
      <c r="CRF151" s="4"/>
      <c r="CRG151" s="4"/>
      <c r="CRH151" s="4"/>
      <c r="CRI151" s="4"/>
      <c r="CRJ151" s="4"/>
      <c r="CRK151" s="4"/>
      <c r="CRL151" s="4"/>
      <c r="CRM151" s="4"/>
      <c r="CRN151" s="4"/>
      <c r="CRO151" s="4"/>
      <c r="CRP151" s="4"/>
      <c r="CRQ151" s="4"/>
      <c r="CRR151" s="4"/>
      <c r="CRS151" s="4"/>
      <c r="CRT151" s="4"/>
      <c r="CRU151" s="4"/>
      <c r="CRV151" s="4"/>
      <c r="CRW151" s="4"/>
      <c r="CRX151" s="4"/>
      <c r="CRY151" s="4"/>
      <c r="CRZ151" s="4"/>
      <c r="CSA151" s="4"/>
      <c r="CSB151" s="4"/>
      <c r="CSC151" s="4"/>
      <c r="CSD151" s="4"/>
      <c r="CSE151" s="4"/>
      <c r="CSF151" s="4"/>
      <c r="CSG151" s="4"/>
      <c r="CSH151" s="4"/>
      <c r="CSI151" s="4"/>
      <c r="CSJ151" s="4"/>
      <c r="CSK151" s="4"/>
      <c r="CSL151" s="4"/>
      <c r="CSM151" s="4"/>
      <c r="CSN151" s="4"/>
      <c r="CSO151" s="4"/>
      <c r="CSP151" s="4"/>
      <c r="CSQ151" s="4"/>
      <c r="CSR151" s="4"/>
      <c r="CSS151" s="4"/>
      <c r="CST151" s="4"/>
      <c r="CSU151" s="4"/>
      <c r="CSV151" s="4"/>
      <c r="CSW151" s="4"/>
      <c r="CSX151" s="4"/>
      <c r="CSY151" s="4"/>
      <c r="CSZ151" s="4"/>
      <c r="CTA151" s="4"/>
      <c r="CTB151" s="4"/>
      <c r="CTC151" s="4"/>
      <c r="CTD151" s="4"/>
      <c r="CTE151" s="4"/>
      <c r="CTF151" s="4"/>
      <c r="CTG151" s="4"/>
      <c r="CTH151" s="4"/>
      <c r="CTI151" s="4"/>
      <c r="CTJ151" s="4"/>
      <c r="CTK151" s="4"/>
      <c r="CTL151" s="4"/>
      <c r="CTM151" s="4"/>
      <c r="CTN151" s="4"/>
      <c r="CTO151" s="4"/>
      <c r="CTP151" s="4"/>
      <c r="CTQ151" s="4"/>
      <c r="CTR151" s="4"/>
      <c r="CTS151" s="4"/>
      <c r="CTT151" s="4"/>
      <c r="CTU151" s="4"/>
      <c r="CTV151" s="4"/>
      <c r="CTW151" s="4"/>
      <c r="CTX151" s="4"/>
      <c r="CTY151" s="4"/>
      <c r="CTZ151" s="4"/>
      <c r="CUA151" s="4"/>
      <c r="CUB151" s="4"/>
      <c r="CUC151" s="4"/>
      <c r="CUD151" s="4"/>
      <c r="CUE151" s="4"/>
      <c r="CUF151" s="4"/>
      <c r="CUG151" s="4"/>
      <c r="CUH151" s="4"/>
      <c r="CUI151" s="4"/>
      <c r="CUJ151" s="4"/>
      <c r="CUK151" s="4"/>
      <c r="CUL151" s="4"/>
      <c r="CUM151" s="4"/>
      <c r="CUN151" s="4"/>
      <c r="CUO151" s="4"/>
      <c r="CUP151" s="4"/>
      <c r="CUQ151" s="4"/>
      <c r="CUR151" s="4"/>
      <c r="CUS151" s="4"/>
      <c r="CUT151" s="4"/>
      <c r="CUU151" s="4"/>
      <c r="CUV151" s="4"/>
      <c r="CUW151" s="4"/>
      <c r="CUX151" s="4"/>
      <c r="CUY151" s="4"/>
      <c r="CUZ151" s="4"/>
      <c r="CVA151" s="4"/>
      <c r="CVB151" s="4"/>
      <c r="CVC151" s="4"/>
      <c r="CVD151" s="4"/>
      <c r="CVE151" s="4"/>
      <c r="CVF151" s="4"/>
      <c r="CVG151" s="4"/>
      <c r="CVH151" s="4"/>
      <c r="CVI151" s="4"/>
      <c r="CVJ151" s="4"/>
      <c r="CVK151" s="4"/>
      <c r="CVL151" s="4"/>
      <c r="CVM151" s="4"/>
      <c r="CVN151" s="4"/>
      <c r="CVO151" s="4"/>
      <c r="CVP151" s="4"/>
      <c r="CVQ151" s="4"/>
      <c r="CVR151" s="4"/>
      <c r="CVS151" s="4"/>
      <c r="CVT151" s="4"/>
      <c r="CVU151" s="4"/>
      <c r="CVV151" s="4"/>
      <c r="CVW151" s="4"/>
      <c r="CVX151" s="4"/>
      <c r="CVY151" s="4"/>
      <c r="CVZ151" s="4"/>
      <c r="CWA151" s="4"/>
      <c r="CWB151" s="4"/>
      <c r="CWC151" s="4"/>
      <c r="CWD151" s="4"/>
      <c r="CWE151" s="4"/>
      <c r="CWF151" s="4"/>
      <c r="CWG151" s="4"/>
      <c r="CWH151" s="4"/>
      <c r="CWI151" s="4"/>
      <c r="CWJ151" s="4"/>
      <c r="CWK151" s="4"/>
      <c r="CWL151" s="4"/>
      <c r="CWM151" s="4"/>
      <c r="CWN151" s="4"/>
      <c r="CWO151" s="4"/>
      <c r="CWP151" s="4"/>
      <c r="CWQ151" s="4"/>
      <c r="CWR151" s="4"/>
      <c r="CWS151" s="4"/>
      <c r="CWT151" s="4"/>
      <c r="CWU151" s="4"/>
      <c r="CWV151" s="4"/>
      <c r="CWW151" s="4"/>
      <c r="CWX151" s="4"/>
      <c r="CWY151" s="4"/>
      <c r="CWZ151" s="4"/>
      <c r="CXA151" s="4"/>
      <c r="CXB151" s="4"/>
      <c r="CXC151" s="4"/>
      <c r="CXD151" s="4"/>
      <c r="CXE151" s="4"/>
      <c r="CXF151" s="4"/>
      <c r="CXG151" s="4"/>
      <c r="CXH151" s="4"/>
      <c r="CXI151" s="4"/>
      <c r="CXJ151" s="4"/>
      <c r="CXK151" s="4"/>
      <c r="CXL151" s="4"/>
      <c r="CXM151" s="4"/>
      <c r="CXN151" s="4"/>
      <c r="CXO151" s="4"/>
      <c r="CXP151" s="4"/>
      <c r="CXQ151" s="4"/>
      <c r="CXR151" s="4"/>
      <c r="CXS151" s="4"/>
      <c r="CXT151" s="4"/>
      <c r="CXU151" s="4"/>
      <c r="CXV151" s="4"/>
      <c r="CXW151" s="4"/>
      <c r="CXX151" s="4"/>
      <c r="CXY151" s="4"/>
      <c r="CXZ151" s="4"/>
      <c r="CYA151" s="4"/>
      <c r="CYB151" s="4"/>
      <c r="CYC151" s="4"/>
      <c r="CYD151" s="4"/>
      <c r="CYE151" s="4"/>
      <c r="CYF151" s="4"/>
      <c r="CYG151" s="4"/>
      <c r="CYH151" s="4"/>
      <c r="CYI151" s="4"/>
      <c r="CYJ151" s="4"/>
      <c r="CYK151" s="4"/>
      <c r="CYL151" s="4"/>
      <c r="CYM151" s="4"/>
      <c r="CYN151" s="4"/>
      <c r="CYO151" s="4"/>
      <c r="CYP151" s="4"/>
      <c r="CYQ151" s="4"/>
      <c r="CYR151" s="4"/>
      <c r="CYS151" s="4"/>
      <c r="CYT151" s="4"/>
      <c r="CYU151" s="4"/>
      <c r="CYV151" s="4"/>
      <c r="CYW151" s="4"/>
      <c r="CYX151" s="4"/>
      <c r="CYY151" s="4"/>
      <c r="CYZ151" s="4"/>
      <c r="CZA151" s="4"/>
      <c r="CZB151" s="4"/>
      <c r="CZC151" s="4"/>
      <c r="CZD151" s="4"/>
      <c r="CZE151" s="4"/>
      <c r="CZF151" s="4"/>
      <c r="CZG151" s="4"/>
      <c r="CZH151" s="4"/>
      <c r="CZI151" s="4"/>
      <c r="CZJ151" s="4"/>
      <c r="CZK151" s="4"/>
      <c r="CZL151" s="4"/>
      <c r="CZM151" s="4"/>
      <c r="CZN151" s="4"/>
      <c r="CZO151" s="4"/>
      <c r="CZP151" s="4"/>
      <c r="CZQ151" s="4"/>
      <c r="CZR151" s="4"/>
      <c r="CZS151" s="4"/>
      <c r="CZT151" s="4"/>
      <c r="CZU151" s="4"/>
      <c r="CZV151" s="4"/>
      <c r="CZW151" s="4"/>
      <c r="CZX151" s="4"/>
      <c r="CZY151" s="4"/>
      <c r="CZZ151" s="4"/>
      <c r="DAA151" s="4"/>
      <c r="DAB151" s="4"/>
      <c r="DAC151" s="4"/>
      <c r="DAD151" s="4"/>
      <c r="DAE151" s="4"/>
      <c r="DAF151" s="4"/>
      <c r="DAG151" s="4"/>
      <c r="DAH151" s="4"/>
      <c r="DAI151" s="4"/>
      <c r="DAJ151" s="4"/>
      <c r="DAK151" s="4"/>
      <c r="DAL151" s="4"/>
      <c r="DAM151" s="4"/>
      <c r="DAN151" s="4"/>
      <c r="DAO151" s="4"/>
      <c r="DAP151" s="4"/>
      <c r="DAQ151" s="4"/>
      <c r="DAR151" s="4"/>
      <c r="DAS151" s="4"/>
      <c r="DAT151" s="4"/>
      <c r="DAU151" s="4"/>
      <c r="DAV151" s="4"/>
      <c r="DAW151" s="4"/>
      <c r="DAX151" s="4"/>
      <c r="DAY151" s="4"/>
      <c r="DAZ151" s="4"/>
      <c r="DBA151" s="4"/>
      <c r="DBB151" s="4"/>
      <c r="DBC151" s="4"/>
      <c r="DBD151" s="4"/>
      <c r="DBE151" s="4"/>
      <c r="DBF151" s="4"/>
      <c r="DBG151" s="4"/>
      <c r="DBH151" s="4"/>
      <c r="DBI151" s="4"/>
      <c r="DBJ151" s="4"/>
      <c r="DBK151" s="4"/>
      <c r="DBL151" s="4"/>
      <c r="DBM151" s="4"/>
      <c r="DBN151" s="4"/>
      <c r="DBO151" s="4"/>
      <c r="DBP151" s="4"/>
      <c r="DBQ151" s="4"/>
      <c r="DBR151" s="4"/>
      <c r="DBS151" s="4"/>
      <c r="DBT151" s="4"/>
      <c r="DBU151" s="4"/>
      <c r="DBV151" s="4"/>
      <c r="DBW151" s="4"/>
      <c r="DBX151" s="4"/>
      <c r="DBY151" s="4"/>
      <c r="DBZ151" s="4"/>
      <c r="DCA151" s="4"/>
      <c r="DCB151" s="4"/>
      <c r="DCC151" s="4"/>
      <c r="DCD151" s="4"/>
      <c r="DCE151" s="4"/>
      <c r="DCF151" s="4"/>
      <c r="DCG151" s="4"/>
      <c r="DCH151" s="4"/>
      <c r="DCI151" s="4"/>
      <c r="DCJ151" s="4"/>
      <c r="DCK151" s="4"/>
      <c r="DCL151" s="4"/>
      <c r="DCM151" s="4"/>
      <c r="DCN151" s="4"/>
      <c r="DCO151" s="4"/>
      <c r="DCP151" s="4"/>
      <c r="DCQ151" s="4"/>
      <c r="DCR151" s="4"/>
      <c r="DCS151" s="4"/>
      <c r="DCT151" s="4"/>
      <c r="DCU151" s="4"/>
      <c r="DCV151" s="4"/>
      <c r="DCW151" s="4"/>
      <c r="DCX151" s="4"/>
      <c r="DCY151" s="4"/>
      <c r="DCZ151" s="4"/>
      <c r="DDA151" s="4"/>
      <c r="DDB151" s="4"/>
      <c r="DDC151" s="4"/>
      <c r="DDD151" s="4"/>
      <c r="DDE151" s="4"/>
      <c r="DDF151" s="4"/>
      <c r="DDG151" s="4"/>
      <c r="DDH151" s="4"/>
      <c r="DDI151" s="4"/>
      <c r="DDJ151" s="4"/>
      <c r="DDK151" s="4"/>
      <c r="DDL151" s="4"/>
      <c r="DDM151" s="4"/>
      <c r="DDN151" s="4"/>
      <c r="DDO151" s="4"/>
      <c r="DDP151" s="4"/>
      <c r="DDQ151" s="4"/>
      <c r="DDR151" s="4"/>
      <c r="DDS151" s="4"/>
      <c r="DDT151" s="4"/>
      <c r="DDU151" s="4"/>
      <c r="DDV151" s="4"/>
      <c r="DDW151" s="4"/>
      <c r="DDX151" s="4"/>
      <c r="DDY151" s="4"/>
      <c r="DDZ151" s="4"/>
      <c r="DEA151" s="4"/>
      <c r="DEB151" s="4"/>
      <c r="DEC151" s="4"/>
      <c r="DED151" s="4"/>
      <c r="DEE151" s="4"/>
      <c r="DEF151" s="4"/>
      <c r="DEG151" s="4"/>
      <c r="DEH151" s="4"/>
      <c r="DEI151" s="4"/>
      <c r="DEJ151" s="4"/>
      <c r="DEK151" s="4"/>
      <c r="DEL151" s="4"/>
      <c r="DEM151" s="4"/>
      <c r="DEN151" s="4"/>
      <c r="DEO151" s="4"/>
      <c r="DEP151" s="4"/>
      <c r="DEQ151" s="4"/>
      <c r="DER151" s="4"/>
      <c r="DES151" s="4"/>
      <c r="DET151" s="4"/>
      <c r="DEU151" s="4"/>
      <c r="DEV151" s="4"/>
      <c r="DEW151" s="4"/>
      <c r="DEX151" s="4"/>
      <c r="DEY151" s="4"/>
      <c r="DEZ151" s="4"/>
      <c r="DFA151" s="4"/>
      <c r="DFB151" s="4"/>
      <c r="DFC151" s="4"/>
      <c r="DFD151" s="4"/>
      <c r="DFE151" s="4"/>
      <c r="DFF151" s="4"/>
      <c r="DFG151" s="4"/>
      <c r="DFH151" s="4"/>
      <c r="DFI151" s="4"/>
      <c r="DFJ151" s="4"/>
      <c r="DFK151" s="4"/>
      <c r="DFL151" s="4"/>
      <c r="DFM151" s="4"/>
      <c r="DFN151" s="4"/>
      <c r="DFO151" s="4"/>
      <c r="DFP151" s="4"/>
      <c r="DFQ151" s="4"/>
      <c r="DFR151" s="4"/>
      <c r="DFS151" s="4"/>
      <c r="DFT151" s="4"/>
      <c r="DFU151" s="4"/>
      <c r="DFV151" s="4"/>
      <c r="DFW151" s="4"/>
      <c r="DFX151" s="4"/>
      <c r="DFY151" s="4"/>
      <c r="DFZ151" s="4"/>
      <c r="DGA151" s="4"/>
      <c r="DGB151" s="4"/>
      <c r="DGC151" s="4"/>
      <c r="DGD151" s="4"/>
      <c r="DGE151" s="4"/>
      <c r="DGF151" s="4"/>
      <c r="DGG151" s="4"/>
      <c r="DGH151" s="4"/>
      <c r="DGI151" s="4"/>
      <c r="DGJ151" s="4"/>
      <c r="DGK151" s="4"/>
      <c r="DGL151" s="4"/>
      <c r="DGM151" s="4"/>
      <c r="DGN151" s="4"/>
      <c r="DGO151" s="4"/>
      <c r="DGP151" s="4"/>
      <c r="DGQ151" s="4"/>
      <c r="DGR151" s="4"/>
      <c r="DGS151" s="4"/>
      <c r="DGT151" s="4"/>
      <c r="DGU151" s="4"/>
      <c r="DGV151" s="4"/>
      <c r="DGW151" s="4"/>
      <c r="DGX151" s="4"/>
      <c r="DGY151" s="4"/>
      <c r="DGZ151" s="4"/>
      <c r="DHA151" s="4"/>
      <c r="DHB151" s="4"/>
      <c r="DHC151" s="4"/>
      <c r="DHD151" s="4"/>
      <c r="DHE151" s="4"/>
      <c r="DHF151" s="4"/>
      <c r="DHG151" s="4"/>
      <c r="DHH151" s="4"/>
      <c r="DHI151" s="4"/>
      <c r="DHJ151" s="4"/>
      <c r="DHK151" s="4"/>
      <c r="DHL151" s="4"/>
      <c r="DHM151" s="4"/>
      <c r="DHN151" s="4"/>
      <c r="DHO151" s="4"/>
      <c r="DHP151" s="4"/>
      <c r="DHQ151" s="4"/>
      <c r="DHR151" s="4"/>
      <c r="DHS151" s="4"/>
      <c r="DHT151" s="4"/>
      <c r="DHU151" s="4"/>
      <c r="DHV151" s="4"/>
      <c r="DHW151" s="4"/>
      <c r="DHX151" s="4"/>
      <c r="DHY151" s="4"/>
      <c r="DHZ151" s="4"/>
      <c r="DIA151" s="4"/>
      <c r="DIB151" s="4"/>
      <c r="DIC151" s="4"/>
      <c r="DID151" s="4"/>
      <c r="DIE151" s="4"/>
      <c r="DIF151" s="4"/>
      <c r="DIG151" s="4"/>
      <c r="DIH151" s="4"/>
      <c r="DII151" s="4"/>
      <c r="DIJ151" s="4"/>
      <c r="DIK151" s="4"/>
      <c r="DIL151" s="4"/>
      <c r="DIM151" s="4"/>
      <c r="DIN151" s="4"/>
      <c r="DIO151" s="4"/>
      <c r="DIP151" s="4"/>
      <c r="DIQ151" s="4"/>
      <c r="DIR151" s="4"/>
      <c r="DIS151" s="4"/>
      <c r="DIT151" s="4"/>
      <c r="DIU151" s="4"/>
      <c r="DIV151" s="4"/>
      <c r="DIW151" s="4"/>
      <c r="DIX151" s="4"/>
      <c r="DIY151" s="4"/>
      <c r="DIZ151" s="4"/>
      <c r="DJA151" s="4"/>
      <c r="DJB151" s="4"/>
      <c r="DJC151" s="4"/>
      <c r="DJD151" s="4"/>
      <c r="DJE151" s="4"/>
      <c r="DJF151" s="4"/>
      <c r="DJG151" s="4"/>
      <c r="DJH151" s="4"/>
      <c r="DJI151" s="4"/>
      <c r="DJJ151" s="4"/>
      <c r="DJK151" s="4"/>
      <c r="DJL151" s="4"/>
      <c r="DJM151" s="4"/>
      <c r="DJN151" s="4"/>
      <c r="DJO151" s="4"/>
      <c r="DJP151" s="4"/>
      <c r="DJQ151" s="4"/>
      <c r="DJR151" s="4"/>
      <c r="DJS151" s="4"/>
      <c r="DJT151" s="4"/>
      <c r="DJU151" s="4"/>
      <c r="DJV151" s="4"/>
      <c r="DJW151" s="4"/>
      <c r="DJX151" s="4"/>
      <c r="DJY151" s="4"/>
      <c r="DJZ151" s="4"/>
      <c r="DKA151" s="4"/>
      <c r="DKB151" s="4"/>
      <c r="DKC151" s="4"/>
      <c r="DKD151" s="4"/>
      <c r="DKE151" s="4"/>
      <c r="DKF151" s="4"/>
      <c r="DKG151" s="4"/>
      <c r="DKH151" s="4"/>
      <c r="DKI151" s="4"/>
      <c r="DKJ151" s="4"/>
      <c r="DKK151" s="4"/>
      <c r="DKL151" s="4"/>
      <c r="DKM151" s="4"/>
      <c r="DKN151" s="4"/>
      <c r="DKO151" s="4"/>
      <c r="DKP151" s="4"/>
      <c r="DKQ151" s="4"/>
      <c r="DKR151" s="4"/>
      <c r="DKS151" s="4"/>
      <c r="DKT151" s="4"/>
      <c r="DKU151" s="4"/>
      <c r="DKV151" s="4"/>
      <c r="DKW151" s="4"/>
      <c r="DKX151" s="4"/>
      <c r="DKY151" s="4"/>
      <c r="DKZ151" s="4"/>
      <c r="DLA151" s="4"/>
      <c r="DLB151" s="4"/>
      <c r="DLC151" s="4"/>
      <c r="DLD151" s="4"/>
      <c r="DLE151" s="4"/>
      <c r="DLF151" s="4"/>
      <c r="DLG151" s="4"/>
      <c r="DLH151" s="4"/>
      <c r="DLI151" s="4"/>
      <c r="DLJ151" s="4"/>
      <c r="DLK151" s="4"/>
      <c r="DLL151" s="4"/>
      <c r="DLM151" s="4"/>
      <c r="DLN151" s="4"/>
      <c r="DLO151" s="4"/>
      <c r="DLP151" s="4"/>
      <c r="DLQ151" s="4"/>
      <c r="DLR151" s="4"/>
      <c r="DLS151" s="4"/>
      <c r="DLT151" s="4"/>
      <c r="DLU151" s="4"/>
      <c r="DLV151" s="4"/>
      <c r="DLW151" s="4"/>
      <c r="DLX151" s="4"/>
      <c r="DLY151" s="4"/>
      <c r="DLZ151" s="4"/>
      <c r="DMA151" s="4"/>
      <c r="DMB151" s="4"/>
      <c r="DMC151" s="4"/>
      <c r="DMD151" s="4"/>
      <c r="DME151" s="4"/>
      <c r="DMF151" s="4"/>
      <c r="DMG151" s="4"/>
      <c r="DMH151" s="4"/>
      <c r="DMI151" s="4"/>
      <c r="DMJ151" s="4"/>
      <c r="DMK151" s="4"/>
      <c r="DML151" s="4"/>
      <c r="DMM151" s="4"/>
      <c r="DMN151" s="4"/>
      <c r="DMO151" s="4"/>
      <c r="DMP151" s="4"/>
      <c r="DMQ151" s="4"/>
      <c r="DMR151" s="4"/>
      <c r="DMS151" s="4"/>
      <c r="DMT151" s="4"/>
      <c r="DMU151" s="4"/>
      <c r="DMV151" s="4"/>
      <c r="DMW151" s="4"/>
      <c r="DMX151" s="4"/>
      <c r="DMY151" s="4"/>
      <c r="DMZ151" s="4"/>
      <c r="DNA151" s="4"/>
      <c r="DNB151" s="4"/>
      <c r="DNC151" s="4"/>
      <c r="DND151" s="4"/>
      <c r="DNE151" s="4"/>
      <c r="DNF151" s="4"/>
      <c r="DNG151" s="4"/>
      <c r="DNH151" s="4"/>
      <c r="DNI151" s="4"/>
      <c r="DNJ151" s="4"/>
      <c r="DNK151" s="4"/>
      <c r="DNL151" s="4"/>
      <c r="DNM151" s="4"/>
      <c r="DNN151" s="4"/>
      <c r="DNO151" s="4"/>
      <c r="DNP151" s="4"/>
      <c r="DNQ151" s="4"/>
      <c r="DNR151" s="4"/>
      <c r="DNS151" s="4"/>
      <c r="DNT151" s="4"/>
      <c r="DNU151" s="4"/>
      <c r="DNV151" s="4"/>
      <c r="DNW151" s="4"/>
      <c r="DNX151" s="4"/>
      <c r="DNY151" s="4"/>
      <c r="DNZ151" s="4"/>
      <c r="DOA151" s="4"/>
      <c r="DOB151" s="4"/>
      <c r="DOC151" s="4"/>
      <c r="DOD151" s="4"/>
      <c r="DOE151" s="4"/>
      <c r="DOF151" s="4"/>
      <c r="DOG151" s="4"/>
      <c r="DOH151" s="4"/>
      <c r="DOI151" s="4"/>
      <c r="DOJ151" s="4"/>
      <c r="DOK151" s="4"/>
      <c r="DOL151" s="4"/>
      <c r="DOM151" s="4"/>
      <c r="DON151" s="4"/>
      <c r="DOO151" s="4"/>
      <c r="DOP151" s="4"/>
      <c r="DOQ151" s="4"/>
      <c r="DOR151" s="4"/>
      <c r="DOS151" s="4"/>
      <c r="DOT151" s="4"/>
      <c r="DOU151" s="4"/>
      <c r="DOV151" s="4"/>
      <c r="DOW151" s="4"/>
      <c r="DOX151" s="4"/>
      <c r="DOY151" s="4"/>
      <c r="DOZ151" s="4"/>
      <c r="DPA151" s="4"/>
      <c r="DPB151" s="4"/>
      <c r="DPC151" s="4"/>
      <c r="DPD151" s="4"/>
      <c r="DPE151" s="4"/>
      <c r="DPF151" s="4"/>
      <c r="DPG151" s="4"/>
      <c r="DPH151" s="4"/>
      <c r="DPI151" s="4"/>
      <c r="DPJ151" s="4"/>
      <c r="DPK151" s="4"/>
      <c r="DPL151" s="4"/>
      <c r="DPM151" s="4"/>
      <c r="DPN151" s="4"/>
      <c r="DPO151" s="4"/>
      <c r="DPP151" s="4"/>
      <c r="DPQ151" s="4"/>
      <c r="DPR151" s="4"/>
      <c r="DPS151" s="4"/>
      <c r="DPT151" s="4"/>
      <c r="DPU151" s="4"/>
      <c r="DPV151" s="4"/>
      <c r="DPW151" s="4"/>
      <c r="DPX151" s="4"/>
      <c r="DPY151" s="4"/>
      <c r="DPZ151" s="4"/>
      <c r="DQA151" s="4"/>
      <c r="DQB151" s="4"/>
      <c r="DQC151" s="4"/>
      <c r="DQD151" s="4"/>
      <c r="DQE151" s="4"/>
      <c r="DQF151" s="4"/>
      <c r="DQG151" s="4"/>
      <c r="DQH151" s="4"/>
      <c r="DQI151" s="4"/>
      <c r="DQJ151" s="4"/>
      <c r="DQK151" s="4"/>
      <c r="DQL151" s="4"/>
      <c r="DQM151" s="4"/>
      <c r="DQN151" s="4"/>
      <c r="DQO151" s="4"/>
      <c r="DQP151" s="4"/>
      <c r="DQQ151" s="4"/>
      <c r="DQR151" s="4"/>
      <c r="DQS151" s="4"/>
      <c r="DQT151" s="4"/>
      <c r="DQU151" s="4"/>
      <c r="DQV151" s="4"/>
      <c r="DQW151" s="4"/>
      <c r="DQX151" s="4"/>
      <c r="DQY151" s="4"/>
      <c r="DQZ151" s="4"/>
      <c r="DRA151" s="4"/>
      <c r="DRB151" s="4"/>
      <c r="DRC151" s="4"/>
      <c r="DRD151" s="4"/>
      <c r="DRE151" s="4"/>
      <c r="DRF151" s="4"/>
      <c r="DRG151" s="4"/>
      <c r="DRH151" s="4"/>
      <c r="DRI151" s="4"/>
      <c r="DRJ151" s="4"/>
      <c r="DRK151" s="4"/>
      <c r="DRL151" s="4"/>
      <c r="DRM151" s="4"/>
      <c r="DRN151" s="4"/>
      <c r="DRO151" s="4"/>
      <c r="DRP151" s="4"/>
      <c r="DRQ151" s="4"/>
      <c r="DRR151" s="4"/>
      <c r="DRS151" s="4"/>
      <c r="DRT151" s="4"/>
      <c r="DRU151" s="4"/>
      <c r="DRV151" s="4"/>
      <c r="DRW151" s="4"/>
      <c r="DRX151" s="4"/>
      <c r="DRY151" s="4"/>
      <c r="DRZ151" s="4"/>
      <c r="DSA151" s="4"/>
      <c r="DSB151" s="4"/>
      <c r="DSC151" s="4"/>
      <c r="DSD151" s="4"/>
      <c r="DSE151" s="4"/>
      <c r="DSF151" s="4"/>
      <c r="DSG151" s="4"/>
      <c r="DSH151" s="4"/>
      <c r="DSI151" s="4"/>
      <c r="DSJ151" s="4"/>
      <c r="DSK151" s="4"/>
      <c r="DSL151" s="4"/>
      <c r="DSM151" s="4"/>
      <c r="DSN151" s="4"/>
      <c r="DSO151" s="4"/>
      <c r="DSP151" s="4"/>
      <c r="DSQ151" s="4"/>
      <c r="DSR151" s="4"/>
      <c r="DSS151" s="4"/>
      <c r="DST151" s="4"/>
      <c r="DSU151" s="4"/>
      <c r="DSV151" s="4"/>
      <c r="DSW151" s="4"/>
      <c r="DSX151" s="4"/>
      <c r="DSY151" s="4"/>
      <c r="DSZ151" s="4"/>
      <c r="DTA151" s="4"/>
      <c r="DTB151" s="4"/>
      <c r="DTC151" s="4"/>
      <c r="DTD151" s="4"/>
      <c r="DTE151" s="4"/>
      <c r="DTF151" s="4"/>
      <c r="DTG151" s="4"/>
      <c r="DTH151" s="4"/>
      <c r="DTI151" s="4"/>
      <c r="DTJ151" s="4"/>
      <c r="DTK151" s="4"/>
      <c r="DTL151" s="4"/>
      <c r="DTM151" s="4"/>
      <c r="DTN151" s="4"/>
      <c r="DTO151" s="4"/>
      <c r="DTP151" s="4"/>
      <c r="DTQ151" s="4"/>
      <c r="DTR151" s="4"/>
      <c r="DTS151" s="4"/>
      <c r="DTT151" s="4"/>
      <c r="DTU151" s="4"/>
      <c r="DTV151" s="4"/>
      <c r="DTW151" s="4"/>
      <c r="DTX151" s="4"/>
      <c r="DTY151" s="4"/>
      <c r="DTZ151" s="4"/>
      <c r="DUA151" s="4"/>
      <c r="DUB151" s="4"/>
      <c r="DUC151" s="4"/>
      <c r="DUD151" s="4"/>
      <c r="DUE151" s="4"/>
      <c r="DUF151" s="4"/>
      <c r="DUG151" s="4"/>
      <c r="DUH151" s="4"/>
      <c r="DUI151" s="4"/>
      <c r="DUJ151" s="4"/>
      <c r="DUK151" s="4"/>
      <c r="DUL151" s="4"/>
      <c r="DUM151" s="4"/>
      <c r="DUN151" s="4"/>
      <c r="DUO151" s="4"/>
      <c r="DUP151" s="4"/>
      <c r="DUQ151" s="4"/>
      <c r="DUR151" s="4"/>
      <c r="DUS151" s="4"/>
      <c r="DUT151" s="4"/>
      <c r="DUU151" s="4"/>
      <c r="DUV151" s="4"/>
      <c r="DUW151" s="4"/>
      <c r="DUX151" s="4"/>
      <c r="DUY151" s="4"/>
      <c r="DUZ151" s="4"/>
      <c r="DVA151" s="4"/>
      <c r="DVB151" s="4"/>
      <c r="DVC151" s="4"/>
      <c r="DVD151" s="4"/>
      <c r="DVE151" s="4"/>
      <c r="DVF151" s="4"/>
      <c r="DVG151" s="4"/>
      <c r="DVH151" s="4"/>
      <c r="DVI151" s="4"/>
      <c r="DVJ151" s="4"/>
      <c r="DVK151" s="4"/>
      <c r="DVL151" s="4"/>
      <c r="DVM151" s="4"/>
      <c r="DVN151" s="4"/>
      <c r="DVO151" s="4"/>
      <c r="DVP151" s="4"/>
      <c r="DVQ151" s="4"/>
      <c r="DVR151" s="4"/>
      <c r="DVS151" s="4"/>
      <c r="DVT151" s="4"/>
      <c r="DVU151" s="4"/>
      <c r="DVV151" s="4"/>
      <c r="DVW151" s="4"/>
      <c r="DVX151" s="4"/>
      <c r="DVY151" s="4"/>
      <c r="DVZ151" s="4"/>
      <c r="DWA151" s="4"/>
      <c r="DWB151" s="4"/>
      <c r="DWC151" s="4"/>
      <c r="DWD151" s="4"/>
      <c r="DWE151" s="4"/>
      <c r="DWF151" s="4"/>
      <c r="DWG151" s="4"/>
      <c r="DWH151" s="4"/>
      <c r="DWI151" s="4"/>
      <c r="DWJ151" s="4"/>
      <c r="DWK151" s="4"/>
      <c r="DWL151" s="4"/>
      <c r="DWM151" s="4"/>
      <c r="DWN151" s="4"/>
      <c r="DWO151" s="4"/>
      <c r="DWP151" s="4"/>
      <c r="DWQ151" s="4"/>
      <c r="DWR151" s="4"/>
      <c r="DWS151" s="4"/>
      <c r="DWT151" s="4"/>
      <c r="DWU151" s="4"/>
      <c r="DWV151" s="4"/>
      <c r="DWW151" s="4"/>
      <c r="DWX151" s="4"/>
      <c r="DWY151" s="4"/>
      <c r="DWZ151" s="4"/>
      <c r="DXA151" s="4"/>
      <c r="DXB151" s="4"/>
      <c r="DXC151" s="4"/>
      <c r="DXD151" s="4"/>
      <c r="DXE151" s="4"/>
      <c r="DXF151" s="4"/>
      <c r="DXG151" s="4"/>
      <c r="DXH151" s="4"/>
      <c r="DXI151" s="4"/>
      <c r="DXJ151" s="4"/>
      <c r="DXK151" s="4"/>
      <c r="DXL151" s="4"/>
      <c r="DXM151" s="4"/>
      <c r="DXN151" s="4"/>
      <c r="DXO151" s="4"/>
      <c r="DXP151" s="4"/>
      <c r="DXQ151" s="4"/>
      <c r="DXR151" s="4"/>
      <c r="DXS151" s="4"/>
      <c r="DXT151" s="4"/>
      <c r="DXU151" s="4"/>
      <c r="DXV151" s="4"/>
      <c r="DXW151" s="4"/>
      <c r="DXX151" s="4"/>
      <c r="DXY151" s="4"/>
      <c r="DXZ151" s="4"/>
      <c r="DYA151" s="4"/>
      <c r="DYB151" s="4"/>
      <c r="DYC151" s="4"/>
      <c r="DYD151" s="4"/>
      <c r="DYE151" s="4"/>
      <c r="DYF151" s="4"/>
      <c r="DYG151" s="4"/>
      <c r="DYH151" s="4"/>
      <c r="DYI151" s="4"/>
      <c r="DYJ151" s="4"/>
      <c r="DYK151" s="4"/>
      <c r="DYL151" s="4"/>
      <c r="DYM151" s="4"/>
      <c r="DYN151" s="4"/>
      <c r="DYO151" s="4"/>
      <c r="DYP151" s="4"/>
      <c r="DYQ151" s="4"/>
      <c r="DYR151" s="4"/>
      <c r="DYS151" s="4"/>
      <c r="DYT151" s="4"/>
      <c r="DYU151" s="4"/>
      <c r="DYV151" s="4"/>
      <c r="DYW151" s="4"/>
      <c r="DYX151" s="4"/>
      <c r="DYY151" s="4"/>
      <c r="DYZ151" s="4"/>
      <c r="DZA151" s="4"/>
      <c r="DZB151" s="4"/>
      <c r="DZC151" s="4"/>
      <c r="DZD151" s="4"/>
      <c r="DZE151" s="4"/>
      <c r="DZF151" s="4"/>
      <c r="DZG151" s="4"/>
      <c r="DZH151" s="4"/>
      <c r="DZI151" s="4"/>
      <c r="DZJ151" s="4"/>
      <c r="DZK151" s="4"/>
      <c r="DZL151" s="4"/>
      <c r="DZM151" s="4"/>
      <c r="DZN151" s="4"/>
      <c r="DZO151" s="4"/>
      <c r="DZP151" s="4"/>
      <c r="DZQ151" s="4"/>
      <c r="DZR151" s="4"/>
      <c r="DZS151" s="4"/>
      <c r="DZT151" s="4"/>
      <c r="DZU151" s="4"/>
      <c r="DZV151" s="4"/>
      <c r="DZW151" s="4"/>
      <c r="DZX151" s="4"/>
      <c r="DZY151" s="4"/>
      <c r="DZZ151" s="4"/>
      <c r="EAA151" s="4"/>
      <c r="EAB151" s="4"/>
      <c r="EAC151" s="4"/>
      <c r="EAD151" s="4"/>
      <c r="EAE151" s="4"/>
      <c r="EAF151" s="4"/>
      <c r="EAG151" s="4"/>
      <c r="EAH151" s="4"/>
      <c r="EAI151" s="4"/>
      <c r="EAJ151" s="4"/>
      <c r="EAK151" s="4"/>
      <c r="EAL151" s="4"/>
      <c r="EAM151" s="4"/>
      <c r="EAN151" s="4"/>
      <c r="EAO151" s="4"/>
      <c r="EAP151" s="4"/>
      <c r="EAQ151" s="4"/>
      <c r="EAR151" s="4"/>
      <c r="EAS151" s="4"/>
      <c r="EAT151" s="4"/>
      <c r="EAU151" s="4"/>
      <c r="EAV151" s="4"/>
      <c r="EAW151" s="4"/>
      <c r="EAX151" s="4"/>
      <c r="EAY151" s="4"/>
      <c r="EAZ151" s="4"/>
      <c r="EBA151" s="4"/>
      <c r="EBB151" s="4"/>
      <c r="EBC151" s="4"/>
      <c r="EBD151" s="4"/>
      <c r="EBE151" s="4"/>
      <c r="EBF151" s="4"/>
      <c r="EBG151" s="4"/>
      <c r="EBH151" s="4"/>
      <c r="EBI151" s="4"/>
      <c r="EBJ151" s="4"/>
      <c r="EBK151" s="4"/>
      <c r="EBL151" s="4"/>
      <c r="EBM151" s="4"/>
      <c r="EBN151" s="4"/>
      <c r="EBO151" s="4"/>
      <c r="EBP151" s="4"/>
      <c r="EBQ151" s="4"/>
      <c r="EBR151" s="4"/>
      <c r="EBS151" s="4"/>
      <c r="EBT151" s="4"/>
      <c r="EBU151" s="4"/>
      <c r="EBV151" s="4"/>
      <c r="EBW151" s="4"/>
      <c r="EBX151" s="4"/>
      <c r="EBY151" s="4"/>
      <c r="EBZ151" s="4"/>
      <c r="ECA151" s="4"/>
      <c r="ECB151" s="4"/>
      <c r="ECC151" s="4"/>
      <c r="ECD151" s="4"/>
      <c r="ECE151" s="4"/>
      <c r="ECF151" s="4"/>
      <c r="ECG151" s="4"/>
      <c r="ECH151" s="4"/>
      <c r="ECI151" s="4"/>
      <c r="ECJ151" s="4"/>
      <c r="ECK151" s="4"/>
      <c r="ECL151" s="4"/>
      <c r="ECM151" s="4"/>
      <c r="ECN151" s="4"/>
      <c r="ECO151" s="4"/>
      <c r="ECP151" s="4"/>
      <c r="ECQ151" s="4"/>
      <c r="ECR151" s="4"/>
      <c r="ECS151" s="4"/>
      <c r="ECT151" s="4"/>
      <c r="ECU151" s="4"/>
      <c r="ECV151" s="4"/>
      <c r="ECW151" s="4"/>
      <c r="ECX151" s="4"/>
      <c r="ECY151" s="4"/>
      <c r="ECZ151" s="4"/>
      <c r="EDA151" s="4"/>
      <c r="EDB151" s="4"/>
      <c r="EDC151" s="4"/>
      <c r="EDD151" s="4"/>
      <c r="EDE151" s="4"/>
      <c r="EDF151" s="4"/>
      <c r="EDG151" s="4"/>
      <c r="EDH151" s="4"/>
      <c r="EDI151" s="4"/>
      <c r="EDJ151" s="4"/>
      <c r="EDK151" s="4"/>
      <c r="EDL151" s="4"/>
      <c r="EDM151" s="4"/>
      <c r="EDN151" s="4"/>
      <c r="EDO151" s="4"/>
      <c r="EDP151" s="4"/>
      <c r="EDQ151" s="4"/>
      <c r="EDR151" s="4"/>
      <c r="EDS151" s="4"/>
      <c r="EDT151" s="4"/>
      <c r="EDU151" s="4"/>
      <c r="EDV151" s="4"/>
      <c r="EDW151" s="4"/>
      <c r="EDX151" s="4"/>
      <c r="EDY151" s="4"/>
      <c r="EDZ151" s="4"/>
      <c r="EEA151" s="4"/>
      <c r="EEB151" s="4"/>
      <c r="EEC151" s="4"/>
      <c r="EED151" s="4"/>
      <c r="EEE151" s="4"/>
      <c r="EEF151" s="4"/>
      <c r="EEG151" s="4"/>
      <c r="EEH151" s="4"/>
      <c r="EEI151" s="4"/>
      <c r="EEJ151" s="4"/>
      <c r="EEK151" s="4"/>
      <c r="EEL151" s="4"/>
      <c r="EEM151" s="4"/>
      <c r="EEN151" s="4"/>
      <c r="EEO151" s="4"/>
      <c r="EEP151" s="4"/>
      <c r="EEQ151" s="4"/>
      <c r="EER151" s="4"/>
      <c r="EES151" s="4"/>
      <c r="EET151" s="4"/>
      <c r="EEU151" s="4"/>
      <c r="EEV151" s="4"/>
      <c r="EEW151" s="4"/>
      <c r="EEX151" s="4"/>
      <c r="EEY151" s="4"/>
      <c r="EEZ151" s="4"/>
      <c r="EFA151" s="4"/>
      <c r="EFB151" s="4"/>
      <c r="EFC151" s="4"/>
      <c r="EFD151" s="4"/>
      <c r="EFE151" s="4"/>
      <c r="EFF151" s="4"/>
      <c r="EFG151" s="4"/>
      <c r="EFH151" s="4"/>
      <c r="EFI151" s="4"/>
      <c r="EFJ151" s="4"/>
      <c r="EFK151" s="4"/>
      <c r="EFL151" s="4"/>
      <c r="EFM151" s="4"/>
      <c r="EFN151" s="4"/>
      <c r="EFO151" s="4"/>
      <c r="EFP151" s="4"/>
      <c r="EFQ151" s="4"/>
      <c r="EFR151" s="4"/>
      <c r="EFS151" s="4"/>
      <c r="EFT151" s="4"/>
      <c r="EFU151" s="4"/>
      <c r="EFV151" s="4"/>
      <c r="EFW151" s="4"/>
      <c r="EFX151" s="4"/>
      <c r="EFY151" s="4"/>
      <c r="EFZ151" s="4"/>
      <c r="EGA151" s="4"/>
      <c r="EGB151" s="4"/>
      <c r="EGC151" s="4"/>
      <c r="EGD151" s="4"/>
      <c r="EGE151" s="4"/>
      <c r="EGF151" s="4"/>
      <c r="EGG151" s="4"/>
      <c r="EGH151" s="4"/>
      <c r="EGI151" s="4"/>
      <c r="EGJ151" s="4"/>
      <c r="EGK151" s="4"/>
      <c r="EGL151" s="4"/>
      <c r="EGM151" s="4"/>
      <c r="EGN151" s="4"/>
      <c r="EGO151" s="4"/>
      <c r="EGP151" s="4"/>
      <c r="EGQ151" s="4"/>
      <c r="EGR151" s="4"/>
      <c r="EGS151" s="4"/>
      <c r="EGT151" s="4"/>
      <c r="EGU151" s="4"/>
      <c r="EGV151" s="4"/>
      <c r="EGW151" s="4"/>
      <c r="EGX151" s="4"/>
      <c r="EGY151" s="4"/>
      <c r="EGZ151" s="4"/>
      <c r="EHA151" s="4"/>
      <c r="EHB151" s="4"/>
      <c r="EHC151" s="4"/>
      <c r="EHD151" s="4"/>
      <c r="EHE151" s="4"/>
      <c r="EHF151" s="4"/>
      <c r="EHG151" s="4"/>
      <c r="EHH151" s="4"/>
      <c r="EHI151" s="4"/>
      <c r="EHJ151" s="4"/>
      <c r="EHK151" s="4"/>
      <c r="EHL151" s="4"/>
      <c r="EHM151" s="4"/>
      <c r="EHN151" s="4"/>
      <c r="EHO151" s="4"/>
      <c r="EHP151" s="4"/>
      <c r="EHQ151" s="4"/>
      <c r="EHR151" s="4"/>
      <c r="EHS151" s="4"/>
      <c r="EHT151" s="4"/>
      <c r="EHU151" s="4"/>
      <c r="EHV151" s="4"/>
      <c r="EHW151" s="4"/>
      <c r="EHX151" s="4"/>
      <c r="EHY151" s="4"/>
      <c r="EHZ151" s="4"/>
      <c r="EIA151" s="4"/>
      <c r="EIB151" s="4"/>
      <c r="EIC151" s="4"/>
      <c r="EID151" s="4"/>
      <c r="EIE151" s="4"/>
      <c r="EIF151" s="4"/>
      <c r="EIG151" s="4"/>
      <c r="EIH151" s="4"/>
      <c r="EII151" s="4"/>
      <c r="EIJ151" s="4"/>
      <c r="EIK151" s="4"/>
      <c r="EIL151" s="4"/>
      <c r="EIM151" s="4"/>
      <c r="EIN151" s="4"/>
      <c r="EIO151" s="4"/>
      <c r="EIP151" s="4"/>
      <c r="EIQ151" s="4"/>
      <c r="EIR151" s="4"/>
      <c r="EIS151" s="4"/>
      <c r="EIT151" s="4"/>
      <c r="EIU151" s="4"/>
      <c r="EIV151" s="4"/>
      <c r="EIW151" s="4"/>
      <c r="EIX151" s="4"/>
      <c r="EIY151" s="4"/>
      <c r="EIZ151" s="4"/>
      <c r="EJA151" s="4"/>
      <c r="EJB151" s="4"/>
      <c r="EJC151" s="4"/>
      <c r="EJD151" s="4"/>
      <c r="EJE151" s="4"/>
      <c r="EJF151" s="4"/>
      <c r="EJG151" s="4"/>
      <c r="EJH151" s="4"/>
      <c r="EJI151" s="4"/>
      <c r="EJJ151" s="4"/>
      <c r="EJK151" s="4"/>
      <c r="EJL151" s="4"/>
      <c r="EJM151" s="4"/>
      <c r="EJN151" s="4"/>
      <c r="EJO151" s="4"/>
      <c r="EJP151" s="4"/>
      <c r="EJQ151" s="4"/>
      <c r="EJR151" s="4"/>
      <c r="EJS151" s="4"/>
      <c r="EJT151" s="4"/>
      <c r="EJU151" s="4"/>
      <c r="EJV151" s="4"/>
      <c r="EJW151" s="4"/>
      <c r="EJX151" s="4"/>
      <c r="EJY151" s="4"/>
      <c r="EJZ151" s="4"/>
      <c r="EKA151" s="4"/>
      <c r="EKB151" s="4"/>
      <c r="EKC151" s="4"/>
      <c r="EKD151" s="4"/>
      <c r="EKE151" s="4"/>
      <c r="EKF151" s="4"/>
      <c r="EKG151" s="4"/>
      <c r="EKH151" s="4"/>
      <c r="EKI151" s="4"/>
      <c r="EKJ151" s="4"/>
      <c r="EKK151" s="4"/>
      <c r="EKL151" s="4"/>
      <c r="EKM151" s="4"/>
      <c r="EKN151" s="4"/>
      <c r="EKO151" s="4"/>
      <c r="EKP151" s="4"/>
      <c r="EKQ151" s="4"/>
      <c r="EKR151" s="4"/>
      <c r="EKS151" s="4"/>
      <c r="EKT151" s="4"/>
      <c r="EKU151" s="4"/>
      <c r="EKV151" s="4"/>
      <c r="EKW151" s="4"/>
      <c r="EKX151" s="4"/>
      <c r="EKY151" s="4"/>
      <c r="EKZ151" s="4"/>
      <c r="ELA151" s="4"/>
      <c r="ELB151" s="4"/>
      <c r="ELC151" s="4"/>
      <c r="ELD151" s="4"/>
      <c r="ELE151" s="4"/>
      <c r="ELF151" s="4"/>
      <c r="ELG151" s="4"/>
      <c r="ELH151" s="4"/>
      <c r="ELI151" s="4"/>
      <c r="ELJ151" s="4"/>
      <c r="ELK151" s="4"/>
      <c r="ELL151" s="4"/>
      <c r="ELM151" s="4"/>
      <c r="ELN151" s="4"/>
      <c r="ELO151" s="4"/>
      <c r="ELP151" s="4"/>
      <c r="ELQ151" s="4"/>
      <c r="ELR151" s="4"/>
      <c r="ELS151" s="4"/>
      <c r="ELT151" s="4"/>
      <c r="ELU151" s="4"/>
      <c r="ELV151" s="4"/>
      <c r="ELW151" s="4"/>
      <c r="ELX151" s="4"/>
      <c r="ELY151" s="4"/>
      <c r="ELZ151" s="4"/>
      <c r="EMA151" s="4"/>
      <c r="EMB151" s="4"/>
      <c r="EMC151" s="4"/>
      <c r="EMD151" s="4"/>
      <c r="EME151" s="4"/>
      <c r="EMF151" s="4"/>
      <c r="EMG151" s="4"/>
      <c r="EMH151" s="4"/>
      <c r="EMI151" s="4"/>
      <c r="EMJ151" s="4"/>
      <c r="EMK151" s="4"/>
      <c r="EML151" s="4"/>
      <c r="EMM151" s="4"/>
      <c r="EMN151" s="4"/>
      <c r="EMO151" s="4"/>
      <c r="EMP151" s="4"/>
      <c r="EMQ151" s="4"/>
      <c r="EMR151" s="4"/>
      <c r="EMS151" s="4"/>
      <c r="EMT151" s="4"/>
      <c r="EMU151" s="4"/>
      <c r="EMV151" s="4"/>
      <c r="EMW151" s="4"/>
      <c r="EMX151" s="4"/>
      <c r="EMY151" s="4"/>
      <c r="EMZ151" s="4"/>
      <c r="ENA151" s="4"/>
      <c r="ENB151" s="4"/>
      <c r="ENC151" s="4"/>
      <c r="END151" s="4"/>
      <c r="ENE151" s="4"/>
      <c r="ENF151" s="4"/>
      <c r="ENG151" s="4"/>
      <c r="ENH151" s="4"/>
      <c r="ENI151" s="4"/>
      <c r="ENJ151" s="4"/>
      <c r="ENK151" s="4"/>
      <c r="ENL151" s="4"/>
      <c r="ENM151" s="4"/>
      <c r="ENN151" s="4"/>
      <c r="ENO151" s="4"/>
      <c r="ENP151" s="4"/>
      <c r="ENQ151" s="4"/>
      <c r="ENR151" s="4"/>
      <c r="ENS151" s="4"/>
      <c r="ENT151" s="4"/>
      <c r="ENU151" s="4"/>
      <c r="ENV151" s="4"/>
      <c r="ENW151" s="4"/>
      <c r="ENX151" s="4"/>
      <c r="ENY151" s="4"/>
      <c r="ENZ151" s="4"/>
      <c r="EOA151" s="4"/>
      <c r="EOB151" s="4"/>
      <c r="EOC151" s="4"/>
      <c r="EOD151" s="4"/>
      <c r="EOE151" s="4"/>
      <c r="EOF151" s="4"/>
      <c r="EOG151" s="4"/>
      <c r="EOH151" s="4"/>
      <c r="EOI151" s="4"/>
      <c r="EOJ151" s="4"/>
      <c r="EOK151" s="4"/>
      <c r="EOL151" s="4"/>
      <c r="EOM151" s="4"/>
      <c r="EON151" s="4"/>
      <c r="EOO151" s="4"/>
      <c r="EOP151" s="4"/>
      <c r="EOQ151" s="4"/>
      <c r="EOR151" s="4"/>
      <c r="EOS151" s="4"/>
      <c r="EOT151" s="4"/>
      <c r="EOU151" s="4"/>
      <c r="EOV151" s="4"/>
      <c r="EOW151" s="4"/>
      <c r="EOX151" s="4"/>
      <c r="EOY151" s="4"/>
      <c r="EOZ151" s="4"/>
      <c r="EPA151" s="4"/>
      <c r="EPB151" s="4"/>
      <c r="EPC151" s="4"/>
      <c r="EPD151" s="4"/>
      <c r="EPE151" s="4"/>
      <c r="EPF151" s="4"/>
      <c r="EPG151" s="4"/>
      <c r="EPH151" s="4"/>
      <c r="EPI151" s="4"/>
      <c r="EPJ151" s="4"/>
      <c r="EPK151" s="4"/>
      <c r="EPL151" s="4"/>
      <c r="EPM151" s="4"/>
      <c r="EPN151" s="4"/>
      <c r="EPO151" s="4"/>
      <c r="EPP151" s="4"/>
      <c r="EPQ151" s="4"/>
      <c r="EPR151" s="4"/>
      <c r="EPS151" s="4"/>
      <c r="EPT151" s="4"/>
      <c r="EPU151" s="4"/>
      <c r="EPV151" s="4"/>
      <c r="EPW151" s="4"/>
      <c r="EPX151" s="4"/>
      <c r="EPY151" s="4"/>
      <c r="EPZ151" s="4"/>
      <c r="EQA151" s="4"/>
      <c r="EQB151" s="4"/>
      <c r="EQC151" s="4"/>
      <c r="EQD151" s="4"/>
      <c r="EQE151" s="4"/>
      <c r="EQF151" s="4"/>
      <c r="EQG151" s="4"/>
      <c r="EQH151" s="4"/>
      <c r="EQI151" s="4"/>
      <c r="EQJ151" s="4"/>
      <c r="EQK151" s="4"/>
      <c r="EQL151" s="4"/>
      <c r="EQM151" s="4"/>
      <c r="EQN151" s="4"/>
      <c r="EQO151" s="4"/>
      <c r="EQP151" s="4"/>
      <c r="EQQ151" s="4"/>
      <c r="EQR151" s="4"/>
      <c r="EQS151" s="4"/>
      <c r="EQT151" s="4"/>
      <c r="EQU151" s="4"/>
      <c r="EQV151" s="4"/>
      <c r="EQW151" s="4"/>
      <c r="EQX151" s="4"/>
      <c r="EQY151" s="4"/>
      <c r="EQZ151" s="4"/>
      <c r="ERA151" s="4"/>
      <c r="ERB151" s="4"/>
      <c r="ERC151" s="4"/>
      <c r="ERD151" s="4"/>
      <c r="ERE151" s="4"/>
      <c r="ERF151" s="4"/>
      <c r="ERG151" s="4"/>
      <c r="ERH151" s="4"/>
      <c r="ERI151" s="4"/>
      <c r="ERJ151" s="4"/>
      <c r="ERK151" s="4"/>
      <c r="ERL151" s="4"/>
      <c r="ERM151" s="4"/>
      <c r="ERN151" s="4"/>
      <c r="ERO151" s="4"/>
      <c r="ERP151" s="4"/>
      <c r="ERQ151" s="4"/>
      <c r="ERR151" s="4"/>
      <c r="ERS151" s="4"/>
      <c r="ERT151" s="4"/>
      <c r="ERU151" s="4"/>
      <c r="ERV151" s="4"/>
      <c r="ERW151" s="4"/>
      <c r="ERX151" s="4"/>
      <c r="ERY151" s="4"/>
      <c r="ERZ151" s="4"/>
      <c r="ESA151" s="4"/>
      <c r="ESB151" s="4"/>
      <c r="ESC151" s="4"/>
      <c r="ESD151" s="4"/>
      <c r="ESE151" s="4"/>
      <c r="ESF151" s="4"/>
      <c r="ESG151" s="4"/>
      <c r="ESH151" s="4"/>
      <c r="ESI151" s="4"/>
      <c r="ESJ151" s="4"/>
      <c r="ESK151" s="4"/>
      <c r="ESL151" s="4"/>
      <c r="ESM151" s="4"/>
      <c r="ESN151" s="4"/>
      <c r="ESO151" s="4"/>
      <c r="ESP151" s="4"/>
      <c r="ESQ151" s="4"/>
      <c r="ESR151" s="4"/>
      <c r="ESS151" s="4"/>
      <c r="EST151" s="4"/>
      <c r="ESU151" s="4"/>
      <c r="ESV151" s="4"/>
      <c r="ESW151" s="4"/>
      <c r="ESX151" s="4"/>
      <c r="ESY151" s="4"/>
      <c r="ESZ151" s="4"/>
      <c r="ETA151" s="4"/>
      <c r="ETB151" s="4"/>
      <c r="ETC151" s="4"/>
      <c r="ETD151" s="4"/>
      <c r="ETE151" s="4"/>
      <c r="ETF151" s="4"/>
      <c r="ETG151" s="4"/>
      <c r="ETH151" s="4"/>
      <c r="ETI151" s="4"/>
      <c r="ETJ151" s="4"/>
      <c r="ETK151" s="4"/>
      <c r="ETL151" s="4"/>
      <c r="ETM151" s="4"/>
      <c r="ETN151" s="4"/>
      <c r="ETO151" s="4"/>
      <c r="ETP151" s="4"/>
      <c r="ETQ151" s="4"/>
      <c r="ETR151" s="4"/>
      <c r="ETS151" s="4"/>
      <c r="ETT151" s="4"/>
      <c r="ETU151" s="4"/>
      <c r="ETV151" s="4"/>
      <c r="ETW151" s="4"/>
      <c r="ETX151" s="4"/>
      <c r="ETY151" s="4"/>
      <c r="ETZ151" s="4"/>
      <c r="EUA151" s="4"/>
      <c r="EUB151" s="4"/>
      <c r="EUC151" s="4"/>
      <c r="EUD151" s="4"/>
      <c r="EUE151" s="4"/>
      <c r="EUF151" s="4"/>
      <c r="EUG151" s="4"/>
      <c r="EUH151" s="4"/>
      <c r="EUI151" s="4"/>
      <c r="EUJ151" s="4"/>
      <c r="EUK151" s="4"/>
      <c r="EUL151" s="4"/>
      <c r="EUM151" s="4"/>
      <c r="EUN151" s="4"/>
      <c r="EUO151" s="4"/>
      <c r="EUP151" s="4"/>
      <c r="EUQ151" s="4"/>
      <c r="EUR151" s="4"/>
      <c r="EUS151" s="4"/>
      <c r="EUT151" s="4"/>
      <c r="EUU151" s="4"/>
      <c r="EUV151" s="4"/>
      <c r="EUW151" s="4"/>
      <c r="EUX151" s="4"/>
      <c r="EUY151" s="4"/>
      <c r="EUZ151" s="4"/>
      <c r="EVA151" s="4"/>
      <c r="EVB151" s="4"/>
      <c r="EVC151" s="4"/>
      <c r="EVD151" s="4"/>
      <c r="EVE151" s="4"/>
      <c r="EVF151" s="4"/>
      <c r="EVG151" s="4"/>
      <c r="EVH151" s="4"/>
      <c r="EVI151" s="4"/>
      <c r="EVJ151" s="4"/>
      <c r="EVK151" s="4"/>
      <c r="EVL151" s="4"/>
      <c r="EVM151" s="4"/>
      <c r="EVN151" s="4"/>
      <c r="EVO151" s="4"/>
      <c r="EVP151" s="4"/>
      <c r="EVQ151" s="4"/>
      <c r="EVR151" s="4"/>
      <c r="EVS151" s="4"/>
      <c r="EVT151" s="4"/>
      <c r="EVU151" s="4"/>
      <c r="EVV151" s="4"/>
      <c r="EVW151" s="4"/>
      <c r="EVX151" s="4"/>
      <c r="EVY151" s="4"/>
      <c r="EVZ151" s="4"/>
      <c r="EWA151" s="4"/>
      <c r="EWB151" s="4"/>
      <c r="EWC151" s="4"/>
      <c r="EWD151" s="4"/>
      <c r="EWE151" s="4"/>
      <c r="EWF151" s="4"/>
      <c r="EWG151" s="4"/>
      <c r="EWH151" s="4"/>
      <c r="EWI151" s="4"/>
      <c r="EWJ151" s="4"/>
      <c r="EWK151" s="4"/>
      <c r="EWL151" s="4"/>
      <c r="EWM151" s="4"/>
      <c r="EWN151" s="4"/>
      <c r="EWO151" s="4"/>
      <c r="EWP151" s="4"/>
      <c r="EWQ151" s="4"/>
      <c r="EWR151" s="4"/>
      <c r="EWS151" s="4"/>
      <c r="EWT151" s="4"/>
      <c r="EWU151" s="4"/>
      <c r="EWV151" s="4"/>
      <c r="EWW151" s="4"/>
      <c r="EWX151" s="4"/>
      <c r="EWY151" s="4"/>
      <c r="EWZ151" s="4"/>
      <c r="EXA151" s="4"/>
      <c r="EXB151" s="4"/>
      <c r="EXC151" s="4"/>
      <c r="EXD151" s="4"/>
      <c r="EXE151" s="4"/>
      <c r="EXF151" s="4"/>
      <c r="EXG151" s="4"/>
      <c r="EXH151" s="4"/>
      <c r="EXI151" s="4"/>
      <c r="EXJ151" s="4"/>
      <c r="EXK151" s="4"/>
      <c r="EXL151" s="4"/>
      <c r="EXM151" s="4"/>
      <c r="EXN151" s="4"/>
      <c r="EXO151" s="4"/>
      <c r="EXP151" s="4"/>
      <c r="EXQ151" s="4"/>
      <c r="EXR151" s="4"/>
      <c r="EXS151" s="4"/>
      <c r="EXT151" s="4"/>
      <c r="EXU151" s="4"/>
      <c r="EXV151" s="4"/>
      <c r="EXW151" s="4"/>
      <c r="EXX151" s="4"/>
      <c r="EXY151" s="4"/>
      <c r="EXZ151" s="4"/>
      <c r="EYA151" s="4"/>
      <c r="EYB151" s="4"/>
      <c r="EYC151" s="4"/>
      <c r="EYD151" s="4"/>
      <c r="EYE151" s="4"/>
      <c r="EYF151" s="4"/>
      <c r="EYG151" s="4"/>
      <c r="EYH151" s="4"/>
      <c r="EYI151" s="4"/>
      <c r="EYJ151" s="4"/>
      <c r="EYK151" s="4"/>
      <c r="EYL151" s="4"/>
      <c r="EYM151" s="4"/>
      <c r="EYN151" s="4"/>
      <c r="EYO151" s="4"/>
      <c r="EYP151" s="4"/>
      <c r="EYQ151" s="4"/>
      <c r="EYR151" s="4"/>
      <c r="EYS151" s="4"/>
      <c r="EYT151" s="4"/>
      <c r="EYU151" s="4"/>
      <c r="EYV151" s="4"/>
      <c r="EYW151" s="4"/>
      <c r="EYX151" s="4"/>
      <c r="EYY151" s="4"/>
      <c r="EYZ151" s="4"/>
      <c r="EZA151" s="4"/>
      <c r="EZB151" s="4"/>
      <c r="EZC151" s="4"/>
      <c r="EZD151" s="4"/>
      <c r="EZE151" s="4"/>
      <c r="EZF151" s="4"/>
      <c r="EZG151" s="4"/>
      <c r="EZH151" s="4"/>
      <c r="EZI151" s="4"/>
      <c r="EZJ151" s="4"/>
      <c r="EZK151" s="4"/>
      <c r="EZL151" s="4"/>
      <c r="EZM151" s="4"/>
      <c r="EZN151" s="4"/>
      <c r="EZO151" s="4"/>
      <c r="EZP151" s="4"/>
      <c r="EZQ151" s="4"/>
      <c r="EZR151" s="4"/>
      <c r="EZS151" s="4"/>
      <c r="EZT151" s="4"/>
      <c r="EZU151" s="4"/>
      <c r="EZV151" s="4"/>
      <c r="EZW151" s="4"/>
      <c r="EZX151" s="4"/>
      <c r="EZY151" s="4"/>
      <c r="EZZ151" s="4"/>
      <c r="FAA151" s="4"/>
      <c r="FAB151" s="4"/>
      <c r="FAC151" s="4"/>
      <c r="FAD151" s="4"/>
      <c r="FAE151" s="4"/>
      <c r="FAF151" s="4"/>
      <c r="FAG151" s="4"/>
      <c r="FAH151" s="4"/>
      <c r="FAI151" s="4"/>
      <c r="FAJ151" s="4"/>
      <c r="FAK151" s="4"/>
      <c r="FAL151" s="4"/>
      <c r="FAM151" s="4"/>
      <c r="FAN151" s="4"/>
      <c r="FAO151" s="4"/>
      <c r="FAP151" s="4"/>
      <c r="FAQ151" s="4"/>
      <c r="FAR151" s="4"/>
      <c r="FAS151" s="4"/>
      <c r="FAT151" s="4"/>
      <c r="FAU151" s="4"/>
      <c r="FAV151" s="4"/>
      <c r="FAW151" s="4"/>
      <c r="FAX151" s="4"/>
      <c r="FAY151" s="4"/>
      <c r="FAZ151" s="4"/>
      <c r="FBA151" s="4"/>
      <c r="FBB151" s="4"/>
      <c r="FBC151" s="4"/>
      <c r="FBD151" s="4"/>
      <c r="FBE151" s="4"/>
      <c r="FBF151" s="4"/>
      <c r="FBG151" s="4"/>
      <c r="FBH151" s="4"/>
      <c r="FBI151" s="4"/>
      <c r="FBJ151" s="4"/>
      <c r="FBK151" s="4"/>
      <c r="FBL151" s="4"/>
      <c r="FBM151" s="4"/>
      <c r="FBN151" s="4"/>
      <c r="FBO151" s="4"/>
      <c r="FBP151" s="4"/>
      <c r="FBQ151" s="4"/>
      <c r="FBR151" s="4"/>
      <c r="FBS151" s="4"/>
      <c r="FBT151" s="4"/>
      <c r="FBU151" s="4"/>
      <c r="FBV151" s="4"/>
      <c r="FBW151" s="4"/>
      <c r="FBX151" s="4"/>
      <c r="FBY151" s="4"/>
      <c r="FBZ151" s="4"/>
      <c r="FCA151" s="4"/>
      <c r="FCB151" s="4"/>
      <c r="FCC151" s="4"/>
      <c r="FCD151" s="4"/>
      <c r="FCE151" s="4"/>
      <c r="FCF151" s="4"/>
      <c r="FCG151" s="4"/>
      <c r="FCH151" s="4"/>
      <c r="FCI151" s="4"/>
      <c r="FCJ151" s="4"/>
      <c r="FCK151" s="4"/>
      <c r="FCL151" s="4"/>
      <c r="FCM151" s="4"/>
      <c r="FCN151" s="4"/>
      <c r="FCO151" s="4"/>
      <c r="FCP151" s="4"/>
      <c r="FCQ151" s="4"/>
      <c r="FCR151" s="4"/>
      <c r="FCS151" s="4"/>
      <c r="FCT151" s="4"/>
      <c r="FCU151" s="4"/>
      <c r="FCV151" s="4"/>
      <c r="FCW151" s="4"/>
      <c r="FCX151" s="4"/>
      <c r="FCY151" s="4"/>
      <c r="FCZ151" s="4"/>
      <c r="FDA151" s="4"/>
      <c r="FDB151" s="4"/>
      <c r="FDC151" s="4"/>
      <c r="FDD151" s="4"/>
      <c r="FDE151" s="4"/>
      <c r="FDF151" s="4"/>
      <c r="FDG151" s="4"/>
      <c r="FDH151" s="4"/>
      <c r="FDI151" s="4"/>
      <c r="FDJ151" s="4"/>
      <c r="FDK151" s="4"/>
      <c r="FDL151" s="4"/>
      <c r="FDM151" s="4"/>
      <c r="FDN151" s="4"/>
      <c r="FDO151" s="4"/>
      <c r="FDP151" s="4"/>
      <c r="FDQ151" s="4"/>
      <c r="FDR151" s="4"/>
      <c r="FDS151" s="4"/>
      <c r="FDT151" s="4"/>
      <c r="FDU151" s="4"/>
      <c r="FDV151" s="4"/>
      <c r="FDW151" s="4"/>
      <c r="FDX151" s="4"/>
      <c r="FDY151" s="4"/>
      <c r="FDZ151" s="4"/>
      <c r="FEA151" s="4"/>
      <c r="FEB151" s="4"/>
      <c r="FEC151" s="4"/>
      <c r="FED151" s="4"/>
      <c r="FEE151" s="4"/>
      <c r="FEF151" s="4"/>
      <c r="FEG151" s="4"/>
      <c r="FEH151" s="4"/>
      <c r="FEI151" s="4"/>
      <c r="FEJ151" s="4"/>
      <c r="FEK151" s="4"/>
      <c r="FEL151" s="4"/>
      <c r="FEM151" s="4"/>
      <c r="FEN151" s="4"/>
      <c r="FEO151" s="4"/>
      <c r="FEP151" s="4"/>
      <c r="FEQ151" s="4"/>
      <c r="FER151" s="4"/>
      <c r="FES151" s="4"/>
      <c r="FET151" s="4"/>
      <c r="FEU151" s="4"/>
      <c r="FEV151" s="4"/>
      <c r="FEW151" s="4"/>
      <c r="FEX151" s="4"/>
      <c r="FEY151" s="4"/>
      <c r="FEZ151" s="4"/>
      <c r="FFA151" s="4"/>
      <c r="FFB151" s="4"/>
      <c r="FFC151" s="4"/>
      <c r="FFD151" s="4"/>
      <c r="FFE151" s="4"/>
      <c r="FFF151" s="4"/>
      <c r="FFG151" s="4"/>
      <c r="FFH151" s="4"/>
      <c r="FFI151" s="4"/>
      <c r="FFJ151" s="4"/>
      <c r="FFK151" s="4"/>
      <c r="FFL151" s="4"/>
      <c r="FFM151" s="4"/>
      <c r="FFN151" s="4"/>
      <c r="FFO151" s="4"/>
      <c r="FFP151" s="4"/>
      <c r="FFQ151" s="4"/>
      <c r="FFR151" s="4"/>
      <c r="FFS151" s="4"/>
      <c r="FFT151" s="4"/>
      <c r="FFU151" s="4"/>
      <c r="FFV151" s="4"/>
      <c r="FFW151" s="4"/>
      <c r="FFX151" s="4"/>
      <c r="FFY151" s="4"/>
      <c r="FFZ151" s="4"/>
      <c r="FGA151" s="4"/>
      <c r="FGB151" s="4"/>
      <c r="FGC151" s="4"/>
      <c r="FGD151" s="4"/>
      <c r="FGE151" s="4"/>
      <c r="FGF151" s="4"/>
      <c r="FGG151" s="4"/>
      <c r="FGH151" s="4"/>
      <c r="FGI151" s="4"/>
      <c r="FGJ151" s="4"/>
      <c r="FGK151" s="4"/>
      <c r="FGL151" s="4"/>
      <c r="FGM151" s="4"/>
      <c r="FGN151" s="4"/>
      <c r="FGO151" s="4"/>
      <c r="FGP151" s="4"/>
      <c r="FGQ151" s="4"/>
      <c r="FGR151" s="4"/>
      <c r="FGS151" s="4"/>
      <c r="FGT151" s="4"/>
      <c r="FGU151" s="4"/>
      <c r="FGV151" s="4"/>
      <c r="FGW151" s="4"/>
      <c r="FGX151" s="4"/>
      <c r="FGY151" s="4"/>
      <c r="FGZ151" s="4"/>
      <c r="FHA151" s="4"/>
      <c r="FHB151" s="4"/>
      <c r="FHC151" s="4"/>
      <c r="FHD151" s="4"/>
      <c r="FHE151" s="4"/>
      <c r="FHF151" s="4"/>
      <c r="FHG151" s="4"/>
      <c r="FHH151" s="4"/>
      <c r="FHI151" s="4"/>
      <c r="FHJ151" s="4"/>
      <c r="FHK151" s="4"/>
      <c r="FHL151" s="4"/>
      <c r="FHM151" s="4"/>
      <c r="FHN151" s="4"/>
      <c r="FHO151" s="4"/>
      <c r="FHP151" s="4"/>
      <c r="FHQ151" s="4"/>
      <c r="FHR151" s="4"/>
      <c r="FHS151" s="4"/>
      <c r="FHT151" s="4"/>
      <c r="FHU151" s="4"/>
      <c r="FHV151" s="4"/>
      <c r="FHW151" s="4"/>
      <c r="FHX151" s="4"/>
      <c r="FHY151" s="4"/>
      <c r="FHZ151" s="4"/>
      <c r="FIA151" s="4"/>
      <c r="FIB151" s="4"/>
      <c r="FIC151" s="4"/>
      <c r="FID151" s="4"/>
      <c r="FIE151" s="4"/>
      <c r="FIF151" s="4"/>
      <c r="FIG151" s="4"/>
      <c r="FIH151" s="4"/>
      <c r="FII151" s="4"/>
      <c r="FIJ151" s="4"/>
      <c r="FIK151" s="4"/>
      <c r="FIL151" s="4"/>
      <c r="FIM151" s="4"/>
      <c r="FIN151" s="4"/>
      <c r="FIO151" s="4"/>
      <c r="FIP151" s="4"/>
      <c r="FIQ151" s="4"/>
      <c r="FIR151" s="4"/>
      <c r="FIS151" s="4"/>
      <c r="FIT151" s="4"/>
      <c r="FIU151" s="4"/>
      <c r="FIV151" s="4"/>
      <c r="FIW151" s="4"/>
      <c r="FIX151" s="4"/>
      <c r="FIY151" s="4"/>
      <c r="FIZ151" s="4"/>
      <c r="FJA151" s="4"/>
      <c r="FJB151" s="4"/>
      <c r="FJC151" s="4"/>
      <c r="FJD151" s="4"/>
      <c r="FJE151" s="4"/>
      <c r="FJF151" s="4"/>
      <c r="FJG151" s="4"/>
      <c r="FJH151" s="4"/>
      <c r="FJI151" s="4"/>
      <c r="FJJ151" s="4"/>
      <c r="FJK151" s="4"/>
      <c r="FJL151" s="4"/>
      <c r="FJM151" s="4"/>
      <c r="FJN151" s="4"/>
      <c r="FJO151" s="4"/>
      <c r="FJP151" s="4"/>
      <c r="FJQ151" s="4"/>
      <c r="FJR151" s="4"/>
      <c r="FJS151" s="4"/>
      <c r="FJT151" s="4"/>
      <c r="FJU151" s="4"/>
      <c r="FJV151" s="4"/>
      <c r="FJW151" s="4"/>
      <c r="FJX151" s="4"/>
      <c r="FJY151" s="4"/>
      <c r="FJZ151" s="4"/>
      <c r="FKA151" s="4"/>
      <c r="FKB151" s="4"/>
      <c r="FKC151" s="4"/>
      <c r="FKD151" s="4"/>
      <c r="FKE151" s="4"/>
      <c r="FKF151" s="4"/>
      <c r="FKG151" s="4"/>
      <c r="FKH151" s="4"/>
      <c r="FKI151" s="4"/>
      <c r="FKJ151" s="4"/>
      <c r="FKK151" s="4"/>
      <c r="FKL151" s="4"/>
      <c r="FKM151" s="4"/>
      <c r="FKN151" s="4"/>
      <c r="FKO151" s="4"/>
      <c r="FKP151" s="4"/>
      <c r="FKQ151" s="4"/>
      <c r="FKR151" s="4"/>
      <c r="FKS151" s="4"/>
      <c r="FKT151" s="4"/>
      <c r="FKU151" s="4"/>
      <c r="FKV151" s="4"/>
      <c r="FKW151" s="4"/>
      <c r="FKX151" s="4"/>
      <c r="FKY151" s="4"/>
      <c r="FKZ151" s="4"/>
      <c r="FLA151" s="4"/>
      <c r="FLB151" s="4"/>
      <c r="FLC151" s="4"/>
      <c r="FLD151" s="4"/>
      <c r="FLE151" s="4"/>
      <c r="FLF151" s="4"/>
      <c r="FLG151" s="4"/>
      <c r="FLH151" s="4"/>
      <c r="FLI151" s="4"/>
      <c r="FLJ151" s="4"/>
      <c r="FLK151" s="4"/>
      <c r="FLL151" s="4"/>
      <c r="FLM151" s="4"/>
      <c r="FLN151" s="4"/>
      <c r="FLO151" s="4"/>
      <c r="FLP151" s="4"/>
      <c r="FLQ151" s="4"/>
      <c r="FLR151" s="4"/>
      <c r="FLS151" s="4"/>
      <c r="FLT151" s="4"/>
      <c r="FLU151" s="4"/>
      <c r="FLV151" s="4"/>
      <c r="FLW151" s="4"/>
      <c r="FLX151" s="4"/>
      <c r="FLY151" s="4"/>
      <c r="FLZ151" s="4"/>
      <c r="FMA151" s="4"/>
      <c r="FMB151" s="4"/>
      <c r="FMC151" s="4"/>
      <c r="FMD151" s="4"/>
      <c r="FME151" s="4"/>
      <c r="FMF151" s="4"/>
      <c r="FMG151" s="4"/>
      <c r="FMH151" s="4"/>
      <c r="FMI151" s="4"/>
      <c r="FMJ151" s="4"/>
      <c r="FMK151" s="4"/>
      <c r="FML151" s="4"/>
      <c r="FMM151" s="4"/>
      <c r="FMN151" s="4"/>
      <c r="FMO151" s="4"/>
      <c r="FMP151" s="4"/>
      <c r="FMQ151" s="4"/>
      <c r="FMR151" s="4"/>
      <c r="FMS151" s="4"/>
      <c r="FMT151" s="4"/>
      <c r="FMU151" s="4"/>
      <c r="FMV151" s="4"/>
      <c r="FMW151" s="4"/>
      <c r="FMX151" s="4"/>
      <c r="FMY151" s="4"/>
      <c r="FMZ151" s="4"/>
      <c r="FNA151" s="4"/>
      <c r="FNB151" s="4"/>
      <c r="FNC151" s="4"/>
      <c r="FND151" s="4"/>
      <c r="FNE151" s="4"/>
      <c r="FNF151" s="4"/>
      <c r="FNG151" s="4"/>
      <c r="FNH151" s="4"/>
      <c r="FNI151" s="4"/>
      <c r="FNJ151" s="4"/>
      <c r="FNK151" s="4"/>
      <c r="FNL151" s="4"/>
      <c r="FNM151" s="4"/>
      <c r="FNN151" s="4"/>
      <c r="FNO151" s="4"/>
      <c r="FNP151" s="4"/>
      <c r="FNQ151" s="4"/>
      <c r="FNR151" s="4"/>
      <c r="FNS151" s="4"/>
      <c r="FNT151" s="4"/>
      <c r="FNU151" s="4"/>
      <c r="FNV151" s="4"/>
      <c r="FNW151" s="4"/>
      <c r="FNX151" s="4"/>
      <c r="FNY151" s="4"/>
      <c r="FNZ151" s="4"/>
      <c r="FOA151" s="4"/>
      <c r="FOB151" s="4"/>
      <c r="FOC151" s="4"/>
      <c r="FOD151" s="4"/>
      <c r="FOE151" s="4"/>
      <c r="FOF151" s="4"/>
      <c r="FOG151" s="4"/>
      <c r="FOH151" s="4"/>
      <c r="FOI151" s="4"/>
      <c r="FOJ151" s="4"/>
      <c r="FOK151" s="4"/>
      <c r="FOL151" s="4"/>
      <c r="FOM151" s="4"/>
      <c r="FON151" s="4"/>
      <c r="FOO151" s="4"/>
      <c r="FOP151" s="4"/>
      <c r="FOQ151" s="4"/>
      <c r="FOR151" s="4"/>
      <c r="FOS151" s="4"/>
      <c r="FOT151" s="4"/>
      <c r="FOU151" s="4"/>
      <c r="FOV151" s="4"/>
      <c r="FOW151" s="4"/>
      <c r="FOX151" s="4"/>
      <c r="FOY151" s="4"/>
      <c r="FOZ151" s="4"/>
      <c r="FPA151" s="4"/>
      <c r="FPB151" s="4"/>
      <c r="FPC151" s="4"/>
      <c r="FPD151" s="4"/>
      <c r="FPE151" s="4"/>
      <c r="FPF151" s="4"/>
      <c r="FPG151" s="4"/>
      <c r="FPH151" s="4"/>
      <c r="FPI151" s="4"/>
      <c r="FPJ151" s="4"/>
      <c r="FPK151" s="4"/>
      <c r="FPL151" s="4"/>
      <c r="FPM151" s="4"/>
      <c r="FPN151" s="4"/>
      <c r="FPO151" s="4"/>
      <c r="FPP151" s="4"/>
      <c r="FPQ151" s="4"/>
      <c r="FPR151" s="4"/>
      <c r="FPS151" s="4"/>
      <c r="FPT151" s="4"/>
      <c r="FPU151" s="4"/>
      <c r="FPV151" s="4"/>
      <c r="FPW151" s="4"/>
      <c r="FPX151" s="4"/>
      <c r="FPY151" s="4"/>
      <c r="FPZ151" s="4"/>
      <c r="FQA151" s="4"/>
      <c r="FQB151" s="4"/>
      <c r="FQC151" s="4"/>
      <c r="FQD151" s="4"/>
      <c r="FQE151" s="4"/>
      <c r="FQF151" s="4"/>
      <c r="FQG151" s="4"/>
      <c r="FQH151" s="4"/>
      <c r="FQI151" s="4"/>
      <c r="FQJ151" s="4"/>
      <c r="FQK151" s="4"/>
      <c r="FQL151" s="4"/>
      <c r="FQM151" s="4"/>
      <c r="FQN151" s="4"/>
      <c r="FQO151" s="4"/>
      <c r="FQP151" s="4"/>
      <c r="FQQ151" s="4"/>
      <c r="FQR151" s="4"/>
      <c r="FQS151" s="4"/>
      <c r="FQT151" s="4"/>
      <c r="FQU151" s="4"/>
      <c r="FQV151" s="4"/>
      <c r="FQW151" s="4"/>
      <c r="FQX151" s="4"/>
      <c r="FQY151" s="4"/>
      <c r="FQZ151" s="4"/>
      <c r="FRA151" s="4"/>
      <c r="FRB151" s="4"/>
      <c r="FRC151" s="4"/>
      <c r="FRD151" s="4"/>
      <c r="FRE151" s="4"/>
      <c r="FRF151" s="4"/>
      <c r="FRG151" s="4"/>
      <c r="FRH151" s="4"/>
      <c r="FRI151" s="4"/>
      <c r="FRJ151" s="4"/>
      <c r="FRK151" s="4"/>
      <c r="FRL151" s="4"/>
      <c r="FRM151" s="4"/>
      <c r="FRN151" s="4"/>
      <c r="FRO151" s="4"/>
      <c r="FRP151" s="4"/>
      <c r="FRQ151" s="4"/>
      <c r="FRR151" s="4"/>
      <c r="FRS151" s="4"/>
      <c r="FRT151" s="4"/>
      <c r="FRU151" s="4"/>
      <c r="FRV151" s="4"/>
      <c r="FRW151" s="4"/>
      <c r="FRX151" s="4"/>
      <c r="FRY151" s="4"/>
      <c r="FRZ151" s="4"/>
      <c r="FSA151" s="4"/>
      <c r="FSB151" s="4"/>
      <c r="FSC151" s="4"/>
      <c r="FSD151" s="4"/>
      <c r="FSE151" s="4"/>
      <c r="FSF151" s="4"/>
      <c r="FSG151" s="4"/>
      <c r="FSH151" s="4"/>
      <c r="FSI151" s="4"/>
      <c r="FSJ151" s="4"/>
      <c r="FSK151" s="4"/>
      <c r="FSL151" s="4"/>
      <c r="FSM151" s="4"/>
      <c r="FSN151" s="4"/>
      <c r="FSO151" s="4"/>
      <c r="FSP151" s="4"/>
      <c r="FSQ151" s="4"/>
      <c r="FSR151" s="4"/>
      <c r="FSS151" s="4"/>
      <c r="FST151" s="4"/>
      <c r="FSU151" s="4"/>
      <c r="FSV151" s="4"/>
      <c r="FSW151" s="4"/>
      <c r="FSX151" s="4"/>
      <c r="FSY151" s="4"/>
      <c r="FSZ151" s="4"/>
      <c r="FTA151" s="4"/>
      <c r="FTB151" s="4"/>
      <c r="FTC151" s="4"/>
      <c r="FTD151" s="4"/>
      <c r="FTE151" s="4"/>
      <c r="FTF151" s="4"/>
      <c r="FTG151" s="4"/>
      <c r="FTH151" s="4"/>
      <c r="FTI151" s="4"/>
      <c r="FTJ151" s="4"/>
      <c r="FTK151" s="4"/>
      <c r="FTL151" s="4"/>
      <c r="FTM151" s="4"/>
      <c r="FTN151" s="4"/>
      <c r="FTO151" s="4"/>
      <c r="FTP151" s="4"/>
      <c r="FTQ151" s="4"/>
      <c r="FTR151" s="4"/>
      <c r="FTS151" s="4"/>
      <c r="FTT151" s="4"/>
      <c r="FTU151" s="4"/>
      <c r="FTV151" s="4"/>
      <c r="FTW151" s="4"/>
      <c r="FTX151" s="4"/>
      <c r="FTY151" s="4"/>
      <c r="FTZ151" s="4"/>
      <c r="FUA151" s="4"/>
      <c r="FUB151" s="4"/>
      <c r="FUC151" s="4"/>
      <c r="FUD151" s="4"/>
      <c r="FUE151" s="4"/>
      <c r="FUF151" s="4"/>
      <c r="FUG151" s="4"/>
      <c r="FUH151" s="4"/>
      <c r="FUI151" s="4"/>
      <c r="FUJ151" s="4"/>
      <c r="FUK151" s="4"/>
      <c r="FUL151" s="4"/>
      <c r="FUM151" s="4"/>
      <c r="FUN151" s="4"/>
      <c r="FUO151" s="4"/>
      <c r="FUP151" s="4"/>
      <c r="FUQ151" s="4"/>
      <c r="FUR151" s="4"/>
      <c r="FUS151" s="4"/>
      <c r="FUT151" s="4"/>
      <c r="FUU151" s="4"/>
      <c r="FUV151" s="4"/>
      <c r="FUW151" s="4"/>
      <c r="FUX151" s="4"/>
      <c r="FUY151" s="4"/>
      <c r="FUZ151" s="4"/>
      <c r="FVA151" s="4"/>
      <c r="FVB151" s="4"/>
      <c r="FVC151" s="4"/>
      <c r="FVD151" s="4"/>
      <c r="FVE151" s="4"/>
      <c r="FVF151" s="4"/>
      <c r="FVG151" s="4"/>
      <c r="FVH151" s="4"/>
      <c r="FVI151" s="4"/>
      <c r="FVJ151" s="4"/>
      <c r="FVK151" s="4"/>
      <c r="FVL151" s="4"/>
      <c r="FVM151" s="4"/>
      <c r="FVN151" s="4"/>
      <c r="FVO151" s="4"/>
      <c r="FVP151" s="4"/>
      <c r="FVQ151" s="4"/>
      <c r="FVR151" s="4"/>
      <c r="FVS151" s="4"/>
      <c r="FVT151" s="4"/>
      <c r="FVU151" s="4"/>
      <c r="FVV151" s="4"/>
      <c r="FVW151" s="4"/>
      <c r="FVX151" s="4"/>
      <c r="FVY151" s="4"/>
      <c r="FVZ151" s="4"/>
      <c r="FWA151" s="4"/>
      <c r="FWB151" s="4"/>
      <c r="FWC151" s="4"/>
      <c r="FWD151" s="4"/>
      <c r="FWE151" s="4"/>
      <c r="FWF151" s="4"/>
      <c r="FWG151" s="4"/>
      <c r="FWH151" s="4"/>
      <c r="FWI151" s="4"/>
      <c r="FWJ151" s="4"/>
      <c r="FWK151" s="4"/>
      <c r="FWL151" s="4"/>
      <c r="FWM151" s="4"/>
      <c r="FWN151" s="4"/>
      <c r="FWO151" s="4"/>
      <c r="FWP151" s="4"/>
      <c r="FWQ151" s="4"/>
      <c r="FWR151" s="4"/>
      <c r="FWS151" s="4"/>
      <c r="FWT151" s="4"/>
      <c r="FWU151" s="4"/>
      <c r="FWV151" s="4"/>
      <c r="FWW151" s="4"/>
      <c r="FWX151" s="4"/>
      <c r="FWY151" s="4"/>
      <c r="FWZ151" s="4"/>
      <c r="FXA151" s="4"/>
      <c r="FXB151" s="4"/>
      <c r="FXC151" s="4"/>
      <c r="FXD151" s="4"/>
      <c r="FXE151" s="4"/>
      <c r="FXF151" s="4"/>
      <c r="FXG151" s="4"/>
      <c r="FXH151" s="4"/>
      <c r="FXI151" s="4"/>
      <c r="FXJ151" s="4"/>
      <c r="FXK151" s="4"/>
      <c r="FXL151" s="4"/>
      <c r="FXM151" s="4"/>
      <c r="FXN151" s="4"/>
      <c r="FXO151" s="4"/>
      <c r="FXP151" s="4"/>
      <c r="FXQ151" s="4"/>
      <c r="FXR151" s="4"/>
      <c r="FXS151" s="4"/>
      <c r="FXT151" s="4"/>
      <c r="FXU151" s="4"/>
      <c r="FXV151" s="4"/>
      <c r="FXW151" s="4"/>
      <c r="FXX151" s="4"/>
      <c r="FXY151" s="4"/>
      <c r="FXZ151" s="4"/>
      <c r="FYA151" s="4"/>
      <c r="FYB151" s="4"/>
      <c r="FYC151" s="4"/>
      <c r="FYD151" s="4"/>
      <c r="FYE151" s="4"/>
      <c r="FYF151" s="4"/>
      <c r="FYG151" s="4"/>
      <c r="FYH151" s="4"/>
      <c r="FYI151" s="4"/>
      <c r="FYJ151" s="4"/>
      <c r="FYK151" s="4"/>
      <c r="FYL151" s="4"/>
      <c r="FYM151" s="4"/>
      <c r="FYN151" s="4"/>
      <c r="FYO151" s="4"/>
      <c r="FYP151" s="4"/>
      <c r="FYQ151" s="4"/>
      <c r="FYR151" s="4"/>
      <c r="FYS151" s="4"/>
      <c r="FYT151" s="4"/>
      <c r="FYU151" s="4"/>
      <c r="FYV151" s="4"/>
      <c r="FYW151" s="4"/>
      <c r="FYX151" s="4"/>
      <c r="FYY151" s="4"/>
      <c r="FYZ151" s="4"/>
      <c r="FZA151" s="4"/>
      <c r="FZB151" s="4"/>
      <c r="FZC151" s="4"/>
      <c r="FZD151" s="4"/>
      <c r="FZE151" s="4"/>
      <c r="FZF151" s="4"/>
      <c r="FZG151" s="4"/>
      <c r="FZH151" s="4"/>
      <c r="FZI151" s="4"/>
      <c r="FZJ151" s="4"/>
      <c r="FZK151" s="4"/>
      <c r="FZL151" s="4"/>
      <c r="FZM151" s="4"/>
      <c r="FZN151" s="4"/>
      <c r="FZO151" s="4"/>
      <c r="FZP151" s="4"/>
      <c r="FZQ151" s="4"/>
      <c r="FZR151" s="4"/>
      <c r="FZS151" s="4"/>
      <c r="FZT151" s="4"/>
      <c r="FZU151" s="4"/>
      <c r="FZV151" s="4"/>
      <c r="FZW151" s="4"/>
      <c r="FZX151" s="4"/>
      <c r="FZY151" s="4"/>
      <c r="FZZ151" s="4"/>
      <c r="GAA151" s="4"/>
      <c r="GAB151" s="4"/>
      <c r="GAC151" s="4"/>
      <c r="GAD151" s="4"/>
      <c r="GAE151" s="4"/>
      <c r="GAF151" s="4"/>
      <c r="GAG151" s="4"/>
      <c r="GAH151" s="4"/>
      <c r="GAI151" s="4"/>
      <c r="GAJ151" s="4"/>
      <c r="GAK151" s="4"/>
      <c r="GAL151" s="4"/>
      <c r="GAM151" s="4"/>
      <c r="GAN151" s="4"/>
      <c r="GAO151" s="4"/>
      <c r="GAP151" s="4"/>
      <c r="GAQ151" s="4"/>
      <c r="GAR151" s="4"/>
      <c r="GAS151" s="4"/>
      <c r="GAT151" s="4"/>
      <c r="GAU151" s="4"/>
      <c r="GAV151" s="4"/>
      <c r="GAW151" s="4"/>
      <c r="GAX151" s="4"/>
      <c r="GAY151" s="4"/>
      <c r="GAZ151" s="4"/>
      <c r="GBA151" s="4"/>
      <c r="GBB151" s="4"/>
      <c r="GBC151" s="4"/>
      <c r="GBD151" s="4"/>
      <c r="GBE151" s="4"/>
      <c r="GBF151" s="4"/>
      <c r="GBG151" s="4"/>
      <c r="GBH151" s="4"/>
      <c r="GBI151" s="4"/>
      <c r="GBJ151" s="4"/>
      <c r="GBK151" s="4"/>
      <c r="GBL151" s="4"/>
      <c r="GBM151" s="4"/>
      <c r="GBN151" s="4"/>
      <c r="GBO151" s="4"/>
      <c r="GBP151" s="4"/>
      <c r="GBQ151" s="4"/>
      <c r="GBR151" s="4"/>
      <c r="GBS151" s="4"/>
      <c r="GBT151" s="4"/>
      <c r="GBU151" s="4"/>
      <c r="GBV151" s="4"/>
      <c r="GBW151" s="4"/>
      <c r="GBX151" s="4"/>
      <c r="GBY151" s="4"/>
      <c r="GBZ151" s="4"/>
      <c r="GCA151" s="4"/>
      <c r="GCB151" s="4"/>
      <c r="GCC151" s="4"/>
      <c r="GCD151" s="4"/>
      <c r="GCE151" s="4"/>
      <c r="GCF151" s="4"/>
      <c r="GCG151" s="4"/>
      <c r="GCH151" s="4"/>
      <c r="GCI151" s="4"/>
      <c r="GCJ151" s="4"/>
      <c r="GCK151" s="4"/>
      <c r="GCL151" s="4"/>
      <c r="GCM151" s="4"/>
      <c r="GCN151" s="4"/>
      <c r="GCO151" s="4"/>
      <c r="GCP151" s="4"/>
      <c r="GCQ151" s="4"/>
      <c r="GCR151" s="4"/>
      <c r="GCS151" s="4"/>
      <c r="GCT151" s="4"/>
      <c r="GCU151" s="4"/>
      <c r="GCV151" s="4"/>
      <c r="GCW151" s="4"/>
      <c r="GCX151" s="4"/>
      <c r="GCY151" s="4"/>
      <c r="GCZ151" s="4"/>
      <c r="GDA151" s="4"/>
      <c r="GDB151" s="4"/>
      <c r="GDC151" s="4"/>
      <c r="GDD151" s="4"/>
      <c r="GDE151" s="4"/>
      <c r="GDF151" s="4"/>
      <c r="GDG151" s="4"/>
      <c r="GDH151" s="4"/>
      <c r="GDI151" s="4"/>
      <c r="GDJ151" s="4"/>
      <c r="GDK151" s="4"/>
      <c r="GDL151" s="4"/>
      <c r="GDM151" s="4"/>
      <c r="GDN151" s="4"/>
      <c r="GDO151" s="4"/>
      <c r="GDP151" s="4"/>
      <c r="GDQ151" s="4"/>
      <c r="GDR151" s="4"/>
      <c r="GDS151" s="4"/>
      <c r="GDT151" s="4"/>
      <c r="GDU151" s="4"/>
      <c r="GDV151" s="4"/>
      <c r="GDW151" s="4"/>
      <c r="GDX151" s="4"/>
      <c r="GDY151" s="4"/>
      <c r="GDZ151" s="4"/>
      <c r="GEA151" s="4"/>
      <c r="GEB151" s="4"/>
      <c r="GEC151" s="4"/>
      <c r="GED151" s="4"/>
      <c r="GEE151" s="4"/>
      <c r="GEF151" s="4"/>
      <c r="GEG151" s="4"/>
      <c r="GEH151" s="4"/>
      <c r="GEI151" s="4"/>
      <c r="GEJ151" s="4"/>
      <c r="GEK151" s="4"/>
      <c r="GEL151" s="4"/>
      <c r="GEM151" s="4"/>
      <c r="GEN151" s="4"/>
      <c r="GEO151" s="4"/>
      <c r="GEP151" s="4"/>
      <c r="GEQ151" s="4"/>
      <c r="GER151" s="4"/>
      <c r="GES151" s="4"/>
      <c r="GET151" s="4"/>
      <c r="GEU151" s="4"/>
      <c r="GEV151" s="4"/>
      <c r="GEW151" s="4"/>
      <c r="GEX151" s="4"/>
      <c r="GEY151" s="4"/>
      <c r="GEZ151" s="4"/>
      <c r="GFA151" s="4"/>
      <c r="GFB151" s="4"/>
      <c r="GFC151" s="4"/>
      <c r="GFD151" s="4"/>
      <c r="GFE151" s="4"/>
      <c r="GFF151" s="4"/>
      <c r="GFG151" s="4"/>
      <c r="GFH151" s="4"/>
      <c r="GFI151" s="4"/>
      <c r="GFJ151" s="4"/>
      <c r="GFK151" s="4"/>
      <c r="GFL151" s="4"/>
      <c r="GFM151" s="4"/>
      <c r="GFN151" s="4"/>
      <c r="GFO151" s="4"/>
      <c r="GFP151" s="4"/>
      <c r="GFQ151" s="4"/>
      <c r="GFR151" s="4"/>
      <c r="GFS151" s="4"/>
      <c r="GFT151" s="4"/>
      <c r="GFU151" s="4"/>
      <c r="GFV151" s="4"/>
      <c r="GFW151" s="4"/>
      <c r="GFX151" s="4"/>
      <c r="GFY151" s="4"/>
      <c r="GFZ151" s="4"/>
      <c r="GGA151" s="4"/>
      <c r="GGB151" s="4"/>
      <c r="GGC151" s="4"/>
      <c r="GGD151" s="4"/>
      <c r="GGE151" s="4"/>
      <c r="GGF151" s="4"/>
      <c r="GGG151" s="4"/>
      <c r="GGH151" s="4"/>
      <c r="GGI151" s="4"/>
      <c r="GGJ151" s="4"/>
      <c r="GGK151" s="4"/>
      <c r="GGL151" s="4"/>
      <c r="GGM151" s="4"/>
      <c r="GGN151" s="4"/>
      <c r="GGO151" s="4"/>
      <c r="GGP151" s="4"/>
      <c r="GGQ151" s="4"/>
      <c r="GGR151" s="4"/>
      <c r="GGS151" s="4"/>
      <c r="GGT151" s="4"/>
      <c r="GGU151" s="4"/>
      <c r="GGV151" s="4"/>
      <c r="GGW151" s="4"/>
      <c r="GGX151" s="4"/>
      <c r="GGY151" s="4"/>
      <c r="GGZ151" s="4"/>
      <c r="GHA151" s="4"/>
      <c r="GHB151" s="4"/>
      <c r="GHC151" s="4"/>
      <c r="GHD151" s="4"/>
      <c r="GHE151" s="4"/>
      <c r="GHF151" s="4"/>
      <c r="GHG151" s="4"/>
      <c r="GHH151" s="4"/>
      <c r="GHI151" s="4"/>
      <c r="GHJ151" s="4"/>
      <c r="GHK151" s="4"/>
      <c r="GHL151" s="4"/>
      <c r="GHM151" s="4"/>
      <c r="GHN151" s="4"/>
      <c r="GHO151" s="4"/>
      <c r="GHP151" s="4"/>
      <c r="GHQ151" s="4"/>
      <c r="GHR151" s="4"/>
      <c r="GHS151" s="4"/>
      <c r="GHT151" s="4"/>
      <c r="GHU151" s="4"/>
      <c r="GHV151" s="4"/>
      <c r="GHW151" s="4"/>
      <c r="GHX151" s="4"/>
      <c r="GHY151" s="4"/>
      <c r="GHZ151" s="4"/>
      <c r="GIA151" s="4"/>
      <c r="GIB151" s="4"/>
      <c r="GIC151" s="4"/>
      <c r="GID151" s="4"/>
      <c r="GIE151" s="4"/>
      <c r="GIF151" s="4"/>
      <c r="GIG151" s="4"/>
      <c r="GIH151" s="4"/>
      <c r="GII151" s="4"/>
      <c r="GIJ151" s="4"/>
      <c r="GIK151" s="4"/>
      <c r="GIL151" s="4"/>
      <c r="GIM151" s="4"/>
      <c r="GIN151" s="4"/>
      <c r="GIO151" s="4"/>
      <c r="GIP151" s="4"/>
      <c r="GIQ151" s="4"/>
      <c r="GIR151" s="4"/>
      <c r="GIS151" s="4"/>
      <c r="GIT151" s="4"/>
      <c r="GIU151" s="4"/>
      <c r="GIV151" s="4"/>
      <c r="GIW151" s="4"/>
      <c r="GIX151" s="4"/>
      <c r="GIY151" s="4"/>
      <c r="GIZ151" s="4"/>
      <c r="GJA151" s="4"/>
      <c r="GJB151" s="4"/>
      <c r="GJC151" s="4"/>
      <c r="GJD151" s="4"/>
      <c r="GJE151" s="4"/>
      <c r="GJF151" s="4"/>
      <c r="GJG151" s="4"/>
      <c r="GJH151" s="4"/>
      <c r="GJI151" s="4"/>
      <c r="GJJ151" s="4"/>
      <c r="GJK151" s="4"/>
      <c r="GJL151" s="4"/>
      <c r="GJM151" s="4"/>
      <c r="GJN151" s="4"/>
      <c r="GJO151" s="4"/>
      <c r="GJP151" s="4"/>
      <c r="GJQ151" s="4"/>
      <c r="GJR151" s="4"/>
      <c r="GJS151" s="4"/>
      <c r="GJT151" s="4"/>
      <c r="GJU151" s="4"/>
      <c r="GJV151" s="4"/>
      <c r="GJW151" s="4"/>
      <c r="GJX151" s="4"/>
      <c r="GJY151" s="4"/>
      <c r="GJZ151" s="4"/>
      <c r="GKA151" s="4"/>
      <c r="GKB151" s="4"/>
      <c r="GKC151" s="4"/>
      <c r="GKD151" s="4"/>
      <c r="GKE151" s="4"/>
      <c r="GKF151" s="4"/>
      <c r="GKG151" s="4"/>
      <c r="GKH151" s="4"/>
      <c r="GKI151" s="4"/>
      <c r="GKJ151" s="4"/>
      <c r="GKK151" s="4"/>
      <c r="GKL151" s="4"/>
      <c r="GKM151" s="4"/>
      <c r="GKN151" s="4"/>
      <c r="GKO151" s="4"/>
      <c r="GKP151" s="4"/>
      <c r="GKQ151" s="4"/>
      <c r="GKR151" s="4"/>
      <c r="GKS151" s="4"/>
      <c r="GKT151" s="4"/>
      <c r="GKU151" s="4"/>
      <c r="GKV151" s="4"/>
      <c r="GKW151" s="4"/>
      <c r="GKX151" s="4"/>
      <c r="GKY151" s="4"/>
      <c r="GKZ151" s="4"/>
      <c r="GLA151" s="4"/>
      <c r="GLB151" s="4"/>
      <c r="GLC151" s="4"/>
      <c r="GLD151" s="4"/>
      <c r="GLE151" s="4"/>
      <c r="GLF151" s="4"/>
      <c r="GLG151" s="4"/>
      <c r="GLH151" s="4"/>
      <c r="GLI151" s="4"/>
      <c r="GLJ151" s="4"/>
      <c r="GLK151" s="4"/>
      <c r="GLL151" s="4"/>
      <c r="GLM151" s="4"/>
      <c r="GLN151" s="4"/>
      <c r="GLO151" s="4"/>
      <c r="GLP151" s="4"/>
      <c r="GLQ151" s="4"/>
      <c r="GLR151" s="4"/>
      <c r="GLS151" s="4"/>
      <c r="GLT151" s="4"/>
      <c r="GLU151" s="4"/>
      <c r="GLV151" s="4"/>
      <c r="GLW151" s="4"/>
      <c r="GLX151" s="4"/>
      <c r="GLY151" s="4"/>
      <c r="GLZ151" s="4"/>
      <c r="GMA151" s="4"/>
      <c r="GMB151" s="4"/>
      <c r="GMC151" s="4"/>
      <c r="GMD151" s="4"/>
      <c r="GME151" s="4"/>
      <c r="GMF151" s="4"/>
      <c r="GMG151" s="4"/>
      <c r="GMH151" s="4"/>
      <c r="GMI151" s="4"/>
      <c r="GMJ151" s="4"/>
      <c r="GMK151" s="4"/>
      <c r="GML151" s="4"/>
      <c r="GMM151" s="4"/>
      <c r="GMN151" s="4"/>
      <c r="GMO151" s="4"/>
      <c r="GMP151" s="4"/>
      <c r="GMQ151" s="4"/>
      <c r="GMR151" s="4"/>
      <c r="GMS151" s="4"/>
      <c r="GMT151" s="4"/>
      <c r="GMU151" s="4"/>
      <c r="GMV151" s="4"/>
      <c r="GMW151" s="4"/>
      <c r="GMX151" s="4"/>
      <c r="GMY151" s="4"/>
      <c r="GMZ151" s="4"/>
      <c r="GNA151" s="4"/>
      <c r="GNB151" s="4"/>
      <c r="GNC151" s="4"/>
      <c r="GND151" s="4"/>
      <c r="GNE151" s="4"/>
      <c r="GNF151" s="4"/>
      <c r="GNG151" s="4"/>
      <c r="GNH151" s="4"/>
      <c r="GNI151" s="4"/>
      <c r="GNJ151" s="4"/>
      <c r="GNK151" s="4"/>
      <c r="GNL151" s="4"/>
      <c r="GNM151" s="4"/>
      <c r="GNN151" s="4"/>
      <c r="GNO151" s="4"/>
      <c r="GNP151" s="4"/>
      <c r="GNQ151" s="4"/>
      <c r="GNR151" s="4"/>
      <c r="GNS151" s="4"/>
      <c r="GNT151" s="4"/>
      <c r="GNU151" s="4"/>
      <c r="GNV151" s="4"/>
      <c r="GNW151" s="4"/>
      <c r="GNX151" s="4"/>
      <c r="GNY151" s="4"/>
      <c r="GNZ151" s="4"/>
      <c r="GOA151" s="4"/>
      <c r="GOB151" s="4"/>
      <c r="GOC151" s="4"/>
      <c r="GOD151" s="4"/>
      <c r="GOE151" s="4"/>
      <c r="GOF151" s="4"/>
      <c r="GOG151" s="4"/>
      <c r="GOH151" s="4"/>
      <c r="GOI151" s="4"/>
      <c r="GOJ151" s="4"/>
      <c r="GOK151" s="4"/>
      <c r="GOL151" s="4"/>
      <c r="GOM151" s="4"/>
      <c r="GON151" s="4"/>
      <c r="GOO151" s="4"/>
      <c r="GOP151" s="4"/>
      <c r="GOQ151" s="4"/>
      <c r="GOR151" s="4"/>
      <c r="GOS151" s="4"/>
      <c r="GOT151" s="4"/>
      <c r="GOU151" s="4"/>
      <c r="GOV151" s="4"/>
      <c r="GOW151" s="4"/>
      <c r="GOX151" s="4"/>
      <c r="GOY151" s="4"/>
      <c r="GOZ151" s="4"/>
      <c r="GPA151" s="4"/>
      <c r="GPB151" s="4"/>
      <c r="GPC151" s="4"/>
      <c r="GPD151" s="4"/>
      <c r="GPE151" s="4"/>
      <c r="GPF151" s="4"/>
      <c r="GPG151" s="4"/>
      <c r="GPH151" s="4"/>
      <c r="GPI151" s="4"/>
      <c r="GPJ151" s="4"/>
      <c r="GPK151" s="4"/>
      <c r="GPL151" s="4"/>
      <c r="GPM151" s="4"/>
      <c r="GPN151" s="4"/>
      <c r="GPO151" s="4"/>
      <c r="GPP151" s="4"/>
      <c r="GPQ151" s="4"/>
      <c r="GPR151" s="4"/>
      <c r="GPS151" s="4"/>
      <c r="GPT151" s="4"/>
      <c r="GPU151" s="4"/>
      <c r="GPV151" s="4"/>
      <c r="GPW151" s="4"/>
      <c r="GPX151" s="4"/>
      <c r="GPY151" s="4"/>
      <c r="GPZ151" s="4"/>
      <c r="GQA151" s="4"/>
      <c r="GQB151" s="4"/>
      <c r="GQC151" s="4"/>
      <c r="GQD151" s="4"/>
      <c r="GQE151" s="4"/>
      <c r="GQF151" s="4"/>
      <c r="GQG151" s="4"/>
      <c r="GQH151" s="4"/>
      <c r="GQI151" s="4"/>
      <c r="GQJ151" s="4"/>
      <c r="GQK151" s="4"/>
      <c r="GQL151" s="4"/>
      <c r="GQM151" s="4"/>
      <c r="GQN151" s="4"/>
      <c r="GQO151" s="4"/>
      <c r="GQP151" s="4"/>
      <c r="GQQ151" s="4"/>
      <c r="GQR151" s="4"/>
      <c r="GQS151" s="4"/>
      <c r="GQT151" s="4"/>
      <c r="GQU151" s="4"/>
      <c r="GQV151" s="4"/>
      <c r="GQW151" s="4"/>
      <c r="GQX151" s="4"/>
      <c r="GQY151" s="4"/>
      <c r="GQZ151" s="4"/>
      <c r="GRA151" s="4"/>
      <c r="GRB151" s="4"/>
      <c r="GRC151" s="4"/>
      <c r="GRD151" s="4"/>
      <c r="GRE151" s="4"/>
      <c r="GRF151" s="4"/>
      <c r="GRG151" s="4"/>
      <c r="GRH151" s="4"/>
      <c r="GRI151" s="4"/>
      <c r="GRJ151" s="4"/>
      <c r="GRK151" s="4"/>
      <c r="GRL151" s="4"/>
      <c r="GRM151" s="4"/>
      <c r="GRN151" s="4"/>
      <c r="GRO151" s="4"/>
      <c r="GRP151" s="4"/>
      <c r="GRQ151" s="4"/>
      <c r="GRR151" s="4"/>
      <c r="GRS151" s="4"/>
      <c r="GRT151" s="4"/>
      <c r="GRU151" s="4"/>
      <c r="GRV151" s="4"/>
      <c r="GRW151" s="4"/>
      <c r="GRX151" s="4"/>
      <c r="GRY151" s="4"/>
      <c r="GRZ151" s="4"/>
      <c r="GSA151" s="4"/>
      <c r="GSB151" s="4"/>
      <c r="GSC151" s="4"/>
      <c r="GSD151" s="4"/>
      <c r="GSE151" s="4"/>
      <c r="GSF151" s="4"/>
      <c r="GSG151" s="4"/>
      <c r="GSH151" s="4"/>
      <c r="GSI151" s="4"/>
      <c r="GSJ151" s="4"/>
      <c r="GSK151" s="4"/>
      <c r="GSL151" s="4"/>
      <c r="GSM151" s="4"/>
      <c r="GSN151" s="4"/>
      <c r="GSO151" s="4"/>
      <c r="GSP151" s="4"/>
      <c r="GSQ151" s="4"/>
      <c r="GSR151" s="4"/>
      <c r="GSS151" s="4"/>
      <c r="GST151" s="4"/>
      <c r="GSU151" s="4"/>
      <c r="GSV151" s="4"/>
      <c r="GSW151" s="4"/>
      <c r="GSX151" s="4"/>
      <c r="GSY151" s="4"/>
      <c r="GSZ151" s="4"/>
      <c r="GTA151" s="4"/>
      <c r="GTB151" s="4"/>
      <c r="GTC151" s="4"/>
      <c r="GTD151" s="4"/>
      <c r="GTE151" s="4"/>
      <c r="GTF151" s="4"/>
      <c r="GTG151" s="4"/>
      <c r="GTH151" s="4"/>
      <c r="GTI151" s="4"/>
      <c r="GTJ151" s="4"/>
      <c r="GTK151" s="4"/>
      <c r="GTL151" s="4"/>
      <c r="GTM151" s="4"/>
      <c r="GTN151" s="4"/>
      <c r="GTO151" s="4"/>
      <c r="GTP151" s="4"/>
      <c r="GTQ151" s="4"/>
      <c r="GTR151" s="4"/>
      <c r="GTS151" s="4"/>
      <c r="GTT151" s="4"/>
      <c r="GTU151" s="4"/>
      <c r="GTV151" s="4"/>
      <c r="GTW151" s="4"/>
      <c r="GTX151" s="4"/>
      <c r="GTY151" s="4"/>
      <c r="GTZ151" s="4"/>
      <c r="GUA151" s="4"/>
      <c r="GUB151" s="4"/>
      <c r="GUC151" s="4"/>
      <c r="GUD151" s="4"/>
      <c r="GUE151" s="4"/>
      <c r="GUF151" s="4"/>
      <c r="GUG151" s="4"/>
      <c r="GUH151" s="4"/>
      <c r="GUI151" s="4"/>
      <c r="GUJ151" s="4"/>
      <c r="GUK151" s="4"/>
      <c r="GUL151" s="4"/>
      <c r="GUM151" s="4"/>
      <c r="GUN151" s="4"/>
      <c r="GUO151" s="4"/>
      <c r="GUP151" s="4"/>
      <c r="GUQ151" s="4"/>
      <c r="GUR151" s="4"/>
      <c r="GUS151" s="4"/>
      <c r="GUT151" s="4"/>
      <c r="GUU151" s="4"/>
      <c r="GUV151" s="4"/>
      <c r="GUW151" s="4"/>
      <c r="GUX151" s="4"/>
      <c r="GUY151" s="4"/>
      <c r="GUZ151" s="4"/>
      <c r="GVA151" s="4"/>
      <c r="GVB151" s="4"/>
      <c r="GVC151" s="4"/>
      <c r="GVD151" s="4"/>
      <c r="GVE151" s="4"/>
      <c r="GVF151" s="4"/>
      <c r="GVG151" s="4"/>
      <c r="GVH151" s="4"/>
      <c r="GVI151" s="4"/>
      <c r="GVJ151" s="4"/>
      <c r="GVK151" s="4"/>
      <c r="GVL151" s="4"/>
      <c r="GVM151" s="4"/>
      <c r="GVN151" s="4"/>
      <c r="GVO151" s="4"/>
      <c r="GVP151" s="4"/>
      <c r="GVQ151" s="4"/>
      <c r="GVR151" s="4"/>
      <c r="GVS151" s="4"/>
      <c r="GVT151" s="4"/>
      <c r="GVU151" s="4"/>
      <c r="GVV151" s="4"/>
      <c r="GVW151" s="4"/>
      <c r="GVX151" s="4"/>
      <c r="GVY151" s="4"/>
      <c r="GVZ151" s="4"/>
      <c r="GWA151" s="4"/>
      <c r="GWB151" s="4"/>
      <c r="GWC151" s="4"/>
      <c r="GWD151" s="4"/>
      <c r="GWE151" s="4"/>
      <c r="GWF151" s="4"/>
      <c r="GWG151" s="4"/>
      <c r="GWH151" s="4"/>
      <c r="GWI151" s="4"/>
      <c r="GWJ151" s="4"/>
      <c r="GWK151" s="4"/>
      <c r="GWL151" s="4"/>
      <c r="GWM151" s="4"/>
      <c r="GWN151" s="4"/>
      <c r="GWO151" s="4"/>
      <c r="GWP151" s="4"/>
      <c r="GWQ151" s="4"/>
      <c r="GWR151" s="4"/>
      <c r="GWS151" s="4"/>
      <c r="GWT151" s="4"/>
      <c r="GWU151" s="4"/>
      <c r="GWV151" s="4"/>
      <c r="GWW151" s="4"/>
      <c r="GWX151" s="4"/>
      <c r="GWY151" s="4"/>
      <c r="GWZ151" s="4"/>
      <c r="GXA151" s="4"/>
      <c r="GXB151" s="4"/>
      <c r="GXC151" s="4"/>
      <c r="GXD151" s="4"/>
      <c r="GXE151" s="4"/>
      <c r="GXF151" s="4"/>
      <c r="GXG151" s="4"/>
      <c r="GXH151" s="4"/>
      <c r="GXI151" s="4"/>
      <c r="GXJ151" s="4"/>
      <c r="GXK151" s="4"/>
      <c r="GXL151" s="4"/>
      <c r="GXM151" s="4"/>
      <c r="GXN151" s="4"/>
      <c r="GXO151" s="4"/>
      <c r="GXP151" s="4"/>
      <c r="GXQ151" s="4"/>
      <c r="GXR151" s="4"/>
      <c r="GXS151" s="4"/>
      <c r="GXT151" s="4"/>
      <c r="GXU151" s="4"/>
      <c r="GXV151" s="4"/>
      <c r="GXW151" s="4"/>
      <c r="GXX151" s="4"/>
      <c r="GXY151" s="4"/>
      <c r="GXZ151" s="4"/>
      <c r="GYA151" s="4"/>
      <c r="GYB151" s="4"/>
      <c r="GYC151" s="4"/>
      <c r="GYD151" s="4"/>
      <c r="GYE151" s="4"/>
      <c r="GYF151" s="4"/>
      <c r="GYG151" s="4"/>
      <c r="GYH151" s="4"/>
      <c r="GYI151" s="4"/>
      <c r="GYJ151" s="4"/>
      <c r="GYK151" s="4"/>
      <c r="GYL151" s="4"/>
      <c r="GYM151" s="4"/>
      <c r="GYN151" s="4"/>
      <c r="GYO151" s="4"/>
      <c r="GYP151" s="4"/>
      <c r="GYQ151" s="4"/>
      <c r="GYR151" s="4"/>
      <c r="GYS151" s="4"/>
      <c r="GYT151" s="4"/>
      <c r="GYU151" s="4"/>
      <c r="GYV151" s="4"/>
      <c r="GYW151" s="4"/>
      <c r="GYX151" s="4"/>
      <c r="GYY151" s="4"/>
      <c r="GYZ151" s="4"/>
      <c r="GZA151" s="4"/>
      <c r="GZB151" s="4"/>
      <c r="GZC151" s="4"/>
      <c r="GZD151" s="4"/>
      <c r="GZE151" s="4"/>
      <c r="GZF151" s="4"/>
      <c r="GZG151" s="4"/>
      <c r="GZH151" s="4"/>
      <c r="GZI151" s="4"/>
      <c r="GZJ151" s="4"/>
      <c r="GZK151" s="4"/>
      <c r="GZL151" s="4"/>
      <c r="GZM151" s="4"/>
      <c r="GZN151" s="4"/>
      <c r="GZO151" s="4"/>
      <c r="GZP151" s="4"/>
      <c r="GZQ151" s="4"/>
      <c r="GZR151" s="4"/>
      <c r="GZS151" s="4"/>
      <c r="GZT151" s="4"/>
      <c r="GZU151" s="4"/>
      <c r="GZV151" s="4"/>
      <c r="GZW151" s="4"/>
      <c r="GZX151" s="4"/>
      <c r="GZY151" s="4"/>
      <c r="GZZ151" s="4"/>
      <c r="HAA151" s="4"/>
      <c r="HAB151" s="4"/>
      <c r="HAC151" s="4"/>
      <c r="HAD151" s="4"/>
      <c r="HAE151" s="4"/>
      <c r="HAF151" s="4"/>
      <c r="HAG151" s="4"/>
      <c r="HAH151" s="4"/>
      <c r="HAI151" s="4"/>
      <c r="HAJ151" s="4"/>
      <c r="HAK151" s="4"/>
      <c r="HAL151" s="4"/>
      <c r="HAM151" s="4"/>
      <c r="HAN151" s="4"/>
      <c r="HAO151" s="4"/>
      <c r="HAP151" s="4"/>
      <c r="HAQ151" s="4"/>
      <c r="HAR151" s="4"/>
      <c r="HAS151" s="4"/>
      <c r="HAT151" s="4"/>
      <c r="HAU151" s="4"/>
      <c r="HAV151" s="4"/>
      <c r="HAW151" s="4"/>
      <c r="HAX151" s="4"/>
      <c r="HAY151" s="4"/>
      <c r="HAZ151" s="4"/>
      <c r="HBA151" s="4"/>
      <c r="HBB151" s="4"/>
      <c r="HBC151" s="4"/>
      <c r="HBD151" s="4"/>
      <c r="HBE151" s="4"/>
      <c r="HBF151" s="4"/>
      <c r="HBG151" s="4"/>
      <c r="HBH151" s="4"/>
      <c r="HBI151" s="4"/>
      <c r="HBJ151" s="4"/>
      <c r="HBK151" s="4"/>
      <c r="HBL151" s="4"/>
      <c r="HBM151" s="4"/>
      <c r="HBN151" s="4"/>
      <c r="HBO151" s="4"/>
      <c r="HBP151" s="4"/>
      <c r="HBQ151" s="4"/>
      <c r="HBR151" s="4"/>
      <c r="HBS151" s="4"/>
      <c r="HBT151" s="4"/>
      <c r="HBU151" s="4"/>
      <c r="HBV151" s="4"/>
      <c r="HBW151" s="4"/>
      <c r="HBX151" s="4"/>
      <c r="HBY151" s="4"/>
      <c r="HBZ151" s="4"/>
      <c r="HCA151" s="4"/>
      <c r="HCB151" s="4"/>
      <c r="HCC151" s="4"/>
      <c r="HCD151" s="4"/>
      <c r="HCE151" s="4"/>
      <c r="HCF151" s="4"/>
      <c r="HCG151" s="4"/>
      <c r="HCH151" s="4"/>
      <c r="HCI151" s="4"/>
      <c r="HCJ151" s="4"/>
      <c r="HCK151" s="4"/>
      <c r="HCL151" s="4"/>
      <c r="HCM151" s="4"/>
      <c r="HCN151" s="4"/>
      <c r="HCO151" s="4"/>
      <c r="HCP151" s="4"/>
      <c r="HCQ151" s="4"/>
      <c r="HCR151" s="4"/>
      <c r="HCS151" s="4"/>
      <c r="HCT151" s="4"/>
      <c r="HCU151" s="4"/>
      <c r="HCV151" s="4"/>
      <c r="HCW151" s="4"/>
      <c r="HCX151" s="4"/>
      <c r="HCY151" s="4"/>
      <c r="HCZ151" s="4"/>
      <c r="HDA151" s="4"/>
      <c r="HDB151" s="4"/>
      <c r="HDC151" s="4"/>
      <c r="HDD151" s="4"/>
      <c r="HDE151" s="4"/>
      <c r="HDF151" s="4"/>
      <c r="HDG151" s="4"/>
      <c r="HDH151" s="4"/>
      <c r="HDI151" s="4"/>
      <c r="HDJ151" s="4"/>
      <c r="HDK151" s="4"/>
      <c r="HDL151" s="4"/>
      <c r="HDM151" s="4"/>
      <c r="HDN151" s="4"/>
      <c r="HDO151" s="4"/>
      <c r="HDP151" s="4"/>
      <c r="HDQ151" s="4"/>
      <c r="HDR151" s="4"/>
      <c r="HDS151" s="4"/>
      <c r="HDT151" s="4"/>
      <c r="HDU151" s="4"/>
      <c r="HDV151" s="4"/>
      <c r="HDW151" s="4"/>
      <c r="HDX151" s="4"/>
      <c r="HDY151" s="4"/>
      <c r="HDZ151" s="4"/>
      <c r="HEA151" s="4"/>
      <c r="HEB151" s="4"/>
      <c r="HEC151" s="4"/>
      <c r="HED151" s="4"/>
      <c r="HEE151" s="4"/>
      <c r="HEF151" s="4"/>
      <c r="HEG151" s="4"/>
      <c r="HEH151" s="4"/>
      <c r="HEI151" s="4"/>
      <c r="HEJ151" s="4"/>
      <c r="HEK151" s="4"/>
      <c r="HEL151" s="4"/>
      <c r="HEM151" s="4"/>
      <c r="HEN151" s="4"/>
      <c r="HEO151" s="4"/>
      <c r="HEP151" s="4"/>
      <c r="HEQ151" s="4"/>
      <c r="HER151" s="4"/>
      <c r="HES151" s="4"/>
      <c r="HET151" s="4"/>
      <c r="HEU151" s="4"/>
      <c r="HEV151" s="4"/>
      <c r="HEW151" s="4"/>
      <c r="HEX151" s="4"/>
      <c r="HEY151" s="4"/>
      <c r="HEZ151" s="4"/>
      <c r="HFA151" s="4"/>
      <c r="HFB151" s="4"/>
      <c r="HFC151" s="4"/>
      <c r="HFD151" s="4"/>
      <c r="HFE151" s="4"/>
      <c r="HFF151" s="4"/>
      <c r="HFG151" s="4"/>
      <c r="HFH151" s="4"/>
      <c r="HFI151" s="4"/>
      <c r="HFJ151" s="4"/>
      <c r="HFK151" s="4"/>
      <c r="HFL151" s="4"/>
      <c r="HFM151" s="4"/>
      <c r="HFN151" s="4"/>
      <c r="HFO151" s="4"/>
      <c r="HFP151" s="4"/>
      <c r="HFQ151" s="4"/>
      <c r="HFR151" s="4"/>
      <c r="HFS151" s="4"/>
      <c r="HFT151" s="4"/>
      <c r="HFU151" s="4"/>
      <c r="HFV151" s="4"/>
      <c r="HFW151" s="4"/>
      <c r="HFX151" s="4"/>
      <c r="HFY151" s="4"/>
      <c r="HFZ151" s="4"/>
      <c r="HGA151" s="4"/>
      <c r="HGB151" s="4"/>
      <c r="HGC151" s="4"/>
      <c r="HGD151" s="4"/>
      <c r="HGE151" s="4"/>
      <c r="HGF151" s="4"/>
      <c r="HGG151" s="4"/>
      <c r="HGH151" s="4"/>
      <c r="HGI151" s="4"/>
      <c r="HGJ151" s="4"/>
      <c r="HGK151" s="4"/>
      <c r="HGL151" s="4"/>
      <c r="HGM151" s="4"/>
      <c r="HGN151" s="4"/>
      <c r="HGO151" s="4"/>
      <c r="HGP151" s="4"/>
      <c r="HGQ151" s="4"/>
      <c r="HGR151" s="4"/>
      <c r="HGS151" s="4"/>
      <c r="HGT151" s="4"/>
      <c r="HGU151" s="4"/>
      <c r="HGV151" s="4"/>
      <c r="HGW151" s="4"/>
      <c r="HGX151" s="4"/>
      <c r="HGY151" s="4"/>
      <c r="HGZ151" s="4"/>
      <c r="HHA151" s="4"/>
      <c r="HHB151" s="4"/>
      <c r="HHC151" s="4"/>
      <c r="HHD151" s="4"/>
      <c r="HHE151" s="4"/>
      <c r="HHF151" s="4"/>
      <c r="HHG151" s="4"/>
      <c r="HHH151" s="4"/>
      <c r="HHI151" s="4"/>
      <c r="HHJ151" s="4"/>
      <c r="HHK151" s="4"/>
      <c r="HHL151" s="4"/>
      <c r="HHM151" s="4"/>
      <c r="HHN151" s="4"/>
      <c r="HHO151" s="4"/>
      <c r="HHP151" s="4"/>
      <c r="HHQ151" s="4"/>
      <c r="HHR151" s="4"/>
      <c r="HHS151" s="4"/>
      <c r="HHT151" s="4"/>
      <c r="HHU151" s="4"/>
      <c r="HHV151" s="4"/>
      <c r="HHW151" s="4"/>
      <c r="HHX151" s="4"/>
      <c r="HHY151" s="4"/>
      <c r="HHZ151" s="4"/>
      <c r="HIA151" s="4"/>
      <c r="HIB151" s="4"/>
      <c r="HIC151" s="4"/>
      <c r="HID151" s="4"/>
      <c r="HIE151" s="4"/>
      <c r="HIF151" s="4"/>
      <c r="HIG151" s="4"/>
      <c r="HIH151" s="4"/>
      <c r="HII151" s="4"/>
      <c r="HIJ151" s="4"/>
      <c r="HIK151" s="4"/>
      <c r="HIL151" s="4"/>
      <c r="HIM151" s="4"/>
      <c r="HIN151" s="4"/>
      <c r="HIO151" s="4"/>
      <c r="HIP151" s="4"/>
      <c r="HIQ151" s="4"/>
      <c r="HIR151" s="4"/>
      <c r="HIS151" s="4"/>
      <c r="HIT151" s="4"/>
      <c r="HIU151" s="4"/>
      <c r="HIV151" s="4"/>
      <c r="HIW151" s="4"/>
      <c r="HIX151" s="4"/>
      <c r="HIY151" s="4"/>
      <c r="HIZ151" s="4"/>
      <c r="HJA151" s="4"/>
      <c r="HJB151" s="4"/>
      <c r="HJC151" s="4"/>
      <c r="HJD151" s="4"/>
      <c r="HJE151" s="4"/>
      <c r="HJF151" s="4"/>
      <c r="HJG151" s="4"/>
      <c r="HJH151" s="4"/>
      <c r="HJI151" s="4"/>
      <c r="HJJ151" s="4"/>
      <c r="HJK151" s="4"/>
      <c r="HJL151" s="4"/>
      <c r="HJM151" s="4"/>
      <c r="HJN151" s="4"/>
      <c r="HJO151" s="4"/>
      <c r="HJP151" s="4"/>
      <c r="HJQ151" s="4"/>
      <c r="HJR151" s="4"/>
      <c r="HJS151" s="4"/>
      <c r="HJT151" s="4"/>
      <c r="HJU151" s="4"/>
      <c r="HJV151" s="4"/>
      <c r="HJW151" s="4"/>
      <c r="HJX151" s="4"/>
      <c r="HJY151" s="4"/>
      <c r="HJZ151" s="4"/>
      <c r="HKA151" s="4"/>
      <c r="HKB151" s="4"/>
      <c r="HKC151" s="4"/>
      <c r="HKD151" s="4"/>
      <c r="HKE151" s="4"/>
      <c r="HKF151" s="4"/>
      <c r="HKG151" s="4"/>
      <c r="HKH151" s="4"/>
      <c r="HKI151" s="4"/>
      <c r="HKJ151" s="4"/>
      <c r="HKK151" s="4"/>
      <c r="HKL151" s="4"/>
      <c r="HKM151" s="4"/>
      <c r="HKN151" s="4"/>
      <c r="HKO151" s="4"/>
      <c r="HKP151" s="4"/>
      <c r="HKQ151" s="4"/>
      <c r="HKR151" s="4"/>
      <c r="HKS151" s="4"/>
      <c r="HKT151" s="4"/>
      <c r="HKU151" s="4"/>
      <c r="HKV151" s="4"/>
      <c r="HKW151" s="4"/>
      <c r="HKX151" s="4"/>
      <c r="HKY151" s="4"/>
      <c r="HKZ151" s="4"/>
      <c r="HLA151" s="4"/>
      <c r="HLB151" s="4"/>
      <c r="HLC151" s="4"/>
      <c r="HLD151" s="4"/>
      <c r="HLE151" s="4"/>
      <c r="HLF151" s="4"/>
      <c r="HLG151" s="4"/>
      <c r="HLH151" s="4"/>
      <c r="HLI151" s="4"/>
      <c r="HLJ151" s="4"/>
      <c r="HLK151" s="4"/>
      <c r="HLL151" s="4"/>
      <c r="HLM151" s="4"/>
      <c r="HLN151" s="4"/>
      <c r="HLO151" s="4"/>
      <c r="HLP151" s="4"/>
      <c r="HLQ151" s="4"/>
      <c r="HLR151" s="4"/>
      <c r="HLS151" s="4"/>
      <c r="HLT151" s="4"/>
      <c r="HLU151" s="4"/>
      <c r="HLV151" s="4"/>
      <c r="HLW151" s="4"/>
      <c r="HLX151" s="4"/>
      <c r="HLY151" s="4"/>
      <c r="HLZ151" s="4"/>
      <c r="HMA151" s="4"/>
      <c r="HMB151" s="4"/>
      <c r="HMC151" s="4"/>
      <c r="HMD151" s="4"/>
      <c r="HME151" s="4"/>
      <c r="HMF151" s="4"/>
      <c r="HMG151" s="4"/>
      <c r="HMH151" s="4"/>
      <c r="HMI151" s="4"/>
      <c r="HMJ151" s="4"/>
      <c r="HMK151" s="4"/>
      <c r="HML151" s="4"/>
      <c r="HMM151" s="4"/>
      <c r="HMN151" s="4"/>
      <c r="HMO151" s="4"/>
      <c r="HMP151" s="4"/>
      <c r="HMQ151" s="4"/>
      <c r="HMR151" s="4"/>
      <c r="HMS151" s="4"/>
      <c r="HMT151" s="4"/>
      <c r="HMU151" s="4"/>
      <c r="HMV151" s="4"/>
      <c r="HMW151" s="4"/>
      <c r="HMX151" s="4"/>
      <c r="HMY151" s="4"/>
      <c r="HMZ151" s="4"/>
      <c r="HNA151" s="4"/>
      <c r="HNB151" s="4"/>
      <c r="HNC151" s="4"/>
      <c r="HND151" s="4"/>
      <c r="HNE151" s="4"/>
      <c r="HNF151" s="4"/>
      <c r="HNG151" s="4"/>
      <c r="HNH151" s="4"/>
      <c r="HNI151" s="4"/>
      <c r="HNJ151" s="4"/>
      <c r="HNK151" s="4"/>
      <c r="HNL151" s="4"/>
      <c r="HNM151" s="4"/>
      <c r="HNN151" s="4"/>
      <c r="HNO151" s="4"/>
      <c r="HNP151" s="4"/>
      <c r="HNQ151" s="4"/>
      <c r="HNR151" s="4"/>
      <c r="HNS151" s="4"/>
      <c r="HNT151" s="4"/>
      <c r="HNU151" s="4"/>
      <c r="HNV151" s="4"/>
      <c r="HNW151" s="4"/>
      <c r="HNX151" s="4"/>
      <c r="HNY151" s="4"/>
      <c r="HNZ151" s="4"/>
      <c r="HOA151" s="4"/>
      <c r="HOB151" s="4"/>
      <c r="HOC151" s="4"/>
      <c r="HOD151" s="4"/>
      <c r="HOE151" s="4"/>
      <c r="HOF151" s="4"/>
      <c r="HOG151" s="4"/>
      <c r="HOH151" s="4"/>
      <c r="HOI151" s="4"/>
      <c r="HOJ151" s="4"/>
      <c r="HOK151" s="4"/>
      <c r="HOL151" s="4"/>
      <c r="HOM151" s="4"/>
      <c r="HON151" s="4"/>
      <c r="HOO151" s="4"/>
      <c r="HOP151" s="4"/>
      <c r="HOQ151" s="4"/>
      <c r="HOR151" s="4"/>
      <c r="HOS151" s="4"/>
      <c r="HOT151" s="4"/>
      <c r="HOU151" s="4"/>
      <c r="HOV151" s="4"/>
      <c r="HOW151" s="4"/>
      <c r="HOX151" s="4"/>
      <c r="HOY151" s="4"/>
      <c r="HOZ151" s="4"/>
      <c r="HPA151" s="4"/>
      <c r="HPB151" s="4"/>
      <c r="HPC151" s="4"/>
      <c r="HPD151" s="4"/>
      <c r="HPE151" s="4"/>
      <c r="HPF151" s="4"/>
      <c r="HPG151" s="4"/>
      <c r="HPH151" s="4"/>
      <c r="HPI151" s="4"/>
      <c r="HPJ151" s="4"/>
      <c r="HPK151" s="4"/>
      <c r="HPL151" s="4"/>
      <c r="HPM151" s="4"/>
      <c r="HPN151" s="4"/>
      <c r="HPO151" s="4"/>
      <c r="HPP151" s="4"/>
      <c r="HPQ151" s="4"/>
      <c r="HPR151" s="4"/>
      <c r="HPS151" s="4"/>
      <c r="HPT151" s="4"/>
      <c r="HPU151" s="4"/>
      <c r="HPV151" s="4"/>
      <c r="HPW151" s="4"/>
      <c r="HPX151" s="4"/>
      <c r="HPY151" s="4"/>
      <c r="HPZ151" s="4"/>
      <c r="HQA151" s="4"/>
      <c r="HQB151" s="4"/>
      <c r="HQC151" s="4"/>
      <c r="HQD151" s="4"/>
      <c r="HQE151" s="4"/>
      <c r="HQF151" s="4"/>
      <c r="HQG151" s="4"/>
      <c r="HQH151" s="4"/>
      <c r="HQI151" s="4"/>
      <c r="HQJ151" s="4"/>
      <c r="HQK151" s="4"/>
      <c r="HQL151" s="4"/>
      <c r="HQM151" s="4"/>
      <c r="HQN151" s="4"/>
      <c r="HQO151" s="4"/>
      <c r="HQP151" s="4"/>
      <c r="HQQ151" s="4"/>
      <c r="HQR151" s="4"/>
      <c r="HQS151" s="4"/>
      <c r="HQT151" s="4"/>
      <c r="HQU151" s="4"/>
      <c r="HQV151" s="4"/>
      <c r="HQW151" s="4"/>
      <c r="HQX151" s="4"/>
      <c r="HQY151" s="4"/>
      <c r="HQZ151" s="4"/>
      <c r="HRA151" s="4"/>
      <c r="HRB151" s="4"/>
      <c r="HRC151" s="4"/>
      <c r="HRD151" s="4"/>
      <c r="HRE151" s="4"/>
      <c r="HRF151" s="4"/>
      <c r="HRG151" s="4"/>
      <c r="HRH151" s="4"/>
      <c r="HRI151" s="4"/>
      <c r="HRJ151" s="4"/>
      <c r="HRK151" s="4"/>
      <c r="HRL151" s="4"/>
      <c r="HRM151" s="4"/>
      <c r="HRN151" s="4"/>
      <c r="HRO151" s="4"/>
      <c r="HRP151" s="4"/>
      <c r="HRQ151" s="4"/>
      <c r="HRR151" s="4"/>
      <c r="HRS151" s="4"/>
      <c r="HRT151" s="4"/>
      <c r="HRU151" s="4"/>
      <c r="HRV151" s="4"/>
      <c r="HRW151" s="4"/>
      <c r="HRX151" s="4"/>
      <c r="HRY151" s="4"/>
      <c r="HRZ151" s="4"/>
      <c r="HSA151" s="4"/>
      <c r="HSB151" s="4"/>
      <c r="HSC151" s="4"/>
      <c r="HSD151" s="4"/>
      <c r="HSE151" s="4"/>
      <c r="HSF151" s="4"/>
      <c r="HSG151" s="4"/>
      <c r="HSH151" s="4"/>
      <c r="HSI151" s="4"/>
      <c r="HSJ151" s="4"/>
      <c r="HSK151" s="4"/>
      <c r="HSL151" s="4"/>
      <c r="HSM151" s="4"/>
      <c r="HSN151" s="4"/>
      <c r="HSO151" s="4"/>
      <c r="HSP151" s="4"/>
      <c r="HSQ151" s="4"/>
      <c r="HSR151" s="4"/>
      <c r="HSS151" s="4"/>
      <c r="HST151" s="4"/>
      <c r="HSU151" s="4"/>
      <c r="HSV151" s="4"/>
      <c r="HSW151" s="4"/>
      <c r="HSX151" s="4"/>
      <c r="HSY151" s="4"/>
      <c r="HSZ151" s="4"/>
      <c r="HTA151" s="4"/>
      <c r="HTB151" s="4"/>
      <c r="HTC151" s="4"/>
      <c r="HTD151" s="4"/>
      <c r="HTE151" s="4"/>
      <c r="HTF151" s="4"/>
      <c r="HTG151" s="4"/>
      <c r="HTH151" s="4"/>
      <c r="HTI151" s="4"/>
      <c r="HTJ151" s="4"/>
      <c r="HTK151" s="4"/>
      <c r="HTL151" s="4"/>
      <c r="HTM151" s="4"/>
      <c r="HTN151" s="4"/>
      <c r="HTO151" s="4"/>
      <c r="HTP151" s="4"/>
      <c r="HTQ151" s="4"/>
      <c r="HTR151" s="4"/>
      <c r="HTS151" s="4"/>
      <c r="HTT151" s="4"/>
      <c r="HTU151" s="4"/>
      <c r="HTV151" s="4"/>
      <c r="HTW151" s="4"/>
      <c r="HTX151" s="4"/>
      <c r="HTY151" s="4"/>
      <c r="HTZ151" s="4"/>
      <c r="HUA151" s="4"/>
      <c r="HUB151" s="4"/>
      <c r="HUC151" s="4"/>
      <c r="HUD151" s="4"/>
      <c r="HUE151" s="4"/>
      <c r="HUF151" s="4"/>
      <c r="HUG151" s="4"/>
      <c r="HUH151" s="4"/>
      <c r="HUI151" s="4"/>
      <c r="HUJ151" s="4"/>
      <c r="HUK151" s="4"/>
      <c r="HUL151" s="4"/>
      <c r="HUM151" s="4"/>
      <c r="HUN151" s="4"/>
      <c r="HUO151" s="4"/>
      <c r="HUP151" s="4"/>
      <c r="HUQ151" s="4"/>
      <c r="HUR151" s="4"/>
      <c r="HUS151" s="4"/>
      <c r="HUT151" s="4"/>
      <c r="HUU151" s="4"/>
      <c r="HUV151" s="4"/>
      <c r="HUW151" s="4"/>
      <c r="HUX151" s="4"/>
      <c r="HUY151" s="4"/>
      <c r="HUZ151" s="4"/>
      <c r="HVA151" s="4"/>
      <c r="HVB151" s="4"/>
      <c r="HVC151" s="4"/>
      <c r="HVD151" s="4"/>
      <c r="HVE151" s="4"/>
      <c r="HVF151" s="4"/>
      <c r="HVG151" s="4"/>
      <c r="HVH151" s="4"/>
      <c r="HVI151" s="4"/>
      <c r="HVJ151" s="4"/>
      <c r="HVK151" s="4"/>
      <c r="HVL151" s="4"/>
      <c r="HVM151" s="4"/>
      <c r="HVN151" s="4"/>
      <c r="HVO151" s="4"/>
      <c r="HVP151" s="4"/>
      <c r="HVQ151" s="4"/>
      <c r="HVR151" s="4"/>
      <c r="HVS151" s="4"/>
      <c r="HVT151" s="4"/>
      <c r="HVU151" s="4"/>
      <c r="HVV151" s="4"/>
      <c r="HVW151" s="4"/>
      <c r="HVX151" s="4"/>
      <c r="HVY151" s="4"/>
      <c r="HVZ151" s="4"/>
      <c r="HWA151" s="4"/>
      <c r="HWB151" s="4"/>
      <c r="HWC151" s="4"/>
      <c r="HWD151" s="4"/>
      <c r="HWE151" s="4"/>
      <c r="HWF151" s="4"/>
      <c r="HWG151" s="4"/>
      <c r="HWH151" s="4"/>
      <c r="HWI151" s="4"/>
      <c r="HWJ151" s="4"/>
      <c r="HWK151" s="4"/>
      <c r="HWL151" s="4"/>
      <c r="HWM151" s="4"/>
      <c r="HWN151" s="4"/>
      <c r="HWO151" s="4"/>
      <c r="HWP151" s="4"/>
      <c r="HWQ151" s="4"/>
      <c r="HWR151" s="4"/>
      <c r="HWS151" s="4"/>
      <c r="HWT151" s="4"/>
      <c r="HWU151" s="4"/>
      <c r="HWV151" s="4"/>
      <c r="HWW151" s="4"/>
      <c r="HWX151" s="4"/>
      <c r="HWY151" s="4"/>
      <c r="HWZ151" s="4"/>
      <c r="HXA151" s="4"/>
      <c r="HXB151" s="4"/>
      <c r="HXC151" s="4"/>
      <c r="HXD151" s="4"/>
      <c r="HXE151" s="4"/>
      <c r="HXF151" s="4"/>
      <c r="HXG151" s="4"/>
      <c r="HXH151" s="4"/>
      <c r="HXI151" s="4"/>
      <c r="HXJ151" s="4"/>
      <c r="HXK151" s="4"/>
      <c r="HXL151" s="4"/>
      <c r="HXM151" s="4"/>
      <c r="HXN151" s="4"/>
      <c r="HXO151" s="4"/>
      <c r="HXP151" s="4"/>
      <c r="HXQ151" s="4"/>
      <c r="HXR151" s="4"/>
      <c r="HXS151" s="4"/>
      <c r="HXT151" s="4"/>
      <c r="HXU151" s="4"/>
      <c r="HXV151" s="4"/>
      <c r="HXW151" s="4"/>
      <c r="HXX151" s="4"/>
      <c r="HXY151" s="4"/>
      <c r="HXZ151" s="4"/>
      <c r="HYA151" s="4"/>
      <c r="HYB151" s="4"/>
      <c r="HYC151" s="4"/>
      <c r="HYD151" s="4"/>
      <c r="HYE151" s="4"/>
      <c r="HYF151" s="4"/>
      <c r="HYG151" s="4"/>
      <c r="HYH151" s="4"/>
      <c r="HYI151" s="4"/>
      <c r="HYJ151" s="4"/>
      <c r="HYK151" s="4"/>
      <c r="HYL151" s="4"/>
      <c r="HYM151" s="4"/>
      <c r="HYN151" s="4"/>
      <c r="HYO151" s="4"/>
      <c r="HYP151" s="4"/>
      <c r="HYQ151" s="4"/>
      <c r="HYR151" s="4"/>
      <c r="HYS151" s="4"/>
      <c r="HYT151" s="4"/>
      <c r="HYU151" s="4"/>
      <c r="HYV151" s="4"/>
      <c r="HYW151" s="4"/>
      <c r="HYX151" s="4"/>
      <c r="HYY151" s="4"/>
      <c r="HYZ151" s="4"/>
      <c r="HZA151" s="4"/>
      <c r="HZB151" s="4"/>
      <c r="HZC151" s="4"/>
      <c r="HZD151" s="4"/>
      <c r="HZE151" s="4"/>
      <c r="HZF151" s="4"/>
      <c r="HZG151" s="4"/>
      <c r="HZH151" s="4"/>
      <c r="HZI151" s="4"/>
      <c r="HZJ151" s="4"/>
      <c r="HZK151" s="4"/>
      <c r="HZL151" s="4"/>
      <c r="HZM151" s="4"/>
      <c r="HZN151" s="4"/>
      <c r="HZO151" s="4"/>
      <c r="HZP151" s="4"/>
      <c r="HZQ151" s="4"/>
      <c r="HZR151" s="4"/>
      <c r="HZS151" s="4"/>
      <c r="HZT151" s="4"/>
      <c r="HZU151" s="4"/>
      <c r="HZV151" s="4"/>
      <c r="HZW151" s="4"/>
      <c r="HZX151" s="4"/>
      <c r="HZY151" s="4"/>
      <c r="HZZ151" s="4"/>
      <c r="IAA151" s="4"/>
      <c r="IAB151" s="4"/>
      <c r="IAC151" s="4"/>
      <c r="IAD151" s="4"/>
      <c r="IAE151" s="4"/>
      <c r="IAF151" s="4"/>
      <c r="IAG151" s="4"/>
      <c r="IAH151" s="4"/>
      <c r="IAI151" s="4"/>
      <c r="IAJ151" s="4"/>
      <c r="IAK151" s="4"/>
      <c r="IAL151" s="4"/>
      <c r="IAM151" s="4"/>
      <c r="IAN151" s="4"/>
      <c r="IAO151" s="4"/>
      <c r="IAP151" s="4"/>
      <c r="IAQ151" s="4"/>
      <c r="IAR151" s="4"/>
      <c r="IAS151" s="4"/>
      <c r="IAT151" s="4"/>
      <c r="IAU151" s="4"/>
      <c r="IAV151" s="4"/>
      <c r="IAW151" s="4"/>
      <c r="IAX151" s="4"/>
      <c r="IAY151" s="4"/>
      <c r="IAZ151" s="4"/>
      <c r="IBA151" s="4"/>
      <c r="IBB151" s="4"/>
      <c r="IBC151" s="4"/>
      <c r="IBD151" s="4"/>
      <c r="IBE151" s="4"/>
      <c r="IBF151" s="4"/>
      <c r="IBG151" s="4"/>
      <c r="IBH151" s="4"/>
      <c r="IBI151" s="4"/>
      <c r="IBJ151" s="4"/>
      <c r="IBK151" s="4"/>
      <c r="IBL151" s="4"/>
      <c r="IBM151" s="4"/>
      <c r="IBN151" s="4"/>
      <c r="IBO151" s="4"/>
      <c r="IBP151" s="4"/>
      <c r="IBQ151" s="4"/>
      <c r="IBR151" s="4"/>
      <c r="IBS151" s="4"/>
      <c r="IBT151" s="4"/>
      <c r="IBU151" s="4"/>
      <c r="IBV151" s="4"/>
      <c r="IBW151" s="4"/>
      <c r="IBX151" s="4"/>
      <c r="IBY151" s="4"/>
      <c r="IBZ151" s="4"/>
      <c r="ICA151" s="4"/>
      <c r="ICB151" s="4"/>
      <c r="ICC151" s="4"/>
      <c r="ICD151" s="4"/>
      <c r="ICE151" s="4"/>
      <c r="ICF151" s="4"/>
      <c r="ICG151" s="4"/>
      <c r="ICH151" s="4"/>
      <c r="ICI151" s="4"/>
      <c r="ICJ151" s="4"/>
      <c r="ICK151" s="4"/>
      <c r="ICL151" s="4"/>
      <c r="ICM151" s="4"/>
      <c r="ICN151" s="4"/>
      <c r="ICO151" s="4"/>
      <c r="ICP151" s="4"/>
      <c r="ICQ151" s="4"/>
      <c r="ICR151" s="4"/>
      <c r="ICS151" s="4"/>
      <c r="ICT151" s="4"/>
      <c r="ICU151" s="4"/>
      <c r="ICV151" s="4"/>
      <c r="ICW151" s="4"/>
      <c r="ICX151" s="4"/>
      <c r="ICY151" s="4"/>
      <c r="ICZ151" s="4"/>
      <c r="IDA151" s="4"/>
      <c r="IDB151" s="4"/>
      <c r="IDC151" s="4"/>
      <c r="IDD151" s="4"/>
      <c r="IDE151" s="4"/>
      <c r="IDF151" s="4"/>
      <c r="IDG151" s="4"/>
      <c r="IDH151" s="4"/>
      <c r="IDI151" s="4"/>
      <c r="IDJ151" s="4"/>
      <c r="IDK151" s="4"/>
      <c r="IDL151" s="4"/>
      <c r="IDM151" s="4"/>
      <c r="IDN151" s="4"/>
      <c r="IDO151" s="4"/>
      <c r="IDP151" s="4"/>
      <c r="IDQ151" s="4"/>
      <c r="IDR151" s="4"/>
      <c r="IDS151" s="4"/>
      <c r="IDT151" s="4"/>
      <c r="IDU151" s="4"/>
      <c r="IDV151" s="4"/>
      <c r="IDW151" s="4"/>
      <c r="IDX151" s="4"/>
      <c r="IDY151" s="4"/>
      <c r="IDZ151" s="4"/>
      <c r="IEA151" s="4"/>
      <c r="IEB151" s="4"/>
      <c r="IEC151" s="4"/>
      <c r="IED151" s="4"/>
      <c r="IEE151" s="4"/>
      <c r="IEF151" s="4"/>
      <c r="IEG151" s="4"/>
      <c r="IEH151" s="4"/>
      <c r="IEI151" s="4"/>
      <c r="IEJ151" s="4"/>
      <c r="IEK151" s="4"/>
      <c r="IEL151" s="4"/>
      <c r="IEM151" s="4"/>
      <c r="IEN151" s="4"/>
      <c r="IEO151" s="4"/>
      <c r="IEP151" s="4"/>
      <c r="IEQ151" s="4"/>
      <c r="IER151" s="4"/>
      <c r="IES151" s="4"/>
      <c r="IET151" s="4"/>
      <c r="IEU151" s="4"/>
      <c r="IEV151" s="4"/>
      <c r="IEW151" s="4"/>
      <c r="IEX151" s="4"/>
      <c r="IEY151" s="4"/>
      <c r="IEZ151" s="4"/>
      <c r="IFA151" s="4"/>
      <c r="IFB151" s="4"/>
      <c r="IFC151" s="4"/>
      <c r="IFD151" s="4"/>
      <c r="IFE151" s="4"/>
      <c r="IFF151" s="4"/>
      <c r="IFG151" s="4"/>
      <c r="IFH151" s="4"/>
      <c r="IFI151" s="4"/>
      <c r="IFJ151" s="4"/>
      <c r="IFK151" s="4"/>
      <c r="IFL151" s="4"/>
      <c r="IFM151" s="4"/>
      <c r="IFN151" s="4"/>
      <c r="IFO151" s="4"/>
      <c r="IFP151" s="4"/>
      <c r="IFQ151" s="4"/>
      <c r="IFR151" s="4"/>
      <c r="IFS151" s="4"/>
      <c r="IFT151" s="4"/>
      <c r="IFU151" s="4"/>
      <c r="IFV151" s="4"/>
      <c r="IFW151" s="4"/>
      <c r="IFX151" s="4"/>
      <c r="IFY151" s="4"/>
      <c r="IFZ151" s="4"/>
      <c r="IGA151" s="4"/>
      <c r="IGB151" s="4"/>
      <c r="IGC151" s="4"/>
      <c r="IGD151" s="4"/>
      <c r="IGE151" s="4"/>
      <c r="IGF151" s="4"/>
      <c r="IGG151" s="4"/>
      <c r="IGH151" s="4"/>
      <c r="IGI151" s="4"/>
      <c r="IGJ151" s="4"/>
      <c r="IGK151" s="4"/>
      <c r="IGL151" s="4"/>
      <c r="IGM151" s="4"/>
      <c r="IGN151" s="4"/>
      <c r="IGO151" s="4"/>
      <c r="IGP151" s="4"/>
      <c r="IGQ151" s="4"/>
      <c r="IGR151" s="4"/>
      <c r="IGS151" s="4"/>
      <c r="IGT151" s="4"/>
      <c r="IGU151" s="4"/>
      <c r="IGV151" s="4"/>
      <c r="IGW151" s="4"/>
      <c r="IGX151" s="4"/>
      <c r="IGY151" s="4"/>
      <c r="IGZ151" s="4"/>
      <c r="IHA151" s="4"/>
      <c r="IHB151" s="4"/>
      <c r="IHC151" s="4"/>
      <c r="IHD151" s="4"/>
      <c r="IHE151" s="4"/>
      <c r="IHF151" s="4"/>
      <c r="IHG151" s="4"/>
      <c r="IHH151" s="4"/>
      <c r="IHI151" s="4"/>
      <c r="IHJ151" s="4"/>
      <c r="IHK151" s="4"/>
      <c r="IHL151" s="4"/>
      <c r="IHM151" s="4"/>
      <c r="IHN151" s="4"/>
      <c r="IHO151" s="4"/>
      <c r="IHP151" s="4"/>
      <c r="IHQ151" s="4"/>
      <c r="IHR151" s="4"/>
      <c r="IHS151" s="4"/>
      <c r="IHT151" s="4"/>
      <c r="IHU151" s="4"/>
      <c r="IHV151" s="4"/>
      <c r="IHW151" s="4"/>
      <c r="IHX151" s="4"/>
      <c r="IHY151" s="4"/>
      <c r="IHZ151" s="4"/>
      <c r="IIA151" s="4"/>
      <c r="IIB151" s="4"/>
      <c r="IIC151" s="4"/>
      <c r="IID151" s="4"/>
      <c r="IIE151" s="4"/>
      <c r="IIF151" s="4"/>
      <c r="IIG151" s="4"/>
      <c r="IIH151" s="4"/>
      <c r="III151" s="4"/>
      <c r="IIJ151" s="4"/>
      <c r="IIK151" s="4"/>
      <c r="IIL151" s="4"/>
      <c r="IIM151" s="4"/>
      <c r="IIN151" s="4"/>
      <c r="IIO151" s="4"/>
      <c r="IIP151" s="4"/>
      <c r="IIQ151" s="4"/>
      <c r="IIR151" s="4"/>
      <c r="IIS151" s="4"/>
      <c r="IIT151" s="4"/>
      <c r="IIU151" s="4"/>
      <c r="IIV151" s="4"/>
      <c r="IIW151" s="4"/>
      <c r="IIX151" s="4"/>
      <c r="IIY151" s="4"/>
      <c r="IIZ151" s="4"/>
      <c r="IJA151" s="4"/>
      <c r="IJB151" s="4"/>
      <c r="IJC151" s="4"/>
      <c r="IJD151" s="4"/>
      <c r="IJE151" s="4"/>
      <c r="IJF151" s="4"/>
      <c r="IJG151" s="4"/>
      <c r="IJH151" s="4"/>
      <c r="IJI151" s="4"/>
      <c r="IJJ151" s="4"/>
      <c r="IJK151" s="4"/>
      <c r="IJL151" s="4"/>
      <c r="IJM151" s="4"/>
      <c r="IJN151" s="4"/>
      <c r="IJO151" s="4"/>
      <c r="IJP151" s="4"/>
      <c r="IJQ151" s="4"/>
      <c r="IJR151" s="4"/>
      <c r="IJS151" s="4"/>
      <c r="IJT151" s="4"/>
      <c r="IJU151" s="4"/>
      <c r="IJV151" s="4"/>
      <c r="IJW151" s="4"/>
      <c r="IJX151" s="4"/>
      <c r="IJY151" s="4"/>
      <c r="IJZ151" s="4"/>
      <c r="IKA151" s="4"/>
      <c r="IKB151" s="4"/>
      <c r="IKC151" s="4"/>
      <c r="IKD151" s="4"/>
      <c r="IKE151" s="4"/>
      <c r="IKF151" s="4"/>
      <c r="IKG151" s="4"/>
      <c r="IKH151" s="4"/>
      <c r="IKI151" s="4"/>
      <c r="IKJ151" s="4"/>
      <c r="IKK151" s="4"/>
      <c r="IKL151" s="4"/>
      <c r="IKM151" s="4"/>
      <c r="IKN151" s="4"/>
      <c r="IKO151" s="4"/>
      <c r="IKP151" s="4"/>
      <c r="IKQ151" s="4"/>
      <c r="IKR151" s="4"/>
      <c r="IKS151" s="4"/>
      <c r="IKT151" s="4"/>
      <c r="IKU151" s="4"/>
      <c r="IKV151" s="4"/>
      <c r="IKW151" s="4"/>
      <c r="IKX151" s="4"/>
      <c r="IKY151" s="4"/>
      <c r="IKZ151" s="4"/>
      <c r="ILA151" s="4"/>
      <c r="ILB151" s="4"/>
      <c r="ILC151" s="4"/>
      <c r="ILD151" s="4"/>
      <c r="ILE151" s="4"/>
      <c r="ILF151" s="4"/>
      <c r="ILG151" s="4"/>
      <c r="ILH151" s="4"/>
      <c r="ILI151" s="4"/>
      <c r="ILJ151" s="4"/>
      <c r="ILK151" s="4"/>
      <c r="ILL151" s="4"/>
      <c r="ILM151" s="4"/>
      <c r="ILN151" s="4"/>
      <c r="ILO151" s="4"/>
      <c r="ILP151" s="4"/>
      <c r="ILQ151" s="4"/>
      <c r="ILR151" s="4"/>
      <c r="ILS151" s="4"/>
      <c r="ILT151" s="4"/>
      <c r="ILU151" s="4"/>
      <c r="ILV151" s="4"/>
      <c r="ILW151" s="4"/>
      <c r="ILX151" s="4"/>
      <c r="ILY151" s="4"/>
      <c r="ILZ151" s="4"/>
      <c r="IMA151" s="4"/>
      <c r="IMB151" s="4"/>
      <c r="IMC151" s="4"/>
      <c r="IMD151" s="4"/>
      <c r="IME151" s="4"/>
      <c r="IMF151" s="4"/>
      <c r="IMG151" s="4"/>
      <c r="IMH151" s="4"/>
      <c r="IMI151" s="4"/>
      <c r="IMJ151" s="4"/>
      <c r="IMK151" s="4"/>
      <c r="IML151" s="4"/>
      <c r="IMM151" s="4"/>
      <c r="IMN151" s="4"/>
      <c r="IMO151" s="4"/>
      <c r="IMP151" s="4"/>
      <c r="IMQ151" s="4"/>
      <c r="IMR151" s="4"/>
      <c r="IMS151" s="4"/>
      <c r="IMT151" s="4"/>
      <c r="IMU151" s="4"/>
      <c r="IMV151" s="4"/>
      <c r="IMW151" s="4"/>
      <c r="IMX151" s="4"/>
      <c r="IMY151" s="4"/>
      <c r="IMZ151" s="4"/>
      <c r="INA151" s="4"/>
      <c r="INB151" s="4"/>
      <c r="INC151" s="4"/>
      <c r="IND151" s="4"/>
      <c r="INE151" s="4"/>
      <c r="INF151" s="4"/>
      <c r="ING151" s="4"/>
      <c r="INH151" s="4"/>
      <c r="INI151" s="4"/>
      <c r="INJ151" s="4"/>
      <c r="INK151" s="4"/>
      <c r="INL151" s="4"/>
      <c r="INM151" s="4"/>
      <c r="INN151" s="4"/>
      <c r="INO151" s="4"/>
      <c r="INP151" s="4"/>
      <c r="INQ151" s="4"/>
      <c r="INR151" s="4"/>
      <c r="INS151" s="4"/>
      <c r="INT151" s="4"/>
      <c r="INU151" s="4"/>
      <c r="INV151" s="4"/>
      <c r="INW151" s="4"/>
      <c r="INX151" s="4"/>
      <c r="INY151" s="4"/>
      <c r="INZ151" s="4"/>
      <c r="IOA151" s="4"/>
      <c r="IOB151" s="4"/>
      <c r="IOC151" s="4"/>
      <c r="IOD151" s="4"/>
      <c r="IOE151" s="4"/>
      <c r="IOF151" s="4"/>
      <c r="IOG151" s="4"/>
      <c r="IOH151" s="4"/>
      <c r="IOI151" s="4"/>
      <c r="IOJ151" s="4"/>
      <c r="IOK151" s="4"/>
      <c r="IOL151" s="4"/>
      <c r="IOM151" s="4"/>
      <c r="ION151" s="4"/>
      <c r="IOO151" s="4"/>
      <c r="IOP151" s="4"/>
      <c r="IOQ151" s="4"/>
      <c r="IOR151" s="4"/>
      <c r="IOS151" s="4"/>
      <c r="IOT151" s="4"/>
      <c r="IOU151" s="4"/>
      <c r="IOV151" s="4"/>
      <c r="IOW151" s="4"/>
      <c r="IOX151" s="4"/>
      <c r="IOY151" s="4"/>
      <c r="IOZ151" s="4"/>
      <c r="IPA151" s="4"/>
      <c r="IPB151" s="4"/>
      <c r="IPC151" s="4"/>
      <c r="IPD151" s="4"/>
      <c r="IPE151" s="4"/>
      <c r="IPF151" s="4"/>
      <c r="IPG151" s="4"/>
      <c r="IPH151" s="4"/>
      <c r="IPI151" s="4"/>
      <c r="IPJ151" s="4"/>
      <c r="IPK151" s="4"/>
      <c r="IPL151" s="4"/>
      <c r="IPM151" s="4"/>
      <c r="IPN151" s="4"/>
      <c r="IPO151" s="4"/>
      <c r="IPP151" s="4"/>
      <c r="IPQ151" s="4"/>
      <c r="IPR151" s="4"/>
      <c r="IPS151" s="4"/>
      <c r="IPT151" s="4"/>
      <c r="IPU151" s="4"/>
      <c r="IPV151" s="4"/>
      <c r="IPW151" s="4"/>
      <c r="IPX151" s="4"/>
      <c r="IPY151" s="4"/>
      <c r="IPZ151" s="4"/>
      <c r="IQA151" s="4"/>
      <c r="IQB151" s="4"/>
      <c r="IQC151" s="4"/>
      <c r="IQD151" s="4"/>
      <c r="IQE151" s="4"/>
      <c r="IQF151" s="4"/>
      <c r="IQG151" s="4"/>
      <c r="IQH151" s="4"/>
      <c r="IQI151" s="4"/>
      <c r="IQJ151" s="4"/>
      <c r="IQK151" s="4"/>
      <c r="IQL151" s="4"/>
      <c r="IQM151" s="4"/>
      <c r="IQN151" s="4"/>
      <c r="IQO151" s="4"/>
      <c r="IQP151" s="4"/>
      <c r="IQQ151" s="4"/>
      <c r="IQR151" s="4"/>
      <c r="IQS151" s="4"/>
      <c r="IQT151" s="4"/>
      <c r="IQU151" s="4"/>
      <c r="IQV151" s="4"/>
      <c r="IQW151" s="4"/>
      <c r="IQX151" s="4"/>
      <c r="IQY151" s="4"/>
      <c r="IQZ151" s="4"/>
      <c r="IRA151" s="4"/>
      <c r="IRB151" s="4"/>
      <c r="IRC151" s="4"/>
      <c r="IRD151" s="4"/>
      <c r="IRE151" s="4"/>
      <c r="IRF151" s="4"/>
      <c r="IRG151" s="4"/>
      <c r="IRH151" s="4"/>
      <c r="IRI151" s="4"/>
      <c r="IRJ151" s="4"/>
      <c r="IRK151" s="4"/>
      <c r="IRL151" s="4"/>
      <c r="IRM151" s="4"/>
      <c r="IRN151" s="4"/>
      <c r="IRO151" s="4"/>
      <c r="IRP151" s="4"/>
      <c r="IRQ151" s="4"/>
      <c r="IRR151" s="4"/>
      <c r="IRS151" s="4"/>
      <c r="IRT151" s="4"/>
      <c r="IRU151" s="4"/>
      <c r="IRV151" s="4"/>
      <c r="IRW151" s="4"/>
      <c r="IRX151" s="4"/>
      <c r="IRY151" s="4"/>
      <c r="IRZ151" s="4"/>
      <c r="ISA151" s="4"/>
      <c r="ISB151" s="4"/>
      <c r="ISC151" s="4"/>
      <c r="ISD151" s="4"/>
      <c r="ISE151" s="4"/>
      <c r="ISF151" s="4"/>
      <c r="ISG151" s="4"/>
      <c r="ISH151" s="4"/>
      <c r="ISI151" s="4"/>
      <c r="ISJ151" s="4"/>
      <c r="ISK151" s="4"/>
      <c r="ISL151" s="4"/>
      <c r="ISM151" s="4"/>
      <c r="ISN151" s="4"/>
      <c r="ISO151" s="4"/>
      <c r="ISP151" s="4"/>
      <c r="ISQ151" s="4"/>
      <c r="ISR151" s="4"/>
      <c r="ISS151" s="4"/>
      <c r="IST151" s="4"/>
      <c r="ISU151" s="4"/>
      <c r="ISV151" s="4"/>
      <c r="ISW151" s="4"/>
      <c r="ISX151" s="4"/>
      <c r="ISY151" s="4"/>
      <c r="ISZ151" s="4"/>
      <c r="ITA151" s="4"/>
      <c r="ITB151" s="4"/>
      <c r="ITC151" s="4"/>
      <c r="ITD151" s="4"/>
      <c r="ITE151" s="4"/>
      <c r="ITF151" s="4"/>
      <c r="ITG151" s="4"/>
      <c r="ITH151" s="4"/>
      <c r="ITI151" s="4"/>
      <c r="ITJ151" s="4"/>
      <c r="ITK151" s="4"/>
      <c r="ITL151" s="4"/>
      <c r="ITM151" s="4"/>
      <c r="ITN151" s="4"/>
      <c r="ITO151" s="4"/>
      <c r="ITP151" s="4"/>
      <c r="ITQ151" s="4"/>
      <c r="ITR151" s="4"/>
      <c r="ITS151" s="4"/>
      <c r="ITT151" s="4"/>
      <c r="ITU151" s="4"/>
      <c r="ITV151" s="4"/>
      <c r="ITW151" s="4"/>
      <c r="ITX151" s="4"/>
      <c r="ITY151" s="4"/>
      <c r="ITZ151" s="4"/>
      <c r="IUA151" s="4"/>
      <c r="IUB151" s="4"/>
      <c r="IUC151" s="4"/>
      <c r="IUD151" s="4"/>
      <c r="IUE151" s="4"/>
      <c r="IUF151" s="4"/>
      <c r="IUG151" s="4"/>
      <c r="IUH151" s="4"/>
      <c r="IUI151" s="4"/>
      <c r="IUJ151" s="4"/>
      <c r="IUK151" s="4"/>
      <c r="IUL151" s="4"/>
      <c r="IUM151" s="4"/>
      <c r="IUN151" s="4"/>
      <c r="IUO151" s="4"/>
      <c r="IUP151" s="4"/>
      <c r="IUQ151" s="4"/>
      <c r="IUR151" s="4"/>
      <c r="IUS151" s="4"/>
      <c r="IUT151" s="4"/>
      <c r="IUU151" s="4"/>
      <c r="IUV151" s="4"/>
      <c r="IUW151" s="4"/>
      <c r="IUX151" s="4"/>
      <c r="IUY151" s="4"/>
      <c r="IUZ151" s="4"/>
      <c r="IVA151" s="4"/>
      <c r="IVB151" s="4"/>
      <c r="IVC151" s="4"/>
      <c r="IVD151" s="4"/>
      <c r="IVE151" s="4"/>
      <c r="IVF151" s="4"/>
      <c r="IVG151" s="4"/>
      <c r="IVH151" s="4"/>
      <c r="IVI151" s="4"/>
      <c r="IVJ151" s="4"/>
      <c r="IVK151" s="4"/>
      <c r="IVL151" s="4"/>
      <c r="IVM151" s="4"/>
      <c r="IVN151" s="4"/>
      <c r="IVO151" s="4"/>
      <c r="IVP151" s="4"/>
      <c r="IVQ151" s="4"/>
      <c r="IVR151" s="4"/>
      <c r="IVS151" s="4"/>
      <c r="IVT151" s="4"/>
      <c r="IVU151" s="4"/>
      <c r="IVV151" s="4"/>
      <c r="IVW151" s="4"/>
      <c r="IVX151" s="4"/>
      <c r="IVY151" s="4"/>
      <c r="IVZ151" s="4"/>
      <c r="IWA151" s="4"/>
      <c r="IWB151" s="4"/>
      <c r="IWC151" s="4"/>
      <c r="IWD151" s="4"/>
      <c r="IWE151" s="4"/>
      <c r="IWF151" s="4"/>
      <c r="IWG151" s="4"/>
      <c r="IWH151" s="4"/>
      <c r="IWI151" s="4"/>
      <c r="IWJ151" s="4"/>
      <c r="IWK151" s="4"/>
      <c r="IWL151" s="4"/>
      <c r="IWM151" s="4"/>
      <c r="IWN151" s="4"/>
      <c r="IWO151" s="4"/>
      <c r="IWP151" s="4"/>
      <c r="IWQ151" s="4"/>
      <c r="IWR151" s="4"/>
      <c r="IWS151" s="4"/>
      <c r="IWT151" s="4"/>
      <c r="IWU151" s="4"/>
      <c r="IWV151" s="4"/>
      <c r="IWW151" s="4"/>
      <c r="IWX151" s="4"/>
      <c r="IWY151" s="4"/>
      <c r="IWZ151" s="4"/>
      <c r="IXA151" s="4"/>
      <c r="IXB151" s="4"/>
      <c r="IXC151" s="4"/>
      <c r="IXD151" s="4"/>
      <c r="IXE151" s="4"/>
      <c r="IXF151" s="4"/>
      <c r="IXG151" s="4"/>
      <c r="IXH151" s="4"/>
      <c r="IXI151" s="4"/>
      <c r="IXJ151" s="4"/>
      <c r="IXK151" s="4"/>
      <c r="IXL151" s="4"/>
      <c r="IXM151" s="4"/>
      <c r="IXN151" s="4"/>
      <c r="IXO151" s="4"/>
      <c r="IXP151" s="4"/>
      <c r="IXQ151" s="4"/>
      <c r="IXR151" s="4"/>
      <c r="IXS151" s="4"/>
      <c r="IXT151" s="4"/>
      <c r="IXU151" s="4"/>
      <c r="IXV151" s="4"/>
      <c r="IXW151" s="4"/>
      <c r="IXX151" s="4"/>
      <c r="IXY151" s="4"/>
      <c r="IXZ151" s="4"/>
      <c r="IYA151" s="4"/>
      <c r="IYB151" s="4"/>
      <c r="IYC151" s="4"/>
      <c r="IYD151" s="4"/>
      <c r="IYE151" s="4"/>
      <c r="IYF151" s="4"/>
      <c r="IYG151" s="4"/>
      <c r="IYH151" s="4"/>
      <c r="IYI151" s="4"/>
      <c r="IYJ151" s="4"/>
      <c r="IYK151" s="4"/>
      <c r="IYL151" s="4"/>
      <c r="IYM151" s="4"/>
      <c r="IYN151" s="4"/>
      <c r="IYO151" s="4"/>
      <c r="IYP151" s="4"/>
      <c r="IYQ151" s="4"/>
      <c r="IYR151" s="4"/>
      <c r="IYS151" s="4"/>
      <c r="IYT151" s="4"/>
      <c r="IYU151" s="4"/>
      <c r="IYV151" s="4"/>
      <c r="IYW151" s="4"/>
      <c r="IYX151" s="4"/>
      <c r="IYY151" s="4"/>
      <c r="IYZ151" s="4"/>
      <c r="IZA151" s="4"/>
      <c r="IZB151" s="4"/>
      <c r="IZC151" s="4"/>
      <c r="IZD151" s="4"/>
      <c r="IZE151" s="4"/>
      <c r="IZF151" s="4"/>
      <c r="IZG151" s="4"/>
      <c r="IZH151" s="4"/>
      <c r="IZI151" s="4"/>
      <c r="IZJ151" s="4"/>
      <c r="IZK151" s="4"/>
      <c r="IZL151" s="4"/>
      <c r="IZM151" s="4"/>
      <c r="IZN151" s="4"/>
      <c r="IZO151" s="4"/>
      <c r="IZP151" s="4"/>
      <c r="IZQ151" s="4"/>
      <c r="IZR151" s="4"/>
      <c r="IZS151" s="4"/>
      <c r="IZT151" s="4"/>
      <c r="IZU151" s="4"/>
      <c r="IZV151" s="4"/>
      <c r="IZW151" s="4"/>
      <c r="IZX151" s="4"/>
      <c r="IZY151" s="4"/>
      <c r="IZZ151" s="4"/>
      <c r="JAA151" s="4"/>
      <c r="JAB151" s="4"/>
      <c r="JAC151" s="4"/>
      <c r="JAD151" s="4"/>
      <c r="JAE151" s="4"/>
      <c r="JAF151" s="4"/>
      <c r="JAG151" s="4"/>
      <c r="JAH151" s="4"/>
      <c r="JAI151" s="4"/>
      <c r="JAJ151" s="4"/>
      <c r="JAK151" s="4"/>
      <c r="JAL151" s="4"/>
      <c r="JAM151" s="4"/>
      <c r="JAN151" s="4"/>
      <c r="JAO151" s="4"/>
      <c r="JAP151" s="4"/>
      <c r="JAQ151" s="4"/>
      <c r="JAR151" s="4"/>
      <c r="JAS151" s="4"/>
      <c r="JAT151" s="4"/>
      <c r="JAU151" s="4"/>
      <c r="JAV151" s="4"/>
      <c r="JAW151" s="4"/>
      <c r="JAX151" s="4"/>
      <c r="JAY151" s="4"/>
      <c r="JAZ151" s="4"/>
      <c r="JBA151" s="4"/>
      <c r="JBB151" s="4"/>
      <c r="JBC151" s="4"/>
      <c r="JBD151" s="4"/>
      <c r="JBE151" s="4"/>
      <c r="JBF151" s="4"/>
      <c r="JBG151" s="4"/>
      <c r="JBH151" s="4"/>
      <c r="JBI151" s="4"/>
      <c r="JBJ151" s="4"/>
      <c r="JBK151" s="4"/>
      <c r="JBL151" s="4"/>
      <c r="JBM151" s="4"/>
      <c r="JBN151" s="4"/>
      <c r="JBO151" s="4"/>
      <c r="JBP151" s="4"/>
      <c r="JBQ151" s="4"/>
      <c r="JBR151" s="4"/>
      <c r="JBS151" s="4"/>
      <c r="JBT151" s="4"/>
      <c r="JBU151" s="4"/>
      <c r="JBV151" s="4"/>
      <c r="JBW151" s="4"/>
      <c r="JBX151" s="4"/>
      <c r="JBY151" s="4"/>
      <c r="JBZ151" s="4"/>
      <c r="JCA151" s="4"/>
      <c r="JCB151" s="4"/>
      <c r="JCC151" s="4"/>
      <c r="JCD151" s="4"/>
      <c r="JCE151" s="4"/>
      <c r="JCF151" s="4"/>
      <c r="JCG151" s="4"/>
      <c r="JCH151" s="4"/>
      <c r="JCI151" s="4"/>
      <c r="JCJ151" s="4"/>
      <c r="JCK151" s="4"/>
      <c r="JCL151" s="4"/>
      <c r="JCM151" s="4"/>
      <c r="JCN151" s="4"/>
      <c r="JCO151" s="4"/>
      <c r="JCP151" s="4"/>
      <c r="JCQ151" s="4"/>
      <c r="JCR151" s="4"/>
      <c r="JCS151" s="4"/>
      <c r="JCT151" s="4"/>
      <c r="JCU151" s="4"/>
      <c r="JCV151" s="4"/>
      <c r="JCW151" s="4"/>
      <c r="JCX151" s="4"/>
      <c r="JCY151" s="4"/>
      <c r="JCZ151" s="4"/>
      <c r="JDA151" s="4"/>
      <c r="JDB151" s="4"/>
      <c r="JDC151" s="4"/>
      <c r="JDD151" s="4"/>
      <c r="JDE151" s="4"/>
      <c r="JDF151" s="4"/>
      <c r="JDG151" s="4"/>
      <c r="JDH151" s="4"/>
      <c r="JDI151" s="4"/>
      <c r="JDJ151" s="4"/>
      <c r="JDK151" s="4"/>
      <c r="JDL151" s="4"/>
      <c r="JDM151" s="4"/>
      <c r="JDN151" s="4"/>
      <c r="JDO151" s="4"/>
      <c r="JDP151" s="4"/>
      <c r="JDQ151" s="4"/>
      <c r="JDR151" s="4"/>
      <c r="JDS151" s="4"/>
      <c r="JDT151" s="4"/>
      <c r="JDU151" s="4"/>
      <c r="JDV151" s="4"/>
      <c r="JDW151" s="4"/>
      <c r="JDX151" s="4"/>
      <c r="JDY151" s="4"/>
      <c r="JDZ151" s="4"/>
      <c r="JEA151" s="4"/>
      <c r="JEB151" s="4"/>
      <c r="JEC151" s="4"/>
      <c r="JED151" s="4"/>
      <c r="JEE151" s="4"/>
      <c r="JEF151" s="4"/>
      <c r="JEG151" s="4"/>
      <c r="JEH151" s="4"/>
      <c r="JEI151" s="4"/>
      <c r="JEJ151" s="4"/>
      <c r="JEK151" s="4"/>
      <c r="JEL151" s="4"/>
      <c r="JEM151" s="4"/>
      <c r="JEN151" s="4"/>
      <c r="JEO151" s="4"/>
      <c r="JEP151" s="4"/>
      <c r="JEQ151" s="4"/>
      <c r="JER151" s="4"/>
      <c r="JES151" s="4"/>
      <c r="JET151" s="4"/>
      <c r="JEU151" s="4"/>
      <c r="JEV151" s="4"/>
      <c r="JEW151" s="4"/>
      <c r="JEX151" s="4"/>
      <c r="JEY151" s="4"/>
      <c r="JEZ151" s="4"/>
      <c r="JFA151" s="4"/>
      <c r="JFB151" s="4"/>
      <c r="JFC151" s="4"/>
      <c r="JFD151" s="4"/>
      <c r="JFE151" s="4"/>
      <c r="JFF151" s="4"/>
      <c r="JFG151" s="4"/>
      <c r="JFH151" s="4"/>
      <c r="JFI151" s="4"/>
      <c r="JFJ151" s="4"/>
      <c r="JFK151" s="4"/>
      <c r="JFL151" s="4"/>
      <c r="JFM151" s="4"/>
      <c r="JFN151" s="4"/>
      <c r="JFO151" s="4"/>
      <c r="JFP151" s="4"/>
      <c r="JFQ151" s="4"/>
      <c r="JFR151" s="4"/>
      <c r="JFS151" s="4"/>
      <c r="JFT151" s="4"/>
      <c r="JFU151" s="4"/>
      <c r="JFV151" s="4"/>
      <c r="JFW151" s="4"/>
      <c r="JFX151" s="4"/>
      <c r="JFY151" s="4"/>
      <c r="JFZ151" s="4"/>
      <c r="JGA151" s="4"/>
      <c r="JGB151" s="4"/>
      <c r="JGC151" s="4"/>
      <c r="JGD151" s="4"/>
      <c r="JGE151" s="4"/>
      <c r="JGF151" s="4"/>
      <c r="JGG151" s="4"/>
      <c r="JGH151" s="4"/>
      <c r="JGI151" s="4"/>
      <c r="JGJ151" s="4"/>
      <c r="JGK151" s="4"/>
      <c r="JGL151" s="4"/>
      <c r="JGM151" s="4"/>
      <c r="JGN151" s="4"/>
      <c r="JGO151" s="4"/>
      <c r="JGP151" s="4"/>
      <c r="JGQ151" s="4"/>
      <c r="JGR151" s="4"/>
      <c r="JGS151" s="4"/>
      <c r="JGT151" s="4"/>
      <c r="JGU151" s="4"/>
      <c r="JGV151" s="4"/>
      <c r="JGW151" s="4"/>
      <c r="JGX151" s="4"/>
      <c r="JGY151" s="4"/>
      <c r="JGZ151" s="4"/>
      <c r="JHA151" s="4"/>
      <c r="JHB151" s="4"/>
      <c r="JHC151" s="4"/>
      <c r="JHD151" s="4"/>
      <c r="JHE151" s="4"/>
      <c r="JHF151" s="4"/>
      <c r="JHG151" s="4"/>
      <c r="JHH151" s="4"/>
      <c r="JHI151" s="4"/>
      <c r="JHJ151" s="4"/>
      <c r="JHK151" s="4"/>
      <c r="JHL151" s="4"/>
      <c r="JHM151" s="4"/>
      <c r="JHN151" s="4"/>
      <c r="JHO151" s="4"/>
      <c r="JHP151" s="4"/>
      <c r="JHQ151" s="4"/>
      <c r="JHR151" s="4"/>
      <c r="JHS151" s="4"/>
      <c r="JHT151" s="4"/>
      <c r="JHU151" s="4"/>
      <c r="JHV151" s="4"/>
      <c r="JHW151" s="4"/>
      <c r="JHX151" s="4"/>
      <c r="JHY151" s="4"/>
      <c r="JHZ151" s="4"/>
      <c r="JIA151" s="4"/>
      <c r="JIB151" s="4"/>
      <c r="JIC151" s="4"/>
      <c r="JID151" s="4"/>
      <c r="JIE151" s="4"/>
      <c r="JIF151" s="4"/>
      <c r="JIG151" s="4"/>
      <c r="JIH151" s="4"/>
      <c r="JII151" s="4"/>
      <c r="JIJ151" s="4"/>
      <c r="JIK151" s="4"/>
      <c r="JIL151" s="4"/>
      <c r="JIM151" s="4"/>
      <c r="JIN151" s="4"/>
      <c r="JIO151" s="4"/>
      <c r="JIP151" s="4"/>
      <c r="JIQ151" s="4"/>
      <c r="JIR151" s="4"/>
      <c r="JIS151" s="4"/>
      <c r="JIT151" s="4"/>
      <c r="JIU151" s="4"/>
      <c r="JIV151" s="4"/>
      <c r="JIW151" s="4"/>
      <c r="JIX151" s="4"/>
      <c r="JIY151" s="4"/>
      <c r="JIZ151" s="4"/>
      <c r="JJA151" s="4"/>
      <c r="JJB151" s="4"/>
      <c r="JJC151" s="4"/>
      <c r="JJD151" s="4"/>
      <c r="JJE151" s="4"/>
      <c r="JJF151" s="4"/>
      <c r="JJG151" s="4"/>
      <c r="JJH151" s="4"/>
      <c r="JJI151" s="4"/>
      <c r="JJJ151" s="4"/>
      <c r="JJK151" s="4"/>
      <c r="JJL151" s="4"/>
      <c r="JJM151" s="4"/>
      <c r="JJN151" s="4"/>
      <c r="JJO151" s="4"/>
      <c r="JJP151" s="4"/>
      <c r="JJQ151" s="4"/>
      <c r="JJR151" s="4"/>
      <c r="JJS151" s="4"/>
      <c r="JJT151" s="4"/>
      <c r="JJU151" s="4"/>
      <c r="JJV151" s="4"/>
      <c r="JJW151" s="4"/>
      <c r="JJX151" s="4"/>
      <c r="JJY151" s="4"/>
      <c r="JJZ151" s="4"/>
      <c r="JKA151" s="4"/>
      <c r="JKB151" s="4"/>
      <c r="JKC151" s="4"/>
      <c r="JKD151" s="4"/>
      <c r="JKE151" s="4"/>
      <c r="JKF151" s="4"/>
      <c r="JKG151" s="4"/>
      <c r="JKH151" s="4"/>
      <c r="JKI151" s="4"/>
      <c r="JKJ151" s="4"/>
      <c r="JKK151" s="4"/>
      <c r="JKL151" s="4"/>
      <c r="JKM151" s="4"/>
      <c r="JKN151" s="4"/>
      <c r="JKO151" s="4"/>
      <c r="JKP151" s="4"/>
      <c r="JKQ151" s="4"/>
      <c r="JKR151" s="4"/>
      <c r="JKS151" s="4"/>
      <c r="JKT151" s="4"/>
      <c r="JKU151" s="4"/>
      <c r="JKV151" s="4"/>
      <c r="JKW151" s="4"/>
      <c r="JKX151" s="4"/>
      <c r="JKY151" s="4"/>
      <c r="JKZ151" s="4"/>
      <c r="JLA151" s="4"/>
      <c r="JLB151" s="4"/>
      <c r="JLC151" s="4"/>
      <c r="JLD151" s="4"/>
      <c r="JLE151" s="4"/>
      <c r="JLF151" s="4"/>
      <c r="JLG151" s="4"/>
      <c r="JLH151" s="4"/>
      <c r="JLI151" s="4"/>
      <c r="JLJ151" s="4"/>
      <c r="JLK151" s="4"/>
      <c r="JLL151" s="4"/>
      <c r="JLM151" s="4"/>
      <c r="JLN151" s="4"/>
      <c r="JLO151" s="4"/>
      <c r="JLP151" s="4"/>
      <c r="JLQ151" s="4"/>
      <c r="JLR151" s="4"/>
      <c r="JLS151" s="4"/>
      <c r="JLT151" s="4"/>
      <c r="JLU151" s="4"/>
      <c r="JLV151" s="4"/>
      <c r="JLW151" s="4"/>
      <c r="JLX151" s="4"/>
      <c r="JLY151" s="4"/>
      <c r="JLZ151" s="4"/>
      <c r="JMA151" s="4"/>
      <c r="JMB151" s="4"/>
      <c r="JMC151" s="4"/>
      <c r="JMD151" s="4"/>
      <c r="JME151" s="4"/>
      <c r="JMF151" s="4"/>
      <c r="JMG151" s="4"/>
      <c r="JMH151" s="4"/>
      <c r="JMI151" s="4"/>
      <c r="JMJ151" s="4"/>
      <c r="JMK151" s="4"/>
      <c r="JML151" s="4"/>
      <c r="JMM151" s="4"/>
      <c r="JMN151" s="4"/>
      <c r="JMO151" s="4"/>
      <c r="JMP151" s="4"/>
      <c r="JMQ151" s="4"/>
      <c r="JMR151" s="4"/>
      <c r="JMS151" s="4"/>
      <c r="JMT151" s="4"/>
      <c r="JMU151" s="4"/>
      <c r="JMV151" s="4"/>
      <c r="JMW151" s="4"/>
      <c r="JMX151" s="4"/>
      <c r="JMY151" s="4"/>
      <c r="JMZ151" s="4"/>
      <c r="JNA151" s="4"/>
      <c r="JNB151" s="4"/>
      <c r="JNC151" s="4"/>
      <c r="JND151" s="4"/>
      <c r="JNE151" s="4"/>
      <c r="JNF151" s="4"/>
      <c r="JNG151" s="4"/>
      <c r="JNH151" s="4"/>
      <c r="JNI151" s="4"/>
      <c r="JNJ151" s="4"/>
      <c r="JNK151" s="4"/>
      <c r="JNL151" s="4"/>
      <c r="JNM151" s="4"/>
      <c r="JNN151" s="4"/>
      <c r="JNO151" s="4"/>
      <c r="JNP151" s="4"/>
      <c r="JNQ151" s="4"/>
      <c r="JNR151" s="4"/>
      <c r="JNS151" s="4"/>
      <c r="JNT151" s="4"/>
      <c r="JNU151" s="4"/>
      <c r="JNV151" s="4"/>
      <c r="JNW151" s="4"/>
      <c r="JNX151" s="4"/>
      <c r="JNY151" s="4"/>
      <c r="JNZ151" s="4"/>
      <c r="JOA151" s="4"/>
      <c r="JOB151" s="4"/>
      <c r="JOC151" s="4"/>
      <c r="JOD151" s="4"/>
      <c r="JOE151" s="4"/>
      <c r="JOF151" s="4"/>
      <c r="JOG151" s="4"/>
      <c r="JOH151" s="4"/>
      <c r="JOI151" s="4"/>
      <c r="JOJ151" s="4"/>
      <c r="JOK151" s="4"/>
      <c r="JOL151" s="4"/>
      <c r="JOM151" s="4"/>
      <c r="JON151" s="4"/>
      <c r="JOO151" s="4"/>
      <c r="JOP151" s="4"/>
      <c r="JOQ151" s="4"/>
      <c r="JOR151" s="4"/>
      <c r="JOS151" s="4"/>
      <c r="JOT151" s="4"/>
      <c r="JOU151" s="4"/>
      <c r="JOV151" s="4"/>
      <c r="JOW151" s="4"/>
      <c r="JOX151" s="4"/>
      <c r="JOY151" s="4"/>
      <c r="JOZ151" s="4"/>
      <c r="JPA151" s="4"/>
      <c r="JPB151" s="4"/>
      <c r="JPC151" s="4"/>
      <c r="JPD151" s="4"/>
      <c r="JPE151" s="4"/>
      <c r="JPF151" s="4"/>
      <c r="JPG151" s="4"/>
      <c r="JPH151" s="4"/>
      <c r="JPI151" s="4"/>
      <c r="JPJ151" s="4"/>
      <c r="JPK151" s="4"/>
      <c r="JPL151" s="4"/>
      <c r="JPM151" s="4"/>
      <c r="JPN151" s="4"/>
      <c r="JPO151" s="4"/>
      <c r="JPP151" s="4"/>
      <c r="JPQ151" s="4"/>
      <c r="JPR151" s="4"/>
      <c r="JPS151" s="4"/>
      <c r="JPT151" s="4"/>
      <c r="JPU151" s="4"/>
      <c r="JPV151" s="4"/>
      <c r="JPW151" s="4"/>
      <c r="JPX151" s="4"/>
      <c r="JPY151" s="4"/>
      <c r="JPZ151" s="4"/>
      <c r="JQA151" s="4"/>
      <c r="JQB151" s="4"/>
      <c r="JQC151" s="4"/>
      <c r="JQD151" s="4"/>
      <c r="JQE151" s="4"/>
      <c r="JQF151" s="4"/>
      <c r="JQG151" s="4"/>
      <c r="JQH151" s="4"/>
      <c r="JQI151" s="4"/>
      <c r="JQJ151" s="4"/>
      <c r="JQK151" s="4"/>
      <c r="JQL151" s="4"/>
      <c r="JQM151" s="4"/>
      <c r="JQN151" s="4"/>
      <c r="JQO151" s="4"/>
      <c r="JQP151" s="4"/>
      <c r="JQQ151" s="4"/>
      <c r="JQR151" s="4"/>
      <c r="JQS151" s="4"/>
      <c r="JQT151" s="4"/>
      <c r="JQU151" s="4"/>
      <c r="JQV151" s="4"/>
      <c r="JQW151" s="4"/>
      <c r="JQX151" s="4"/>
      <c r="JQY151" s="4"/>
      <c r="JQZ151" s="4"/>
      <c r="JRA151" s="4"/>
      <c r="JRB151" s="4"/>
      <c r="JRC151" s="4"/>
      <c r="JRD151" s="4"/>
      <c r="JRE151" s="4"/>
      <c r="JRF151" s="4"/>
      <c r="JRG151" s="4"/>
      <c r="JRH151" s="4"/>
      <c r="JRI151" s="4"/>
      <c r="JRJ151" s="4"/>
      <c r="JRK151" s="4"/>
      <c r="JRL151" s="4"/>
      <c r="JRM151" s="4"/>
      <c r="JRN151" s="4"/>
      <c r="JRO151" s="4"/>
      <c r="JRP151" s="4"/>
      <c r="JRQ151" s="4"/>
      <c r="JRR151" s="4"/>
      <c r="JRS151" s="4"/>
      <c r="JRT151" s="4"/>
      <c r="JRU151" s="4"/>
      <c r="JRV151" s="4"/>
      <c r="JRW151" s="4"/>
      <c r="JRX151" s="4"/>
      <c r="JRY151" s="4"/>
      <c r="JRZ151" s="4"/>
      <c r="JSA151" s="4"/>
      <c r="JSB151" s="4"/>
      <c r="JSC151" s="4"/>
      <c r="JSD151" s="4"/>
      <c r="JSE151" s="4"/>
      <c r="JSF151" s="4"/>
      <c r="JSG151" s="4"/>
      <c r="JSH151" s="4"/>
      <c r="JSI151" s="4"/>
      <c r="JSJ151" s="4"/>
      <c r="JSK151" s="4"/>
      <c r="JSL151" s="4"/>
      <c r="JSM151" s="4"/>
      <c r="JSN151" s="4"/>
      <c r="JSO151" s="4"/>
      <c r="JSP151" s="4"/>
      <c r="JSQ151" s="4"/>
      <c r="JSR151" s="4"/>
      <c r="JSS151" s="4"/>
      <c r="JST151" s="4"/>
      <c r="JSU151" s="4"/>
      <c r="JSV151" s="4"/>
      <c r="JSW151" s="4"/>
      <c r="JSX151" s="4"/>
      <c r="JSY151" s="4"/>
      <c r="JSZ151" s="4"/>
      <c r="JTA151" s="4"/>
      <c r="JTB151" s="4"/>
      <c r="JTC151" s="4"/>
      <c r="JTD151" s="4"/>
      <c r="JTE151" s="4"/>
      <c r="JTF151" s="4"/>
      <c r="JTG151" s="4"/>
      <c r="JTH151" s="4"/>
      <c r="JTI151" s="4"/>
      <c r="JTJ151" s="4"/>
      <c r="JTK151" s="4"/>
      <c r="JTL151" s="4"/>
      <c r="JTM151" s="4"/>
      <c r="JTN151" s="4"/>
      <c r="JTO151" s="4"/>
      <c r="JTP151" s="4"/>
      <c r="JTQ151" s="4"/>
      <c r="JTR151" s="4"/>
      <c r="JTS151" s="4"/>
      <c r="JTT151" s="4"/>
      <c r="JTU151" s="4"/>
      <c r="JTV151" s="4"/>
      <c r="JTW151" s="4"/>
      <c r="JTX151" s="4"/>
      <c r="JTY151" s="4"/>
      <c r="JTZ151" s="4"/>
      <c r="JUA151" s="4"/>
      <c r="JUB151" s="4"/>
      <c r="JUC151" s="4"/>
      <c r="JUD151" s="4"/>
      <c r="JUE151" s="4"/>
      <c r="JUF151" s="4"/>
      <c r="JUG151" s="4"/>
      <c r="JUH151" s="4"/>
      <c r="JUI151" s="4"/>
      <c r="JUJ151" s="4"/>
      <c r="JUK151" s="4"/>
      <c r="JUL151" s="4"/>
      <c r="JUM151" s="4"/>
      <c r="JUN151" s="4"/>
      <c r="JUO151" s="4"/>
      <c r="JUP151" s="4"/>
      <c r="JUQ151" s="4"/>
      <c r="JUR151" s="4"/>
      <c r="JUS151" s="4"/>
      <c r="JUT151" s="4"/>
      <c r="JUU151" s="4"/>
      <c r="JUV151" s="4"/>
      <c r="JUW151" s="4"/>
      <c r="JUX151" s="4"/>
      <c r="JUY151" s="4"/>
      <c r="JUZ151" s="4"/>
      <c r="JVA151" s="4"/>
      <c r="JVB151" s="4"/>
      <c r="JVC151" s="4"/>
      <c r="JVD151" s="4"/>
      <c r="JVE151" s="4"/>
      <c r="JVF151" s="4"/>
      <c r="JVG151" s="4"/>
      <c r="JVH151" s="4"/>
      <c r="JVI151" s="4"/>
      <c r="JVJ151" s="4"/>
      <c r="JVK151" s="4"/>
      <c r="JVL151" s="4"/>
      <c r="JVM151" s="4"/>
      <c r="JVN151" s="4"/>
      <c r="JVO151" s="4"/>
      <c r="JVP151" s="4"/>
      <c r="JVQ151" s="4"/>
      <c r="JVR151" s="4"/>
      <c r="JVS151" s="4"/>
      <c r="JVT151" s="4"/>
      <c r="JVU151" s="4"/>
      <c r="JVV151" s="4"/>
      <c r="JVW151" s="4"/>
      <c r="JVX151" s="4"/>
      <c r="JVY151" s="4"/>
      <c r="JVZ151" s="4"/>
      <c r="JWA151" s="4"/>
      <c r="JWB151" s="4"/>
      <c r="JWC151" s="4"/>
      <c r="JWD151" s="4"/>
      <c r="JWE151" s="4"/>
      <c r="JWF151" s="4"/>
      <c r="JWG151" s="4"/>
      <c r="JWH151" s="4"/>
      <c r="JWI151" s="4"/>
      <c r="JWJ151" s="4"/>
      <c r="JWK151" s="4"/>
      <c r="JWL151" s="4"/>
      <c r="JWM151" s="4"/>
      <c r="JWN151" s="4"/>
      <c r="JWO151" s="4"/>
      <c r="JWP151" s="4"/>
      <c r="JWQ151" s="4"/>
      <c r="JWR151" s="4"/>
      <c r="JWS151" s="4"/>
      <c r="JWT151" s="4"/>
      <c r="JWU151" s="4"/>
      <c r="JWV151" s="4"/>
      <c r="JWW151" s="4"/>
      <c r="JWX151" s="4"/>
      <c r="JWY151" s="4"/>
      <c r="JWZ151" s="4"/>
      <c r="JXA151" s="4"/>
      <c r="JXB151" s="4"/>
      <c r="JXC151" s="4"/>
      <c r="JXD151" s="4"/>
      <c r="JXE151" s="4"/>
      <c r="JXF151" s="4"/>
      <c r="JXG151" s="4"/>
      <c r="JXH151" s="4"/>
      <c r="JXI151" s="4"/>
      <c r="JXJ151" s="4"/>
      <c r="JXK151" s="4"/>
      <c r="JXL151" s="4"/>
      <c r="JXM151" s="4"/>
      <c r="JXN151" s="4"/>
      <c r="JXO151" s="4"/>
      <c r="JXP151" s="4"/>
      <c r="JXQ151" s="4"/>
      <c r="JXR151" s="4"/>
      <c r="JXS151" s="4"/>
      <c r="JXT151" s="4"/>
      <c r="JXU151" s="4"/>
      <c r="JXV151" s="4"/>
      <c r="JXW151" s="4"/>
      <c r="JXX151" s="4"/>
      <c r="JXY151" s="4"/>
      <c r="JXZ151" s="4"/>
      <c r="JYA151" s="4"/>
      <c r="JYB151" s="4"/>
      <c r="JYC151" s="4"/>
      <c r="JYD151" s="4"/>
      <c r="JYE151" s="4"/>
      <c r="JYF151" s="4"/>
      <c r="JYG151" s="4"/>
      <c r="JYH151" s="4"/>
      <c r="JYI151" s="4"/>
      <c r="JYJ151" s="4"/>
      <c r="JYK151" s="4"/>
      <c r="JYL151" s="4"/>
      <c r="JYM151" s="4"/>
      <c r="JYN151" s="4"/>
      <c r="JYO151" s="4"/>
      <c r="JYP151" s="4"/>
      <c r="JYQ151" s="4"/>
      <c r="JYR151" s="4"/>
      <c r="JYS151" s="4"/>
      <c r="JYT151" s="4"/>
      <c r="JYU151" s="4"/>
      <c r="JYV151" s="4"/>
      <c r="JYW151" s="4"/>
      <c r="JYX151" s="4"/>
      <c r="JYY151" s="4"/>
      <c r="JYZ151" s="4"/>
      <c r="JZA151" s="4"/>
      <c r="JZB151" s="4"/>
      <c r="JZC151" s="4"/>
      <c r="JZD151" s="4"/>
      <c r="JZE151" s="4"/>
      <c r="JZF151" s="4"/>
      <c r="JZG151" s="4"/>
      <c r="JZH151" s="4"/>
      <c r="JZI151" s="4"/>
      <c r="JZJ151" s="4"/>
      <c r="JZK151" s="4"/>
      <c r="JZL151" s="4"/>
      <c r="JZM151" s="4"/>
      <c r="JZN151" s="4"/>
      <c r="JZO151" s="4"/>
      <c r="JZP151" s="4"/>
      <c r="JZQ151" s="4"/>
      <c r="JZR151" s="4"/>
      <c r="JZS151" s="4"/>
      <c r="JZT151" s="4"/>
      <c r="JZU151" s="4"/>
      <c r="JZV151" s="4"/>
      <c r="JZW151" s="4"/>
      <c r="JZX151" s="4"/>
      <c r="JZY151" s="4"/>
      <c r="JZZ151" s="4"/>
      <c r="KAA151" s="4"/>
      <c r="KAB151" s="4"/>
      <c r="KAC151" s="4"/>
      <c r="KAD151" s="4"/>
      <c r="KAE151" s="4"/>
      <c r="KAF151" s="4"/>
      <c r="KAG151" s="4"/>
      <c r="KAH151" s="4"/>
      <c r="KAI151" s="4"/>
      <c r="KAJ151" s="4"/>
      <c r="KAK151" s="4"/>
      <c r="KAL151" s="4"/>
      <c r="KAM151" s="4"/>
      <c r="KAN151" s="4"/>
      <c r="KAO151" s="4"/>
      <c r="KAP151" s="4"/>
      <c r="KAQ151" s="4"/>
      <c r="KAR151" s="4"/>
      <c r="KAS151" s="4"/>
      <c r="KAT151" s="4"/>
      <c r="KAU151" s="4"/>
      <c r="KAV151" s="4"/>
      <c r="KAW151" s="4"/>
      <c r="KAX151" s="4"/>
      <c r="KAY151" s="4"/>
      <c r="KAZ151" s="4"/>
      <c r="KBA151" s="4"/>
      <c r="KBB151" s="4"/>
      <c r="KBC151" s="4"/>
      <c r="KBD151" s="4"/>
      <c r="KBE151" s="4"/>
      <c r="KBF151" s="4"/>
      <c r="KBG151" s="4"/>
      <c r="KBH151" s="4"/>
      <c r="KBI151" s="4"/>
      <c r="KBJ151" s="4"/>
      <c r="KBK151" s="4"/>
      <c r="KBL151" s="4"/>
      <c r="KBM151" s="4"/>
      <c r="KBN151" s="4"/>
      <c r="KBO151" s="4"/>
      <c r="KBP151" s="4"/>
      <c r="KBQ151" s="4"/>
      <c r="KBR151" s="4"/>
      <c r="KBS151" s="4"/>
      <c r="KBT151" s="4"/>
      <c r="KBU151" s="4"/>
      <c r="KBV151" s="4"/>
      <c r="KBW151" s="4"/>
      <c r="KBX151" s="4"/>
      <c r="KBY151" s="4"/>
      <c r="KBZ151" s="4"/>
      <c r="KCA151" s="4"/>
      <c r="KCB151" s="4"/>
      <c r="KCC151" s="4"/>
      <c r="KCD151" s="4"/>
      <c r="KCE151" s="4"/>
      <c r="KCF151" s="4"/>
      <c r="KCG151" s="4"/>
      <c r="KCH151" s="4"/>
      <c r="KCI151" s="4"/>
      <c r="KCJ151" s="4"/>
      <c r="KCK151" s="4"/>
      <c r="KCL151" s="4"/>
      <c r="KCM151" s="4"/>
      <c r="KCN151" s="4"/>
      <c r="KCO151" s="4"/>
      <c r="KCP151" s="4"/>
      <c r="KCQ151" s="4"/>
      <c r="KCR151" s="4"/>
      <c r="KCS151" s="4"/>
      <c r="KCT151" s="4"/>
      <c r="KCU151" s="4"/>
      <c r="KCV151" s="4"/>
      <c r="KCW151" s="4"/>
      <c r="KCX151" s="4"/>
      <c r="KCY151" s="4"/>
      <c r="KCZ151" s="4"/>
      <c r="KDA151" s="4"/>
      <c r="KDB151" s="4"/>
      <c r="KDC151" s="4"/>
      <c r="KDD151" s="4"/>
      <c r="KDE151" s="4"/>
      <c r="KDF151" s="4"/>
      <c r="KDG151" s="4"/>
      <c r="KDH151" s="4"/>
      <c r="KDI151" s="4"/>
      <c r="KDJ151" s="4"/>
      <c r="KDK151" s="4"/>
      <c r="KDL151" s="4"/>
      <c r="KDM151" s="4"/>
      <c r="KDN151" s="4"/>
      <c r="KDO151" s="4"/>
      <c r="KDP151" s="4"/>
      <c r="KDQ151" s="4"/>
      <c r="KDR151" s="4"/>
      <c r="KDS151" s="4"/>
      <c r="KDT151" s="4"/>
      <c r="KDU151" s="4"/>
      <c r="KDV151" s="4"/>
      <c r="KDW151" s="4"/>
      <c r="KDX151" s="4"/>
      <c r="KDY151" s="4"/>
      <c r="KDZ151" s="4"/>
      <c r="KEA151" s="4"/>
      <c r="KEB151" s="4"/>
      <c r="KEC151" s="4"/>
      <c r="KED151" s="4"/>
      <c r="KEE151" s="4"/>
      <c r="KEF151" s="4"/>
      <c r="KEG151" s="4"/>
      <c r="KEH151" s="4"/>
      <c r="KEI151" s="4"/>
      <c r="KEJ151" s="4"/>
      <c r="KEK151" s="4"/>
      <c r="KEL151" s="4"/>
      <c r="KEM151" s="4"/>
      <c r="KEN151" s="4"/>
      <c r="KEO151" s="4"/>
      <c r="KEP151" s="4"/>
      <c r="KEQ151" s="4"/>
      <c r="KER151" s="4"/>
      <c r="KES151" s="4"/>
      <c r="KET151" s="4"/>
      <c r="KEU151" s="4"/>
      <c r="KEV151" s="4"/>
      <c r="KEW151" s="4"/>
      <c r="KEX151" s="4"/>
      <c r="KEY151" s="4"/>
      <c r="KEZ151" s="4"/>
      <c r="KFA151" s="4"/>
      <c r="KFB151" s="4"/>
      <c r="KFC151" s="4"/>
      <c r="KFD151" s="4"/>
      <c r="KFE151" s="4"/>
      <c r="KFF151" s="4"/>
      <c r="KFG151" s="4"/>
      <c r="KFH151" s="4"/>
      <c r="KFI151" s="4"/>
      <c r="KFJ151" s="4"/>
      <c r="KFK151" s="4"/>
      <c r="KFL151" s="4"/>
      <c r="KFM151" s="4"/>
      <c r="KFN151" s="4"/>
      <c r="KFO151" s="4"/>
      <c r="KFP151" s="4"/>
      <c r="KFQ151" s="4"/>
      <c r="KFR151" s="4"/>
      <c r="KFS151" s="4"/>
      <c r="KFT151" s="4"/>
      <c r="KFU151" s="4"/>
      <c r="KFV151" s="4"/>
      <c r="KFW151" s="4"/>
      <c r="KFX151" s="4"/>
      <c r="KFY151" s="4"/>
      <c r="KFZ151" s="4"/>
      <c r="KGA151" s="4"/>
      <c r="KGB151" s="4"/>
      <c r="KGC151" s="4"/>
      <c r="KGD151" s="4"/>
      <c r="KGE151" s="4"/>
      <c r="KGF151" s="4"/>
      <c r="KGG151" s="4"/>
      <c r="KGH151" s="4"/>
      <c r="KGI151" s="4"/>
      <c r="KGJ151" s="4"/>
      <c r="KGK151" s="4"/>
      <c r="KGL151" s="4"/>
      <c r="KGM151" s="4"/>
      <c r="KGN151" s="4"/>
      <c r="KGO151" s="4"/>
      <c r="KGP151" s="4"/>
      <c r="KGQ151" s="4"/>
      <c r="KGR151" s="4"/>
      <c r="KGS151" s="4"/>
      <c r="KGT151" s="4"/>
      <c r="KGU151" s="4"/>
      <c r="KGV151" s="4"/>
      <c r="KGW151" s="4"/>
      <c r="KGX151" s="4"/>
      <c r="KGY151" s="4"/>
      <c r="KGZ151" s="4"/>
      <c r="KHA151" s="4"/>
      <c r="KHB151" s="4"/>
      <c r="KHC151" s="4"/>
      <c r="KHD151" s="4"/>
      <c r="KHE151" s="4"/>
      <c r="KHF151" s="4"/>
      <c r="KHG151" s="4"/>
      <c r="KHH151" s="4"/>
      <c r="KHI151" s="4"/>
      <c r="KHJ151" s="4"/>
      <c r="KHK151" s="4"/>
      <c r="KHL151" s="4"/>
      <c r="KHM151" s="4"/>
      <c r="KHN151" s="4"/>
      <c r="KHO151" s="4"/>
      <c r="KHP151" s="4"/>
      <c r="KHQ151" s="4"/>
      <c r="KHR151" s="4"/>
      <c r="KHS151" s="4"/>
      <c r="KHT151" s="4"/>
      <c r="KHU151" s="4"/>
      <c r="KHV151" s="4"/>
      <c r="KHW151" s="4"/>
      <c r="KHX151" s="4"/>
      <c r="KHY151" s="4"/>
      <c r="KHZ151" s="4"/>
      <c r="KIA151" s="4"/>
      <c r="KIB151" s="4"/>
      <c r="KIC151" s="4"/>
      <c r="KID151" s="4"/>
      <c r="KIE151" s="4"/>
      <c r="KIF151" s="4"/>
      <c r="KIG151" s="4"/>
      <c r="KIH151" s="4"/>
      <c r="KII151" s="4"/>
      <c r="KIJ151" s="4"/>
      <c r="KIK151" s="4"/>
      <c r="KIL151" s="4"/>
      <c r="KIM151" s="4"/>
      <c r="KIN151" s="4"/>
      <c r="KIO151" s="4"/>
      <c r="KIP151" s="4"/>
      <c r="KIQ151" s="4"/>
      <c r="KIR151" s="4"/>
      <c r="KIS151" s="4"/>
      <c r="KIT151" s="4"/>
      <c r="KIU151" s="4"/>
      <c r="KIV151" s="4"/>
      <c r="KIW151" s="4"/>
      <c r="KIX151" s="4"/>
      <c r="KIY151" s="4"/>
      <c r="KIZ151" s="4"/>
      <c r="KJA151" s="4"/>
      <c r="KJB151" s="4"/>
      <c r="KJC151" s="4"/>
      <c r="KJD151" s="4"/>
      <c r="KJE151" s="4"/>
      <c r="KJF151" s="4"/>
      <c r="KJG151" s="4"/>
      <c r="KJH151" s="4"/>
      <c r="KJI151" s="4"/>
      <c r="KJJ151" s="4"/>
      <c r="KJK151" s="4"/>
      <c r="KJL151" s="4"/>
      <c r="KJM151" s="4"/>
      <c r="KJN151" s="4"/>
      <c r="KJO151" s="4"/>
      <c r="KJP151" s="4"/>
      <c r="KJQ151" s="4"/>
      <c r="KJR151" s="4"/>
      <c r="KJS151" s="4"/>
      <c r="KJT151" s="4"/>
      <c r="KJU151" s="4"/>
      <c r="KJV151" s="4"/>
      <c r="KJW151" s="4"/>
      <c r="KJX151" s="4"/>
      <c r="KJY151" s="4"/>
      <c r="KJZ151" s="4"/>
      <c r="KKA151" s="4"/>
      <c r="KKB151" s="4"/>
      <c r="KKC151" s="4"/>
      <c r="KKD151" s="4"/>
      <c r="KKE151" s="4"/>
      <c r="KKF151" s="4"/>
      <c r="KKG151" s="4"/>
      <c r="KKH151" s="4"/>
      <c r="KKI151" s="4"/>
      <c r="KKJ151" s="4"/>
      <c r="KKK151" s="4"/>
      <c r="KKL151" s="4"/>
      <c r="KKM151" s="4"/>
      <c r="KKN151" s="4"/>
      <c r="KKO151" s="4"/>
      <c r="KKP151" s="4"/>
      <c r="KKQ151" s="4"/>
      <c r="KKR151" s="4"/>
      <c r="KKS151" s="4"/>
      <c r="KKT151" s="4"/>
      <c r="KKU151" s="4"/>
      <c r="KKV151" s="4"/>
      <c r="KKW151" s="4"/>
      <c r="KKX151" s="4"/>
      <c r="KKY151" s="4"/>
      <c r="KKZ151" s="4"/>
      <c r="KLA151" s="4"/>
      <c r="KLB151" s="4"/>
      <c r="KLC151" s="4"/>
      <c r="KLD151" s="4"/>
      <c r="KLE151" s="4"/>
      <c r="KLF151" s="4"/>
      <c r="KLG151" s="4"/>
      <c r="KLH151" s="4"/>
      <c r="KLI151" s="4"/>
      <c r="KLJ151" s="4"/>
      <c r="KLK151" s="4"/>
      <c r="KLL151" s="4"/>
      <c r="KLM151" s="4"/>
      <c r="KLN151" s="4"/>
      <c r="KLO151" s="4"/>
      <c r="KLP151" s="4"/>
      <c r="KLQ151" s="4"/>
      <c r="KLR151" s="4"/>
      <c r="KLS151" s="4"/>
      <c r="KLT151" s="4"/>
      <c r="KLU151" s="4"/>
      <c r="KLV151" s="4"/>
      <c r="KLW151" s="4"/>
      <c r="KLX151" s="4"/>
      <c r="KLY151" s="4"/>
      <c r="KLZ151" s="4"/>
      <c r="KMA151" s="4"/>
      <c r="KMB151" s="4"/>
      <c r="KMC151" s="4"/>
      <c r="KMD151" s="4"/>
      <c r="KME151" s="4"/>
      <c r="KMF151" s="4"/>
      <c r="KMG151" s="4"/>
      <c r="KMH151" s="4"/>
      <c r="KMI151" s="4"/>
      <c r="KMJ151" s="4"/>
      <c r="KMK151" s="4"/>
      <c r="KML151" s="4"/>
      <c r="KMM151" s="4"/>
      <c r="KMN151" s="4"/>
      <c r="KMO151" s="4"/>
      <c r="KMP151" s="4"/>
      <c r="KMQ151" s="4"/>
      <c r="KMR151" s="4"/>
      <c r="KMS151" s="4"/>
      <c r="KMT151" s="4"/>
      <c r="KMU151" s="4"/>
      <c r="KMV151" s="4"/>
      <c r="KMW151" s="4"/>
      <c r="KMX151" s="4"/>
      <c r="KMY151" s="4"/>
      <c r="KMZ151" s="4"/>
      <c r="KNA151" s="4"/>
      <c r="KNB151" s="4"/>
      <c r="KNC151" s="4"/>
      <c r="KND151" s="4"/>
      <c r="KNE151" s="4"/>
      <c r="KNF151" s="4"/>
      <c r="KNG151" s="4"/>
      <c r="KNH151" s="4"/>
      <c r="KNI151" s="4"/>
      <c r="KNJ151" s="4"/>
      <c r="KNK151" s="4"/>
      <c r="KNL151" s="4"/>
      <c r="KNM151" s="4"/>
      <c r="KNN151" s="4"/>
      <c r="KNO151" s="4"/>
      <c r="KNP151" s="4"/>
      <c r="KNQ151" s="4"/>
      <c r="KNR151" s="4"/>
      <c r="KNS151" s="4"/>
      <c r="KNT151" s="4"/>
      <c r="KNU151" s="4"/>
      <c r="KNV151" s="4"/>
      <c r="KNW151" s="4"/>
      <c r="KNX151" s="4"/>
      <c r="KNY151" s="4"/>
      <c r="KNZ151" s="4"/>
      <c r="KOA151" s="4"/>
      <c r="KOB151" s="4"/>
      <c r="KOC151" s="4"/>
      <c r="KOD151" s="4"/>
      <c r="KOE151" s="4"/>
      <c r="KOF151" s="4"/>
      <c r="KOG151" s="4"/>
      <c r="KOH151" s="4"/>
      <c r="KOI151" s="4"/>
      <c r="KOJ151" s="4"/>
      <c r="KOK151" s="4"/>
      <c r="KOL151" s="4"/>
      <c r="KOM151" s="4"/>
      <c r="KON151" s="4"/>
      <c r="KOO151" s="4"/>
      <c r="KOP151" s="4"/>
      <c r="KOQ151" s="4"/>
      <c r="KOR151" s="4"/>
      <c r="KOS151" s="4"/>
      <c r="KOT151" s="4"/>
      <c r="KOU151" s="4"/>
      <c r="KOV151" s="4"/>
      <c r="KOW151" s="4"/>
      <c r="KOX151" s="4"/>
      <c r="KOY151" s="4"/>
      <c r="KOZ151" s="4"/>
      <c r="KPA151" s="4"/>
      <c r="KPB151" s="4"/>
      <c r="KPC151" s="4"/>
      <c r="KPD151" s="4"/>
      <c r="KPE151" s="4"/>
      <c r="KPF151" s="4"/>
      <c r="KPG151" s="4"/>
      <c r="KPH151" s="4"/>
      <c r="KPI151" s="4"/>
      <c r="KPJ151" s="4"/>
      <c r="KPK151" s="4"/>
      <c r="KPL151" s="4"/>
      <c r="KPM151" s="4"/>
      <c r="KPN151" s="4"/>
      <c r="KPO151" s="4"/>
      <c r="KPP151" s="4"/>
      <c r="KPQ151" s="4"/>
      <c r="KPR151" s="4"/>
      <c r="KPS151" s="4"/>
      <c r="KPT151" s="4"/>
      <c r="KPU151" s="4"/>
      <c r="KPV151" s="4"/>
      <c r="KPW151" s="4"/>
      <c r="KPX151" s="4"/>
      <c r="KPY151" s="4"/>
      <c r="KPZ151" s="4"/>
      <c r="KQA151" s="4"/>
      <c r="KQB151" s="4"/>
      <c r="KQC151" s="4"/>
      <c r="KQD151" s="4"/>
      <c r="KQE151" s="4"/>
      <c r="KQF151" s="4"/>
      <c r="KQG151" s="4"/>
      <c r="KQH151" s="4"/>
      <c r="KQI151" s="4"/>
      <c r="KQJ151" s="4"/>
      <c r="KQK151" s="4"/>
      <c r="KQL151" s="4"/>
      <c r="KQM151" s="4"/>
      <c r="KQN151" s="4"/>
      <c r="KQO151" s="4"/>
      <c r="KQP151" s="4"/>
      <c r="KQQ151" s="4"/>
      <c r="KQR151" s="4"/>
      <c r="KQS151" s="4"/>
      <c r="KQT151" s="4"/>
      <c r="KQU151" s="4"/>
      <c r="KQV151" s="4"/>
      <c r="KQW151" s="4"/>
      <c r="KQX151" s="4"/>
      <c r="KQY151" s="4"/>
      <c r="KQZ151" s="4"/>
      <c r="KRA151" s="4"/>
      <c r="KRB151" s="4"/>
      <c r="KRC151" s="4"/>
      <c r="KRD151" s="4"/>
      <c r="KRE151" s="4"/>
      <c r="KRF151" s="4"/>
      <c r="KRG151" s="4"/>
      <c r="KRH151" s="4"/>
      <c r="KRI151" s="4"/>
      <c r="KRJ151" s="4"/>
      <c r="KRK151" s="4"/>
      <c r="KRL151" s="4"/>
      <c r="KRM151" s="4"/>
      <c r="KRN151" s="4"/>
      <c r="KRO151" s="4"/>
      <c r="KRP151" s="4"/>
      <c r="KRQ151" s="4"/>
      <c r="KRR151" s="4"/>
      <c r="KRS151" s="4"/>
      <c r="KRT151" s="4"/>
      <c r="KRU151" s="4"/>
      <c r="KRV151" s="4"/>
      <c r="KRW151" s="4"/>
      <c r="KRX151" s="4"/>
      <c r="KRY151" s="4"/>
      <c r="KRZ151" s="4"/>
      <c r="KSA151" s="4"/>
      <c r="KSB151" s="4"/>
      <c r="KSC151" s="4"/>
      <c r="KSD151" s="4"/>
      <c r="KSE151" s="4"/>
      <c r="KSF151" s="4"/>
      <c r="KSG151" s="4"/>
      <c r="KSH151" s="4"/>
      <c r="KSI151" s="4"/>
      <c r="KSJ151" s="4"/>
      <c r="KSK151" s="4"/>
      <c r="KSL151" s="4"/>
      <c r="KSM151" s="4"/>
      <c r="KSN151" s="4"/>
      <c r="KSO151" s="4"/>
      <c r="KSP151" s="4"/>
      <c r="KSQ151" s="4"/>
      <c r="KSR151" s="4"/>
      <c r="KSS151" s="4"/>
      <c r="KST151" s="4"/>
      <c r="KSU151" s="4"/>
      <c r="KSV151" s="4"/>
      <c r="KSW151" s="4"/>
      <c r="KSX151" s="4"/>
      <c r="KSY151" s="4"/>
      <c r="KSZ151" s="4"/>
      <c r="KTA151" s="4"/>
      <c r="KTB151" s="4"/>
      <c r="KTC151" s="4"/>
      <c r="KTD151" s="4"/>
      <c r="KTE151" s="4"/>
      <c r="KTF151" s="4"/>
      <c r="KTG151" s="4"/>
      <c r="KTH151" s="4"/>
      <c r="KTI151" s="4"/>
      <c r="KTJ151" s="4"/>
      <c r="KTK151" s="4"/>
      <c r="KTL151" s="4"/>
      <c r="KTM151" s="4"/>
      <c r="KTN151" s="4"/>
      <c r="KTO151" s="4"/>
      <c r="KTP151" s="4"/>
      <c r="KTQ151" s="4"/>
      <c r="KTR151" s="4"/>
      <c r="KTS151" s="4"/>
      <c r="KTT151" s="4"/>
      <c r="KTU151" s="4"/>
      <c r="KTV151" s="4"/>
      <c r="KTW151" s="4"/>
      <c r="KTX151" s="4"/>
      <c r="KTY151" s="4"/>
      <c r="KTZ151" s="4"/>
      <c r="KUA151" s="4"/>
      <c r="KUB151" s="4"/>
      <c r="KUC151" s="4"/>
      <c r="KUD151" s="4"/>
      <c r="KUE151" s="4"/>
      <c r="KUF151" s="4"/>
      <c r="KUG151" s="4"/>
      <c r="KUH151" s="4"/>
      <c r="KUI151" s="4"/>
      <c r="KUJ151" s="4"/>
      <c r="KUK151" s="4"/>
      <c r="KUL151" s="4"/>
      <c r="KUM151" s="4"/>
      <c r="KUN151" s="4"/>
      <c r="KUO151" s="4"/>
      <c r="KUP151" s="4"/>
      <c r="KUQ151" s="4"/>
      <c r="KUR151" s="4"/>
      <c r="KUS151" s="4"/>
      <c r="KUT151" s="4"/>
      <c r="KUU151" s="4"/>
      <c r="KUV151" s="4"/>
      <c r="KUW151" s="4"/>
      <c r="KUX151" s="4"/>
      <c r="KUY151" s="4"/>
      <c r="KUZ151" s="4"/>
      <c r="KVA151" s="4"/>
      <c r="KVB151" s="4"/>
      <c r="KVC151" s="4"/>
      <c r="KVD151" s="4"/>
      <c r="KVE151" s="4"/>
      <c r="KVF151" s="4"/>
      <c r="KVG151" s="4"/>
      <c r="KVH151" s="4"/>
      <c r="KVI151" s="4"/>
      <c r="KVJ151" s="4"/>
      <c r="KVK151" s="4"/>
      <c r="KVL151" s="4"/>
      <c r="KVM151" s="4"/>
      <c r="KVN151" s="4"/>
      <c r="KVO151" s="4"/>
      <c r="KVP151" s="4"/>
      <c r="KVQ151" s="4"/>
      <c r="KVR151" s="4"/>
      <c r="KVS151" s="4"/>
      <c r="KVT151" s="4"/>
      <c r="KVU151" s="4"/>
      <c r="KVV151" s="4"/>
      <c r="KVW151" s="4"/>
      <c r="KVX151" s="4"/>
      <c r="KVY151" s="4"/>
      <c r="KVZ151" s="4"/>
      <c r="KWA151" s="4"/>
      <c r="KWB151" s="4"/>
      <c r="KWC151" s="4"/>
      <c r="KWD151" s="4"/>
      <c r="KWE151" s="4"/>
      <c r="KWF151" s="4"/>
      <c r="KWG151" s="4"/>
      <c r="KWH151" s="4"/>
      <c r="KWI151" s="4"/>
      <c r="KWJ151" s="4"/>
      <c r="KWK151" s="4"/>
      <c r="KWL151" s="4"/>
      <c r="KWM151" s="4"/>
      <c r="KWN151" s="4"/>
      <c r="KWO151" s="4"/>
      <c r="KWP151" s="4"/>
      <c r="KWQ151" s="4"/>
      <c r="KWR151" s="4"/>
      <c r="KWS151" s="4"/>
      <c r="KWT151" s="4"/>
      <c r="KWU151" s="4"/>
      <c r="KWV151" s="4"/>
      <c r="KWW151" s="4"/>
      <c r="KWX151" s="4"/>
      <c r="KWY151" s="4"/>
      <c r="KWZ151" s="4"/>
      <c r="KXA151" s="4"/>
      <c r="KXB151" s="4"/>
      <c r="KXC151" s="4"/>
      <c r="KXD151" s="4"/>
      <c r="KXE151" s="4"/>
      <c r="KXF151" s="4"/>
      <c r="KXG151" s="4"/>
      <c r="KXH151" s="4"/>
      <c r="KXI151" s="4"/>
      <c r="KXJ151" s="4"/>
      <c r="KXK151" s="4"/>
      <c r="KXL151" s="4"/>
      <c r="KXM151" s="4"/>
      <c r="KXN151" s="4"/>
      <c r="KXO151" s="4"/>
      <c r="KXP151" s="4"/>
      <c r="KXQ151" s="4"/>
      <c r="KXR151" s="4"/>
      <c r="KXS151" s="4"/>
      <c r="KXT151" s="4"/>
      <c r="KXU151" s="4"/>
      <c r="KXV151" s="4"/>
      <c r="KXW151" s="4"/>
      <c r="KXX151" s="4"/>
      <c r="KXY151" s="4"/>
      <c r="KXZ151" s="4"/>
      <c r="KYA151" s="4"/>
      <c r="KYB151" s="4"/>
      <c r="KYC151" s="4"/>
      <c r="KYD151" s="4"/>
      <c r="KYE151" s="4"/>
      <c r="KYF151" s="4"/>
      <c r="KYG151" s="4"/>
      <c r="KYH151" s="4"/>
      <c r="KYI151" s="4"/>
      <c r="KYJ151" s="4"/>
      <c r="KYK151" s="4"/>
      <c r="KYL151" s="4"/>
      <c r="KYM151" s="4"/>
      <c r="KYN151" s="4"/>
      <c r="KYO151" s="4"/>
      <c r="KYP151" s="4"/>
      <c r="KYQ151" s="4"/>
      <c r="KYR151" s="4"/>
      <c r="KYS151" s="4"/>
      <c r="KYT151" s="4"/>
      <c r="KYU151" s="4"/>
      <c r="KYV151" s="4"/>
      <c r="KYW151" s="4"/>
      <c r="KYX151" s="4"/>
      <c r="KYY151" s="4"/>
      <c r="KYZ151" s="4"/>
      <c r="KZA151" s="4"/>
      <c r="KZB151" s="4"/>
      <c r="KZC151" s="4"/>
      <c r="KZD151" s="4"/>
      <c r="KZE151" s="4"/>
      <c r="KZF151" s="4"/>
      <c r="KZG151" s="4"/>
      <c r="KZH151" s="4"/>
      <c r="KZI151" s="4"/>
      <c r="KZJ151" s="4"/>
      <c r="KZK151" s="4"/>
      <c r="KZL151" s="4"/>
      <c r="KZM151" s="4"/>
      <c r="KZN151" s="4"/>
      <c r="KZO151" s="4"/>
      <c r="KZP151" s="4"/>
      <c r="KZQ151" s="4"/>
      <c r="KZR151" s="4"/>
      <c r="KZS151" s="4"/>
      <c r="KZT151" s="4"/>
      <c r="KZU151" s="4"/>
      <c r="KZV151" s="4"/>
      <c r="KZW151" s="4"/>
      <c r="KZX151" s="4"/>
      <c r="KZY151" s="4"/>
      <c r="KZZ151" s="4"/>
      <c r="LAA151" s="4"/>
      <c r="LAB151" s="4"/>
      <c r="LAC151" s="4"/>
      <c r="LAD151" s="4"/>
      <c r="LAE151" s="4"/>
      <c r="LAF151" s="4"/>
      <c r="LAG151" s="4"/>
      <c r="LAH151" s="4"/>
      <c r="LAI151" s="4"/>
      <c r="LAJ151" s="4"/>
      <c r="LAK151" s="4"/>
      <c r="LAL151" s="4"/>
      <c r="LAM151" s="4"/>
      <c r="LAN151" s="4"/>
      <c r="LAO151" s="4"/>
      <c r="LAP151" s="4"/>
      <c r="LAQ151" s="4"/>
      <c r="LAR151" s="4"/>
      <c r="LAS151" s="4"/>
      <c r="LAT151" s="4"/>
      <c r="LAU151" s="4"/>
      <c r="LAV151" s="4"/>
      <c r="LAW151" s="4"/>
      <c r="LAX151" s="4"/>
      <c r="LAY151" s="4"/>
      <c r="LAZ151" s="4"/>
      <c r="LBA151" s="4"/>
      <c r="LBB151" s="4"/>
      <c r="LBC151" s="4"/>
      <c r="LBD151" s="4"/>
      <c r="LBE151" s="4"/>
      <c r="LBF151" s="4"/>
      <c r="LBG151" s="4"/>
      <c r="LBH151" s="4"/>
      <c r="LBI151" s="4"/>
      <c r="LBJ151" s="4"/>
      <c r="LBK151" s="4"/>
      <c r="LBL151" s="4"/>
      <c r="LBM151" s="4"/>
      <c r="LBN151" s="4"/>
      <c r="LBO151" s="4"/>
      <c r="LBP151" s="4"/>
      <c r="LBQ151" s="4"/>
      <c r="LBR151" s="4"/>
      <c r="LBS151" s="4"/>
      <c r="LBT151" s="4"/>
      <c r="LBU151" s="4"/>
      <c r="LBV151" s="4"/>
      <c r="LBW151" s="4"/>
      <c r="LBX151" s="4"/>
      <c r="LBY151" s="4"/>
      <c r="LBZ151" s="4"/>
      <c r="LCA151" s="4"/>
      <c r="LCB151" s="4"/>
      <c r="LCC151" s="4"/>
      <c r="LCD151" s="4"/>
      <c r="LCE151" s="4"/>
      <c r="LCF151" s="4"/>
      <c r="LCG151" s="4"/>
      <c r="LCH151" s="4"/>
      <c r="LCI151" s="4"/>
      <c r="LCJ151" s="4"/>
      <c r="LCK151" s="4"/>
      <c r="LCL151" s="4"/>
      <c r="LCM151" s="4"/>
      <c r="LCN151" s="4"/>
      <c r="LCO151" s="4"/>
      <c r="LCP151" s="4"/>
      <c r="LCQ151" s="4"/>
      <c r="LCR151" s="4"/>
      <c r="LCS151" s="4"/>
      <c r="LCT151" s="4"/>
      <c r="LCU151" s="4"/>
      <c r="LCV151" s="4"/>
      <c r="LCW151" s="4"/>
      <c r="LCX151" s="4"/>
      <c r="LCY151" s="4"/>
      <c r="LCZ151" s="4"/>
      <c r="LDA151" s="4"/>
      <c r="LDB151" s="4"/>
      <c r="LDC151" s="4"/>
      <c r="LDD151" s="4"/>
      <c r="LDE151" s="4"/>
      <c r="LDF151" s="4"/>
      <c r="LDG151" s="4"/>
      <c r="LDH151" s="4"/>
      <c r="LDI151" s="4"/>
      <c r="LDJ151" s="4"/>
      <c r="LDK151" s="4"/>
      <c r="LDL151" s="4"/>
      <c r="LDM151" s="4"/>
      <c r="LDN151" s="4"/>
      <c r="LDO151" s="4"/>
      <c r="LDP151" s="4"/>
      <c r="LDQ151" s="4"/>
      <c r="LDR151" s="4"/>
      <c r="LDS151" s="4"/>
      <c r="LDT151" s="4"/>
      <c r="LDU151" s="4"/>
      <c r="LDV151" s="4"/>
      <c r="LDW151" s="4"/>
      <c r="LDX151" s="4"/>
      <c r="LDY151" s="4"/>
      <c r="LDZ151" s="4"/>
      <c r="LEA151" s="4"/>
      <c r="LEB151" s="4"/>
      <c r="LEC151" s="4"/>
      <c r="LED151" s="4"/>
      <c r="LEE151" s="4"/>
      <c r="LEF151" s="4"/>
      <c r="LEG151" s="4"/>
      <c r="LEH151" s="4"/>
      <c r="LEI151" s="4"/>
      <c r="LEJ151" s="4"/>
      <c r="LEK151" s="4"/>
      <c r="LEL151" s="4"/>
      <c r="LEM151" s="4"/>
      <c r="LEN151" s="4"/>
      <c r="LEO151" s="4"/>
      <c r="LEP151" s="4"/>
      <c r="LEQ151" s="4"/>
      <c r="LER151" s="4"/>
      <c r="LES151" s="4"/>
      <c r="LET151" s="4"/>
      <c r="LEU151" s="4"/>
      <c r="LEV151" s="4"/>
      <c r="LEW151" s="4"/>
      <c r="LEX151" s="4"/>
      <c r="LEY151" s="4"/>
      <c r="LEZ151" s="4"/>
      <c r="LFA151" s="4"/>
      <c r="LFB151" s="4"/>
      <c r="LFC151" s="4"/>
      <c r="LFD151" s="4"/>
      <c r="LFE151" s="4"/>
      <c r="LFF151" s="4"/>
      <c r="LFG151" s="4"/>
      <c r="LFH151" s="4"/>
      <c r="LFI151" s="4"/>
      <c r="LFJ151" s="4"/>
      <c r="LFK151" s="4"/>
      <c r="LFL151" s="4"/>
      <c r="LFM151" s="4"/>
      <c r="LFN151" s="4"/>
      <c r="LFO151" s="4"/>
      <c r="LFP151" s="4"/>
      <c r="LFQ151" s="4"/>
      <c r="LFR151" s="4"/>
      <c r="LFS151" s="4"/>
      <c r="LFT151" s="4"/>
      <c r="LFU151" s="4"/>
      <c r="LFV151" s="4"/>
      <c r="LFW151" s="4"/>
      <c r="LFX151" s="4"/>
      <c r="LFY151" s="4"/>
      <c r="LFZ151" s="4"/>
      <c r="LGA151" s="4"/>
      <c r="LGB151" s="4"/>
      <c r="LGC151" s="4"/>
      <c r="LGD151" s="4"/>
      <c r="LGE151" s="4"/>
      <c r="LGF151" s="4"/>
      <c r="LGG151" s="4"/>
      <c r="LGH151" s="4"/>
      <c r="LGI151" s="4"/>
      <c r="LGJ151" s="4"/>
      <c r="LGK151" s="4"/>
      <c r="LGL151" s="4"/>
      <c r="LGM151" s="4"/>
      <c r="LGN151" s="4"/>
      <c r="LGO151" s="4"/>
      <c r="LGP151" s="4"/>
      <c r="LGQ151" s="4"/>
      <c r="LGR151" s="4"/>
      <c r="LGS151" s="4"/>
      <c r="LGT151" s="4"/>
      <c r="LGU151" s="4"/>
      <c r="LGV151" s="4"/>
      <c r="LGW151" s="4"/>
      <c r="LGX151" s="4"/>
      <c r="LGY151" s="4"/>
      <c r="LGZ151" s="4"/>
      <c r="LHA151" s="4"/>
      <c r="LHB151" s="4"/>
      <c r="LHC151" s="4"/>
      <c r="LHD151" s="4"/>
      <c r="LHE151" s="4"/>
      <c r="LHF151" s="4"/>
      <c r="LHG151" s="4"/>
      <c r="LHH151" s="4"/>
      <c r="LHI151" s="4"/>
      <c r="LHJ151" s="4"/>
      <c r="LHK151" s="4"/>
      <c r="LHL151" s="4"/>
      <c r="LHM151" s="4"/>
      <c r="LHN151" s="4"/>
      <c r="LHO151" s="4"/>
      <c r="LHP151" s="4"/>
      <c r="LHQ151" s="4"/>
      <c r="LHR151" s="4"/>
      <c r="LHS151" s="4"/>
      <c r="LHT151" s="4"/>
      <c r="LHU151" s="4"/>
      <c r="LHV151" s="4"/>
      <c r="LHW151" s="4"/>
      <c r="LHX151" s="4"/>
      <c r="LHY151" s="4"/>
      <c r="LHZ151" s="4"/>
      <c r="LIA151" s="4"/>
      <c r="LIB151" s="4"/>
      <c r="LIC151" s="4"/>
      <c r="LID151" s="4"/>
      <c r="LIE151" s="4"/>
      <c r="LIF151" s="4"/>
      <c r="LIG151" s="4"/>
      <c r="LIH151" s="4"/>
      <c r="LII151" s="4"/>
      <c r="LIJ151" s="4"/>
      <c r="LIK151" s="4"/>
      <c r="LIL151" s="4"/>
      <c r="LIM151" s="4"/>
      <c r="LIN151" s="4"/>
      <c r="LIO151" s="4"/>
      <c r="LIP151" s="4"/>
      <c r="LIQ151" s="4"/>
      <c r="LIR151" s="4"/>
      <c r="LIS151" s="4"/>
      <c r="LIT151" s="4"/>
      <c r="LIU151" s="4"/>
      <c r="LIV151" s="4"/>
      <c r="LIW151" s="4"/>
      <c r="LIX151" s="4"/>
      <c r="LIY151" s="4"/>
      <c r="LIZ151" s="4"/>
      <c r="LJA151" s="4"/>
      <c r="LJB151" s="4"/>
      <c r="LJC151" s="4"/>
      <c r="LJD151" s="4"/>
      <c r="LJE151" s="4"/>
      <c r="LJF151" s="4"/>
      <c r="LJG151" s="4"/>
      <c r="LJH151" s="4"/>
      <c r="LJI151" s="4"/>
      <c r="LJJ151" s="4"/>
      <c r="LJK151" s="4"/>
      <c r="LJL151" s="4"/>
      <c r="LJM151" s="4"/>
      <c r="LJN151" s="4"/>
      <c r="LJO151" s="4"/>
      <c r="LJP151" s="4"/>
      <c r="LJQ151" s="4"/>
      <c r="LJR151" s="4"/>
      <c r="LJS151" s="4"/>
      <c r="LJT151" s="4"/>
      <c r="LJU151" s="4"/>
      <c r="LJV151" s="4"/>
      <c r="LJW151" s="4"/>
      <c r="LJX151" s="4"/>
      <c r="LJY151" s="4"/>
      <c r="LJZ151" s="4"/>
      <c r="LKA151" s="4"/>
      <c r="LKB151" s="4"/>
      <c r="LKC151" s="4"/>
      <c r="LKD151" s="4"/>
      <c r="LKE151" s="4"/>
      <c r="LKF151" s="4"/>
      <c r="LKG151" s="4"/>
      <c r="LKH151" s="4"/>
      <c r="LKI151" s="4"/>
      <c r="LKJ151" s="4"/>
      <c r="LKK151" s="4"/>
      <c r="LKL151" s="4"/>
      <c r="LKM151" s="4"/>
      <c r="LKN151" s="4"/>
      <c r="LKO151" s="4"/>
      <c r="LKP151" s="4"/>
      <c r="LKQ151" s="4"/>
      <c r="LKR151" s="4"/>
      <c r="LKS151" s="4"/>
      <c r="LKT151" s="4"/>
      <c r="LKU151" s="4"/>
      <c r="LKV151" s="4"/>
      <c r="LKW151" s="4"/>
      <c r="LKX151" s="4"/>
      <c r="LKY151" s="4"/>
      <c r="LKZ151" s="4"/>
      <c r="LLA151" s="4"/>
      <c r="LLB151" s="4"/>
      <c r="LLC151" s="4"/>
      <c r="LLD151" s="4"/>
      <c r="LLE151" s="4"/>
      <c r="LLF151" s="4"/>
      <c r="LLG151" s="4"/>
      <c r="LLH151" s="4"/>
      <c r="LLI151" s="4"/>
      <c r="LLJ151" s="4"/>
      <c r="LLK151" s="4"/>
      <c r="LLL151" s="4"/>
      <c r="LLM151" s="4"/>
      <c r="LLN151" s="4"/>
      <c r="LLO151" s="4"/>
      <c r="LLP151" s="4"/>
      <c r="LLQ151" s="4"/>
      <c r="LLR151" s="4"/>
      <c r="LLS151" s="4"/>
      <c r="LLT151" s="4"/>
      <c r="LLU151" s="4"/>
      <c r="LLV151" s="4"/>
      <c r="LLW151" s="4"/>
      <c r="LLX151" s="4"/>
      <c r="LLY151" s="4"/>
      <c r="LLZ151" s="4"/>
      <c r="LMA151" s="4"/>
      <c r="LMB151" s="4"/>
      <c r="LMC151" s="4"/>
      <c r="LMD151" s="4"/>
      <c r="LME151" s="4"/>
      <c r="LMF151" s="4"/>
      <c r="LMG151" s="4"/>
      <c r="LMH151" s="4"/>
      <c r="LMI151" s="4"/>
      <c r="LMJ151" s="4"/>
      <c r="LMK151" s="4"/>
      <c r="LML151" s="4"/>
      <c r="LMM151" s="4"/>
      <c r="LMN151" s="4"/>
      <c r="LMO151" s="4"/>
      <c r="LMP151" s="4"/>
      <c r="LMQ151" s="4"/>
      <c r="LMR151" s="4"/>
      <c r="LMS151" s="4"/>
      <c r="LMT151" s="4"/>
      <c r="LMU151" s="4"/>
      <c r="LMV151" s="4"/>
      <c r="LMW151" s="4"/>
      <c r="LMX151" s="4"/>
      <c r="LMY151" s="4"/>
      <c r="LMZ151" s="4"/>
      <c r="LNA151" s="4"/>
      <c r="LNB151" s="4"/>
      <c r="LNC151" s="4"/>
      <c r="LND151" s="4"/>
      <c r="LNE151" s="4"/>
      <c r="LNF151" s="4"/>
      <c r="LNG151" s="4"/>
      <c r="LNH151" s="4"/>
      <c r="LNI151" s="4"/>
      <c r="LNJ151" s="4"/>
      <c r="LNK151" s="4"/>
      <c r="LNL151" s="4"/>
      <c r="LNM151" s="4"/>
      <c r="LNN151" s="4"/>
      <c r="LNO151" s="4"/>
      <c r="LNP151" s="4"/>
      <c r="LNQ151" s="4"/>
      <c r="LNR151" s="4"/>
      <c r="LNS151" s="4"/>
      <c r="LNT151" s="4"/>
      <c r="LNU151" s="4"/>
      <c r="LNV151" s="4"/>
      <c r="LNW151" s="4"/>
      <c r="LNX151" s="4"/>
      <c r="LNY151" s="4"/>
      <c r="LNZ151" s="4"/>
      <c r="LOA151" s="4"/>
      <c r="LOB151" s="4"/>
      <c r="LOC151" s="4"/>
      <c r="LOD151" s="4"/>
      <c r="LOE151" s="4"/>
      <c r="LOF151" s="4"/>
      <c r="LOG151" s="4"/>
      <c r="LOH151" s="4"/>
      <c r="LOI151" s="4"/>
      <c r="LOJ151" s="4"/>
      <c r="LOK151" s="4"/>
      <c r="LOL151" s="4"/>
      <c r="LOM151" s="4"/>
      <c r="LON151" s="4"/>
      <c r="LOO151" s="4"/>
      <c r="LOP151" s="4"/>
      <c r="LOQ151" s="4"/>
      <c r="LOR151" s="4"/>
      <c r="LOS151" s="4"/>
      <c r="LOT151" s="4"/>
      <c r="LOU151" s="4"/>
      <c r="LOV151" s="4"/>
      <c r="LOW151" s="4"/>
      <c r="LOX151" s="4"/>
      <c r="LOY151" s="4"/>
      <c r="LOZ151" s="4"/>
      <c r="LPA151" s="4"/>
      <c r="LPB151" s="4"/>
      <c r="LPC151" s="4"/>
      <c r="LPD151" s="4"/>
      <c r="LPE151" s="4"/>
      <c r="LPF151" s="4"/>
      <c r="LPG151" s="4"/>
      <c r="LPH151" s="4"/>
      <c r="LPI151" s="4"/>
      <c r="LPJ151" s="4"/>
      <c r="LPK151" s="4"/>
      <c r="LPL151" s="4"/>
      <c r="LPM151" s="4"/>
      <c r="LPN151" s="4"/>
      <c r="LPO151" s="4"/>
      <c r="LPP151" s="4"/>
      <c r="LPQ151" s="4"/>
      <c r="LPR151" s="4"/>
      <c r="LPS151" s="4"/>
      <c r="LPT151" s="4"/>
      <c r="LPU151" s="4"/>
      <c r="LPV151" s="4"/>
      <c r="LPW151" s="4"/>
      <c r="LPX151" s="4"/>
      <c r="LPY151" s="4"/>
      <c r="LPZ151" s="4"/>
      <c r="LQA151" s="4"/>
      <c r="LQB151" s="4"/>
      <c r="LQC151" s="4"/>
      <c r="LQD151" s="4"/>
      <c r="LQE151" s="4"/>
      <c r="LQF151" s="4"/>
      <c r="LQG151" s="4"/>
      <c r="LQH151" s="4"/>
      <c r="LQI151" s="4"/>
      <c r="LQJ151" s="4"/>
      <c r="LQK151" s="4"/>
      <c r="LQL151" s="4"/>
      <c r="LQM151" s="4"/>
      <c r="LQN151" s="4"/>
      <c r="LQO151" s="4"/>
      <c r="LQP151" s="4"/>
      <c r="LQQ151" s="4"/>
      <c r="LQR151" s="4"/>
      <c r="LQS151" s="4"/>
      <c r="LQT151" s="4"/>
      <c r="LQU151" s="4"/>
      <c r="LQV151" s="4"/>
      <c r="LQW151" s="4"/>
      <c r="LQX151" s="4"/>
      <c r="LQY151" s="4"/>
      <c r="LQZ151" s="4"/>
      <c r="LRA151" s="4"/>
      <c r="LRB151" s="4"/>
      <c r="LRC151" s="4"/>
      <c r="LRD151" s="4"/>
      <c r="LRE151" s="4"/>
      <c r="LRF151" s="4"/>
      <c r="LRG151" s="4"/>
      <c r="LRH151" s="4"/>
      <c r="LRI151" s="4"/>
      <c r="LRJ151" s="4"/>
      <c r="LRK151" s="4"/>
      <c r="LRL151" s="4"/>
      <c r="LRM151" s="4"/>
      <c r="LRN151" s="4"/>
      <c r="LRO151" s="4"/>
      <c r="LRP151" s="4"/>
      <c r="LRQ151" s="4"/>
      <c r="LRR151" s="4"/>
      <c r="LRS151" s="4"/>
      <c r="LRT151" s="4"/>
      <c r="LRU151" s="4"/>
      <c r="LRV151" s="4"/>
      <c r="LRW151" s="4"/>
      <c r="LRX151" s="4"/>
      <c r="LRY151" s="4"/>
      <c r="LRZ151" s="4"/>
      <c r="LSA151" s="4"/>
      <c r="LSB151" s="4"/>
      <c r="LSC151" s="4"/>
      <c r="LSD151" s="4"/>
      <c r="LSE151" s="4"/>
      <c r="LSF151" s="4"/>
      <c r="LSG151" s="4"/>
      <c r="LSH151" s="4"/>
      <c r="LSI151" s="4"/>
      <c r="LSJ151" s="4"/>
      <c r="LSK151" s="4"/>
      <c r="LSL151" s="4"/>
      <c r="LSM151" s="4"/>
      <c r="LSN151" s="4"/>
      <c r="LSO151" s="4"/>
      <c r="LSP151" s="4"/>
      <c r="LSQ151" s="4"/>
      <c r="LSR151" s="4"/>
      <c r="LSS151" s="4"/>
      <c r="LST151" s="4"/>
      <c r="LSU151" s="4"/>
      <c r="LSV151" s="4"/>
      <c r="LSW151" s="4"/>
      <c r="LSX151" s="4"/>
      <c r="LSY151" s="4"/>
      <c r="LSZ151" s="4"/>
      <c r="LTA151" s="4"/>
      <c r="LTB151" s="4"/>
      <c r="LTC151" s="4"/>
      <c r="LTD151" s="4"/>
      <c r="LTE151" s="4"/>
      <c r="LTF151" s="4"/>
      <c r="LTG151" s="4"/>
      <c r="LTH151" s="4"/>
      <c r="LTI151" s="4"/>
      <c r="LTJ151" s="4"/>
      <c r="LTK151" s="4"/>
      <c r="LTL151" s="4"/>
      <c r="LTM151" s="4"/>
      <c r="LTN151" s="4"/>
      <c r="LTO151" s="4"/>
      <c r="LTP151" s="4"/>
      <c r="LTQ151" s="4"/>
      <c r="LTR151" s="4"/>
      <c r="LTS151" s="4"/>
      <c r="LTT151" s="4"/>
      <c r="LTU151" s="4"/>
      <c r="LTV151" s="4"/>
      <c r="LTW151" s="4"/>
      <c r="LTX151" s="4"/>
      <c r="LTY151" s="4"/>
      <c r="LTZ151" s="4"/>
      <c r="LUA151" s="4"/>
      <c r="LUB151" s="4"/>
      <c r="LUC151" s="4"/>
      <c r="LUD151" s="4"/>
      <c r="LUE151" s="4"/>
      <c r="LUF151" s="4"/>
      <c r="LUG151" s="4"/>
      <c r="LUH151" s="4"/>
      <c r="LUI151" s="4"/>
      <c r="LUJ151" s="4"/>
      <c r="LUK151" s="4"/>
      <c r="LUL151" s="4"/>
      <c r="LUM151" s="4"/>
      <c r="LUN151" s="4"/>
      <c r="LUO151" s="4"/>
      <c r="LUP151" s="4"/>
      <c r="LUQ151" s="4"/>
      <c r="LUR151" s="4"/>
      <c r="LUS151" s="4"/>
      <c r="LUT151" s="4"/>
      <c r="LUU151" s="4"/>
      <c r="LUV151" s="4"/>
      <c r="LUW151" s="4"/>
      <c r="LUX151" s="4"/>
      <c r="LUY151" s="4"/>
      <c r="LUZ151" s="4"/>
      <c r="LVA151" s="4"/>
      <c r="LVB151" s="4"/>
      <c r="LVC151" s="4"/>
      <c r="LVD151" s="4"/>
      <c r="LVE151" s="4"/>
      <c r="LVF151" s="4"/>
      <c r="LVG151" s="4"/>
      <c r="LVH151" s="4"/>
      <c r="LVI151" s="4"/>
      <c r="LVJ151" s="4"/>
      <c r="LVK151" s="4"/>
      <c r="LVL151" s="4"/>
      <c r="LVM151" s="4"/>
      <c r="LVN151" s="4"/>
      <c r="LVO151" s="4"/>
      <c r="LVP151" s="4"/>
      <c r="LVQ151" s="4"/>
      <c r="LVR151" s="4"/>
      <c r="LVS151" s="4"/>
      <c r="LVT151" s="4"/>
      <c r="LVU151" s="4"/>
      <c r="LVV151" s="4"/>
      <c r="LVW151" s="4"/>
      <c r="LVX151" s="4"/>
      <c r="LVY151" s="4"/>
      <c r="LVZ151" s="4"/>
      <c r="LWA151" s="4"/>
      <c r="LWB151" s="4"/>
      <c r="LWC151" s="4"/>
      <c r="LWD151" s="4"/>
      <c r="LWE151" s="4"/>
      <c r="LWF151" s="4"/>
      <c r="LWG151" s="4"/>
      <c r="LWH151" s="4"/>
      <c r="LWI151" s="4"/>
      <c r="LWJ151" s="4"/>
      <c r="LWK151" s="4"/>
      <c r="LWL151" s="4"/>
      <c r="LWM151" s="4"/>
      <c r="LWN151" s="4"/>
      <c r="LWO151" s="4"/>
      <c r="LWP151" s="4"/>
      <c r="LWQ151" s="4"/>
      <c r="LWR151" s="4"/>
      <c r="LWS151" s="4"/>
      <c r="LWT151" s="4"/>
      <c r="LWU151" s="4"/>
      <c r="LWV151" s="4"/>
      <c r="LWW151" s="4"/>
      <c r="LWX151" s="4"/>
      <c r="LWY151" s="4"/>
      <c r="LWZ151" s="4"/>
      <c r="LXA151" s="4"/>
      <c r="LXB151" s="4"/>
      <c r="LXC151" s="4"/>
      <c r="LXD151" s="4"/>
      <c r="LXE151" s="4"/>
      <c r="LXF151" s="4"/>
      <c r="LXG151" s="4"/>
      <c r="LXH151" s="4"/>
      <c r="LXI151" s="4"/>
      <c r="LXJ151" s="4"/>
      <c r="LXK151" s="4"/>
      <c r="LXL151" s="4"/>
      <c r="LXM151" s="4"/>
      <c r="LXN151" s="4"/>
      <c r="LXO151" s="4"/>
      <c r="LXP151" s="4"/>
      <c r="LXQ151" s="4"/>
      <c r="LXR151" s="4"/>
      <c r="LXS151" s="4"/>
      <c r="LXT151" s="4"/>
      <c r="LXU151" s="4"/>
      <c r="LXV151" s="4"/>
      <c r="LXW151" s="4"/>
      <c r="LXX151" s="4"/>
      <c r="LXY151" s="4"/>
      <c r="LXZ151" s="4"/>
      <c r="LYA151" s="4"/>
      <c r="LYB151" s="4"/>
      <c r="LYC151" s="4"/>
      <c r="LYD151" s="4"/>
      <c r="LYE151" s="4"/>
      <c r="LYF151" s="4"/>
      <c r="LYG151" s="4"/>
      <c r="LYH151" s="4"/>
      <c r="LYI151" s="4"/>
      <c r="LYJ151" s="4"/>
      <c r="LYK151" s="4"/>
      <c r="LYL151" s="4"/>
      <c r="LYM151" s="4"/>
      <c r="LYN151" s="4"/>
      <c r="LYO151" s="4"/>
      <c r="LYP151" s="4"/>
      <c r="LYQ151" s="4"/>
      <c r="LYR151" s="4"/>
      <c r="LYS151" s="4"/>
      <c r="LYT151" s="4"/>
      <c r="LYU151" s="4"/>
      <c r="LYV151" s="4"/>
      <c r="LYW151" s="4"/>
      <c r="LYX151" s="4"/>
      <c r="LYY151" s="4"/>
      <c r="LYZ151" s="4"/>
      <c r="LZA151" s="4"/>
      <c r="LZB151" s="4"/>
      <c r="LZC151" s="4"/>
      <c r="LZD151" s="4"/>
      <c r="LZE151" s="4"/>
      <c r="LZF151" s="4"/>
      <c r="LZG151" s="4"/>
      <c r="LZH151" s="4"/>
      <c r="LZI151" s="4"/>
      <c r="LZJ151" s="4"/>
      <c r="LZK151" s="4"/>
      <c r="LZL151" s="4"/>
      <c r="LZM151" s="4"/>
      <c r="LZN151" s="4"/>
      <c r="LZO151" s="4"/>
      <c r="LZP151" s="4"/>
      <c r="LZQ151" s="4"/>
      <c r="LZR151" s="4"/>
      <c r="LZS151" s="4"/>
      <c r="LZT151" s="4"/>
      <c r="LZU151" s="4"/>
      <c r="LZV151" s="4"/>
      <c r="LZW151" s="4"/>
      <c r="LZX151" s="4"/>
      <c r="LZY151" s="4"/>
      <c r="LZZ151" s="4"/>
      <c r="MAA151" s="4"/>
      <c r="MAB151" s="4"/>
      <c r="MAC151" s="4"/>
      <c r="MAD151" s="4"/>
      <c r="MAE151" s="4"/>
      <c r="MAF151" s="4"/>
      <c r="MAG151" s="4"/>
      <c r="MAH151" s="4"/>
      <c r="MAI151" s="4"/>
      <c r="MAJ151" s="4"/>
      <c r="MAK151" s="4"/>
      <c r="MAL151" s="4"/>
      <c r="MAM151" s="4"/>
      <c r="MAN151" s="4"/>
      <c r="MAO151" s="4"/>
      <c r="MAP151" s="4"/>
      <c r="MAQ151" s="4"/>
      <c r="MAR151" s="4"/>
      <c r="MAS151" s="4"/>
      <c r="MAT151" s="4"/>
      <c r="MAU151" s="4"/>
      <c r="MAV151" s="4"/>
      <c r="MAW151" s="4"/>
      <c r="MAX151" s="4"/>
      <c r="MAY151" s="4"/>
      <c r="MAZ151" s="4"/>
      <c r="MBA151" s="4"/>
      <c r="MBB151" s="4"/>
      <c r="MBC151" s="4"/>
      <c r="MBD151" s="4"/>
      <c r="MBE151" s="4"/>
      <c r="MBF151" s="4"/>
      <c r="MBG151" s="4"/>
      <c r="MBH151" s="4"/>
      <c r="MBI151" s="4"/>
      <c r="MBJ151" s="4"/>
      <c r="MBK151" s="4"/>
      <c r="MBL151" s="4"/>
      <c r="MBM151" s="4"/>
      <c r="MBN151" s="4"/>
      <c r="MBO151" s="4"/>
      <c r="MBP151" s="4"/>
      <c r="MBQ151" s="4"/>
      <c r="MBR151" s="4"/>
      <c r="MBS151" s="4"/>
      <c r="MBT151" s="4"/>
      <c r="MBU151" s="4"/>
      <c r="MBV151" s="4"/>
      <c r="MBW151" s="4"/>
      <c r="MBX151" s="4"/>
      <c r="MBY151" s="4"/>
      <c r="MBZ151" s="4"/>
      <c r="MCA151" s="4"/>
      <c r="MCB151" s="4"/>
      <c r="MCC151" s="4"/>
      <c r="MCD151" s="4"/>
      <c r="MCE151" s="4"/>
      <c r="MCF151" s="4"/>
      <c r="MCG151" s="4"/>
      <c r="MCH151" s="4"/>
      <c r="MCI151" s="4"/>
      <c r="MCJ151" s="4"/>
      <c r="MCK151" s="4"/>
      <c r="MCL151" s="4"/>
      <c r="MCM151" s="4"/>
      <c r="MCN151" s="4"/>
      <c r="MCO151" s="4"/>
      <c r="MCP151" s="4"/>
      <c r="MCQ151" s="4"/>
      <c r="MCR151" s="4"/>
      <c r="MCS151" s="4"/>
      <c r="MCT151" s="4"/>
      <c r="MCU151" s="4"/>
      <c r="MCV151" s="4"/>
      <c r="MCW151" s="4"/>
      <c r="MCX151" s="4"/>
      <c r="MCY151" s="4"/>
      <c r="MCZ151" s="4"/>
      <c r="MDA151" s="4"/>
      <c r="MDB151" s="4"/>
      <c r="MDC151" s="4"/>
      <c r="MDD151" s="4"/>
      <c r="MDE151" s="4"/>
      <c r="MDF151" s="4"/>
      <c r="MDG151" s="4"/>
      <c r="MDH151" s="4"/>
      <c r="MDI151" s="4"/>
      <c r="MDJ151" s="4"/>
      <c r="MDK151" s="4"/>
      <c r="MDL151" s="4"/>
      <c r="MDM151" s="4"/>
      <c r="MDN151" s="4"/>
      <c r="MDO151" s="4"/>
      <c r="MDP151" s="4"/>
      <c r="MDQ151" s="4"/>
      <c r="MDR151" s="4"/>
      <c r="MDS151" s="4"/>
      <c r="MDT151" s="4"/>
      <c r="MDU151" s="4"/>
      <c r="MDV151" s="4"/>
      <c r="MDW151" s="4"/>
      <c r="MDX151" s="4"/>
      <c r="MDY151" s="4"/>
      <c r="MDZ151" s="4"/>
      <c r="MEA151" s="4"/>
      <c r="MEB151" s="4"/>
      <c r="MEC151" s="4"/>
      <c r="MED151" s="4"/>
      <c r="MEE151" s="4"/>
      <c r="MEF151" s="4"/>
      <c r="MEG151" s="4"/>
      <c r="MEH151" s="4"/>
      <c r="MEI151" s="4"/>
      <c r="MEJ151" s="4"/>
      <c r="MEK151" s="4"/>
      <c r="MEL151" s="4"/>
      <c r="MEM151" s="4"/>
      <c r="MEN151" s="4"/>
      <c r="MEO151" s="4"/>
      <c r="MEP151" s="4"/>
      <c r="MEQ151" s="4"/>
      <c r="MER151" s="4"/>
      <c r="MES151" s="4"/>
      <c r="MET151" s="4"/>
      <c r="MEU151" s="4"/>
      <c r="MEV151" s="4"/>
      <c r="MEW151" s="4"/>
      <c r="MEX151" s="4"/>
      <c r="MEY151" s="4"/>
      <c r="MEZ151" s="4"/>
      <c r="MFA151" s="4"/>
      <c r="MFB151" s="4"/>
      <c r="MFC151" s="4"/>
      <c r="MFD151" s="4"/>
      <c r="MFE151" s="4"/>
      <c r="MFF151" s="4"/>
      <c r="MFG151" s="4"/>
      <c r="MFH151" s="4"/>
      <c r="MFI151" s="4"/>
      <c r="MFJ151" s="4"/>
      <c r="MFK151" s="4"/>
      <c r="MFL151" s="4"/>
      <c r="MFM151" s="4"/>
      <c r="MFN151" s="4"/>
      <c r="MFO151" s="4"/>
      <c r="MFP151" s="4"/>
      <c r="MFQ151" s="4"/>
      <c r="MFR151" s="4"/>
      <c r="MFS151" s="4"/>
      <c r="MFT151" s="4"/>
      <c r="MFU151" s="4"/>
      <c r="MFV151" s="4"/>
      <c r="MFW151" s="4"/>
      <c r="MFX151" s="4"/>
      <c r="MFY151" s="4"/>
      <c r="MFZ151" s="4"/>
      <c r="MGA151" s="4"/>
      <c r="MGB151" s="4"/>
      <c r="MGC151" s="4"/>
      <c r="MGD151" s="4"/>
      <c r="MGE151" s="4"/>
      <c r="MGF151" s="4"/>
      <c r="MGG151" s="4"/>
      <c r="MGH151" s="4"/>
      <c r="MGI151" s="4"/>
      <c r="MGJ151" s="4"/>
      <c r="MGK151" s="4"/>
      <c r="MGL151" s="4"/>
      <c r="MGM151" s="4"/>
      <c r="MGN151" s="4"/>
      <c r="MGO151" s="4"/>
      <c r="MGP151" s="4"/>
      <c r="MGQ151" s="4"/>
      <c r="MGR151" s="4"/>
      <c r="MGS151" s="4"/>
      <c r="MGT151" s="4"/>
      <c r="MGU151" s="4"/>
      <c r="MGV151" s="4"/>
      <c r="MGW151" s="4"/>
      <c r="MGX151" s="4"/>
      <c r="MGY151" s="4"/>
      <c r="MGZ151" s="4"/>
      <c r="MHA151" s="4"/>
      <c r="MHB151" s="4"/>
      <c r="MHC151" s="4"/>
      <c r="MHD151" s="4"/>
      <c r="MHE151" s="4"/>
      <c r="MHF151" s="4"/>
      <c r="MHG151" s="4"/>
      <c r="MHH151" s="4"/>
      <c r="MHI151" s="4"/>
      <c r="MHJ151" s="4"/>
      <c r="MHK151" s="4"/>
      <c r="MHL151" s="4"/>
      <c r="MHM151" s="4"/>
      <c r="MHN151" s="4"/>
      <c r="MHO151" s="4"/>
      <c r="MHP151" s="4"/>
      <c r="MHQ151" s="4"/>
      <c r="MHR151" s="4"/>
      <c r="MHS151" s="4"/>
      <c r="MHT151" s="4"/>
      <c r="MHU151" s="4"/>
      <c r="MHV151" s="4"/>
      <c r="MHW151" s="4"/>
      <c r="MHX151" s="4"/>
      <c r="MHY151" s="4"/>
      <c r="MHZ151" s="4"/>
      <c r="MIA151" s="4"/>
      <c r="MIB151" s="4"/>
      <c r="MIC151" s="4"/>
      <c r="MID151" s="4"/>
      <c r="MIE151" s="4"/>
      <c r="MIF151" s="4"/>
      <c r="MIG151" s="4"/>
      <c r="MIH151" s="4"/>
      <c r="MII151" s="4"/>
      <c r="MIJ151" s="4"/>
      <c r="MIK151" s="4"/>
      <c r="MIL151" s="4"/>
      <c r="MIM151" s="4"/>
      <c r="MIN151" s="4"/>
      <c r="MIO151" s="4"/>
      <c r="MIP151" s="4"/>
      <c r="MIQ151" s="4"/>
      <c r="MIR151" s="4"/>
      <c r="MIS151" s="4"/>
      <c r="MIT151" s="4"/>
      <c r="MIU151" s="4"/>
      <c r="MIV151" s="4"/>
      <c r="MIW151" s="4"/>
      <c r="MIX151" s="4"/>
      <c r="MIY151" s="4"/>
      <c r="MIZ151" s="4"/>
      <c r="MJA151" s="4"/>
      <c r="MJB151" s="4"/>
      <c r="MJC151" s="4"/>
      <c r="MJD151" s="4"/>
      <c r="MJE151" s="4"/>
      <c r="MJF151" s="4"/>
      <c r="MJG151" s="4"/>
      <c r="MJH151" s="4"/>
      <c r="MJI151" s="4"/>
      <c r="MJJ151" s="4"/>
      <c r="MJK151" s="4"/>
      <c r="MJL151" s="4"/>
      <c r="MJM151" s="4"/>
      <c r="MJN151" s="4"/>
      <c r="MJO151" s="4"/>
      <c r="MJP151" s="4"/>
      <c r="MJQ151" s="4"/>
      <c r="MJR151" s="4"/>
      <c r="MJS151" s="4"/>
      <c r="MJT151" s="4"/>
      <c r="MJU151" s="4"/>
      <c r="MJV151" s="4"/>
      <c r="MJW151" s="4"/>
      <c r="MJX151" s="4"/>
      <c r="MJY151" s="4"/>
      <c r="MJZ151" s="4"/>
      <c r="MKA151" s="4"/>
      <c r="MKB151" s="4"/>
      <c r="MKC151" s="4"/>
      <c r="MKD151" s="4"/>
      <c r="MKE151" s="4"/>
      <c r="MKF151" s="4"/>
      <c r="MKG151" s="4"/>
      <c r="MKH151" s="4"/>
      <c r="MKI151" s="4"/>
      <c r="MKJ151" s="4"/>
      <c r="MKK151" s="4"/>
      <c r="MKL151" s="4"/>
      <c r="MKM151" s="4"/>
      <c r="MKN151" s="4"/>
      <c r="MKO151" s="4"/>
      <c r="MKP151" s="4"/>
      <c r="MKQ151" s="4"/>
      <c r="MKR151" s="4"/>
      <c r="MKS151" s="4"/>
      <c r="MKT151" s="4"/>
      <c r="MKU151" s="4"/>
      <c r="MKV151" s="4"/>
      <c r="MKW151" s="4"/>
      <c r="MKX151" s="4"/>
      <c r="MKY151" s="4"/>
      <c r="MKZ151" s="4"/>
      <c r="MLA151" s="4"/>
      <c r="MLB151" s="4"/>
      <c r="MLC151" s="4"/>
      <c r="MLD151" s="4"/>
      <c r="MLE151" s="4"/>
      <c r="MLF151" s="4"/>
      <c r="MLG151" s="4"/>
      <c r="MLH151" s="4"/>
      <c r="MLI151" s="4"/>
      <c r="MLJ151" s="4"/>
      <c r="MLK151" s="4"/>
      <c r="MLL151" s="4"/>
      <c r="MLM151" s="4"/>
      <c r="MLN151" s="4"/>
      <c r="MLO151" s="4"/>
      <c r="MLP151" s="4"/>
      <c r="MLQ151" s="4"/>
      <c r="MLR151" s="4"/>
      <c r="MLS151" s="4"/>
      <c r="MLT151" s="4"/>
      <c r="MLU151" s="4"/>
      <c r="MLV151" s="4"/>
      <c r="MLW151" s="4"/>
      <c r="MLX151" s="4"/>
      <c r="MLY151" s="4"/>
      <c r="MLZ151" s="4"/>
      <c r="MMA151" s="4"/>
      <c r="MMB151" s="4"/>
      <c r="MMC151" s="4"/>
      <c r="MMD151" s="4"/>
      <c r="MME151" s="4"/>
      <c r="MMF151" s="4"/>
      <c r="MMG151" s="4"/>
      <c r="MMH151" s="4"/>
      <c r="MMI151" s="4"/>
      <c r="MMJ151" s="4"/>
      <c r="MMK151" s="4"/>
      <c r="MML151" s="4"/>
      <c r="MMM151" s="4"/>
      <c r="MMN151" s="4"/>
      <c r="MMO151" s="4"/>
      <c r="MMP151" s="4"/>
      <c r="MMQ151" s="4"/>
      <c r="MMR151" s="4"/>
      <c r="MMS151" s="4"/>
      <c r="MMT151" s="4"/>
      <c r="MMU151" s="4"/>
      <c r="MMV151" s="4"/>
      <c r="MMW151" s="4"/>
      <c r="MMX151" s="4"/>
      <c r="MMY151" s="4"/>
      <c r="MMZ151" s="4"/>
      <c r="MNA151" s="4"/>
      <c r="MNB151" s="4"/>
      <c r="MNC151" s="4"/>
      <c r="MND151" s="4"/>
      <c r="MNE151" s="4"/>
      <c r="MNF151" s="4"/>
      <c r="MNG151" s="4"/>
      <c r="MNH151" s="4"/>
      <c r="MNI151" s="4"/>
      <c r="MNJ151" s="4"/>
      <c r="MNK151" s="4"/>
      <c r="MNL151" s="4"/>
      <c r="MNM151" s="4"/>
      <c r="MNN151" s="4"/>
      <c r="MNO151" s="4"/>
      <c r="MNP151" s="4"/>
      <c r="MNQ151" s="4"/>
      <c r="MNR151" s="4"/>
      <c r="MNS151" s="4"/>
      <c r="MNT151" s="4"/>
      <c r="MNU151" s="4"/>
      <c r="MNV151" s="4"/>
      <c r="MNW151" s="4"/>
      <c r="MNX151" s="4"/>
      <c r="MNY151" s="4"/>
      <c r="MNZ151" s="4"/>
      <c r="MOA151" s="4"/>
      <c r="MOB151" s="4"/>
      <c r="MOC151" s="4"/>
      <c r="MOD151" s="4"/>
      <c r="MOE151" s="4"/>
      <c r="MOF151" s="4"/>
      <c r="MOG151" s="4"/>
      <c r="MOH151" s="4"/>
      <c r="MOI151" s="4"/>
      <c r="MOJ151" s="4"/>
      <c r="MOK151" s="4"/>
      <c r="MOL151" s="4"/>
      <c r="MOM151" s="4"/>
      <c r="MON151" s="4"/>
      <c r="MOO151" s="4"/>
      <c r="MOP151" s="4"/>
      <c r="MOQ151" s="4"/>
      <c r="MOR151" s="4"/>
      <c r="MOS151" s="4"/>
      <c r="MOT151" s="4"/>
      <c r="MOU151" s="4"/>
      <c r="MOV151" s="4"/>
      <c r="MOW151" s="4"/>
      <c r="MOX151" s="4"/>
      <c r="MOY151" s="4"/>
      <c r="MOZ151" s="4"/>
      <c r="MPA151" s="4"/>
      <c r="MPB151" s="4"/>
      <c r="MPC151" s="4"/>
      <c r="MPD151" s="4"/>
      <c r="MPE151" s="4"/>
      <c r="MPF151" s="4"/>
      <c r="MPG151" s="4"/>
      <c r="MPH151" s="4"/>
      <c r="MPI151" s="4"/>
      <c r="MPJ151" s="4"/>
      <c r="MPK151" s="4"/>
      <c r="MPL151" s="4"/>
      <c r="MPM151" s="4"/>
      <c r="MPN151" s="4"/>
      <c r="MPO151" s="4"/>
      <c r="MPP151" s="4"/>
      <c r="MPQ151" s="4"/>
      <c r="MPR151" s="4"/>
      <c r="MPS151" s="4"/>
      <c r="MPT151" s="4"/>
      <c r="MPU151" s="4"/>
      <c r="MPV151" s="4"/>
      <c r="MPW151" s="4"/>
      <c r="MPX151" s="4"/>
      <c r="MPY151" s="4"/>
      <c r="MPZ151" s="4"/>
      <c r="MQA151" s="4"/>
      <c r="MQB151" s="4"/>
      <c r="MQC151" s="4"/>
      <c r="MQD151" s="4"/>
      <c r="MQE151" s="4"/>
      <c r="MQF151" s="4"/>
      <c r="MQG151" s="4"/>
      <c r="MQH151" s="4"/>
      <c r="MQI151" s="4"/>
      <c r="MQJ151" s="4"/>
      <c r="MQK151" s="4"/>
      <c r="MQL151" s="4"/>
      <c r="MQM151" s="4"/>
      <c r="MQN151" s="4"/>
      <c r="MQO151" s="4"/>
      <c r="MQP151" s="4"/>
      <c r="MQQ151" s="4"/>
      <c r="MQR151" s="4"/>
      <c r="MQS151" s="4"/>
      <c r="MQT151" s="4"/>
      <c r="MQU151" s="4"/>
      <c r="MQV151" s="4"/>
      <c r="MQW151" s="4"/>
      <c r="MQX151" s="4"/>
      <c r="MQY151" s="4"/>
      <c r="MQZ151" s="4"/>
      <c r="MRA151" s="4"/>
      <c r="MRB151" s="4"/>
      <c r="MRC151" s="4"/>
      <c r="MRD151" s="4"/>
      <c r="MRE151" s="4"/>
      <c r="MRF151" s="4"/>
      <c r="MRG151" s="4"/>
      <c r="MRH151" s="4"/>
      <c r="MRI151" s="4"/>
      <c r="MRJ151" s="4"/>
      <c r="MRK151" s="4"/>
      <c r="MRL151" s="4"/>
      <c r="MRM151" s="4"/>
      <c r="MRN151" s="4"/>
      <c r="MRO151" s="4"/>
      <c r="MRP151" s="4"/>
      <c r="MRQ151" s="4"/>
      <c r="MRR151" s="4"/>
      <c r="MRS151" s="4"/>
      <c r="MRT151" s="4"/>
      <c r="MRU151" s="4"/>
      <c r="MRV151" s="4"/>
      <c r="MRW151" s="4"/>
      <c r="MRX151" s="4"/>
      <c r="MRY151" s="4"/>
      <c r="MRZ151" s="4"/>
      <c r="MSA151" s="4"/>
      <c r="MSB151" s="4"/>
      <c r="MSC151" s="4"/>
      <c r="MSD151" s="4"/>
      <c r="MSE151" s="4"/>
      <c r="MSF151" s="4"/>
      <c r="MSG151" s="4"/>
      <c r="MSH151" s="4"/>
      <c r="MSI151" s="4"/>
      <c r="MSJ151" s="4"/>
      <c r="MSK151" s="4"/>
      <c r="MSL151" s="4"/>
      <c r="MSM151" s="4"/>
      <c r="MSN151" s="4"/>
      <c r="MSO151" s="4"/>
      <c r="MSP151" s="4"/>
      <c r="MSQ151" s="4"/>
      <c r="MSR151" s="4"/>
      <c r="MSS151" s="4"/>
      <c r="MST151" s="4"/>
      <c r="MSU151" s="4"/>
      <c r="MSV151" s="4"/>
      <c r="MSW151" s="4"/>
      <c r="MSX151" s="4"/>
      <c r="MSY151" s="4"/>
      <c r="MSZ151" s="4"/>
      <c r="MTA151" s="4"/>
      <c r="MTB151" s="4"/>
      <c r="MTC151" s="4"/>
      <c r="MTD151" s="4"/>
      <c r="MTE151" s="4"/>
      <c r="MTF151" s="4"/>
      <c r="MTG151" s="4"/>
      <c r="MTH151" s="4"/>
      <c r="MTI151" s="4"/>
      <c r="MTJ151" s="4"/>
      <c r="MTK151" s="4"/>
      <c r="MTL151" s="4"/>
      <c r="MTM151" s="4"/>
      <c r="MTN151" s="4"/>
      <c r="MTO151" s="4"/>
      <c r="MTP151" s="4"/>
      <c r="MTQ151" s="4"/>
      <c r="MTR151" s="4"/>
      <c r="MTS151" s="4"/>
      <c r="MTT151" s="4"/>
      <c r="MTU151" s="4"/>
      <c r="MTV151" s="4"/>
      <c r="MTW151" s="4"/>
      <c r="MTX151" s="4"/>
      <c r="MTY151" s="4"/>
      <c r="MTZ151" s="4"/>
      <c r="MUA151" s="4"/>
      <c r="MUB151" s="4"/>
      <c r="MUC151" s="4"/>
      <c r="MUD151" s="4"/>
      <c r="MUE151" s="4"/>
      <c r="MUF151" s="4"/>
      <c r="MUG151" s="4"/>
      <c r="MUH151" s="4"/>
      <c r="MUI151" s="4"/>
      <c r="MUJ151" s="4"/>
      <c r="MUK151" s="4"/>
      <c r="MUL151" s="4"/>
      <c r="MUM151" s="4"/>
      <c r="MUN151" s="4"/>
      <c r="MUO151" s="4"/>
      <c r="MUP151" s="4"/>
      <c r="MUQ151" s="4"/>
      <c r="MUR151" s="4"/>
      <c r="MUS151" s="4"/>
      <c r="MUT151" s="4"/>
      <c r="MUU151" s="4"/>
      <c r="MUV151" s="4"/>
      <c r="MUW151" s="4"/>
      <c r="MUX151" s="4"/>
      <c r="MUY151" s="4"/>
      <c r="MUZ151" s="4"/>
      <c r="MVA151" s="4"/>
      <c r="MVB151" s="4"/>
      <c r="MVC151" s="4"/>
      <c r="MVD151" s="4"/>
      <c r="MVE151" s="4"/>
      <c r="MVF151" s="4"/>
      <c r="MVG151" s="4"/>
      <c r="MVH151" s="4"/>
      <c r="MVI151" s="4"/>
      <c r="MVJ151" s="4"/>
      <c r="MVK151" s="4"/>
      <c r="MVL151" s="4"/>
      <c r="MVM151" s="4"/>
      <c r="MVN151" s="4"/>
      <c r="MVO151" s="4"/>
      <c r="MVP151" s="4"/>
      <c r="MVQ151" s="4"/>
      <c r="MVR151" s="4"/>
      <c r="MVS151" s="4"/>
      <c r="MVT151" s="4"/>
      <c r="MVU151" s="4"/>
      <c r="MVV151" s="4"/>
      <c r="MVW151" s="4"/>
      <c r="MVX151" s="4"/>
      <c r="MVY151" s="4"/>
      <c r="MVZ151" s="4"/>
      <c r="MWA151" s="4"/>
      <c r="MWB151" s="4"/>
      <c r="MWC151" s="4"/>
      <c r="MWD151" s="4"/>
      <c r="MWE151" s="4"/>
      <c r="MWF151" s="4"/>
      <c r="MWG151" s="4"/>
      <c r="MWH151" s="4"/>
      <c r="MWI151" s="4"/>
      <c r="MWJ151" s="4"/>
      <c r="MWK151" s="4"/>
      <c r="MWL151" s="4"/>
      <c r="MWM151" s="4"/>
      <c r="MWN151" s="4"/>
      <c r="MWO151" s="4"/>
      <c r="MWP151" s="4"/>
      <c r="MWQ151" s="4"/>
      <c r="MWR151" s="4"/>
      <c r="MWS151" s="4"/>
      <c r="MWT151" s="4"/>
      <c r="MWU151" s="4"/>
      <c r="MWV151" s="4"/>
      <c r="MWW151" s="4"/>
      <c r="MWX151" s="4"/>
      <c r="MWY151" s="4"/>
      <c r="MWZ151" s="4"/>
      <c r="MXA151" s="4"/>
      <c r="MXB151" s="4"/>
      <c r="MXC151" s="4"/>
      <c r="MXD151" s="4"/>
      <c r="MXE151" s="4"/>
      <c r="MXF151" s="4"/>
      <c r="MXG151" s="4"/>
      <c r="MXH151" s="4"/>
      <c r="MXI151" s="4"/>
      <c r="MXJ151" s="4"/>
      <c r="MXK151" s="4"/>
      <c r="MXL151" s="4"/>
      <c r="MXM151" s="4"/>
      <c r="MXN151" s="4"/>
      <c r="MXO151" s="4"/>
      <c r="MXP151" s="4"/>
      <c r="MXQ151" s="4"/>
      <c r="MXR151" s="4"/>
      <c r="MXS151" s="4"/>
      <c r="MXT151" s="4"/>
      <c r="MXU151" s="4"/>
      <c r="MXV151" s="4"/>
      <c r="MXW151" s="4"/>
      <c r="MXX151" s="4"/>
      <c r="MXY151" s="4"/>
      <c r="MXZ151" s="4"/>
      <c r="MYA151" s="4"/>
      <c r="MYB151" s="4"/>
      <c r="MYC151" s="4"/>
      <c r="MYD151" s="4"/>
      <c r="MYE151" s="4"/>
      <c r="MYF151" s="4"/>
      <c r="MYG151" s="4"/>
      <c r="MYH151" s="4"/>
      <c r="MYI151" s="4"/>
      <c r="MYJ151" s="4"/>
      <c r="MYK151" s="4"/>
      <c r="MYL151" s="4"/>
      <c r="MYM151" s="4"/>
      <c r="MYN151" s="4"/>
      <c r="MYO151" s="4"/>
      <c r="MYP151" s="4"/>
      <c r="MYQ151" s="4"/>
      <c r="MYR151" s="4"/>
      <c r="MYS151" s="4"/>
      <c r="MYT151" s="4"/>
      <c r="MYU151" s="4"/>
      <c r="MYV151" s="4"/>
      <c r="MYW151" s="4"/>
      <c r="MYX151" s="4"/>
      <c r="MYY151" s="4"/>
      <c r="MYZ151" s="4"/>
      <c r="MZA151" s="4"/>
      <c r="MZB151" s="4"/>
      <c r="MZC151" s="4"/>
      <c r="MZD151" s="4"/>
      <c r="MZE151" s="4"/>
      <c r="MZF151" s="4"/>
      <c r="MZG151" s="4"/>
      <c r="MZH151" s="4"/>
      <c r="MZI151" s="4"/>
      <c r="MZJ151" s="4"/>
      <c r="MZK151" s="4"/>
      <c r="MZL151" s="4"/>
      <c r="MZM151" s="4"/>
      <c r="MZN151" s="4"/>
      <c r="MZO151" s="4"/>
      <c r="MZP151" s="4"/>
      <c r="MZQ151" s="4"/>
      <c r="MZR151" s="4"/>
      <c r="MZS151" s="4"/>
      <c r="MZT151" s="4"/>
      <c r="MZU151" s="4"/>
      <c r="MZV151" s="4"/>
      <c r="MZW151" s="4"/>
      <c r="MZX151" s="4"/>
      <c r="MZY151" s="4"/>
      <c r="MZZ151" s="4"/>
      <c r="NAA151" s="4"/>
      <c r="NAB151" s="4"/>
      <c r="NAC151" s="4"/>
      <c r="NAD151" s="4"/>
      <c r="NAE151" s="4"/>
      <c r="NAF151" s="4"/>
      <c r="NAG151" s="4"/>
      <c r="NAH151" s="4"/>
      <c r="NAI151" s="4"/>
      <c r="NAJ151" s="4"/>
      <c r="NAK151" s="4"/>
      <c r="NAL151" s="4"/>
      <c r="NAM151" s="4"/>
      <c r="NAN151" s="4"/>
      <c r="NAO151" s="4"/>
      <c r="NAP151" s="4"/>
      <c r="NAQ151" s="4"/>
      <c r="NAR151" s="4"/>
      <c r="NAS151" s="4"/>
      <c r="NAT151" s="4"/>
      <c r="NAU151" s="4"/>
      <c r="NAV151" s="4"/>
      <c r="NAW151" s="4"/>
      <c r="NAX151" s="4"/>
      <c r="NAY151" s="4"/>
      <c r="NAZ151" s="4"/>
      <c r="NBA151" s="4"/>
      <c r="NBB151" s="4"/>
      <c r="NBC151" s="4"/>
      <c r="NBD151" s="4"/>
      <c r="NBE151" s="4"/>
      <c r="NBF151" s="4"/>
      <c r="NBG151" s="4"/>
      <c r="NBH151" s="4"/>
      <c r="NBI151" s="4"/>
      <c r="NBJ151" s="4"/>
      <c r="NBK151" s="4"/>
      <c r="NBL151" s="4"/>
      <c r="NBM151" s="4"/>
      <c r="NBN151" s="4"/>
      <c r="NBO151" s="4"/>
      <c r="NBP151" s="4"/>
      <c r="NBQ151" s="4"/>
      <c r="NBR151" s="4"/>
      <c r="NBS151" s="4"/>
      <c r="NBT151" s="4"/>
      <c r="NBU151" s="4"/>
      <c r="NBV151" s="4"/>
      <c r="NBW151" s="4"/>
      <c r="NBX151" s="4"/>
      <c r="NBY151" s="4"/>
      <c r="NBZ151" s="4"/>
      <c r="NCA151" s="4"/>
      <c r="NCB151" s="4"/>
      <c r="NCC151" s="4"/>
      <c r="NCD151" s="4"/>
      <c r="NCE151" s="4"/>
      <c r="NCF151" s="4"/>
      <c r="NCG151" s="4"/>
      <c r="NCH151" s="4"/>
      <c r="NCI151" s="4"/>
      <c r="NCJ151" s="4"/>
      <c r="NCK151" s="4"/>
      <c r="NCL151" s="4"/>
      <c r="NCM151" s="4"/>
      <c r="NCN151" s="4"/>
      <c r="NCO151" s="4"/>
      <c r="NCP151" s="4"/>
      <c r="NCQ151" s="4"/>
      <c r="NCR151" s="4"/>
      <c r="NCS151" s="4"/>
      <c r="NCT151" s="4"/>
      <c r="NCU151" s="4"/>
      <c r="NCV151" s="4"/>
      <c r="NCW151" s="4"/>
      <c r="NCX151" s="4"/>
      <c r="NCY151" s="4"/>
      <c r="NCZ151" s="4"/>
      <c r="NDA151" s="4"/>
      <c r="NDB151" s="4"/>
      <c r="NDC151" s="4"/>
      <c r="NDD151" s="4"/>
      <c r="NDE151" s="4"/>
      <c r="NDF151" s="4"/>
      <c r="NDG151" s="4"/>
      <c r="NDH151" s="4"/>
      <c r="NDI151" s="4"/>
      <c r="NDJ151" s="4"/>
      <c r="NDK151" s="4"/>
      <c r="NDL151" s="4"/>
      <c r="NDM151" s="4"/>
      <c r="NDN151" s="4"/>
      <c r="NDO151" s="4"/>
      <c r="NDP151" s="4"/>
      <c r="NDQ151" s="4"/>
      <c r="NDR151" s="4"/>
      <c r="NDS151" s="4"/>
      <c r="NDT151" s="4"/>
      <c r="NDU151" s="4"/>
      <c r="NDV151" s="4"/>
      <c r="NDW151" s="4"/>
      <c r="NDX151" s="4"/>
      <c r="NDY151" s="4"/>
      <c r="NDZ151" s="4"/>
      <c r="NEA151" s="4"/>
      <c r="NEB151" s="4"/>
      <c r="NEC151" s="4"/>
      <c r="NED151" s="4"/>
      <c r="NEE151" s="4"/>
      <c r="NEF151" s="4"/>
      <c r="NEG151" s="4"/>
      <c r="NEH151" s="4"/>
      <c r="NEI151" s="4"/>
      <c r="NEJ151" s="4"/>
      <c r="NEK151" s="4"/>
      <c r="NEL151" s="4"/>
      <c r="NEM151" s="4"/>
      <c r="NEN151" s="4"/>
      <c r="NEO151" s="4"/>
      <c r="NEP151" s="4"/>
      <c r="NEQ151" s="4"/>
      <c r="NER151" s="4"/>
      <c r="NES151" s="4"/>
      <c r="NET151" s="4"/>
      <c r="NEU151" s="4"/>
      <c r="NEV151" s="4"/>
      <c r="NEW151" s="4"/>
      <c r="NEX151" s="4"/>
      <c r="NEY151" s="4"/>
      <c r="NEZ151" s="4"/>
      <c r="NFA151" s="4"/>
      <c r="NFB151" s="4"/>
      <c r="NFC151" s="4"/>
      <c r="NFD151" s="4"/>
      <c r="NFE151" s="4"/>
      <c r="NFF151" s="4"/>
      <c r="NFG151" s="4"/>
      <c r="NFH151" s="4"/>
      <c r="NFI151" s="4"/>
      <c r="NFJ151" s="4"/>
      <c r="NFK151" s="4"/>
      <c r="NFL151" s="4"/>
      <c r="NFM151" s="4"/>
      <c r="NFN151" s="4"/>
      <c r="NFO151" s="4"/>
      <c r="NFP151" s="4"/>
      <c r="NFQ151" s="4"/>
      <c r="NFR151" s="4"/>
      <c r="NFS151" s="4"/>
      <c r="NFT151" s="4"/>
      <c r="NFU151" s="4"/>
      <c r="NFV151" s="4"/>
      <c r="NFW151" s="4"/>
      <c r="NFX151" s="4"/>
      <c r="NFY151" s="4"/>
      <c r="NFZ151" s="4"/>
      <c r="NGA151" s="4"/>
      <c r="NGB151" s="4"/>
      <c r="NGC151" s="4"/>
      <c r="NGD151" s="4"/>
      <c r="NGE151" s="4"/>
      <c r="NGF151" s="4"/>
      <c r="NGG151" s="4"/>
      <c r="NGH151" s="4"/>
      <c r="NGI151" s="4"/>
      <c r="NGJ151" s="4"/>
      <c r="NGK151" s="4"/>
      <c r="NGL151" s="4"/>
      <c r="NGM151" s="4"/>
      <c r="NGN151" s="4"/>
      <c r="NGO151" s="4"/>
      <c r="NGP151" s="4"/>
      <c r="NGQ151" s="4"/>
      <c r="NGR151" s="4"/>
      <c r="NGS151" s="4"/>
      <c r="NGT151" s="4"/>
      <c r="NGU151" s="4"/>
      <c r="NGV151" s="4"/>
      <c r="NGW151" s="4"/>
      <c r="NGX151" s="4"/>
      <c r="NGY151" s="4"/>
      <c r="NGZ151" s="4"/>
      <c r="NHA151" s="4"/>
      <c r="NHB151" s="4"/>
      <c r="NHC151" s="4"/>
      <c r="NHD151" s="4"/>
      <c r="NHE151" s="4"/>
      <c r="NHF151" s="4"/>
      <c r="NHG151" s="4"/>
      <c r="NHH151" s="4"/>
      <c r="NHI151" s="4"/>
      <c r="NHJ151" s="4"/>
      <c r="NHK151" s="4"/>
      <c r="NHL151" s="4"/>
      <c r="NHM151" s="4"/>
      <c r="NHN151" s="4"/>
      <c r="NHO151" s="4"/>
      <c r="NHP151" s="4"/>
      <c r="NHQ151" s="4"/>
      <c r="NHR151" s="4"/>
      <c r="NHS151" s="4"/>
      <c r="NHT151" s="4"/>
      <c r="NHU151" s="4"/>
      <c r="NHV151" s="4"/>
      <c r="NHW151" s="4"/>
      <c r="NHX151" s="4"/>
      <c r="NHY151" s="4"/>
      <c r="NHZ151" s="4"/>
      <c r="NIA151" s="4"/>
      <c r="NIB151" s="4"/>
      <c r="NIC151" s="4"/>
      <c r="NID151" s="4"/>
      <c r="NIE151" s="4"/>
      <c r="NIF151" s="4"/>
      <c r="NIG151" s="4"/>
      <c r="NIH151" s="4"/>
      <c r="NII151" s="4"/>
      <c r="NIJ151" s="4"/>
      <c r="NIK151" s="4"/>
      <c r="NIL151" s="4"/>
      <c r="NIM151" s="4"/>
      <c r="NIN151" s="4"/>
      <c r="NIO151" s="4"/>
      <c r="NIP151" s="4"/>
      <c r="NIQ151" s="4"/>
      <c r="NIR151" s="4"/>
      <c r="NIS151" s="4"/>
      <c r="NIT151" s="4"/>
      <c r="NIU151" s="4"/>
      <c r="NIV151" s="4"/>
      <c r="NIW151" s="4"/>
      <c r="NIX151" s="4"/>
      <c r="NIY151" s="4"/>
      <c r="NIZ151" s="4"/>
      <c r="NJA151" s="4"/>
      <c r="NJB151" s="4"/>
      <c r="NJC151" s="4"/>
      <c r="NJD151" s="4"/>
      <c r="NJE151" s="4"/>
      <c r="NJF151" s="4"/>
      <c r="NJG151" s="4"/>
      <c r="NJH151" s="4"/>
      <c r="NJI151" s="4"/>
      <c r="NJJ151" s="4"/>
      <c r="NJK151" s="4"/>
      <c r="NJL151" s="4"/>
      <c r="NJM151" s="4"/>
      <c r="NJN151" s="4"/>
      <c r="NJO151" s="4"/>
      <c r="NJP151" s="4"/>
      <c r="NJQ151" s="4"/>
      <c r="NJR151" s="4"/>
      <c r="NJS151" s="4"/>
      <c r="NJT151" s="4"/>
      <c r="NJU151" s="4"/>
      <c r="NJV151" s="4"/>
      <c r="NJW151" s="4"/>
      <c r="NJX151" s="4"/>
      <c r="NJY151" s="4"/>
      <c r="NJZ151" s="4"/>
      <c r="NKA151" s="4"/>
      <c r="NKB151" s="4"/>
      <c r="NKC151" s="4"/>
      <c r="NKD151" s="4"/>
      <c r="NKE151" s="4"/>
      <c r="NKF151" s="4"/>
      <c r="NKG151" s="4"/>
      <c r="NKH151" s="4"/>
      <c r="NKI151" s="4"/>
      <c r="NKJ151" s="4"/>
      <c r="NKK151" s="4"/>
      <c r="NKL151" s="4"/>
      <c r="NKM151" s="4"/>
      <c r="NKN151" s="4"/>
      <c r="NKO151" s="4"/>
      <c r="NKP151" s="4"/>
      <c r="NKQ151" s="4"/>
      <c r="NKR151" s="4"/>
      <c r="NKS151" s="4"/>
      <c r="NKT151" s="4"/>
      <c r="NKU151" s="4"/>
      <c r="NKV151" s="4"/>
      <c r="NKW151" s="4"/>
      <c r="NKX151" s="4"/>
      <c r="NKY151" s="4"/>
      <c r="NKZ151" s="4"/>
      <c r="NLA151" s="4"/>
      <c r="NLB151" s="4"/>
      <c r="NLC151" s="4"/>
      <c r="NLD151" s="4"/>
      <c r="NLE151" s="4"/>
      <c r="NLF151" s="4"/>
      <c r="NLG151" s="4"/>
      <c r="NLH151" s="4"/>
      <c r="NLI151" s="4"/>
      <c r="NLJ151" s="4"/>
      <c r="NLK151" s="4"/>
      <c r="NLL151" s="4"/>
      <c r="NLM151" s="4"/>
      <c r="NLN151" s="4"/>
      <c r="NLO151" s="4"/>
      <c r="NLP151" s="4"/>
      <c r="NLQ151" s="4"/>
      <c r="NLR151" s="4"/>
      <c r="NLS151" s="4"/>
      <c r="NLT151" s="4"/>
      <c r="NLU151" s="4"/>
      <c r="NLV151" s="4"/>
      <c r="NLW151" s="4"/>
      <c r="NLX151" s="4"/>
      <c r="NLY151" s="4"/>
      <c r="NLZ151" s="4"/>
      <c r="NMA151" s="4"/>
      <c r="NMB151" s="4"/>
      <c r="NMC151" s="4"/>
      <c r="NMD151" s="4"/>
      <c r="NME151" s="4"/>
      <c r="NMF151" s="4"/>
      <c r="NMG151" s="4"/>
      <c r="NMH151" s="4"/>
      <c r="NMI151" s="4"/>
      <c r="NMJ151" s="4"/>
      <c r="NMK151" s="4"/>
      <c r="NML151" s="4"/>
      <c r="NMM151" s="4"/>
      <c r="NMN151" s="4"/>
      <c r="NMO151" s="4"/>
      <c r="NMP151" s="4"/>
      <c r="NMQ151" s="4"/>
      <c r="NMR151" s="4"/>
      <c r="NMS151" s="4"/>
      <c r="NMT151" s="4"/>
      <c r="NMU151" s="4"/>
      <c r="NMV151" s="4"/>
      <c r="NMW151" s="4"/>
      <c r="NMX151" s="4"/>
      <c r="NMY151" s="4"/>
      <c r="NMZ151" s="4"/>
      <c r="NNA151" s="4"/>
      <c r="NNB151" s="4"/>
      <c r="NNC151" s="4"/>
      <c r="NND151" s="4"/>
      <c r="NNE151" s="4"/>
      <c r="NNF151" s="4"/>
      <c r="NNG151" s="4"/>
      <c r="NNH151" s="4"/>
      <c r="NNI151" s="4"/>
      <c r="NNJ151" s="4"/>
      <c r="NNK151" s="4"/>
      <c r="NNL151" s="4"/>
      <c r="NNM151" s="4"/>
      <c r="NNN151" s="4"/>
      <c r="NNO151" s="4"/>
      <c r="NNP151" s="4"/>
      <c r="NNQ151" s="4"/>
      <c r="NNR151" s="4"/>
      <c r="NNS151" s="4"/>
      <c r="NNT151" s="4"/>
      <c r="NNU151" s="4"/>
      <c r="NNV151" s="4"/>
      <c r="NNW151" s="4"/>
      <c r="NNX151" s="4"/>
      <c r="NNY151" s="4"/>
      <c r="NNZ151" s="4"/>
      <c r="NOA151" s="4"/>
      <c r="NOB151" s="4"/>
      <c r="NOC151" s="4"/>
      <c r="NOD151" s="4"/>
      <c r="NOE151" s="4"/>
      <c r="NOF151" s="4"/>
      <c r="NOG151" s="4"/>
      <c r="NOH151" s="4"/>
      <c r="NOI151" s="4"/>
      <c r="NOJ151" s="4"/>
      <c r="NOK151" s="4"/>
      <c r="NOL151" s="4"/>
      <c r="NOM151" s="4"/>
      <c r="NON151" s="4"/>
      <c r="NOO151" s="4"/>
      <c r="NOP151" s="4"/>
      <c r="NOQ151" s="4"/>
      <c r="NOR151" s="4"/>
      <c r="NOS151" s="4"/>
      <c r="NOT151" s="4"/>
      <c r="NOU151" s="4"/>
      <c r="NOV151" s="4"/>
      <c r="NOW151" s="4"/>
      <c r="NOX151" s="4"/>
      <c r="NOY151" s="4"/>
      <c r="NOZ151" s="4"/>
      <c r="NPA151" s="4"/>
      <c r="NPB151" s="4"/>
      <c r="NPC151" s="4"/>
      <c r="NPD151" s="4"/>
      <c r="NPE151" s="4"/>
      <c r="NPF151" s="4"/>
      <c r="NPG151" s="4"/>
      <c r="NPH151" s="4"/>
      <c r="NPI151" s="4"/>
      <c r="NPJ151" s="4"/>
      <c r="NPK151" s="4"/>
      <c r="NPL151" s="4"/>
      <c r="NPM151" s="4"/>
      <c r="NPN151" s="4"/>
      <c r="NPO151" s="4"/>
      <c r="NPP151" s="4"/>
      <c r="NPQ151" s="4"/>
      <c r="NPR151" s="4"/>
      <c r="NPS151" s="4"/>
      <c r="NPT151" s="4"/>
      <c r="NPU151" s="4"/>
      <c r="NPV151" s="4"/>
      <c r="NPW151" s="4"/>
      <c r="NPX151" s="4"/>
      <c r="NPY151" s="4"/>
      <c r="NPZ151" s="4"/>
      <c r="NQA151" s="4"/>
      <c r="NQB151" s="4"/>
      <c r="NQC151" s="4"/>
      <c r="NQD151" s="4"/>
      <c r="NQE151" s="4"/>
      <c r="NQF151" s="4"/>
      <c r="NQG151" s="4"/>
      <c r="NQH151" s="4"/>
      <c r="NQI151" s="4"/>
      <c r="NQJ151" s="4"/>
      <c r="NQK151" s="4"/>
      <c r="NQL151" s="4"/>
      <c r="NQM151" s="4"/>
      <c r="NQN151" s="4"/>
      <c r="NQO151" s="4"/>
      <c r="NQP151" s="4"/>
      <c r="NQQ151" s="4"/>
      <c r="NQR151" s="4"/>
      <c r="NQS151" s="4"/>
      <c r="NQT151" s="4"/>
      <c r="NQU151" s="4"/>
      <c r="NQV151" s="4"/>
      <c r="NQW151" s="4"/>
      <c r="NQX151" s="4"/>
      <c r="NQY151" s="4"/>
      <c r="NQZ151" s="4"/>
      <c r="NRA151" s="4"/>
      <c r="NRB151" s="4"/>
      <c r="NRC151" s="4"/>
      <c r="NRD151" s="4"/>
      <c r="NRE151" s="4"/>
      <c r="NRF151" s="4"/>
      <c r="NRG151" s="4"/>
      <c r="NRH151" s="4"/>
      <c r="NRI151" s="4"/>
      <c r="NRJ151" s="4"/>
      <c r="NRK151" s="4"/>
      <c r="NRL151" s="4"/>
      <c r="NRM151" s="4"/>
      <c r="NRN151" s="4"/>
      <c r="NRO151" s="4"/>
      <c r="NRP151" s="4"/>
      <c r="NRQ151" s="4"/>
      <c r="NRR151" s="4"/>
      <c r="NRS151" s="4"/>
      <c r="NRT151" s="4"/>
      <c r="NRU151" s="4"/>
      <c r="NRV151" s="4"/>
      <c r="NRW151" s="4"/>
      <c r="NRX151" s="4"/>
      <c r="NRY151" s="4"/>
      <c r="NRZ151" s="4"/>
      <c r="NSA151" s="4"/>
      <c r="NSB151" s="4"/>
      <c r="NSC151" s="4"/>
      <c r="NSD151" s="4"/>
      <c r="NSE151" s="4"/>
      <c r="NSF151" s="4"/>
      <c r="NSG151" s="4"/>
      <c r="NSH151" s="4"/>
      <c r="NSI151" s="4"/>
      <c r="NSJ151" s="4"/>
      <c r="NSK151" s="4"/>
      <c r="NSL151" s="4"/>
      <c r="NSM151" s="4"/>
      <c r="NSN151" s="4"/>
      <c r="NSO151" s="4"/>
      <c r="NSP151" s="4"/>
      <c r="NSQ151" s="4"/>
      <c r="NSR151" s="4"/>
      <c r="NSS151" s="4"/>
      <c r="NST151" s="4"/>
      <c r="NSU151" s="4"/>
      <c r="NSV151" s="4"/>
      <c r="NSW151" s="4"/>
      <c r="NSX151" s="4"/>
      <c r="NSY151" s="4"/>
      <c r="NSZ151" s="4"/>
      <c r="NTA151" s="4"/>
      <c r="NTB151" s="4"/>
      <c r="NTC151" s="4"/>
      <c r="NTD151" s="4"/>
      <c r="NTE151" s="4"/>
      <c r="NTF151" s="4"/>
      <c r="NTG151" s="4"/>
      <c r="NTH151" s="4"/>
      <c r="NTI151" s="4"/>
      <c r="NTJ151" s="4"/>
      <c r="NTK151" s="4"/>
      <c r="NTL151" s="4"/>
      <c r="NTM151" s="4"/>
      <c r="NTN151" s="4"/>
      <c r="NTO151" s="4"/>
      <c r="NTP151" s="4"/>
      <c r="NTQ151" s="4"/>
      <c r="NTR151" s="4"/>
      <c r="NTS151" s="4"/>
      <c r="NTT151" s="4"/>
      <c r="NTU151" s="4"/>
      <c r="NTV151" s="4"/>
      <c r="NTW151" s="4"/>
      <c r="NTX151" s="4"/>
      <c r="NTY151" s="4"/>
      <c r="NTZ151" s="4"/>
      <c r="NUA151" s="4"/>
      <c r="NUB151" s="4"/>
      <c r="NUC151" s="4"/>
      <c r="NUD151" s="4"/>
      <c r="NUE151" s="4"/>
      <c r="NUF151" s="4"/>
      <c r="NUG151" s="4"/>
      <c r="NUH151" s="4"/>
      <c r="NUI151" s="4"/>
      <c r="NUJ151" s="4"/>
      <c r="NUK151" s="4"/>
      <c r="NUL151" s="4"/>
      <c r="NUM151" s="4"/>
      <c r="NUN151" s="4"/>
      <c r="NUO151" s="4"/>
      <c r="NUP151" s="4"/>
      <c r="NUQ151" s="4"/>
      <c r="NUR151" s="4"/>
      <c r="NUS151" s="4"/>
      <c r="NUT151" s="4"/>
      <c r="NUU151" s="4"/>
      <c r="NUV151" s="4"/>
      <c r="NUW151" s="4"/>
      <c r="NUX151" s="4"/>
      <c r="NUY151" s="4"/>
      <c r="NUZ151" s="4"/>
      <c r="NVA151" s="4"/>
      <c r="NVB151" s="4"/>
      <c r="NVC151" s="4"/>
      <c r="NVD151" s="4"/>
      <c r="NVE151" s="4"/>
      <c r="NVF151" s="4"/>
      <c r="NVG151" s="4"/>
      <c r="NVH151" s="4"/>
      <c r="NVI151" s="4"/>
      <c r="NVJ151" s="4"/>
      <c r="NVK151" s="4"/>
      <c r="NVL151" s="4"/>
      <c r="NVM151" s="4"/>
      <c r="NVN151" s="4"/>
      <c r="NVO151" s="4"/>
      <c r="NVP151" s="4"/>
      <c r="NVQ151" s="4"/>
      <c r="NVR151" s="4"/>
      <c r="NVS151" s="4"/>
      <c r="NVT151" s="4"/>
      <c r="NVU151" s="4"/>
      <c r="NVV151" s="4"/>
      <c r="NVW151" s="4"/>
      <c r="NVX151" s="4"/>
      <c r="NVY151" s="4"/>
      <c r="NVZ151" s="4"/>
      <c r="NWA151" s="4"/>
      <c r="NWB151" s="4"/>
      <c r="NWC151" s="4"/>
      <c r="NWD151" s="4"/>
      <c r="NWE151" s="4"/>
      <c r="NWF151" s="4"/>
      <c r="NWG151" s="4"/>
      <c r="NWH151" s="4"/>
      <c r="NWI151" s="4"/>
      <c r="NWJ151" s="4"/>
      <c r="NWK151" s="4"/>
      <c r="NWL151" s="4"/>
      <c r="NWM151" s="4"/>
      <c r="NWN151" s="4"/>
      <c r="NWO151" s="4"/>
      <c r="NWP151" s="4"/>
      <c r="NWQ151" s="4"/>
      <c r="NWR151" s="4"/>
      <c r="NWS151" s="4"/>
      <c r="NWT151" s="4"/>
      <c r="NWU151" s="4"/>
      <c r="NWV151" s="4"/>
      <c r="NWW151" s="4"/>
      <c r="NWX151" s="4"/>
      <c r="NWY151" s="4"/>
      <c r="NWZ151" s="4"/>
      <c r="NXA151" s="4"/>
      <c r="NXB151" s="4"/>
      <c r="NXC151" s="4"/>
      <c r="NXD151" s="4"/>
      <c r="NXE151" s="4"/>
      <c r="NXF151" s="4"/>
      <c r="NXG151" s="4"/>
      <c r="NXH151" s="4"/>
      <c r="NXI151" s="4"/>
      <c r="NXJ151" s="4"/>
      <c r="NXK151" s="4"/>
      <c r="NXL151" s="4"/>
      <c r="NXM151" s="4"/>
      <c r="NXN151" s="4"/>
      <c r="NXO151" s="4"/>
      <c r="NXP151" s="4"/>
      <c r="NXQ151" s="4"/>
      <c r="NXR151" s="4"/>
      <c r="NXS151" s="4"/>
      <c r="NXT151" s="4"/>
      <c r="NXU151" s="4"/>
      <c r="NXV151" s="4"/>
      <c r="NXW151" s="4"/>
      <c r="NXX151" s="4"/>
      <c r="NXY151" s="4"/>
      <c r="NXZ151" s="4"/>
      <c r="NYA151" s="4"/>
      <c r="NYB151" s="4"/>
      <c r="NYC151" s="4"/>
      <c r="NYD151" s="4"/>
      <c r="NYE151" s="4"/>
      <c r="NYF151" s="4"/>
      <c r="NYG151" s="4"/>
      <c r="NYH151" s="4"/>
      <c r="NYI151" s="4"/>
      <c r="NYJ151" s="4"/>
      <c r="NYK151" s="4"/>
      <c r="NYL151" s="4"/>
      <c r="NYM151" s="4"/>
      <c r="NYN151" s="4"/>
      <c r="NYO151" s="4"/>
      <c r="NYP151" s="4"/>
      <c r="NYQ151" s="4"/>
      <c r="NYR151" s="4"/>
      <c r="NYS151" s="4"/>
      <c r="NYT151" s="4"/>
      <c r="NYU151" s="4"/>
      <c r="NYV151" s="4"/>
      <c r="NYW151" s="4"/>
      <c r="NYX151" s="4"/>
      <c r="NYY151" s="4"/>
      <c r="NYZ151" s="4"/>
      <c r="NZA151" s="4"/>
      <c r="NZB151" s="4"/>
      <c r="NZC151" s="4"/>
      <c r="NZD151" s="4"/>
      <c r="NZE151" s="4"/>
      <c r="NZF151" s="4"/>
      <c r="NZG151" s="4"/>
      <c r="NZH151" s="4"/>
      <c r="NZI151" s="4"/>
      <c r="NZJ151" s="4"/>
      <c r="NZK151" s="4"/>
      <c r="NZL151" s="4"/>
      <c r="NZM151" s="4"/>
      <c r="NZN151" s="4"/>
      <c r="NZO151" s="4"/>
      <c r="NZP151" s="4"/>
      <c r="NZQ151" s="4"/>
      <c r="NZR151" s="4"/>
      <c r="NZS151" s="4"/>
      <c r="NZT151" s="4"/>
      <c r="NZU151" s="4"/>
      <c r="NZV151" s="4"/>
      <c r="NZW151" s="4"/>
      <c r="NZX151" s="4"/>
      <c r="NZY151" s="4"/>
      <c r="NZZ151" s="4"/>
      <c r="OAA151" s="4"/>
      <c r="OAB151" s="4"/>
      <c r="OAC151" s="4"/>
      <c r="OAD151" s="4"/>
      <c r="OAE151" s="4"/>
      <c r="OAF151" s="4"/>
      <c r="OAG151" s="4"/>
      <c r="OAH151" s="4"/>
      <c r="OAI151" s="4"/>
      <c r="OAJ151" s="4"/>
      <c r="OAK151" s="4"/>
      <c r="OAL151" s="4"/>
      <c r="OAM151" s="4"/>
      <c r="OAN151" s="4"/>
      <c r="OAO151" s="4"/>
      <c r="OAP151" s="4"/>
      <c r="OAQ151" s="4"/>
      <c r="OAR151" s="4"/>
      <c r="OAS151" s="4"/>
      <c r="OAT151" s="4"/>
      <c r="OAU151" s="4"/>
      <c r="OAV151" s="4"/>
      <c r="OAW151" s="4"/>
      <c r="OAX151" s="4"/>
      <c r="OAY151" s="4"/>
      <c r="OAZ151" s="4"/>
      <c r="OBA151" s="4"/>
      <c r="OBB151" s="4"/>
      <c r="OBC151" s="4"/>
      <c r="OBD151" s="4"/>
      <c r="OBE151" s="4"/>
      <c r="OBF151" s="4"/>
      <c r="OBG151" s="4"/>
      <c r="OBH151" s="4"/>
      <c r="OBI151" s="4"/>
      <c r="OBJ151" s="4"/>
      <c r="OBK151" s="4"/>
      <c r="OBL151" s="4"/>
      <c r="OBM151" s="4"/>
      <c r="OBN151" s="4"/>
      <c r="OBO151" s="4"/>
      <c r="OBP151" s="4"/>
      <c r="OBQ151" s="4"/>
      <c r="OBR151" s="4"/>
      <c r="OBS151" s="4"/>
      <c r="OBT151" s="4"/>
      <c r="OBU151" s="4"/>
      <c r="OBV151" s="4"/>
      <c r="OBW151" s="4"/>
      <c r="OBX151" s="4"/>
      <c r="OBY151" s="4"/>
      <c r="OBZ151" s="4"/>
      <c r="OCA151" s="4"/>
      <c r="OCB151" s="4"/>
      <c r="OCC151" s="4"/>
      <c r="OCD151" s="4"/>
      <c r="OCE151" s="4"/>
      <c r="OCF151" s="4"/>
      <c r="OCG151" s="4"/>
      <c r="OCH151" s="4"/>
      <c r="OCI151" s="4"/>
      <c r="OCJ151" s="4"/>
      <c r="OCK151" s="4"/>
      <c r="OCL151" s="4"/>
      <c r="OCM151" s="4"/>
      <c r="OCN151" s="4"/>
      <c r="OCO151" s="4"/>
      <c r="OCP151" s="4"/>
      <c r="OCQ151" s="4"/>
      <c r="OCR151" s="4"/>
      <c r="OCS151" s="4"/>
      <c r="OCT151" s="4"/>
      <c r="OCU151" s="4"/>
      <c r="OCV151" s="4"/>
      <c r="OCW151" s="4"/>
      <c r="OCX151" s="4"/>
      <c r="OCY151" s="4"/>
      <c r="OCZ151" s="4"/>
      <c r="ODA151" s="4"/>
      <c r="ODB151" s="4"/>
      <c r="ODC151" s="4"/>
      <c r="ODD151" s="4"/>
      <c r="ODE151" s="4"/>
      <c r="ODF151" s="4"/>
      <c r="ODG151" s="4"/>
      <c r="ODH151" s="4"/>
      <c r="ODI151" s="4"/>
      <c r="ODJ151" s="4"/>
      <c r="ODK151" s="4"/>
      <c r="ODL151" s="4"/>
      <c r="ODM151" s="4"/>
      <c r="ODN151" s="4"/>
      <c r="ODO151" s="4"/>
      <c r="ODP151" s="4"/>
      <c r="ODQ151" s="4"/>
      <c r="ODR151" s="4"/>
      <c r="ODS151" s="4"/>
      <c r="ODT151" s="4"/>
      <c r="ODU151" s="4"/>
      <c r="ODV151" s="4"/>
      <c r="ODW151" s="4"/>
      <c r="ODX151" s="4"/>
      <c r="ODY151" s="4"/>
      <c r="ODZ151" s="4"/>
      <c r="OEA151" s="4"/>
      <c r="OEB151" s="4"/>
      <c r="OEC151" s="4"/>
      <c r="OED151" s="4"/>
      <c r="OEE151" s="4"/>
      <c r="OEF151" s="4"/>
      <c r="OEG151" s="4"/>
      <c r="OEH151" s="4"/>
      <c r="OEI151" s="4"/>
      <c r="OEJ151" s="4"/>
      <c r="OEK151" s="4"/>
      <c r="OEL151" s="4"/>
      <c r="OEM151" s="4"/>
      <c r="OEN151" s="4"/>
      <c r="OEO151" s="4"/>
      <c r="OEP151" s="4"/>
      <c r="OEQ151" s="4"/>
      <c r="OER151" s="4"/>
      <c r="OES151" s="4"/>
      <c r="OET151" s="4"/>
      <c r="OEU151" s="4"/>
      <c r="OEV151" s="4"/>
      <c r="OEW151" s="4"/>
      <c r="OEX151" s="4"/>
      <c r="OEY151" s="4"/>
      <c r="OEZ151" s="4"/>
      <c r="OFA151" s="4"/>
      <c r="OFB151" s="4"/>
      <c r="OFC151" s="4"/>
      <c r="OFD151" s="4"/>
      <c r="OFE151" s="4"/>
      <c r="OFF151" s="4"/>
      <c r="OFG151" s="4"/>
      <c r="OFH151" s="4"/>
      <c r="OFI151" s="4"/>
      <c r="OFJ151" s="4"/>
      <c r="OFK151" s="4"/>
      <c r="OFL151" s="4"/>
      <c r="OFM151" s="4"/>
      <c r="OFN151" s="4"/>
      <c r="OFO151" s="4"/>
      <c r="OFP151" s="4"/>
      <c r="OFQ151" s="4"/>
      <c r="OFR151" s="4"/>
      <c r="OFS151" s="4"/>
      <c r="OFT151" s="4"/>
      <c r="OFU151" s="4"/>
      <c r="OFV151" s="4"/>
      <c r="OFW151" s="4"/>
      <c r="OFX151" s="4"/>
      <c r="OFY151" s="4"/>
      <c r="OFZ151" s="4"/>
      <c r="OGA151" s="4"/>
      <c r="OGB151" s="4"/>
      <c r="OGC151" s="4"/>
      <c r="OGD151" s="4"/>
      <c r="OGE151" s="4"/>
      <c r="OGF151" s="4"/>
      <c r="OGG151" s="4"/>
      <c r="OGH151" s="4"/>
      <c r="OGI151" s="4"/>
      <c r="OGJ151" s="4"/>
      <c r="OGK151" s="4"/>
      <c r="OGL151" s="4"/>
      <c r="OGM151" s="4"/>
      <c r="OGN151" s="4"/>
      <c r="OGO151" s="4"/>
      <c r="OGP151" s="4"/>
      <c r="OGQ151" s="4"/>
      <c r="OGR151" s="4"/>
      <c r="OGS151" s="4"/>
      <c r="OGT151" s="4"/>
      <c r="OGU151" s="4"/>
      <c r="OGV151" s="4"/>
      <c r="OGW151" s="4"/>
      <c r="OGX151" s="4"/>
      <c r="OGY151" s="4"/>
      <c r="OGZ151" s="4"/>
      <c r="OHA151" s="4"/>
      <c r="OHB151" s="4"/>
      <c r="OHC151" s="4"/>
      <c r="OHD151" s="4"/>
      <c r="OHE151" s="4"/>
      <c r="OHF151" s="4"/>
      <c r="OHG151" s="4"/>
      <c r="OHH151" s="4"/>
      <c r="OHI151" s="4"/>
      <c r="OHJ151" s="4"/>
      <c r="OHK151" s="4"/>
      <c r="OHL151" s="4"/>
      <c r="OHM151" s="4"/>
      <c r="OHN151" s="4"/>
      <c r="OHO151" s="4"/>
      <c r="OHP151" s="4"/>
      <c r="OHQ151" s="4"/>
      <c r="OHR151" s="4"/>
      <c r="OHS151" s="4"/>
      <c r="OHT151" s="4"/>
      <c r="OHU151" s="4"/>
      <c r="OHV151" s="4"/>
      <c r="OHW151" s="4"/>
      <c r="OHX151" s="4"/>
      <c r="OHY151" s="4"/>
      <c r="OHZ151" s="4"/>
      <c r="OIA151" s="4"/>
      <c r="OIB151" s="4"/>
      <c r="OIC151" s="4"/>
      <c r="OID151" s="4"/>
      <c r="OIE151" s="4"/>
      <c r="OIF151" s="4"/>
      <c r="OIG151" s="4"/>
      <c r="OIH151" s="4"/>
      <c r="OII151" s="4"/>
      <c r="OIJ151" s="4"/>
      <c r="OIK151" s="4"/>
      <c r="OIL151" s="4"/>
      <c r="OIM151" s="4"/>
      <c r="OIN151" s="4"/>
      <c r="OIO151" s="4"/>
      <c r="OIP151" s="4"/>
      <c r="OIQ151" s="4"/>
      <c r="OIR151" s="4"/>
      <c r="OIS151" s="4"/>
      <c r="OIT151" s="4"/>
      <c r="OIU151" s="4"/>
      <c r="OIV151" s="4"/>
      <c r="OIW151" s="4"/>
      <c r="OIX151" s="4"/>
      <c r="OIY151" s="4"/>
      <c r="OIZ151" s="4"/>
      <c r="OJA151" s="4"/>
      <c r="OJB151" s="4"/>
      <c r="OJC151" s="4"/>
      <c r="OJD151" s="4"/>
      <c r="OJE151" s="4"/>
      <c r="OJF151" s="4"/>
      <c r="OJG151" s="4"/>
      <c r="OJH151" s="4"/>
      <c r="OJI151" s="4"/>
      <c r="OJJ151" s="4"/>
      <c r="OJK151" s="4"/>
      <c r="OJL151" s="4"/>
      <c r="OJM151" s="4"/>
      <c r="OJN151" s="4"/>
      <c r="OJO151" s="4"/>
      <c r="OJP151" s="4"/>
      <c r="OJQ151" s="4"/>
      <c r="OJR151" s="4"/>
      <c r="OJS151" s="4"/>
      <c r="OJT151" s="4"/>
      <c r="OJU151" s="4"/>
      <c r="OJV151" s="4"/>
      <c r="OJW151" s="4"/>
      <c r="OJX151" s="4"/>
      <c r="OJY151" s="4"/>
      <c r="OJZ151" s="4"/>
      <c r="OKA151" s="4"/>
      <c r="OKB151" s="4"/>
      <c r="OKC151" s="4"/>
      <c r="OKD151" s="4"/>
      <c r="OKE151" s="4"/>
      <c r="OKF151" s="4"/>
      <c r="OKG151" s="4"/>
      <c r="OKH151" s="4"/>
      <c r="OKI151" s="4"/>
      <c r="OKJ151" s="4"/>
      <c r="OKK151" s="4"/>
      <c r="OKL151" s="4"/>
      <c r="OKM151" s="4"/>
      <c r="OKN151" s="4"/>
      <c r="OKO151" s="4"/>
      <c r="OKP151" s="4"/>
      <c r="OKQ151" s="4"/>
      <c r="OKR151" s="4"/>
      <c r="OKS151" s="4"/>
      <c r="OKT151" s="4"/>
      <c r="OKU151" s="4"/>
      <c r="OKV151" s="4"/>
      <c r="OKW151" s="4"/>
      <c r="OKX151" s="4"/>
      <c r="OKY151" s="4"/>
      <c r="OKZ151" s="4"/>
      <c r="OLA151" s="4"/>
      <c r="OLB151" s="4"/>
      <c r="OLC151" s="4"/>
      <c r="OLD151" s="4"/>
      <c r="OLE151" s="4"/>
      <c r="OLF151" s="4"/>
      <c r="OLG151" s="4"/>
      <c r="OLH151" s="4"/>
      <c r="OLI151" s="4"/>
      <c r="OLJ151" s="4"/>
      <c r="OLK151" s="4"/>
      <c r="OLL151" s="4"/>
      <c r="OLM151" s="4"/>
      <c r="OLN151" s="4"/>
      <c r="OLO151" s="4"/>
      <c r="OLP151" s="4"/>
      <c r="OLQ151" s="4"/>
      <c r="OLR151" s="4"/>
      <c r="OLS151" s="4"/>
      <c r="OLT151" s="4"/>
      <c r="OLU151" s="4"/>
      <c r="OLV151" s="4"/>
      <c r="OLW151" s="4"/>
      <c r="OLX151" s="4"/>
      <c r="OLY151" s="4"/>
      <c r="OLZ151" s="4"/>
      <c r="OMA151" s="4"/>
      <c r="OMB151" s="4"/>
      <c r="OMC151" s="4"/>
      <c r="OMD151" s="4"/>
      <c r="OME151" s="4"/>
      <c r="OMF151" s="4"/>
      <c r="OMG151" s="4"/>
      <c r="OMH151" s="4"/>
      <c r="OMI151" s="4"/>
      <c r="OMJ151" s="4"/>
      <c r="OMK151" s="4"/>
      <c r="OML151" s="4"/>
      <c r="OMM151" s="4"/>
      <c r="OMN151" s="4"/>
      <c r="OMO151" s="4"/>
      <c r="OMP151" s="4"/>
      <c r="OMQ151" s="4"/>
      <c r="OMR151" s="4"/>
      <c r="OMS151" s="4"/>
      <c r="OMT151" s="4"/>
      <c r="OMU151" s="4"/>
      <c r="OMV151" s="4"/>
      <c r="OMW151" s="4"/>
      <c r="OMX151" s="4"/>
      <c r="OMY151" s="4"/>
      <c r="OMZ151" s="4"/>
      <c r="ONA151" s="4"/>
      <c r="ONB151" s="4"/>
      <c r="ONC151" s="4"/>
      <c r="OND151" s="4"/>
      <c r="ONE151" s="4"/>
      <c r="ONF151" s="4"/>
      <c r="ONG151" s="4"/>
      <c r="ONH151" s="4"/>
      <c r="ONI151" s="4"/>
      <c r="ONJ151" s="4"/>
      <c r="ONK151" s="4"/>
      <c r="ONL151" s="4"/>
      <c r="ONM151" s="4"/>
      <c r="ONN151" s="4"/>
      <c r="ONO151" s="4"/>
      <c r="ONP151" s="4"/>
      <c r="ONQ151" s="4"/>
      <c r="ONR151" s="4"/>
      <c r="ONS151" s="4"/>
      <c r="ONT151" s="4"/>
      <c r="ONU151" s="4"/>
      <c r="ONV151" s="4"/>
      <c r="ONW151" s="4"/>
      <c r="ONX151" s="4"/>
      <c r="ONY151" s="4"/>
      <c r="ONZ151" s="4"/>
      <c r="OOA151" s="4"/>
      <c r="OOB151" s="4"/>
      <c r="OOC151" s="4"/>
      <c r="OOD151" s="4"/>
      <c r="OOE151" s="4"/>
      <c r="OOF151" s="4"/>
      <c r="OOG151" s="4"/>
      <c r="OOH151" s="4"/>
      <c r="OOI151" s="4"/>
      <c r="OOJ151" s="4"/>
      <c r="OOK151" s="4"/>
      <c r="OOL151" s="4"/>
      <c r="OOM151" s="4"/>
      <c r="OON151" s="4"/>
      <c r="OOO151" s="4"/>
      <c r="OOP151" s="4"/>
      <c r="OOQ151" s="4"/>
      <c r="OOR151" s="4"/>
      <c r="OOS151" s="4"/>
      <c r="OOT151" s="4"/>
      <c r="OOU151" s="4"/>
      <c r="OOV151" s="4"/>
      <c r="OOW151" s="4"/>
      <c r="OOX151" s="4"/>
      <c r="OOY151" s="4"/>
      <c r="OOZ151" s="4"/>
      <c r="OPA151" s="4"/>
      <c r="OPB151" s="4"/>
      <c r="OPC151" s="4"/>
      <c r="OPD151" s="4"/>
      <c r="OPE151" s="4"/>
      <c r="OPF151" s="4"/>
      <c r="OPG151" s="4"/>
      <c r="OPH151" s="4"/>
      <c r="OPI151" s="4"/>
      <c r="OPJ151" s="4"/>
      <c r="OPK151" s="4"/>
      <c r="OPL151" s="4"/>
      <c r="OPM151" s="4"/>
      <c r="OPN151" s="4"/>
      <c r="OPO151" s="4"/>
      <c r="OPP151" s="4"/>
      <c r="OPQ151" s="4"/>
      <c r="OPR151" s="4"/>
      <c r="OPS151" s="4"/>
      <c r="OPT151" s="4"/>
      <c r="OPU151" s="4"/>
      <c r="OPV151" s="4"/>
      <c r="OPW151" s="4"/>
      <c r="OPX151" s="4"/>
      <c r="OPY151" s="4"/>
      <c r="OPZ151" s="4"/>
      <c r="OQA151" s="4"/>
      <c r="OQB151" s="4"/>
      <c r="OQC151" s="4"/>
      <c r="OQD151" s="4"/>
      <c r="OQE151" s="4"/>
      <c r="OQF151" s="4"/>
      <c r="OQG151" s="4"/>
      <c r="OQH151" s="4"/>
      <c r="OQI151" s="4"/>
      <c r="OQJ151" s="4"/>
      <c r="OQK151" s="4"/>
      <c r="OQL151" s="4"/>
      <c r="OQM151" s="4"/>
      <c r="OQN151" s="4"/>
      <c r="OQO151" s="4"/>
      <c r="OQP151" s="4"/>
      <c r="OQQ151" s="4"/>
      <c r="OQR151" s="4"/>
      <c r="OQS151" s="4"/>
      <c r="OQT151" s="4"/>
      <c r="OQU151" s="4"/>
      <c r="OQV151" s="4"/>
      <c r="OQW151" s="4"/>
      <c r="OQX151" s="4"/>
      <c r="OQY151" s="4"/>
      <c r="OQZ151" s="4"/>
      <c r="ORA151" s="4"/>
      <c r="ORB151" s="4"/>
      <c r="ORC151" s="4"/>
      <c r="ORD151" s="4"/>
      <c r="ORE151" s="4"/>
      <c r="ORF151" s="4"/>
      <c r="ORG151" s="4"/>
      <c r="ORH151" s="4"/>
      <c r="ORI151" s="4"/>
      <c r="ORJ151" s="4"/>
      <c r="ORK151" s="4"/>
      <c r="ORL151" s="4"/>
      <c r="ORM151" s="4"/>
      <c r="ORN151" s="4"/>
      <c r="ORO151" s="4"/>
      <c r="ORP151" s="4"/>
      <c r="ORQ151" s="4"/>
      <c r="ORR151" s="4"/>
      <c r="ORS151" s="4"/>
      <c r="ORT151" s="4"/>
      <c r="ORU151" s="4"/>
      <c r="ORV151" s="4"/>
      <c r="ORW151" s="4"/>
      <c r="ORX151" s="4"/>
      <c r="ORY151" s="4"/>
      <c r="ORZ151" s="4"/>
      <c r="OSA151" s="4"/>
      <c r="OSB151" s="4"/>
      <c r="OSC151" s="4"/>
      <c r="OSD151" s="4"/>
      <c r="OSE151" s="4"/>
      <c r="OSF151" s="4"/>
      <c r="OSG151" s="4"/>
      <c r="OSH151" s="4"/>
      <c r="OSI151" s="4"/>
      <c r="OSJ151" s="4"/>
      <c r="OSK151" s="4"/>
      <c r="OSL151" s="4"/>
      <c r="OSM151" s="4"/>
      <c r="OSN151" s="4"/>
      <c r="OSO151" s="4"/>
      <c r="OSP151" s="4"/>
      <c r="OSQ151" s="4"/>
      <c r="OSR151" s="4"/>
      <c r="OSS151" s="4"/>
      <c r="OST151" s="4"/>
      <c r="OSU151" s="4"/>
      <c r="OSV151" s="4"/>
      <c r="OSW151" s="4"/>
      <c r="OSX151" s="4"/>
      <c r="OSY151" s="4"/>
      <c r="OSZ151" s="4"/>
      <c r="OTA151" s="4"/>
      <c r="OTB151" s="4"/>
      <c r="OTC151" s="4"/>
      <c r="OTD151" s="4"/>
      <c r="OTE151" s="4"/>
      <c r="OTF151" s="4"/>
      <c r="OTG151" s="4"/>
      <c r="OTH151" s="4"/>
      <c r="OTI151" s="4"/>
      <c r="OTJ151" s="4"/>
      <c r="OTK151" s="4"/>
      <c r="OTL151" s="4"/>
      <c r="OTM151" s="4"/>
      <c r="OTN151" s="4"/>
      <c r="OTO151" s="4"/>
      <c r="OTP151" s="4"/>
      <c r="OTQ151" s="4"/>
      <c r="OTR151" s="4"/>
      <c r="OTS151" s="4"/>
      <c r="OTT151" s="4"/>
      <c r="OTU151" s="4"/>
      <c r="OTV151" s="4"/>
      <c r="OTW151" s="4"/>
      <c r="OTX151" s="4"/>
      <c r="OTY151" s="4"/>
      <c r="OTZ151" s="4"/>
      <c r="OUA151" s="4"/>
      <c r="OUB151" s="4"/>
      <c r="OUC151" s="4"/>
      <c r="OUD151" s="4"/>
      <c r="OUE151" s="4"/>
      <c r="OUF151" s="4"/>
      <c r="OUG151" s="4"/>
      <c r="OUH151" s="4"/>
      <c r="OUI151" s="4"/>
      <c r="OUJ151" s="4"/>
      <c r="OUK151" s="4"/>
      <c r="OUL151" s="4"/>
      <c r="OUM151" s="4"/>
      <c r="OUN151" s="4"/>
      <c r="OUO151" s="4"/>
      <c r="OUP151" s="4"/>
      <c r="OUQ151" s="4"/>
      <c r="OUR151" s="4"/>
      <c r="OUS151" s="4"/>
      <c r="OUT151" s="4"/>
      <c r="OUU151" s="4"/>
      <c r="OUV151" s="4"/>
      <c r="OUW151" s="4"/>
      <c r="OUX151" s="4"/>
      <c r="OUY151" s="4"/>
      <c r="OUZ151" s="4"/>
      <c r="OVA151" s="4"/>
      <c r="OVB151" s="4"/>
      <c r="OVC151" s="4"/>
      <c r="OVD151" s="4"/>
      <c r="OVE151" s="4"/>
      <c r="OVF151" s="4"/>
      <c r="OVG151" s="4"/>
      <c r="OVH151" s="4"/>
      <c r="OVI151" s="4"/>
      <c r="OVJ151" s="4"/>
      <c r="OVK151" s="4"/>
      <c r="OVL151" s="4"/>
      <c r="OVM151" s="4"/>
      <c r="OVN151" s="4"/>
      <c r="OVO151" s="4"/>
      <c r="OVP151" s="4"/>
      <c r="OVQ151" s="4"/>
      <c r="OVR151" s="4"/>
      <c r="OVS151" s="4"/>
      <c r="OVT151" s="4"/>
      <c r="OVU151" s="4"/>
      <c r="OVV151" s="4"/>
      <c r="OVW151" s="4"/>
      <c r="OVX151" s="4"/>
      <c r="OVY151" s="4"/>
      <c r="OVZ151" s="4"/>
      <c r="OWA151" s="4"/>
      <c r="OWB151" s="4"/>
      <c r="OWC151" s="4"/>
      <c r="OWD151" s="4"/>
      <c r="OWE151" s="4"/>
      <c r="OWF151" s="4"/>
      <c r="OWG151" s="4"/>
      <c r="OWH151" s="4"/>
      <c r="OWI151" s="4"/>
      <c r="OWJ151" s="4"/>
      <c r="OWK151" s="4"/>
      <c r="OWL151" s="4"/>
      <c r="OWM151" s="4"/>
      <c r="OWN151" s="4"/>
      <c r="OWO151" s="4"/>
      <c r="OWP151" s="4"/>
      <c r="OWQ151" s="4"/>
      <c r="OWR151" s="4"/>
      <c r="OWS151" s="4"/>
      <c r="OWT151" s="4"/>
      <c r="OWU151" s="4"/>
      <c r="OWV151" s="4"/>
      <c r="OWW151" s="4"/>
      <c r="OWX151" s="4"/>
      <c r="OWY151" s="4"/>
      <c r="OWZ151" s="4"/>
      <c r="OXA151" s="4"/>
      <c r="OXB151" s="4"/>
      <c r="OXC151" s="4"/>
      <c r="OXD151" s="4"/>
      <c r="OXE151" s="4"/>
      <c r="OXF151" s="4"/>
      <c r="OXG151" s="4"/>
      <c r="OXH151" s="4"/>
      <c r="OXI151" s="4"/>
      <c r="OXJ151" s="4"/>
      <c r="OXK151" s="4"/>
      <c r="OXL151" s="4"/>
      <c r="OXM151" s="4"/>
      <c r="OXN151" s="4"/>
      <c r="OXO151" s="4"/>
      <c r="OXP151" s="4"/>
      <c r="OXQ151" s="4"/>
      <c r="OXR151" s="4"/>
      <c r="OXS151" s="4"/>
      <c r="OXT151" s="4"/>
      <c r="OXU151" s="4"/>
      <c r="OXV151" s="4"/>
      <c r="OXW151" s="4"/>
      <c r="OXX151" s="4"/>
      <c r="OXY151" s="4"/>
      <c r="OXZ151" s="4"/>
      <c r="OYA151" s="4"/>
      <c r="OYB151" s="4"/>
      <c r="OYC151" s="4"/>
      <c r="OYD151" s="4"/>
      <c r="OYE151" s="4"/>
      <c r="OYF151" s="4"/>
      <c r="OYG151" s="4"/>
      <c r="OYH151" s="4"/>
      <c r="OYI151" s="4"/>
      <c r="OYJ151" s="4"/>
      <c r="OYK151" s="4"/>
      <c r="OYL151" s="4"/>
      <c r="OYM151" s="4"/>
      <c r="OYN151" s="4"/>
      <c r="OYO151" s="4"/>
      <c r="OYP151" s="4"/>
      <c r="OYQ151" s="4"/>
      <c r="OYR151" s="4"/>
      <c r="OYS151" s="4"/>
      <c r="OYT151" s="4"/>
      <c r="OYU151" s="4"/>
      <c r="OYV151" s="4"/>
      <c r="OYW151" s="4"/>
      <c r="OYX151" s="4"/>
      <c r="OYY151" s="4"/>
      <c r="OYZ151" s="4"/>
      <c r="OZA151" s="4"/>
      <c r="OZB151" s="4"/>
      <c r="OZC151" s="4"/>
      <c r="OZD151" s="4"/>
      <c r="OZE151" s="4"/>
      <c r="OZF151" s="4"/>
      <c r="OZG151" s="4"/>
      <c r="OZH151" s="4"/>
      <c r="OZI151" s="4"/>
      <c r="OZJ151" s="4"/>
      <c r="OZK151" s="4"/>
      <c r="OZL151" s="4"/>
      <c r="OZM151" s="4"/>
      <c r="OZN151" s="4"/>
      <c r="OZO151" s="4"/>
      <c r="OZP151" s="4"/>
      <c r="OZQ151" s="4"/>
      <c r="OZR151" s="4"/>
      <c r="OZS151" s="4"/>
      <c r="OZT151" s="4"/>
      <c r="OZU151" s="4"/>
      <c r="OZV151" s="4"/>
      <c r="OZW151" s="4"/>
      <c r="OZX151" s="4"/>
      <c r="OZY151" s="4"/>
      <c r="OZZ151" s="4"/>
      <c r="PAA151" s="4"/>
      <c r="PAB151" s="4"/>
      <c r="PAC151" s="4"/>
      <c r="PAD151" s="4"/>
      <c r="PAE151" s="4"/>
      <c r="PAF151" s="4"/>
      <c r="PAG151" s="4"/>
      <c r="PAH151" s="4"/>
      <c r="PAI151" s="4"/>
      <c r="PAJ151" s="4"/>
      <c r="PAK151" s="4"/>
      <c r="PAL151" s="4"/>
      <c r="PAM151" s="4"/>
      <c r="PAN151" s="4"/>
      <c r="PAO151" s="4"/>
      <c r="PAP151" s="4"/>
      <c r="PAQ151" s="4"/>
      <c r="PAR151" s="4"/>
      <c r="PAS151" s="4"/>
      <c r="PAT151" s="4"/>
      <c r="PAU151" s="4"/>
      <c r="PAV151" s="4"/>
      <c r="PAW151" s="4"/>
      <c r="PAX151" s="4"/>
      <c r="PAY151" s="4"/>
      <c r="PAZ151" s="4"/>
      <c r="PBA151" s="4"/>
      <c r="PBB151" s="4"/>
      <c r="PBC151" s="4"/>
      <c r="PBD151" s="4"/>
      <c r="PBE151" s="4"/>
      <c r="PBF151" s="4"/>
      <c r="PBG151" s="4"/>
      <c r="PBH151" s="4"/>
      <c r="PBI151" s="4"/>
      <c r="PBJ151" s="4"/>
      <c r="PBK151" s="4"/>
      <c r="PBL151" s="4"/>
      <c r="PBM151" s="4"/>
      <c r="PBN151" s="4"/>
      <c r="PBO151" s="4"/>
      <c r="PBP151" s="4"/>
      <c r="PBQ151" s="4"/>
      <c r="PBR151" s="4"/>
      <c r="PBS151" s="4"/>
      <c r="PBT151" s="4"/>
      <c r="PBU151" s="4"/>
      <c r="PBV151" s="4"/>
      <c r="PBW151" s="4"/>
      <c r="PBX151" s="4"/>
      <c r="PBY151" s="4"/>
      <c r="PBZ151" s="4"/>
      <c r="PCA151" s="4"/>
      <c r="PCB151" s="4"/>
      <c r="PCC151" s="4"/>
      <c r="PCD151" s="4"/>
      <c r="PCE151" s="4"/>
      <c r="PCF151" s="4"/>
      <c r="PCG151" s="4"/>
      <c r="PCH151" s="4"/>
      <c r="PCI151" s="4"/>
      <c r="PCJ151" s="4"/>
      <c r="PCK151" s="4"/>
      <c r="PCL151" s="4"/>
      <c r="PCM151" s="4"/>
      <c r="PCN151" s="4"/>
      <c r="PCO151" s="4"/>
      <c r="PCP151" s="4"/>
      <c r="PCQ151" s="4"/>
      <c r="PCR151" s="4"/>
      <c r="PCS151" s="4"/>
      <c r="PCT151" s="4"/>
      <c r="PCU151" s="4"/>
      <c r="PCV151" s="4"/>
      <c r="PCW151" s="4"/>
      <c r="PCX151" s="4"/>
      <c r="PCY151" s="4"/>
      <c r="PCZ151" s="4"/>
      <c r="PDA151" s="4"/>
      <c r="PDB151" s="4"/>
      <c r="PDC151" s="4"/>
      <c r="PDD151" s="4"/>
      <c r="PDE151" s="4"/>
      <c r="PDF151" s="4"/>
      <c r="PDG151" s="4"/>
      <c r="PDH151" s="4"/>
      <c r="PDI151" s="4"/>
      <c r="PDJ151" s="4"/>
      <c r="PDK151" s="4"/>
      <c r="PDL151" s="4"/>
      <c r="PDM151" s="4"/>
      <c r="PDN151" s="4"/>
      <c r="PDO151" s="4"/>
      <c r="PDP151" s="4"/>
      <c r="PDQ151" s="4"/>
      <c r="PDR151" s="4"/>
      <c r="PDS151" s="4"/>
      <c r="PDT151" s="4"/>
      <c r="PDU151" s="4"/>
      <c r="PDV151" s="4"/>
      <c r="PDW151" s="4"/>
      <c r="PDX151" s="4"/>
      <c r="PDY151" s="4"/>
      <c r="PDZ151" s="4"/>
      <c r="PEA151" s="4"/>
      <c r="PEB151" s="4"/>
      <c r="PEC151" s="4"/>
      <c r="PED151" s="4"/>
      <c r="PEE151" s="4"/>
      <c r="PEF151" s="4"/>
      <c r="PEG151" s="4"/>
      <c r="PEH151" s="4"/>
      <c r="PEI151" s="4"/>
      <c r="PEJ151" s="4"/>
      <c r="PEK151" s="4"/>
      <c r="PEL151" s="4"/>
      <c r="PEM151" s="4"/>
      <c r="PEN151" s="4"/>
      <c r="PEO151" s="4"/>
      <c r="PEP151" s="4"/>
      <c r="PEQ151" s="4"/>
      <c r="PER151" s="4"/>
      <c r="PES151" s="4"/>
      <c r="PET151" s="4"/>
      <c r="PEU151" s="4"/>
      <c r="PEV151" s="4"/>
      <c r="PEW151" s="4"/>
      <c r="PEX151" s="4"/>
      <c r="PEY151" s="4"/>
      <c r="PEZ151" s="4"/>
      <c r="PFA151" s="4"/>
      <c r="PFB151" s="4"/>
      <c r="PFC151" s="4"/>
      <c r="PFD151" s="4"/>
      <c r="PFE151" s="4"/>
      <c r="PFF151" s="4"/>
      <c r="PFG151" s="4"/>
      <c r="PFH151" s="4"/>
      <c r="PFI151" s="4"/>
      <c r="PFJ151" s="4"/>
      <c r="PFK151" s="4"/>
      <c r="PFL151" s="4"/>
      <c r="PFM151" s="4"/>
      <c r="PFN151" s="4"/>
      <c r="PFO151" s="4"/>
      <c r="PFP151" s="4"/>
      <c r="PFQ151" s="4"/>
      <c r="PFR151" s="4"/>
      <c r="PFS151" s="4"/>
      <c r="PFT151" s="4"/>
      <c r="PFU151" s="4"/>
      <c r="PFV151" s="4"/>
      <c r="PFW151" s="4"/>
      <c r="PFX151" s="4"/>
      <c r="PFY151" s="4"/>
      <c r="PFZ151" s="4"/>
      <c r="PGA151" s="4"/>
      <c r="PGB151" s="4"/>
      <c r="PGC151" s="4"/>
      <c r="PGD151" s="4"/>
      <c r="PGE151" s="4"/>
      <c r="PGF151" s="4"/>
      <c r="PGG151" s="4"/>
      <c r="PGH151" s="4"/>
      <c r="PGI151" s="4"/>
      <c r="PGJ151" s="4"/>
      <c r="PGK151" s="4"/>
      <c r="PGL151" s="4"/>
      <c r="PGM151" s="4"/>
      <c r="PGN151" s="4"/>
      <c r="PGO151" s="4"/>
      <c r="PGP151" s="4"/>
      <c r="PGQ151" s="4"/>
      <c r="PGR151" s="4"/>
      <c r="PGS151" s="4"/>
      <c r="PGT151" s="4"/>
      <c r="PGU151" s="4"/>
      <c r="PGV151" s="4"/>
      <c r="PGW151" s="4"/>
      <c r="PGX151" s="4"/>
      <c r="PGY151" s="4"/>
      <c r="PGZ151" s="4"/>
      <c r="PHA151" s="4"/>
      <c r="PHB151" s="4"/>
      <c r="PHC151" s="4"/>
      <c r="PHD151" s="4"/>
      <c r="PHE151" s="4"/>
      <c r="PHF151" s="4"/>
      <c r="PHG151" s="4"/>
      <c r="PHH151" s="4"/>
      <c r="PHI151" s="4"/>
      <c r="PHJ151" s="4"/>
      <c r="PHK151" s="4"/>
      <c r="PHL151" s="4"/>
      <c r="PHM151" s="4"/>
      <c r="PHN151" s="4"/>
      <c r="PHO151" s="4"/>
      <c r="PHP151" s="4"/>
      <c r="PHQ151" s="4"/>
      <c r="PHR151" s="4"/>
      <c r="PHS151" s="4"/>
      <c r="PHT151" s="4"/>
      <c r="PHU151" s="4"/>
      <c r="PHV151" s="4"/>
      <c r="PHW151" s="4"/>
      <c r="PHX151" s="4"/>
      <c r="PHY151" s="4"/>
      <c r="PHZ151" s="4"/>
      <c r="PIA151" s="4"/>
      <c r="PIB151" s="4"/>
      <c r="PIC151" s="4"/>
      <c r="PID151" s="4"/>
      <c r="PIE151" s="4"/>
      <c r="PIF151" s="4"/>
      <c r="PIG151" s="4"/>
      <c r="PIH151" s="4"/>
      <c r="PII151" s="4"/>
      <c r="PIJ151" s="4"/>
      <c r="PIK151" s="4"/>
      <c r="PIL151" s="4"/>
      <c r="PIM151" s="4"/>
      <c r="PIN151" s="4"/>
      <c r="PIO151" s="4"/>
      <c r="PIP151" s="4"/>
      <c r="PIQ151" s="4"/>
      <c r="PIR151" s="4"/>
      <c r="PIS151" s="4"/>
      <c r="PIT151" s="4"/>
      <c r="PIU151" s="4"/>
      <c r="PIV151" s="4"/>
      <c r="PIW151" s="4"/>
      <c r="PIX151" s="4"/>
      <c r="PIY151" s="4"/>
      <c r="PIZ151" s="4"/>
      <c r="PJA151" s="4"/>
      <c r="PJB151" s="4"/>
      <c r="PJC151" s="4"/>
      <c r="PJD151" s="4"/>
      <c r="PJE151" s="4"/>
      <c r="PJF151" s="4"/>
      <c r="PJG151" s="4"/>
      <c r="PJH151" s="4"/>
      <c r="PJI151" s="4"/>
      <c r="PJJ151" s="4"/>
      <c r="PJK151" s="4"/>
      <c r="PJL151" s="4"/>
      <c r="PJM151" s="4"/>
      <c r="PJN151" s="4"/>
      <c r="PJO151" s="4"/>
      <c r="PJP151" s="4"/>
      <c r="PJQ151" s="4"/>
      <c r="PJR151" s="4"/>
      <c r="PJS151" s="4"/>
      <c r="PJT151" s="4"/>
      <c r="PJU151" s="4"/>
      <c r="PJV151" s="4"/>
      <c r="PJW151" s="4"/>
      <c r="PJX151" s="4"/>
      <c r="PJY151" s="4"/>
      <c r="PJZ151" s="4"/>
      <c r="PKA151" s="4"/>
      <c r="PKB151" s="4"/>
      <c r="PKC151" s="4"/>
      <c r="PKD151" s="4"/>
      <c r="PKE151" s="4"/>
      <c r="PKF151" s="4"/>
      <c r="PKG151" s="4"/>
      <c r="PKH151" s="4"/>
      <c r="PKI151" s="4"/>
      <c r="PKJ151" s="4"/>
      <c r="PKK151" s="4"/>
      <c r="PKL151" s="4"/>
      <c r="PKM151" s="4"/>
      <c r="PKN151" s="4"/>
      <c r="PKO151" s="4"/>
      <c r="PKP151" s="4"/>
      <c r="PKQ151" s="4"/>
      <c r="PKR151" s="4"/>
      <c r="PKS151" s="4"/>
      <c r="PKT151" s="4"/>
      <c r="PKU151" s="4"/>
      <c r="PKV151" s="4"/>
      <c r="PKW151" s="4"/>
      <c r="PKX151" s="4"/>
      <c r="PKY151" s="4"/>
      <c r="PKZ151" s="4"/>
      <c r="PLA151" s="4"/>
      <c r="PLB151" s="4"/>
      <c r="PLC151" s="4"/>
      <c r="PLD151" s="4"/>
      <c r="PLE151" s="4"/>
      <c r="PLF151" s="4"/>
      <c r="PLG151" s="4"/>
      <c r="PLH151" s="4"/>
      <c r="PLI151" s="4"/>
      <c r="PLJ151" s="4"/>
      <c r="PLK151" s="4"/>
      <c r="PLL151" s="4"/>
      <c r="PLM151" s="4"/>
      <c r="PLN151" s="4"/>
      <c r="PLO151" s="4"/>
      <c r="PLP151" s="4"/>
      <c r="PLQ151" s="4"/>
      <c r="PLR151" s="4"/>
      <c r="PLS151" s="4"/>
      <c r="PLT151" s="4"/>
      <c r="PLU151" s="4"/>
      <c r="PLV151" s="4"/>
      <c r="PLW151" s="4"/>
      <c r="PLX151" s="4"/>
      <c r="PLY151" s="4"/>
      <c r="PLZ151" s="4"/>
      <c r="PMA151" s="4"/>
      <c r="PMB151" s="4"/>
      <c r="PMC151" s="4"/>
      <c r="PMD151" s="4"/>
      <c r="PME151" s="4"/>
      <c r="PMF151" s="4"/>
      <c r="PMG151" s="4"/>
      <c r="PMH151" s="4"/>
      <c r="PMI151" s="4"/>
      <c r="PMJ151" s="4"/>
      <c r="PMK151" s="4"/>
      <c r="PML151" s="4"/>
      <c r="PMM151" s="4"/>
      <c r="PMN151" s="4"/>
      <c r="PMO151" s="4"/>
      <c r="PMP151" s="4"/>
      <c r="PMQ151" s="4"/>
      <c r="PMR151" s="4"/>
      <c r="PMS151" s="4"/>
      <c r="PMT151" s="4"/>
      <c r="PMU151" s="4"/>
      <c r="PMV151" s="4"/>
      <c r="PMW151" s="4"/>
      <c r="PMX151" s="4"/>
      <c r="PMY151" s="4"/>
      <c r="PMZ151" s="4"/>
      <c r="PNA151" s="4"/>
      <c r="PNB151" s="4"/>
      <c r="PNC151" s="4"/>
      <c r="PND151" s="4"/>
      <c r="PNE151" s="4"/>
      <c r="PNF151" s="4"/>
      <c r="PNG151" s="4"/>
      <c r="PNH151" s="4"/>
      <c r="PNI151" s="4"/>
      <c r="PNJ151" s="4"/>
      <c r="PNK151" s="4"/>
      <c r="PNL151" s="4"/>
      <c r="PNM151" s="4"/>
      <c r="PNN151" s="4"/>
      <c r="PNO151" s="4"/>
      <c r="PNP151" s="4"/>
      <c r="PNQ151" s="4"/>
      <c r="PNR151" s="4"/>
      <c r="PNS151" s="4"/>
      <c r="PNT151" s="4"/>
      <c r="PNU151" s="4"/>
      <c r="PNV151" s="4"/>
      <c r="PNW151" s="4"/>
      <c r="PNX151" s="4"/>
      <c r="PNY151" s="4"/>
      <c r="PNZ151" s="4"/>
      <c r="POA151" s="4"/>
      <c r="POB151" s="4"/>
      <c r="POC151" s="4"/>
      <c r="POD151" s="4"/>
      <c r="POE151" s="4"/>
      <c r="POF151" s="4"/>
      <c r="POG151" s="4"/>
      <c r="POH151" s="4"/>
      <c r="POI151" s="4"/>
      <c r="POJ151" s="4"/>
      <c r="POK151" s="4"/>
      <c r="POL151" s="4"/>
      <c r="POM151" s="4"/>
      <c r="PON151" s="4"/>
      <c r="POO151" s="4"/>
      <c r="POP151" s="4"/>
      <c r="POQ151" s="4"/>
      <c r="POR151" s="4"/>
      <c r="POS151" s="4"/>
      <c r="POT151" s="4"/>
      <c r="POU151" s="4"/>
      <c r="POV151" s="4"/>
      <c r="POW151" s="4"/>
      <c r="POX151" s="4"/>
      <c r="POY151" s="4"/>
      <c r="POZ151" s="4"/>
      <c r="PPA151" s="4"/>
      <c r="PPB151" s="4"/>
      <c r="PPC151" s="4"/>
      <c r="PPD151" s="4"/>
      <c r="PPE151" s="4"/>
      <c r="PPF151" s="4"/>
      <c r="PPG151" s="4"/>
      <c r="PPH151" s="4"/>
      <c r="PPI151" s="4"/>
      <c r="PPJ151" s="4"/>
      <c r="PPK151" s="4"/>
      <c r="PPL151" s="4"/>
      <c r="PPM151" s="4"/>
      <c r="PPN151" s="4"/>
      <c r="PPO151" s="4"/>
      <c r="PPP151" s="4"/>
      <c r="PPQ151" s="4"/>
      <c r="PPR151" s="4"/>
      <c r="PPS151" s="4"/>
      <c r="PPT151" s="4"/>
      <c r="PPU151" s="4"/>
      <c r="PPV151" s="4"/>
      <c r="PPW151" s="4"/>
      <c r="PPX151" s="4"/>
      <c r="PPY151" s="4"/>
      <c r="PPZ151" s="4"/>
      <c r="PQA151" s="4"/>
      <c r="PQB151" s="4"/>
      <c r="PQC151" s="4"/>
      <c r="PQD151" s="4"/>
      <c r="PQE151" s="4"/>
      <c r="PQF151" s="4"/>
      <c r="PQG151" s="4"/>
      <c r="PQH151" s="4"/>
      <c r="PQI151" s="4"/>
      <c r="PQJ151" s="4"/>
      <c r="PQK151" s="4"/>
      <c r="PQL151" s="4"/>
      <c r="PQM151" s="4"/>
      <c r="PQN151" s="4"/>
      <c r="PQO151" s="4"/>
      <c r="PQP151" s="4"/>
      <c r="PQQ151" s="4"/>
      <c r="PQR151" s="4"/>
      <c r="PQS151" s="4"/>
      <c r="PQT151" s="4"/>
      <c r="PQU151" s="4"/>
      <c r="PQV151" s="4"/>
      <c r="PQW151" s="4"/>
      <c r="PQX151" s="4"/>
      <c r="PQY151" s="4"/>
      <c r="PQZ151" s="4"/>
      <c r="PRA151" s="4"/>
      <c r="PRB151" s="4"/>
      <c r="PRC151" s="4"/>
      <c r="PRD151" s="4"/>
      <c r="PRE151" s="4"/>
      <c r="PRF151" s="4"/>
      <c r="PRG151" s="4"/>
      <c r="PRH151" s="4"/>
      <c r="PRI151" s="4"/>
      <c r="PRJ151" s="4"/>
      <c r="PRK151" s="4"/>
      <c r="PRL151" s="4"/>
      <c r="PRM151" s="4"/>
      <c r="PRN151" s="4"/>
      <c r="PRO151" s="4"/>
      <c r="PRP151" s="4"/>
      <c r="PRQ151" s="4"/>
      <c r="PRR151" s="4"/>
      <c r="PRS151" s="4"/>
      <c r="PRT151" s="4"/>
      <c r="PRU151" s="4"/>
      <c r="PRV151" s="4"/>
      <c r="PRW151" s="4"/>
      <c r="PRX151" s="4"/>
      <c r="PRY151" s="4"/>
      <c r="PRZ151" s="4"/>
      <c r="PSA151" s="4"/>
      <c r="PSB151" s="4"/>
      <c r="PSC151" s="4"/>
      <c r="PSD151" s="4"/>
      <c r="PSE151" s="4"/>
      <c r="PSF151" s="4"/>
      <c r="PSG151" s="4"/>
      <c r="PSH151" s="4"/>
      <c r="PSI151" s="4"/>
      <c r="PSJ151" s="4"/>
      <c r="PSK151" s="4"/>
      <c r="PSL151" s="4"/>
      <c r="PSM151" s="4"/>
      <c r="PSN151" s="4"/>
      <c r="PSO151" s="4"/>
      <c r="PSP151" s="4"/>
      <c r="PSQ151" s="4"/>
      <c r="PSR151" s="4"/>
      <c r="PSS151" s="4"/>
      <c r="PST151" s="4"/>
      <c r="PSU151" s="4"/>
      <c r="PSV151" s="4"/>
      <c r="PSW151" s="4"/>
      <c r="PSX151" s="4"/>
      <c r="PSY151" s="4"/>
      <c r="PSZ151" s="4"/>
      <c r="PTA151" s="4"/>
      <c r="PTB151" s="4"/>
      <c r="PTC151" s="4"/>
      <c r="PTD151" s="4"/>
      <c r="PTE151" s="4"/>
      <c r="PTF151" s="4"/>
      <c r="PTG151" s="4"/>
      <c r="PTH151" s="4"/>
      <c r="PTI151" s="4"/>
      <c r="PTJ151" s="4"/>
      <c r="PTK151" s="4"/>
      <c r="PTL151" s="4"/>
      <c r="PTM151" s="4"/>
      <c r="PTN151" s="4"/>
      <c r="PTO151" s="4"/>
      <c r="PTP151" s="4"/>
      <c r="PTQ151" s="4"/>
      <c r="PTR151" s="4"/>
      <c r="PTS151" s="4"/>
      <c r="PTT151" s="4"/>
      <c r="PTU151" s="4"/>
      <c r="PTV151" s="4"/>
      <c r="PTW151" s="4"/>
      <c r="PTX151" s="4"/>
      <c r="PTY151" s="4"/>
      <c r="PTZ151" s="4"/>
      <c r="PUA151" s="4"/>
      <c r="PUB151" s="4"/>
      <c r="PUC151" s="4"/>
      <c r="PUD151" s="4"/>
      <c r="PUE151" s="4"/>
      <c r="PUF151" s="4"/>
      <c r="PUG151" s="4"/>
      <c r="PUH151" s="4"/>
      <c r="PUI151" s="4"/>
      <c r="PUJ151" s="4"/>
      <c r="PUK151" s="4"/>
      <c r="PUL151" s="4"/>
      <c r="PUM151" s="4"/>
      <c r="PUN151" s="4"/>
      <c r="PUO151" s="4"/>
      <c r="PUP151" s="4"/>
      <c r="PUQ151" s="4"/>
      <c r="PUR151" s="4"/>
      <c r="PUS151" s="4"/>
      <c r="PUT151" s="4"/>
      <c r="PUU151" s="4"/>
      <c r="PUV151" s="4"/>
      <c r="PUW151" s="4"/>
      <c r="PUX151" s="4"/>
      <c r="PUY151" s="4"/>
      <c r="PUZ151" s="4"/>
      <c r="PVA151" s="4"/>
      <c r="PVB151" s="4"/>
      <c r="PVC151" s="4"/>
      <c r="PVD151" s="4"/>
      <c r="PVE151" s="4"/>
      <c r="PVF151" s="4"/>
      <c r="PVG151" s="4"/>
      <c r="PVH151" s="4"/>
      <c r="PVI151" s="4"/>
      <c r="PVJ151" s="4"/>
      <c r="PVK151" s="4"/>
      <c r="PVL151" s="4"/>
      <c r="PVM151" s="4"/>
      <c r="PVN151" s="4"/>
      <c r="PVO151" s="4"/>
      <c r="PVP151" s="4"/>
      <c r="PVQ151" s="4"/>
      <c r="PVR151" s="4"/>
      <c r="PVS151" s="4"/>
      <c r="PVT151" s="4"/>
      <c r="PVU151" s="4"/>
      <c r="PVV151" s="4"/>
      <c r="PVW151" s="4"/>
      <c r="PVX151" s="4"/>
      <c r="PVY151" s="4"/>
      <c r="PVZ151" s="4"/>
      <c r="PWA151" s="4"/>
      <c r="PWB151" s="4"/>
      <c r="PWC151" s="4"/>
      <c r="PWD151" s="4"/>
      <c r="PWE151" s="4"/>
      <c r="PWF151" s="4"/>
      <c r="PWG151" s="4"/>
      <c r="PWH151" s="4"/>
      <c r="PWI151" s="4"/>
      <c r="PWJ151" s="4"/>
      <c r="PWK151" s="4"/>
      <c r="PWL151" s="4"/>
      <c r="PWM151" s="4"/>
      <c r="PWN151" s="4"/>
      <c r="PWO151" s="4"/>
      <c r="PWP151" s="4"/>
      <c r="PWQ151" s="4"/>
      <c r="PWR151" s="4"/>
      <c r="PWS151" s="4"/>
      <c r="PWT151" s="4"/>
      <c r="PWU151" s="4"/>
      <c r="PWV151" s="4"/>
      <c r="PWW151" s="4"/>
      <c r="PWX151" s="4"/>
      <c r="PWY151" s="4"/>
      <c r="PWZ151" s="4"/>
      <c r="PXA151" s="4"/>
      <c r="PXB151" s="4"/>
      <c r="PXC151" s="4"/>
      <c r="PXD151" s="4"/>
      <c r="PXE151" s="4"/>
      <c r="PXF151" s="4"/>
      <c r="PXG151" s="4"/>
      <c r="PXH151" s="4"/>
      <c r="PXI151" s="4"/>
      <c r="PXJ151" s="4"/>
      <c r="PXK151" s="4"/>
      <c r="PXL151" s="4"/>
      <c r="PXM151" s="4"/>
      <c r="PXN151" s="4"/>
      <c r="PXO151" s="4"/>
      <c r="PXP151" s="4"/>
      <c r="PXQ151" s="4"/>
      <c r="PXR151" s="4"/>
      <c r="PXS151" s="4"/>
      <c r="PXT151" s="4"/>
      <c r="PXU151" s="4"/>
      <c r="PXV151" s="4"/>
      <c r="PXW151" s="4"/>
      <c r="PXX151" s="4"/>
      <c r="PXY151" s="4"/>
      <c r="PXZ151" s="4"/>
      <c r="PYA151" s="4"/>
      <c r="PYB151" s="4"/>
      <c r="PYC151" s="4"/>
      <c r="PYD151" s="4"/>
      <c r="PYE151" s="4"/>
      <c r="PYF151" s="4"/>
      <c r="PYG151" s="4"/>
      <c r="PYH151" s="4"/>
      <c r="PYI151" s="4"/>
      <c r="PYJ151" s="4"/>
      <c r="PYK151" s="4"/>
      <c r="PYL151" s="4"/>
      <c r="PYM151" s="4"/>
      <c r="PYN151" s="4"/>
      <c r="PYO151" s="4"/>
      <c r="PYP151" s="4"/>
      <c r="PYQ151" s="4"/>
      <c r="PYR151" s="4"/>
      <c r="PYS151" s="4"/>
      <c r="PYT151" s="4"/>
      <c r="PYU151" s="4"/>
      <c r="PYV151" s="4"/>
      <c r="PYW151" s="4"/>
      <c r="PYX151" s="4"/>
      <c r="PYY151" s="4"/>
      <c r="PYZ151" s="4"/>
      <c r="PZA151" s="4"/>
      <c r="PZB151" s="4"/>
      <c r="PZC151" s="4"/>
      <c r="PZD151" s="4"/>
      <c r="PZE151" s="4"/>
      <c r="PZF151" s="4"/>
      <c r="PZG151" s="4"/>
      <c r="PZH151" s="4"/>
      <c r="PZI151" s="4"/>
      <c r="PZJ151" s="4"/>
      <c r="PZK151" s="4"/>
      <c r="PZL151" s="4"/>
      <c r="PZM151" s="4"/>
      <c r="PZN151" s="4"/>
      <c r="PZO151" s="4"/>
      <c r="PZP151" s="4"/>
      <c r="PZQ151" s="4"/>
      <c r="PZR151" s="4"/>
      <c r="PZS151" s="4"/>
      <c r="PZT151" s="4"/>
      <c r="PZU151" s="4"/>
      <c r="PZV151" s="4"/>
      <c r="PZW151" s="4"/>
      <c r="PZX151" s="4"/>
      <c r="PZY151" s="4"/>
      <c r="PZZ151" s="4"/>
      <c r="QAA151" s="4"/>
      <c r="QAB151" s="4"/>
      <c r="QAC151" s="4"/>
      <c r="QAD151" s="4"/>
      <c r="QAE151" s="4"/>
      <c r="QAF151" s="4"/>
      <c r="QAG151" s="4"/>
      <c r="QAH151" s="4"/>
      <c r="QAI151" s="4"/>
      <c r="QAJ151" s="4"/>
      <c r="QAK151" s="4"/>
      <c r="QAL151" s="4"/>
      <c r="QAM151" s="4"/>
      <c r="QAN151" s="4"/>
      <c r="QAO151" s="4"/>
      <c r="QAP151" s="4"/>
      <c r="QAQ151" s="4"/>
      <c r="QAR151" s="4"/>
      <c r="QAS151" s="4"/>
      <c r="QAT151" s="4"/>
      <c r="QAU151" s="4"/>
      <c r="QAV151" s="4"/>
      <c r="QAW151" s="4"/>
      <c r="QAX151" s="4"/>
      <c r="QAY151" s="4"/>
      <c r="QAZ151" s="4"/>
      <c r="QBA151" s="4"/>
      <c r="QBB151" s="4"/>
      <c r="QBC151" s="4"/>
      <c r="QBD151" s="4"/>
      <c r="QBE151" s="4"/>
      <c r="QBF151" s="4"/>
      <c r="QBG151" s="4"/>
      <c r="QBH151" s="4"/>
      <c r="QBI151" s="4"/>
      <c r="QBJ151" s="4"/>
      <c r="QBK151" s="4"/>
      <c r="QBL151" s="4"/>
      <c r="QBM151" s="4"/>
      <c r="QBN151" s="4"/>
      <c r="QBO151" s="4"/>
      <c r="QBP151" s="4"/>
      <c r="QBQ151" s="4"/>
      <c r="QBR151" s="4"/>
      <c r="QBS151" s="4"/>
      <c r="QBT151" s="4"/>
      <c r="QBU151" s="4"/>
      <c r="QBV151" s="4"/>
      <c r="QBW151" s="4"/>
      <c r="QBX151" s="4"/>
      <c r="QBY151" s="4"/>
      <c r="QBZ151" s="4"/>
      <c r="QCA151" s="4"/>
      <c r="QCB151" s="4"/>
      <c r="QCC151" s="4"/>
      <c r="QCD151" s="4"/>
      <c r="QCE151" s="4"/>
      <c r="QCF151" s="4"/>
      <c r="QCG151" s="4"/>
      <c r="QCH151" s="4"/>
      <c r="QCI151" s="4"/>
      <c r="QCJ151" s="4"/>
      <c r="QCK151" s="4"/>
      <c r="QCL151" s="4"/>
      <c r="QCM151" s="4"/>
      <c r="QCN151" s="4"/>
      <c r="QCO151" s="4"/>
      <c r="QCP151" s="4"/>
      <c r="QCQ151" s="4"/>
      <c r="QCR151" s="4"/>
      <c r="QCS151" s="4"/>
      <c r="QCT151" s="4"/>
      <c r="QCU151" s="4"/>
      <c r="QCV151" s="4"/>
      <c r="QCW151" s="4"/>
      <c r="QCX151" s="4"/>
      <c r="QCY151" s="4"/>
      <c r="QCZ151" s="4"/>
      <c r="QDA151" s="4"/>
      <c r="QDB151" s="4"/>
      <c r="QDC151" s="4"/>
      <c r="QDD151" s="4"/>
      <c r="QDE151" s="4"/>
      <c r="QDF151" s="4"/>
      <c r="QDG151" s="4"/>
      <c r="QDH151" s="4"/>
      <c r="QDI151" s="4"/>
      <c r="QDJ151" s="4"/>
      <c r="QDK151" s="4"/>
      <c r="QDL151" s="4"/>
      <c r="QDM151" s="4"/>
      <c r="QDN151" s="4"/>
      <c r="QDO151" s="4"/>
      <c r="QDP151" s="4"/>
      <c r="QDQ151" s="4"/>
      <c r="QDR151" s="4"/>
      <c r="QDS151" s="4"/>
      <c r="QDT151" s="4"/>
      <c r="QDU151" s="4"/>
      <c r="QDV151" s="4"/>
      <c r="QDW151" s="4"/>
      <c r="QDX151" s="4"/>
      <c r="QDY151" s="4"/>
      <c r="QDZ151" s="4"/>
      <c r="QEA151" s="4"/>
      <c r="QEB151" s="4"/>
      <c r="QEC151" s="4"/>
      <c r="QED151" s="4"/>
      <c r="QEE151" s="4"/>
      <c r="QEF151" s="4"/>
      <c r="QEG151" s="4"/>
      <c r="QEH151" s="4"/>
      <c r="QEI151" s="4"/>
      <c r="QEJ151" s="4"/>
      <c r="QEK151" s="4"/>
      <c r="QEL151" s="4"/>
      <c r="QEM151" s="4"/>
      <c r="QEN151" s="4"/>
      <c r="QEO151" s="4"/>
      <c r="QEP151" s="4"/>
      <c r="QEQ151" s="4"/>
      <c r="QER151" s="4"/>
      <c r="QES151" s="4"/>
      <c r="QET151" s="4"/>
      <c r="QEU151" s="4"/>
      <c r="QEV151" s="4"/>
      <c r="QEW151" s="4"/>
      <c r="QEX151" s="4"/>
      <c r="QEY151" s="4"/>
      <c r="QEZ151" s="4"/>
      <c r="QFA151" s="4"/>
      <c r="QFB151" s="4"/>
      <c r="QFC151" s="4"/>
      <c r="QFD151" s="4"/>
      <c r="QFE151" s="4"/>
      <c r="QFF151" s="4"/>
      <c r="QFG151" s="4"/>
      <c r="QFH151" s="4"/>
      <c r="QFI151" s="4"/>
      <c r="QFJ151" s="4"/>
      <c r="QFK151" s="4"/>
      <c r="QFL151" s="4"/>
      <c r="QFM151" s="4"/>
      <c r="QFN151" s="4"/>
      <c r="QFO151" s="4"/>
      <c r="QFP151" s="4"/>
      <c r="QFQ151" s="4"/>
      <c r="QFR151" s="4"/>
      <c r="QFS151" s="4"/>
      <c r="QFT151" s="4"/>
      <c r="QFU151" s="4"/>
      <c r="QFV151" s="4"/>
      <c r="QFW151" s="4"/>
      <c r="QFX151" s="4"/>
      <c r="QFY151" s="4"/>
      <c r="QFZ151" s="4"/>
      <c r="QGA151" s="4"/>
      <c r="QGB151" s="4"/>
      <c r="QGC151" s="4"/>
      <c r="QGD151" s="4"/>
      <c r="QGE151" s="4"/>
      <c r="QGF151" s="4"/>
      <c r="QGG151" s="4"/>
      <c r="QGH151" s="4"/>
      <c r="QGI151" s="4"/>
      <c r="QGJ151" s="4"/>
      <c r="QGK151" s="4"/>
      <c r="QGL151" s="4"/>
      <c r="QGM151" s="4"/>
      <c r="QGN151" s="4"/>
      <c r="QGO151" s="4"/>
      <c r="QGP151" s="4"/>
      <c r="QGQ151" s="4"/>
      <c r="QGR151" s="4"/>
      <c r="QGS151" s="4"/>
      <c r="QGT151" s="4"/>
      <c r="QGU151" s="4"/>
      <c r="QGV151" s="4"/>
      <c r="QGW151" s="4"/>
      <c r="QGX151" s="4"/>
      <c r="QGY151" s="4"/>
      <c r="QGZ151" s="4"/>
      <c r="QHA151" s="4"/>
      <c r="QHB151" s="4"/>
      <c r="QHC151" s="4"/>
      <c r="QHD151" s="4"/>
      <c r="QHE151" s="4"/>
      <c r="QHF151" s="4"/>
      <c r="QHG151" s="4"/>
      <c r="QHH151" s="4"/>
      <c r="QHI151" s="4"/>
      <c r="QHJ151" s="4"/>
      <c r="QHK151" s="4"/>
      <c r="QHL151" s="4"/>
      <c r="QHM151" s="4"/>
      <c r="QHN151" s="4"/>
      <c r="QHO151" s="4"/>
      <c r="QHP151" s="4"/>
      <c r="QHQ151" s="4"/>
      <c r="QHR151" s="4"/>
      <c r="QHS151" s="4"/>
      <c r="QHT151" s="4"/>
      <c r="QHU151" s="4"/>
      <c r="QHV151" s="4"/>
      <c r="QHW151" s="4"/>
      <c r="QHX151" s="4"/>
      <c r="QHY151" s="4"/>
      <c r="QHZ151" s="4"/>
      <c r="QIA151" s="4"/>
      <c r="QIB151" s="4"/>
      <c r="QIC151" s="4"/>
      <c r="QID151" s="4"/>
      <c r="QIE151" s="4"/>
      <c r="QIF151" s="4"/>
      <c r="QIG151" s="4"/>
      <c r="QIH151" s="4"/>
      <c r="QII151" s="4"/>
      <c r="QIJ151" s="4"/>
      <c r="QIK151" s="4"/>
      <c r="QIL151" s="4"/>
      <c r="QIM151" s="4"/>
      <c r="QIN151" s="4"/>
      <c r="QIO151" s="4"/>
      <c r="QIP151" s="4"/>
      <c r="QIQ151" s="4"/>
      <c r="QIR151" s="4"/>
      <c r="QIS151" s="4"/>
      <c r="QIT151" s="4"/>
      <c r="QIU151" s="4"/>
      <c r="QIV151" s="4"/>
      <c r="QIW151" s="4"/>
      <c r="QIX151" s="4"/>
      <c r="QIY151" s="4"/>
      <c r="QIZ151" s="4"/>
      <c r="QJA151" s="4"/>
      <c r="QJB151" s="4"/>
      <c r="QJC151" s="4"/>
      <c r="QJD151" s="4"/>
      <c r="QJE151" s="4"/>
      <c r="QJF151" s="4"/>
      <c r="QJG151" s="4"/>
      <c r="QJH151" s="4"/>
      <c r="QJI151" s="4"/>
      <c r="QJJ151" s="4"/>
      <c r="QJK151" s="4"/>
      <c r="QJL151" s="4"/>
      <c r="QJM151" s="4"/>
      <c r="QJN151" s="4"/>
      <c r="QJO151" s="4"/>
      <c r="QJP151" s="4"/>
      <c r="QJQ151" s="4"/>
      <c r="QJR151" s="4"/>
      <c r="QJS151" s="4"/>
      <c r="QJT151" s="4"/>
      <c r="QJU151" s="4"/>
      <c r="QJV151" s="4"/>
      <c r="QJW151" s="4"/>
      <c r="QJX151" s="4"/>
      <c r="QJY151" s="4"/>
      <c r="QJZ151" s="4"/>
      <c r="QKA151" s="4"/>
      <c r="QKB151" s="4"/>
      <c r="QKC151" s="4"/>
      <c r="QKD151" s="4"/>
      <c r="QKE151" s="4"/>
      <c r="QKF151" s="4"/>
      <c r="QKG151" s="4"/>
      <c r="QKH151" s="4"/>
      <c r="QKI151" s="4"/>
      <c r="QKJ151" s="4"/>
      <c r="QKK151" s="4"/>
      <c r="QKL151" s="4"/>
      <c r="QKM151" s="4"/>
      <c r="QKN151" s="4"/>
      <c r="QKO151" s="4"/>
      <c r="QKP151" s="4"/>
      <c r="QKQ151" s="4"/>
      <c r="QKR151" s="4"/>
      <c r="QKS151" s="4"/>
      <c r="QKT151" s="4"/>
      <c r="QKU151" s="4"/>
      <c r="QKV151" s="4"/>
      <c r="QKW151" s="4"/>
      <c r="QKX151" s="4"/>
      <c r="QKY151" s="4"/>
      <c r="QKZ151" s="4"/>
      <c r="QLA151" s="4"/>
      <c r="QLB151" s="4"/>
      <c r="QLC151" s="4"/>
      <c r="QLD151" s="4"/>
      <c r="QLE151" s="4"/>
      <c r="QLF151" s="4"/>
      <c r="QLG151" s="4"/>
      <c r="QLH151" s="4"/>
      <c r="QLI151" s="4"/>
      <c r="QLJ151" s="4"/>
      <c r="QLK151" s="4"/>
      <c r="QLL151" s="4"/>
      <c r="QLM151" s="4"/>
      <c r="QLN151" s="4"/>
      <c r="QLO151" s="4"/>
      <c r="QLP151" s="4"/>
      <c r="QLQ151" s="4"/>
      <c r="QLR151" s="4"/>
      <c r="QLS151" s="4"/>
      <c r="QLT151" s="4"/>
      <c r="QLU151" s="4"/>
      <c r="QLV151" s="4"/>
      <c r="QLW151" s="4"/>
      <c r="QLX151" s="4"/>
      <c r="QLY151" s="4"/>
      <c r="QLZ151" s="4"/>
      <c r="QMA151" s="4"/>
      <c r="QMB151" s="4"/>
      <c r="QMC151" s="4"/>
      <c r="QMD151" s="4"/>
      <c r="QME151" s="4"/>
      <c r="QMF151" s="4"/>
      <c r="QMG151" s="4"/>
      <c r="QMH151" s="4"/>
      <c r="QMI151" s="4"/>
      <c r="QMJ151" s="4"/>
      <c r="QMK151" s="4"/>
      <c r="QML151" s="4"/>
      <c r="QMM151" s="4"/>
      <c r="QMN151" s="4"/>
      <c r="QMO151" s="4"/>
      <c r="QMP151" s="4"/>
      <c r="QMQ151" s="4"/>
      <c r="QMR151" s="4"/>
      <c r="QMS151" s="4"/>
      <c r="QMT151" s="4"/>
      <c r="QMU151" s="4"/>
      <c r="QMV151" s="4"/>
      <c r="QMW151" s="4"/>
      <c r="QMX151" s="4"/>
      <c r="QMY151" s="4"/>
      <c r="QMZ151" s="4"/>
      <c r="QNA151" s="4"/>
      <c r="QNB151" s="4"/>
      <c r="QNC151" s="4"/>
      <c r="QND151" s="4"/>
      <c r="QNE151" s="4"/>
      <c r="QNF151" s="4"/>
      <c r="QNG151" s="4"/>
      <c r="QNH151" s="4"/>
      <c r="QNI151" s="4"/>
      <c r="QNJ151" s="4"/>
      <c r="QNK151" s="4"/>
      <c r="QNL151" s="4"/>
      <c r="QNM151" s="4"/>
      <c r="QNN151" s="4"/>
      <c r="QNO151" s="4"/>
      <c r="QNP151" s="4"/>
      <c r="QNQ151" s="4"/>
      <c r="QNR151" s="4"/>
      <c r="QNS151" s="4"/>
      <c r="QNT151" s="4"/>
      <c r="QNU151" s="4"/>
      <c r="QNV151" s="4"/>
      <c r="QNW151" s="4"/>
      <c r="QNX151" s="4"/>
      <c r="QNY151" s="4"/>
      <c r="QNZ151" s="4"/>
      <c r="QOA151" s="4"/>
      <c r="QOB151" s="4"/>
      <c r="QOC151" s="4"/>
      <c r="QOD151" s="4"/>
      <c r="QOE151" s="4"/>
      <c r="QOF151" s="4"/>
      <c r="QOG151" s="4"/>
      <c r="QOH151" s="4"/>
      <c r="QOI151" s="4"/>
      <c r="QOJ151" s="4"/>
      <c r="QOK151" s="4"/>
      <c r="QOL151" s="4"/>
      <c r="QOM151" s="4"/>
      <c r="QON151" s="4"/>
      <c r="QOO151" s="4"/>
      <c r="QOP151" s="4"/>
      <c r="QOQ151" s="4"/>
      <c r="QOR151" s="4"/>
      <c r="QOS151" s="4"/>
      <c r="QOT151" s="4"/>
      <c r="QOU151" s="4"/>
      <c r="QOV151" s="4"/>
      <c r="QOW151" s="4"/>
      <c r="QOX151" s="4"/>
      <c r="QOY151" s="4"/>
      <c r="QOZ151" s="4"/>
      <c r="QPA151" s="4"/>
      <c r="QPB151" s="4"/>
      <c r="QPC151" s="4"/>
      <c r="QPD151" s="4"/>
      <c r="QPE151" s="4"/>
      <c r="QPF151" s="4"/>
      <c r="QPG151" s="4"/>
      <c r="QPH151" s="4"/>
      <c r="QPI151" s="4"/>
      <c r="QPJ151" s="4"/>
      <c r="QPK151" s="4"/>
      <c r="QPL151" s="4"/>
      <c r="QPM151" s="4"/>
      <c r="QPN151" s="4"/>
      <c r="QPO151" s="4"/>
      <c r="QPP151" s="4"/>
      <c r="QPQ151" s="4"/>
      <c r="QPR151" s="4"/>
      <c r="QPS151" s="4"/>
      <c r="QPT151" s="4"/>
      <c r="QPU151" s="4"/>
      <c r="QPV151" s="4"/>
      <c r="QPW151" s="4"/>
      <c r="QPX151" s="4"/>
      <c r="QPY151" s="4"/>
      <c r="QPZ151" s="4"/>
      <c r="QQA151" s="4"/>
      <c r="QQB151" s="4"/>
      <c r="QQC151" s="4"/>
      <c r="QQD151" s="4"/>
      <c r="QQE151" s="4"/>
      <c r="QQF151" s="4"/>
      <c r="QQG151" s="4"/>
      <c r="QQH151" s="4"/>
      <c r="QQI151" s="4"/>
      <c r="QQJ151" s="4"/>
      <c r="QQK151" s="4"/>
      <c r="QQL151" s="4"/>
      <c r="QQM151" s="4"/>
      <c r="QQN151" s="4"/>
      <c r="QQO151" s="4"/>
      <c r="QQP151" s="4"/>
      <c r="QQQ151" s="4"/>
      <c r="QQR151" s="4"/>
      <c r="QQS151" s="4"/>
      <c r="QQT151" s="4"/>
      <c r="QQU151" s="4"/>
      <c r="QQV151" s="4"/>
      <c r="QQW151" s="4"/>
      <c r="QQX151" s="4"/>
      <c r="QQY151" s="4"/>
      <c r="QQZ151" s="4"/>
      <c r="QRA151" s="4"/>
      <c r="QRB151" s="4"/>
      <c r="QRC151" s="4"/>
      <c r="QRD151" s="4"/>
      <c r="QRE151" s="4"/>
      <c r="QRF151" s="4"/>
      <c r="QRG151" s="4"/>
      <c r="QRH151" s="4"/>
      <c r="QRI151" s="4"/>
      <c r="QRJ151" s="4"/>
      <c r="QRK151" s="4"/>
      <c r="QRL151" s="4"/>
      <c r="QRM151" s="4"/>
      <c r="QRN151" s="4"/>
      <c r="QRO151" s="4"/>
      <c r="QRP151" s="4"/>
      <c r="QRQ151" s="4"/>
      <c r="QRR151" s="4"/>
      <c r="QRS151" s="4"/>
      <c r="QRT151" s="4"/>
      <c r="QRU151" s="4"/>
      <c r="QRV151" s="4"/>
      <c r="QRW151" s="4"/>
      <c r="QRX151" s="4"/>
      <c r="QRY151" s="4"/>
      <c r="QRZ151" s="4"/>
      <c r="QSA151" s="4"/>
      <c r="QSB151" s="4"/>
      <c r="QSC151" s="4"/>
      <c r="QSD151" s="4"/>
      <c r="QSE151" s="4"/>
      <c r="QSF151" s="4"/>
      <c r="QSG151" s="4"/>
      <c r="QSH151" s="4"/>
      <c r="QSI151" s="4"/>
      <c r="QSJ151" s="4"/>
      <c r="QSK151" s="4"/>
      <c r="QSL151" s="4"/>
      <c r="QSM151" s="4"/>
      <c r="QSN151" s="4"/>
      <c r="QSO151" s="4"/>
      <c r="QSP151" s="4"/>
      <c r="QSQ151" s="4"/>
      <c r="QSR151" s="4"/>
      <c r="QSS151" s="4"/>
      <c r="QST151" s="4"/>
      <c r="QSU151" s="4"/>
      <c r="QSV151" s="4"/>
      <c r="QSW151" s="4"/>
      <c r="QSX151" s="4"/>
      <c r="QSY151" s="4"/>
      <c r="QSZ151" s="4"/>
      <c r="QTA151" s="4"/>
      <c r="QTB151" s="4"/>
      <c r="QTC151" s="4"/>
      <c r="QTD151" s="4"/>
      <c r="QTE151" s="4"/>
      <c r="QTF151" s="4"/>
      <c r="QTG151" s="4"/>
      <c r="QTH151" s="4"/>
      <c r="QTI151" s="4"/>
      <c r="QTJ151" s="4"/>
      <c r="QTK151" s="4"/>
      <c r="QTL151" s="4"/>
      <c r="QTM151" s="4"/>
      <c r="QTN151" s="4"/>
      <c r="QTO151" s="4"/>
      <c r="QTP151" s="4"/>
      <c r="QTQ151" s="4"/>
      <c r="QTR151" s="4"/>
      <c r="QTS151" s="4"/>
      <c r="QTT151" s="4"/>
      <c r="QTU151" s="4"/>
      <c r="QTV151" s="4"/>
      <c r="QTW151" s="4"/>
      <c r="QTX151" s="4"/>
      <c r="QTY151" s="4"/>
      <c r="QTZ151" s="4"/>
      <c r="QUA151" s="4"/>
      <c r="QUB151" s="4"/>
      <c r="QUC151" s="4"/>
      <c r="QUD151" s="4"/>
      <c r="QUE151" s="4"/>
      <c r="QUF151" s="4"/>
      <c r="QUG151" s="4"/>
      <c r="QUH151" s="4"/>
      <c r="QUI151" s="4"/>
      <c r="QUJ151" s="4"/>
      <c r="QUK151" s="4"/>
      <c r="QUL151" s="4"/>
      <c r="QUM151" s="4"/>
      <c r="QUN151" s="4"/>
      <c r="QUO151" s="4"/>
      <c r="QUP151" s="4"/>
      <c r="QUQ151" s="4"/>
      <c r="QUR151" s="4"/>
      <c r="QUS151" s="4"/>
      <c r="QUT151" s="4"/>
      <c r="QUU151" s="4"/>
      <c r="QUV151" s="4"/>
      <c r="QUW151" s="4"/>
      <c r="QUX151" s="4"/>
      <c r="QUY151" s="4"/>
      <c r="QUZ151" s="4"/>
      <c r="QVA151" s="4"/>
      <c r="QVB151" s="4"/>
      <c r="QVC151" s="4"/>
      <c r="QVD151" s="4"/>
      <c r="QVE151" s="4"/>
      <c r="QVF151" s="4"/>
      <c r="QVG151" s="4"/>
      <c r="QVH151" s="4"/>
      <c r="QVI151" s="4"/>
      <c r="QVJ151" s="4"/>
      <c r="QVK151" s="4"/>
      <c r="QVL151" s="4"/>
      <c r="QVM151" s="4"/>
      <c r="QVN151" s="4"/>
      <c r="QVO151" s="4"/>
      <c r="QVP151" s="4"/>
      <c r="QVQ151" s="4"/>
      <c r="QVR151" s="4"/>
      <c r="QVS151" s="4"/>
      <c r="QVT151" s="4"/>
      <c r="QVU151" s="4"/>
      <c r="QVV151" s="4"/>
      <c r="QVW151" s="4"/>
      <c r="QVX151" s="4"/>
      <c r="QVY151" s="4"/>
      <c r="QVZ151" s="4"/>
      <c r="QWA151" s="4"/>
      <c r="QWB151" s="4"/>
      <c r="QWC151" s="4"/>
      <c r="QWD151" s="4"/>
      <c r="QWE151" s="4"/>
      <c r="QWF151" s="4"/>
      <c r="QWG151" s="4"/>
      <c r="QWH151" s="4"/>
      <c r="QWI151" s="4"/>
      <c r="QWJ151" s="4"/>
      <c r="QWK151" s="4"/>
      <c r="QWL151" s="4"/>
      <c r="QWM151" s="4"/>
      <c r="QWN151" s="4"/>
      <c r="QWO151" s="4"/>
      <c r="QWP151" s="4"/>
      <c r="QWQ151" s="4"/>
      <c r="QWR151" s="4"/>
      <c r="QWS151" s="4"/>
      <c r="QWT151" s="4"/>
      <c r="QWU151" s="4"/>
      <c r="QWV151" s="4"/>
      <c r="QWW151" s="4"/>
      <c r="QWX151" s="4"/>
      <c r="QWY151" s="4"/>
      <c r="QWZ151" s="4"/>
      <c r="QXA151" s="4"/>
      <c r="QXB151" s="4"/>
      <c r="QXC151" s="4"/>
      <c r="QXD151" s="4"/>
      <c r="QXE151" s="4"/>
      <c r="QXF151" s="4"/>
      <c r="QXG151" s="4"/>
      <c r="QXH151" s="4"/>
      <c r="QXI151" s="4"/>
      <c r="QXJ151" s="4"/>
      <c r="QXK151" s="4"/>
      <c r="QXL151" s="4"/>
      <c r="QXM151" s="4"/>
      <c r="QXN151" s="4"/>
      <c r="QXO151" s="4"/>
      <c r="QXP151" s="4"/>
      <c r="QXQ151" s="4"/>
      <c r="QXR151" s="4"/>
      <c r="QXS151" s="4"/>
      <c r="QXT151" s="4"/>
      <c r="QXU151" s="4"/>
      <c r="QXV151" s="4"/>
      <c r="QXW151" s="4"/>
      <c r="QXX151" s="4"/>
      <c r="QXY151" s="4"/>
      <c r="QXZ151" s="4"/>
      <c r="QYA151" s="4"/>
      <c r="QYB151" s="4"/>
      <c r="QYC151" s="4"/>
      <c r="QYD151" s="4"/>
      <c r="QYE151" s="4"/>
      <c r="QYF151" s="4"/>
      <c r="QYG151" s="4"/>
      <c r="QYH151" s="4"/>
      <c r="QYI151" s="4"/>
      <c r="QYJ151" s="4"/>
      <c r="QYK151" s="4"/>
      <c r="QYL151" s="4"/>
      <c r="QYM151" s="4"/>
      <c r="QYN151" s="4"/>
      <c r="QYO151" s="4"/>
      <c r="QYP151" s="4"/>
      <c r="QYQ151" s="4"/>
      <c r="QYR151" s="4"/>
      <c r="QYS151" s="4"/>
      <c r="QYT151" s="4"/>
      <c r="QYU151" s="4"/>
      <c r="QYV151" s="4"/>
      <c r="QYW151" s="4"/>
      <c r="QYX151" s="4"/>
      <c r="QYY151" s="4"/>
      <c r="QYZ151" s="4"/>
      <c r="QZA151" s="4"/>
      <c r="QZB151" s="4"/>
      <c r="QZC151" s="4"/>
      <c r="QZD151" s="4"/>
      <c r="QZE151" s="4"/>
      <c r="QZF151" s="4"/>
      <c r="QZG151" s="4"/>
      <c r="QZH151" s="4"/>
      <c r="QZI151" s="4"/>
      <c r="QZJ151" s="4"/>
      <c r="QZK151" s="4"/>
      <c r="QZL151" s="4"/>
      <c r="QZM151" s="4"/>
      <c r="QZN151" s="4"/>
      <c r="QZO151" s="4"/>
      <c r="QZP151" s="4"/>
      <c r="QZQ151" s="4"/>
      <c r="QZR151" s="4"/>
      <c r="QZS151" s="4"/>
      <c r="QZT151" s="4"/>
      <c r="QZU151" s="4"/>
      <c r="QZV151" s="4"/>
      <c r="QZW151" s="4"/>
      <c r="QZX151" s="4"/>
      <c r="QZY151" s="4"/>
      <c r="QZZ151" s="4"/>
      <c r="RAA151" s="4"/>
      <c r="RAB151" s="4"/>
      <c r="RAC151" s="4"/>
      <c r="RAD151" s="4"/>
      <c r="RAE151" s="4"/>
      <c r="RAF151" s="4"/>
      <c r="RAG151" s="4"/>
      <c r="RAH151" s="4"/>
      <c r="RAI151" s="4"/>
      <c r="RAJ151" s="4"/>
      <c r="RAK151" s="4"/>
      <c r="RAL151" s="4"/>
      <c r="RAM151" s="4"/>
      <c r="RAN151" s="4"/>
      <c r="RAO151" s="4"/>
      <c r="RAP151" s="4"/>
      <c r="RAQ151" s="4"/>
      <c r="RAR151" s="4"/>
      <c r="RAS151" s="4"/>
      <c r="RAT151" s="4"/>
      <c r="RAU151" s="4"/>
      <c r="RAV151" s="4"/>
      <c r="RAW151" s="4"/>
      <c r="RAX151" s="4"/>
      <c r="RAY151" s="4"/>
      <c r="RAZ151" s="4"/>
      <c r="RBA151" s="4"/>
      <c r="RBB151" s="4"/>
      <c r="RBC151" s="4"/>
      <c r="RBD151" s="4"/>
      <c r="RBE151" s="4"/>
      <c r="RBF151" s="4"/>
      <c r="RBG151" s="4"/>
      <c r="RBH151" s="4"/>
      <c r="RBI151" s="4"/>
      <c r="RBJ151" s="4"/>
      <c r="RBK151" s="4"/>
      <c r="RBL151" s="4"/>
      <c r="RBM151" s="4"/>
      <c r="RBN151" s="4"/>
      <c r="RBO151" s="4"/>
      <c r="RBP151" s="4"/>
      <c r="RBQ151" s="4"/>
      <c r="RBR151" s="4"/>
      <c r="RBS151" s="4"/>
      <c r="RBT151" s="4"/>
      <c r="RBU151" s="4"/>
      <c r="RBV151" s="4"/>
      <c r="RBW151" s="4"/>
      <c r="RBX151" s="4"/>
      <c r="RBY151" s="4"/>
      <c r="RBZ151" s="4"/>
      <c r="RCA151" s="4"/>
      <c r="RCB151" s="4"/>
      <c r="RCC151" s="4"/>
      <c r="RCD151" s="4"/>
      <c r="RCE151" s="4"/>
      <c r="RCF151" s="4"/>
      <c r="RCG151" s="4"/>
      <c r="RCH151" s="4"/>
      <c r="RCI151" s="4"/>
      <c r="RCJ151" s="4"/>
      <c r="RCK151" s="4"/>
      <c r="RCL151" s="4"/>
      <c r="RCM151" s="4"/>
      <c r="RCN151" s="4"/>
      <c r="RCO151" s="4"/>
      <c r="RCP151" s="4"/>
      <c r="RCQ151" s="4"/>
      <c r="RCR151" s="4"/>
      <c r="RCS151" s="4"/>
      <c r="RCT151" s="4"/>
      <c r="RCU151" s="4"/>
      <c r="RCV151" s="4"/>
      <c r="RCW151" s="4"/>
      <c r="RCX151" s="4"/>
      <c r="RCY151" s="4"/>
      <c r="RCZ151" s="4"/>
      <c r="RDA151" s="4"/>
      <c r="RDB151" s="4"/>
      <c r="RDC151" s="4"/>
      <c r="RDD151" s="4"/>
      <c r="RDE151" s="4"/>
      <c r="RDF151" s="4"/>
      <c r="RDG151" s="4"/>
      <c r="RDH151" s="4"/>
      <c r="RDI151" s="4"/>
      <c r="RDJ151" s="4"/>
      <c r="RDK151" s="4"/>
      <c r="RDL151" s="4"/>
      <c r="RDM151" s="4"/>
      <c r="RDN151" s="4"/>
      <c r="RDO151" s="4"/>
      <c r="RDP151" s="4"/>
      <c r="RDQ151" s="4"/>
      <c r="RDR151" s="4"/>
      <c r="RDS151" s="4"/>
      <c r="RDT151" s="4"/>
      <c r="RDU151" s="4"/>
      <c r="RDV151" s="4"/>
      <c r="RDW151" s="4"/>
      <c r="RDX151" s="4"/>
      <c r="RDY151" s="4"/>
      <c r="RDZ151" s="4"/>
      <c r="REA151" s="4"/>
      <c r="REB151" s="4"/>
      <c r="REC151" s="4"/>
      <c r="RED151" s="4"/>
      <c r="REE151" s="4"/>
      <c r="REF151" s="4"/>
      <c r="REG151" s="4"/>
      <c r="REH151" s="4"/>
      <c r="REI151" s="4"/>
      <c r="REJ151" s="4"/>
      <c r="REK151" s="4"/>
      <c r="REL151" s="4"/>
      <c r="REM151" s="4"/>
      <c r="REN151" s="4"/>
      <c r="REO151" s="4"/>
      <c r="REP151" s="4"/>
      <c r="REQ151" s="4"/>
      <c r="RER151" s="4"/>
      <c r="RES151" s="4"/>
      <c r="RET151" s="4"/>
      <c r="REU151" s="4"/>
      <c r="REV151" s="4"/>
      <c r="REW151" s="4"/>
      <c r="REX151" s="4"/>
      <c r="REY151" s="4"/>
      <c r="REZ151" s="4"/>
      <c r="RFA151" s="4"/>
      <c r="RFB151" s="4"/>
      <c r="RFC151" s="4"/>
      <c r="RFD151" s="4"/>
      <c r="RFE151" s="4"/>
      <c r="RFF151" s="4"/>
      <c r="RFG151" s="4"/>
      <c r="RFH151" s="4"/>
      <c r="RFI151" s="4"/>
      <c r="RFJ151" s="4"/>
      <c r="RFK151" s="4"/>
      <c r="RFL151" s="4"/>
      <c r="RFM151" s="4"/>
      <c r="RFN151" s="4"/>
      <c r="RFO151" s="4"/>
      <c r="RFP151" s="4"/>
      <c r="RFQ151" s="4"/>
      <c r="RFR151" s="4"/>
      <c r="RFS151" s="4"/>
      <c r="RFT151" s="4"/>
      <c r="RFU151" s="4"/>
      <c r="RFV151" s="4"/>
      <c r="RFW151" s="4"/>
      <c r="RFX151" s="4"/>
      <c r="RFY151" s="4"/>
      <c r="RFZ151" s="4"/>
      <c r="RGA151" s="4"/>
      <c r="RGB151" s="4"/>
      <c r="RGC151" s="4"/>
      <c r="RGD151" s="4"/>
      <c r="RGE151" s="4"/>
      <c r="RGF151" s="4"/>
      <c r="RGG151" s="4"/>
      <c r="RGH151" s="4"/>
      <c r="RGI151" s="4"/>
      <c r="RGJ151" s="4"/>
      <c r="RGK151" s="4"/>
      <c r="RGL151" s="4"/>
      <c r="RGM151" s="4"/>
      <c r="RGN151" s="4"/>
      <c r="RGO151" s="4"/>
      <c r="RGP151" s="4"/>
      <c r="RGQ151" s="4"/>
      <c r="RGR151" s="4"/>
      <c r="RGS151" s="4"/>
      <c r="RGT151" s="4"/>
      <c r="RGU151" s="4"/>
      <c r="RGV151" s="4"/>
      <c r="RGW151" s="4"/>
      <c r="RGX151" s="4"/>
      <c r="RGY151" s="4"/>
      <c r="RGZ151" s="4"/>
      <c r="RHA151" s="4"/>
      <c r="RHB151" s="4"/>
      <c r="RHC151" s="4"/>
      <c r="RHD151" s="4"/>
      <c r="RHE151" s="4"/>
      <c r="RHF151" s="4"/>
      <c r="RHG151" s="4"/>
      <c r="RHH151" s="4"/>
      <c r="RHI151" s="4"/>
      <c r="RHJ151" s="4"/>
      <c r="RHK151" s="4"/>
      <c r="RHL151" s="4"/>
      <c r="RHM151" s="4"/>
      <c r="RHN151" s="4"/>
      <c r="RHO151" s="4"/>
      <c r="RHP151" s="4"/>
      <c r="RHQ151" s="4"/>
      <c r="RHR151" s="4"/>
      <c r="RHS151" s="4"/>
      <c r="RHT151" s="4"/>
      <c r="RHU151" s="4"/>
      <c r="RHV151" s="4"/>
      <c r="RHW151" s="4"/>
      <c r="RHX151" s="4"/>
      <c r="RHY151" s="4"/>
      <c r="RHZ151" s="4"/>
      <c r="RIA151" s="4"/>
      <c r="RIB151" s="4"/>
      <c r="RIC151" s="4"/>
      <c r="RID151" s="4"/>
      <c r="RIE151" s="4"/>
      <c r="RIF151" s="4"/>
      <c r="RIG151" s="4"/>
      <c r="RIH151" s="4"/>
      <c r="RII151" s="4"/>
      <c r="RIJ151" s="4"/>
      <c r="RIK151" s="4"/>
      <c r="RIL151" s="4"/>
      <c r="RIM151" s="4"/>
      <c r="RIN151" s="4"/>
      <c r="RIO151" s="4"/>
      <c r="RIP151" s="4"/>
      <c r="RIQ151" s="4"/>
      <c r="RIR151" s="4"/>
      <c r="RIS151" s="4"/>
      <c r="RIT151" s="4"/>
      <c r="RIU151" s="4"/>
      <c r="RIV151" s="4"/>
      <c r="RIW151" s="4"/>
      <c r="RIX151" s="4"/>
      <c r="RIY151" s="4"/>
      <c r="RIZ151" s="4"/>
      <c r="RJA151" s="4"/>
      <c r="RJB151" s="4"/>
      <c r="RJC151" s="4"/>
      <c r="RJD151" s="4"/>
      <c r="RJE151" s="4"/>
      <c r="RJF151" s="4"/>
      <c r="RJG151" s="4"/>
      <c r="RJH151" s="4"/>
      <c r="RJI151" s="4"/>
      <c r="RJJ151" s="4"/>
      <c r="RJK151" s="4"/>
      <c r="RJL151" s="4"/>
      <c r="RJM151" s="4"/>
      <c r="RJN151" s="4"/>
      <c r="RJO151" s="4"/>
      <c r="RJP151" s="4"/>
      <c r="RJQ151" s="4"/>
      <c r="RJR151" s="4"/>
      <c r="RJS151" s="4"/>
      <c r="RJT151" s="4"/>
      <c r="RJU151" s="4"/>
      <c r="RJV151" s="4"/>
      <c r="RJW151" s="4"/>
      <c r="RJX151" s="4"/>
      <c r="RJY151" s="4"/>
      <c r="RJZ151" s="4"/>
      <c r="RKA151" s="4"/>
      <c r="RKB151" s="4"/>
      <c r="RKC151" s="4"/>
      <c r="RKD151" s="4"/>
      <c r="RKE151" s="4"/>
      <c r="RKF151" s="4"/>
      <c r="RKG151" s="4"/>
      <c r="RKH151" s="4"/>
      <c r="RKI151" s="4"/>
      <c r="RKJ151" s="4"/>
      <c r="RKK151" s="4"/>
      <c r="RKL151" s="4"/>
      <c r="RKM151" s="4"/>
      <c r="RKN151" s="4"/>
      <c r="RKO151" s="4"/>
      <c r="RKP151" s="4"/>
      <c r="RKQ151" s="4"/>
      <c r="RKR151" s="4"/>
      <c r="RKS151" s="4"/>
      <c r="RKT151" s="4"/>
      <c r="RKU151" s="4"/>
      <c r="RKV151" s="4"/>
      <c r="RKW151" s="4"/>
      <c r="RKX151" s="4"/>
      <c r="RKY151" s="4"/>
      <c r="RKZ151" s="4"/>
      <c r="RLA151" s="4"/>
      <c r="RLB151" s="4"/>
      <c r="RLC151" s="4"/>
      <c r="RLD151" s="4"/>
      <c r="RLE151" s="4"/>
      <c r="RLF151" s="4"/>
      <c r="RLG151" s="4"/>
      <c r="RLH151" s="4"/>
      <c r="RLI151" s="4"/>
      <c r="RLJ151" s="4"/>
      <c r="RLK151" s="4"/>
      <c r="RLL151" s="4"/>
      <c r="RLM151" s="4"/>
      <c r="RLN151" s="4"/>
      <c r="RLO151" s="4"/>
      <c r="RLP151" s="4"/>
      <c r="RLQ151" s="4"/>
      <c r="RLR151" s="4"/>
      <c r="RLS151" s="4"/>
      <c r="RLT151" s="4"/>
      <c r="RLU151" s="4"/>
      <c r="RLV151" s="4"/>
      <c r="RLW151" s="4"/>
      <c r="RLX151" s="4"/>
      <c r="RLY151" s="4"/>
      <c r="RLZ151" s="4"/>
      <c r="RMA151" s="4"/>
      <c r="RMB151" s="4"/>
      <c r="RMC151" s="4"/>
      <c r="RMD151" s="4"/>
      <c r="RME151" s="4"/>
      <c r="RMF151" s="4"/>
      <c r="RMG151" s="4"/>
      <c r="RMH151" s="4"/>
      <c r="RMI151" s="4"/>
      <c r="RMJ151" s="4"/>
      <c r="RMK151" s="4"/>
      <c r="RML151" s="4"/>
      <c r="RMM151" s="4"/>
      <c r="RMN151" s="4"/>
      <c r="RMO151" s="4"/>
      <c r="RMP151" s="4"/>
      <c r="RMQ151" s="4"/>
      <c r="RMR151" s="4"/>
      <c r="RMS151" s="4"/>
      <c r="RMT151" s="4"/>
      <c r="RMU151" s="4"/>
      <c r="RMV151" s="4"/>
      <c r="RMW151" s="4"/>
      <c r="RMX151" s="4"/>
      <c r="RMY151" s="4"/>
      <c r="RMZ151" s="4"/>
      <c r="RNA151" s="4"/>
      <c r="RNB151" s="4"/>
      <c r="RNC151" s="4"/>
      <c r="RND151" s="4"/>
      <c r="RNE151" s="4"/>
      <c r="RNF151" s="4"/>
      <c r="RNG151" s="4"/>
      <c r="RNH151" s="4"/>
      <c r="RNI151" s="4"/>
      <c r="RNJ151" s="4"/>
      <c r="RNK151" s="4"/>
      <c r="RNL151" s="4"/>
      <c r="RNM151" s="4"/>
      <c r="RNN151" s="4"/>
      <c r="RNO151" s="4"/>
      <c r="RNP151" s="4"/>
      <c r="RNQ151" s="4"/>
      <c r="RNR151" s="4"/>
      <c r="RNS151" s="4"/>
      <c r="RNT151" s="4"/>
      <c r="RNU151" s="4"/>
      <c r="RNV151" s="4"/>
      <c r="RNW151" s="4"/>
      <c r="RNX151" s="4"/>
      <c r="RNY151" s="4"/>
      <c r="RNZ151" s="4"/>
      <c r="ROA151" s="4"/>
      <c r="ROB151" s="4"/>
      <c r="ROC151" s="4"/>
      <c r="ROD151" s="4"/>
      <c r="ROE151" s="4"/>
      <c r="ROF151" s="4"/>
      <c r="ROG151" s="4"/>
      <c r="ROH151" s="4"/>
      <c r="ROI151" s="4"/>
      <c r="ROJ151" s="4"/>
      <c r="ROK151" s="4"/>
      <c r="ROL151" s="4"/>
      <c r="ROM151" s="4"/>
      <c r="RON151" s="4"/>
      <c r="ROO151" s="4"/>
      <c r="ROP151" s="4"/>
      <c r="ROQ151" s="4"/>
      <c r="ROR151" s="4"/>
      <c r="ROS151" s="4"/>
      <c r="ROT151" s="4"/>
      <c r="ROU151" s="4"/>
      <c r="ROV151" s="4"/>
      <c r="ROW151" s="4"/>
      <c r="ROX151" s="4"/>
      <c r="ROY151" s="4"/>
      <c r="ROZ151" s="4"/>
      <c r="RPA151" s="4"/>
      <c r="RPB151" s="4"/>
      <c r="RPC151" s="4"/>
      <c r="RPD151" s="4"/>
      <c r="RPE151" s="4"/>
      <c r="RPF151" s="4"/>
      <c r="RPG151" s="4"/>
      <c r="RPH151" s="4"/>
      <c r="RPI151" s="4"/>
      <c r="RPJ151" s="4"/>
      <c r="RPK151" s="4"/>
      <c r="RPL151" s="4"/>
      <c r="RPM151" s="4"/>
      <c r="RPN151" s="4"/>
      <c r="RPO151" s="4"/>
      <c r="RPP151" s="4"/>
      <c r="RPQ151" s="4"/>
      <c r="RPR151" s="4"/>
      <c r="RPS151" s="4"/>
      <c r="RPT151" s="4"/>
      <c r="RPU151" s="4"/>
      <c r="RPV151" s="4"/>
      <c r="RPW151" s="4"/>
      <c r="RPX151" s="4"/>
      <c r="RPY151" s="4"/>
      <c r="RPZ151" s="4"/>
      <c r="RQA151" s="4"/>
      <c r="RQB151" s="4"/>
      <c r="RQC151" s="4"/>
      <c r="RQD151" s="4"/>
      <c r="RQE151" s="4"/>
      <c r="RQF151" s="4"/>
      <c r="RQG151" s="4"/>
      <c r="RQH151" s="4"/>
      <c r="RQI151" s="4"/>
      <c r="RQJ151" s="4"/>
      <c r="RQK151" s="4"/>
      <c r="RQL151" s="4"/>
      <c r="RQM151" s="4"/>
      <c r="RQN151" s="4"/>
      <c r="RQO151" s="4"/>
      <c r="RQP151" s="4"/>
      <c r="RQQ151" s="4"/>
      <c r="RQR151" s="4"/>
      <c r="RQS151" s="4"/>
      <c r="RQT151" s="4"/>
      <c r="RQU151" s="4"/>
      <c r="RQV151" s="4"/>
      <c r="RQW151" s="4"/>
      <c r="RQX151" s="4"/>
      <c r="RQY151" s="4"/>
      <c r="RQZ151" s="4"/>
      <c r="RRA151" s="4"/>
      <c r="RRB151" s="4"/>
      <c r="RRC151" s="4"/>
      <c r="RRD151" s="4"/>
      <c r="RRE151" s="4"/>
      <c r="RRF151" s="4"/>
      <c r="RRG151" s="4"/>
      <c r="RRH151" s="4"/>
      <c r="RRI151" s="4"/>
      <c r="RRJ151" s="4"/>
      <c r="RRK151" s="4"/>
      <c r="RRL151" s="4"/>
      <c r="RRM151" s="4"/>
      <c r="RRN151" s="4"/>
      <c r="RRO151" s="4"/>
      <c r="RRP151" s="4"/>
      <c r="RRQ151" s="4"/>
      <c r="RRR151" s="4"/>
      <c r="RRS151" s="4"/>
      <c r="RRT151" s="4"/>
      <c r="RRU151" s="4"/>
      <c r="RRV151" s="4"/>
      <c r="RRW151" s="4"/>
      <c r="RRX151" s="4"/>
      <c r="RRY151" s="4"/>
      <c r="RRZ151" s="4"/>
      <c r="RSA151" s="4"/>
      <c r="RSB151" s="4"/>
      <c r="RSC151" s="4"/>
      <c r="RSD151" s="4"/>
      <c r="RSE151" s="4"/>
      <c r="RSF151" s="4"/>
      <c r="RSG151" s="4"/>
      <c r="RSH151" s="4"/>
      <c r="RSI151" s="4"/>
      <c r="RSJ151" s="4"/>
      <c r="RSK151" s="4"/>
      <c r="RSL151" s="4"/>
      <c r="RSM151" s="4"/>
      <c r="RSN151" s="4"/>
      <c r="RSO151" s="4"/>
      <c r="RSP151" s="4"/>
      <c r="RSQ151" s="4"/>
      <c r="RSR151" s="4"/>
      <c r="RSS151" s="4"/>
      <c r="RST151" s="4"/>
      <c r="RSU151" s="4"/>
      <c r="RSV151" s="4"/>
      <c r="RSW151" s="4"/>
      <c r="RSX151" s="4"/>
      <c r="RSY151" s="4"/>
      <c r="RSZ151" s="4"/>
      <c r="RTA151" s="4"/>
      <c r="RTB151" s="4"/>
      <c r="RTC151" s="4"/>
      <c r="RTD151" s="4"/>
      <c r="RTE151" s="4"/>
      <c r="RTF151" s="4"/>
      <c r="RTG151" s="4"/>
      <c r="RTH151" s="4"/>
      <c r="RTI151" s="4"/>
      <c r="RTJ151" s="4"/>
      <c r="RTK151" s="4"/>
      <c r="RTL151" s="4"/>
      <c r="RTM151" s="4"/>
      <c r="RTN151" s="4"/>
      <c r="RTO151" s="4"/>
      <c r="RTP151" s="4"/>
      <c r="RTQ151" s="4"/>
      <c r="RTR151" s="4"/>
      <c r="RTS151" s="4"/>
      <c r="RTT151" s="4"/>
      <c r="RTU151" s="4"/>
      <c r="RTV151" s="4"/>
      <c r="RTW151" s="4"/>
      <c r="RTX151" s="4"/>
      <c r="RTY151" s="4"/>
      <c r="RTZ151" s="4"/>
      <c r="RUA151" s="4"/>
      <c r="RUB151" s="4"/>
      <c r="RUC151" s="4"/>
      <c r="RUD151" s="4"/>
      <c r="RUE151" s="4"/>
      <c r="RUF151" s="4"/>
      <c r="RUG151" s="4"/>
      <c r="RUH151" s="4"/>
      <c r="RUI151" s="4"/>
      <c r="RUJ151" s="4"/>
      <c r="RUK151" s="4"/>
      <c r="RUL151" s="4"/>
      <c r="RUM151" s="4"/>
      <c r="RUN151" s="4"/>
      <c r="RUO151" s="4"/>
      <c r="RUP151" s="4"/>
      <c r="RUQ151" s="4"/>
      <c r="RUR151" s="4"/>
      <c r="RUS151" s="4"/>
      <c r="RUT151" s="4"/>
      <c r="RUU151" s="4"/>
      <c r="RUV151" s="4"/>
      <c r="RUW151" s="4"/>
      <c r="RUX151" s="4"/>
      <c r="RUY151" s="4"/>
      <c r="RUZ151" s="4"/>
      <c r="RVA151" s="4"/>
      <c r="RVB151" s="4"/>
      <c r="RVC151" s="4"/>
      <c r="RVD151" s="4"/>
      <c r="RVE151" s="4"/>
      <c r="RVF151" s="4"/>
      <c r="RVG151" s="4"/>
      <c r="RVH151" s="4"/>
      <c r="RVI151" s="4"/>
      <c r="RVJ151" s="4"/>
      <c r="RVK151" s="4"/>
      <c r="RVL151" s="4"/>
      <c r="RVM151" s="4"/>
      <c r="RVN151" s="4"/>
      <c r="RVO151" s="4"/>
      <c r="RVP151" s="4"/>
      <c r="RVQ151" s="4"/>
      <c r="RVR151" s="4"/>
      <c r="RVS151" s="4"/>
      <c r="RVT151" s="4"/>
      <c r="RVU151" s="4"/>
      <c r="RVV151" s="4"/>
      <c r="RVW151" s="4"/>
      <c r="RVX151" s="4"/>
      <c r="RVY151" s="4"/>
      <c r="RVZ151" s="4"/>
      <c r="RWA151" s="4"/>
      <c r="RWB151" s="4"/>
      <c r="RWC151" s="4"/>
      <c r="RWD151" s="4"/>
      <c r="RWE151" s="4"/>
      <c r="RWF151" s="4"/>
      <c r="RWG151" s="4"/>
      <c r="RWH151" s="4"/>
      <c r="RWI151" s="4"/>
      <c r="RWJ151" s="4"/>
      <c r="RWK151" s="4"/>
      <c r="RWL151" s="4"/>
      <c r="RWM151" s="4"/>
      <c r="RWN151" s="4"/>
      <c r="RWO151" s="4"/>
      <c r="RWP151" s="4"/>
      <c r="RWQ151" s="4"/>
      <c r="RWR151" s="4"/>
      <c r="RWS151" s="4"/>
      <c r="RWT151" s="4"/>
      <c r="RWU151" s="4"/>
      <c r="RWV151" s="4"/>
      <c r="RWW151" s="4"/>
      <c r="RWX151" s="4"/>
      <c r="RWY151" s="4"/>
      <c r="RWZ151" s="4"/>
      <c r="RXA151" s="4"/>
      <c r="RXB151" s="4"/>
      <c r="RXC151" s="4"/>
      <c r="RXD151" s="4"/>
      <c r="RXE151" s="4"/>
      <c r="RXF151" s="4"/>
      <c r="RXG151" s="4"/>
      <c r="RXH151" s="4"/>
      <c r="RXI151" s="4"/>
      <c r="RXJ151" s="4"/>
      <c r="RXK151" s="4"/>
      <c r="RXL151" s="4"/>
      <c r="RXM151" s="4"/>
      <c r="RXN151" s="4"/>
      <c r="RXO151" s="4"/>
      <c r="RXP151" s="4"/>
      <c r="RXQ151" s="4"/>
      <c r="RXR151" s="4"/>
      <c r="RXS151" s="4"/>
      <c r="RXT151" s="4"/>
      <c r="RXU151" s="4"/>
      <c r="RXV151" s="4"/>
      <c r="RXW151" s="4"/>
      <c r="RXX151" s="4"/>
      <c r="RXY151" s="4"/>
      <c r="RXZ151" s="4"/>
      <c r="RYA151" s="4"/>
      <c r="RYB151" s="4"/>
      <c r="RYC151" s="4"/>
      <c r="RYD151" s="4"/>
      <c r="RYE151" s="4"/>
      <c r="RYF151" s="4"/>
      <c r="RYG151" s="4"/>
      <c r="RYH151" s="4"/>
      <c r="RYI151" s="4"/>
      <c r="RYJ151" s="4"/>
      <c r="RYK151" s="4"/>
      <c r="RYL151" s="4"/>
      <c r="RYM151" s="4"/>
      <c r="RYN151" s="4"/>
      <c r="RYO151" s="4"/>
      <c r="RYP151" s="4"/>
      <c r="RYQ151" s="4"/>
      <c r="RYR151" s="4"/>
      <c r="RYS151" s="4"/>
      <c r="RYT151" s="4"/>
      <c r="RYU151" s="4"/>
      <c r="RYV151" s="4"/>
      <c r="RYW151" s="4"/>
      <c r="RYX151" s="4"/>
      <c r="RYY151" s="4"/>
      <c r="RYZ151" s="4"/>
      <c r="RZA151" s="4"/>
      <c r="RZB151" s="4"/>
      <c r="RZC151" s="4"/>
      <c r="RZD151" s="4"/>
      <c r="RZE151" s="4"/>
      <c r="RZF151" s="4"/>
      <c r="RZG151" s="4"/>
      <c r="RZH151" s="4"/>
      <c r="RZI151" s="4"/>
      <c r="RZJ151" s="4"/>
      <c r="RZK151" s="4"/>
      <c r="RZL151" s="4"/>
      <c r="RZM151" s="4"/>
      <c r="RZN151" s="4"/>
      <c r="RZO151" s="4"/>
      <c r="RZP151" s="4"/>
      <c r="RZQ151" s="4"/>
      <c r="RZR151" s="4"/>
      <c r="RZS151" s="4"/>
      <c r="RZT151" s="4"/>
      <c r="RZU151" s="4"/>
      <c r="RZV151" s="4"/>
      <c r="RZW151" s="4"/>
      <c r="RZX151" s="4"/>
      <c r="RZY151" s="4"/>
      <c r="RZZ151" s="4"/>
      <c r="SAA151" s="4"/>
      <c r="SAB151" s="4"/>
      <c r="SAC151" s="4"/>
      <c r="SAD151" s="4"/>
      <c r="SAE151" s="4"/>
      <c r="SAF151" s="4"/>
      <c r="SAG151" s="4"/>
      <c r="SAH151" s="4"/>
      <c r="SAI151" s="4"/>
      <c r="SAJ151" s="4"/>
      <c r="SAK151" s="4"/>
      <c r="SAL151" s="4"/>
      <c r="SAM151" s="4"/>
      <c r="SAN151" s="4"/>
      <c r="SAO151" s="4"/>
      <c r="SAP151" s="4"/>
      <c r="SAQ151" s="4"/>
      <c r="SAR151" s="4"/>
      <c r="SAS151" s="4"/>
      <c r="SAT151" s="4"/>
      <c r="SAU151" s="4"/>
      <c r="SAV151" s="4"/>
      <c r="SAW151" s="4"/>
      <c r="SAX151" s="4"/>
      <c r="SAY151" s="4"/>
      <c r="SAZ151" s="4"/>
      <c r="SBA151" s="4"/>
      <c r="SBB151" s="4"/>
      <c r="SBC151" s="4"/>
      <c r="SBD151" s="4"/>
      <c r="SBE151" s="4"/>
      <c r="SBF151" s="4"/>
      <c r="SBG151" s="4"/>
      <c r="SBH151" s="4"/>
      <c r="SBI151" s="4"/>
      <c r="SBJ151" s="4"/>
      <c r="SBK151" s="4"/>
      <c r="SBL151" s="4"/>
      <c r="SBM151" s="4"/>
      <c r="SBN151" s="4"/>
      <c r="SBO151" s="4"/>
      <c r="SBP151" s="4"/>
      <c r="SBQ151" s="4"/>
      <c r="SBR151" s="4"/>
      <c r="SBS151" s="4"/>
      <c r="SBT151" s="4"/>
      <c r="SBU151" s="4"/>
      <c r="SBV151" s="4"/>
      <c r="SBW151" s="4"/>
      <c r="SBX151" s="4"/>
      <c r="SBY151" s="4"/>
      <c r="SBZ151" s="4"/>
      <c r="SCA151" s="4"/>
      <c r="SCB151" s="4"/>
      <c r="SCC151" s="4"/>
      <c r="SCD151" s="4"/>
      <c r="SCE151" s="4"/>
      <c r="SCF151" s="4"/>
      <c r="SCG151" s="4"/>
      <c r="SCH151" s="4"/>
      <c r="SCI151" s="4"/>
      <c r="SCJ151" s="4"/>
      <c r="SCK151" s="4"/>
      <c r="SCL151" s="4"/>
      <c r="SCM151" s="4"/>
      <c r="SCN151" s="4"/>
      <c r="SCO151" s="4"/>
      <c r="SCP151" s="4"/>
      <c r="SCQ151" s="4"/>
      <c r="SCR151" s="4"/>
      <c r="SCS151" s="4"/>
      <c r="SCT151" s="4"/>
      <c r="SCU151" s="4"/>
      <c r="SCV151" s="4"/>
      <c r="SCW151" s="4"/>
      <c r="SCX151" s="4"/>
      <c r="SCY151" s="4"/>
      <c r="SCZ151" s="4"/>
      <c r="SDA151" s="4"/>
      <c r="SDB151" s="4"/>
      <c r="SDC151" s="4"/>
      <c r="SDD151" s="4"/>
      <c r="SDE151" s="4"/>
      <c r="SDF151" s="4"/>
      <c r="SDG151" s="4"/>
      <c r="SDH151" s="4"/>
      <c r="SDI151" s="4"/>
      <c r="SDJ151" s="4"/>
      <c r="SDK151" s="4"/>
      <c r="SDL151" s="4"/>
      <c r="SDM151" s="4"/>
      <c r="SDN151" s="4"/>
      <c r="SDO151" s="4"/>
      <c r="SDP151" s="4"/>
      <c r="SDQ151" s="4"/>
      <c r="SDR151" s="4"/>
      <c r="SDS151" s="4"/>
      <c r="SDT151" s="4"/>
      <c r="SDU151" s="4"/>
      <c r="SDV151" s="4"/>
      <c r="SDW151" s="4"/>
      <c r="SDX151" s="4"/>
      <c r="SDY151" s="4"/>
      <c r="SDZ151" s="4"/>
      <c r="SEA151" s="4"/>
      <c r="SEB151" s="4"/>
      <c r="SEC151" s="4"/>
      <c r="SED151" s="4"/>
      <c r="SEE151" s="4"/>
      <c r="SEF151" s="4"/>
      <c r="SEG151" s="4"/>
      <c r="SEH151" s="4"/>
      <c r="SEI151" s="4"/>
      <c r="SEJ151" s="4"/>
      <c r="SEK151" s="4"/>
      <c r="SEL151" s="4"/>
      <c r="SEM151" s="4"/>
      <c r="SEN151" s="4"/>
      <c r="SEO151" s="4"/>
      <c r="SEP151" s="4"/>
      <c r="SEQ151" s="4"/>
      <c r="SER151" s="4"/>
      <c r="SES151" s="4"/>
      <c r="SET151" s="4"/>
      <c r="SEU151" s="4"/>
      <c r="SEV151" s="4"/>
      <c r="SEW151" s="4"/>
      <c r="SEX151" s="4"/>
      <c r="SEY151" s="4"/>
      <c r="SEZ151" s="4"/>
      <c r="SFA151" s="4"/>
      <c r="SFB151" s="4"/>
      <c r="SFC151" s="4"/>
      <c r="SFD151" s="4"/>
      <c r="SFE151" s="4"/>
      <c r="SFF151" s="4"/>
      <c r="SFG151" s="4"/>
      <c r="SFH151" s="4"/>
      <c r="SFI151" s="4"/>
      <c r="SFJ151" s="4"/>
      <c r="SFK151" s="4"/>
      <c r="SFL151" s="4"/>
      <c r="SFM151" s="4"/>
      <c r="SFN151" s="4"/>
      <c r="SFO151" s="4"/>
      <c r="SFP151" s="4"/>
      <c r="SFQ151" s="4"/>
      <c r="SFR151" s="4"/>
      <c r="SFS151" s="4"/>
      <c r="SFT151" s="4"/>
      <c r="SFU151" s="4"/>
      <c r="SFV151" s="4"/>
      <c r="SFW151" s="4"/>
      <c r="SFX151" s="4"/>
      <c r="SFY151" s="4"/>
      <c r="SFZ151" s="4"/>
      <c r="SGA151" s="4"/>
      <c r="SGB151" s="4"/>
      <c r="SGC151" s="4"/>
      <c r="SGD151" s="4"/>
      <c r="SGE151" s="4"/>
      <c r="SGF151" s="4"/>
      <c r="SGG151" s="4"/>
      <c r="SGH151" s="4"/>
      <c r="SGI151" s="4"/>
      <c r="SGJ151" s="4"/>
      <c r="SGK151" s="4"/>
      <c r="SGL151" s="4"/>
      <c r="SGM151" s="4"/>
      <c r="SGN151" s="4"/>
      <c r="SGO151" s="4"/>
      <c r="SGP151" s="4"/>
      <c r="SGQ151" s="4"/>
      <c r="SGR151" s="4"/>
      <c r="SGS151" s="4"/>
      <c r="SGT151" s="4"/>
      <c r="SGU151" s="4"/>
      <c r="SGV151" s="4"/>
      <c r="SGW151" s="4"/>
      <c r="SGX151" s="4"/>
      <c r="SGY151" s="4"/>
      <c r="SGZ151" s="4"/>
      <c r="SHA151" s="4"/>
      <c r="SHB151" s="4"/>
      <c r="SHC151" s="4"/>
      <c r="SHD151" s="4"/>
      <c r="SHE151" s="4"/>
      <c r="SHF151" s="4"/>
      <c r="SHG151" s="4"/>
      <c r="SHH151" s="4"/>
      <c r="SHI151" s="4"/>
      <c r="SHJ151" s="4"/>
      <c r="SHK151" s="4"/>
      <c r="SHL151" s="4"/>
      <c r="SHM151" s="4"/>
      <c r="SHN151" s="4"/>
      <c r="SHO151" s="4"/>
      <c r="SHP151" s="4"/>
      <c r="SHQ151" s="4"/>
      <c r="SHR151" s="4"/>
      <c r="SHS151" s="4"/>
      <c r="SHT151" s="4"/>
      <c r="SHU151" s="4"/>
      <c r="SHV151" s="4"/>
      <c r="SHW151" s="4"/>
      <c r="SHX151" s="4"/>
      <c r="SHY151" s="4"/>
      <c r="SHZ151" s="4"/>
      <c r="SIA151" s="4"/>
      <c r="SIB151" s="4"/>
      <c r="SIC151" s="4"/>
      <c r="SID151" s="4"/>
      <c r="SIE151" s="4"/>
      <c r="SIF151" s="4"/>
      <c r="SIG151" s="4"/>
      <c r="SIH151" s="4"/>
      <c r="SII151" s="4"/>
      <c r="SIJ151" s="4"/>
      <c r="SIK151" s="4"/>
      <c r="SIL151" s="4"/>
      <c r="SIM151" s="4"/>
      <c r="SIN151" s="4"/>
      <c r="SIO151" s="4"/>
      <c r="SIP151" s="4"/>
      <c r="SIQ151" s="4"/>
      <c r="SIR151" s="4"/>
      <c r="SIS151" s="4"/>
      <c r="SIT151" s="4"/>
      <c r="SIU151" s="4"/>
      <c r="SIV151" s="4"/>
      <c r="SIW151" s="4"/>
      <c r="SIX151" s="4"/>
      <c r="SIY151" s="4"/>
      <c r="SIZ151" s="4"/>
      <c r="SJA151" s="4"/>
      <c r="SJB151" s="4"/>
      <c r="SJC151" s="4"/>
      <c r="SJD151" s="4"/>
      <c r="SJE151" s="4"/>
      <c r="SJF151" s="4"/>
      <c r="SJG151" s="4"/>
      <c r="SJH151" s="4"/>
      <c r="SJI151" s="4"/>
      <c r="SJJ151" s="4"/>
      <c r="SJK151" s="4"/>
      <c r="SJL151" s="4"/>
      <c r="SJM151" s="4"/>
      <c r="SJN151" s="4"/>
      <c r="SJO151" s="4"/>
      <c r="SJP151" s="4"/>
      <c r="SJQ151" s="4"/>
      <c r="SJR151" s="4"/>
      <c r="SJS151" s="4"/>
      <c r="SJT151" s="4"/>
      <c r="SJU151" s="4"/>
      <c r="SJV151" s="4"/>
      <c r="SJW151" s="4"/>
      <c r="SJX151" s="4"/>
      <c r="SJY151" s="4"/>
      <c r="SJZ151" s="4"/>
      <c r="SKA151" s="4"/>
      <c r="SKB151" s="4"/>
      <c r="SKC151" s="4"/>
      <c r="SKD151" s="4"/>
      <c r="SKE151" s="4"/>
      <c r="SKF151" s="4"/>
      <c r="SKG151" s="4"/>
      <c r="SKH151" s="4"/>
      <c r="SKI151" s="4"/>
      <c r="SKJ151" s="4"/>
      <c r="SKK151" s="4"/>
      <c r="SKL151" s="4"/>
      <c r="SKM151" s="4"/>
      <c r="SKN151" s="4"/>
      <c r="SKO151" s="4"/>
      <c r="SKP151" s="4"/>
      <c r="SKQ151" s="4"/>
      <c r="SKR151" s="4"/>
      <c r="SKS151" s="4"/>
      <c r="SKT151" s="4"/>
      <c r="SKU151" s="4"/>
      <c r="SKV151" s="4"/>
      <c r="SKW151" s="4"/>
      <c r="SKX151" s="4"/>
      <c r="SKY151" s="4"/>
      <c r="SKZ151" s="4"/>
      <c r="SLA151" s="4"/>
      <c r="SLB151" s="4"/>
      <c r="SLC151" s="4"/>
      <c r="SLD151" s="4"/>
      <c r="SLE151" s="4"/>
      <c r="SLF151" s="4"/>
      <c r="SLG151" s="4"/>
      <c r="SLH151" s="4"/>
      <c r="SLI151" s="4"/>
      <c r="SLJ151" s="4"/>
      <c r="SLK151" s="4"/>
      <c r="SLL151" s="4"/>
      <c r="SLM151" s="4"/>
      <c r="SLN151" s="4"/>
      <c r="SLO151" s="4"/>
      <c r="SLP151" s="4"/>
      <c r="SLQ151" s="4"/>
      <c r="SLR151" s="4"/>
      <c r="SLS151" s="4"/>
      <c r="SLT151" s="4"/>
      <c r="SLU151" s="4"/>
      <c r="SLV151" s="4"/>
      <c r="SLW151" s="4"/>
      <c r="SLX151" s="4"/>
      <c r="SLY151" s="4"/>
      <c r="SLZ151" s="4"/>
      <c r="SMA151" s="4"/>
      <c r="SMB151" s="4"/>
      <c r="SMC151" s="4"/>
      <c r="SMD151" s="4"/>
      <c r="SME151" s="4"/>
      <c r="SMF151" s="4"/>
      <c r="SMG151" s="4"/>
      <c r="SMH151" s="4"/>
      <c r="SMI151" s="4"/>
      <c r="SMJ151" s="4"/>
      <c r="SMK151" s="4"/>
      <c r="SML151" s="4"/>
      <c r="SMM151" s="4"/>
      <c r="SMN151" s="4"/>
      <c r="SMO151" s="4"/>
      <c r="SMP151" s="4"/>
      <c r="SMQ151" s="4"/>
      <c r="SMR151" s="4"/>
      <c r="SMS151" s="4"/>
      <c r="SMT151" s="4"/>
      <c r="SMU151" s="4"/>
      <c r="SMV151" s="4"/>
      <c r="SMW151" s="4"/>
      <c r="SMX151" s="4"/>
      <c r="SMY151" s="4"/>
      <c r="SMZ151" s="4"/>
      <c r="SNA151" s="4"/>
      <c r="SNB151" s="4"/>
      <c r="SNC151" s="4"/>
      <c r="SND151" s="4"/>
      <c r="SNE151" s="4"/>
      <c r="SNF151" s="4"/>
      <c r="SNG151" s="4"/>
      <c r="SNH151" s="4"/>
      <c r="SNI151" s="4"/>
      <c r="SNJ151" s="4"/>
      <c r="SNK151" s="4"/>
      <c r="SNL151" s="4"/>
      <c r="SNM151" s="4"/>
      <c r="SNN151" s="4"/>
      <c r="SNO151" s="4"/>
      <c r="SNP151" s="4"/>
      <c r="SNQ151" s="4"/>
      <c r="SNR151" s="4"/>
      <c r="SNS151" s="4"/>
      <c r="SNT151" s="4"/>
      <c r="SNU151" s="4"/>
      <c r="SNV151" s="4"/>
      <c r="SNW151" s="4"/>
      <c r="SNX151" s="4"/>
      <c r="SNY151" s="4"/>
      <c r="SNZ151" s="4"/>
      <c r="SOA151" s="4"/>
      <c r="SOB151" s="4"/>
      <c r="SOC151" s="4"/>
      <c r="SOD151" s="4"/>
      <c r="SOE151" s="4"/>
      <c r="SOF151" s="4"/>
      <c r="SOG151" s="4"/>
      <c r="SOH151" s="4"/>
      <c r="SOI151" s="4"/>
      <c r="SOJ151" s="4"/>
      <c r="SOK151" s="4"/>
      <c r="SOL151" s="4"/>
      <c r="SOM151" s="4"/>
      <c r="SON151" s="4"/>
      <c r="SOO151" s="4"/>
      <c r="SOP151" s="4"/>
      <c r="SOQ151" s="4"/>
      <c r="SOR151" s="4"/>
      <c r="SOS151" s="4"/>
      <c r="SOT151" s="4"/>
      <c r="SOU151" s="4"/>
      <c r="SOV151" s="4"/>
      <c r="SOW151" s="4"/>
      <c r="SOX151" s="4"/>
      <c r="SOY151" s="4"/>
      <c r="SOZ151" s="4"/>
      <c r="SPA151" s="4"/>
      <c r="SPB151" s="4"/>
      <c r="SPC151" s="4"/>
      <c r="SPD151" s="4"/>
      <c r="SPE151" s="4"/>
      <c r="SPF151" s="4"/>
      <c r="SPG151" s="4"/>
      <c r="SPH151" s="4"/>
      <c r="SPI151" s="4"/>
      <c r="SPJ151" s="4"/>
      <c r="SPK151" s="4"/>
      <c r="SPL151" s="4"/>
      <c r="SPM151" s="4"/>
      <c r="SPN151" s="4"/>
      <c r="SPO151" s="4"/>
      <c r="SPP151" s="4"/>
      <c r="SPQ151" s="4"/>
      <c r="SPR151" s="4"/>
      <c r="SPS151" s="4"/>
      <c r="SPT151" s="4"/>
      <c r="SPU151" s="4"/>
      <c r="SPV151" s="4"/>
      <c r="SPW151" s="4"/>
      <c r="SPX151" s="4"/>
      <c r="SPY151" s="4"/>
      <c r="SPZ151" s="4"/>
      <c r="SQA151" s="4"/>
      <c r="SQB151" s="4"/>
      <c r="SQC151" s="4"/>
      <c r="SQD151" s="4"/>
      <c r="SQE151" s="4"/>
      <c r="SQF151" s="4"/>
      <c r="SQG151" s="4"/>
      <c r="SQH151" s="4"/>
      <c r="SQI151" s="4"/>
      <c r="SQJ151" s="4"/>
      <c r="SQK151" s="4"/>
      <c r="SQL151" s="4"/>
      <c r="SQM151" s="4"/>
      <c r="SQN151" s="4"/>
      <c r="SQO151" s="4"/>
      <c r="SQP151" s="4"/>
      <c r="SQQ151" s="4"/>
      <c r="SQR151" s="4"/>
      <c r="SQS151" s="4"/>
      <c r="SQT151" s="4"/>
      <c r="SQU151" s="4"/>
      <c r="SQV151" s="4"/>
      <c r="SQW151" s="4"/>
      <c r="SQX151" s="4"/>
      <c r="SQY151" s="4"/>
      <c r="SQZ151" s="4"/>
      <c r="SRA151" s="4"/>
      <c r="SRB151" s="4"/>
      <c r="SRC151" s="4"/>
      <c r="SRD151" s="4"/>
      <c r="SRE151" s="4"/>
      <c r="SRF151" s="4"/>
      <c r="SRG151" s="4"/>
      <c r="SRH151" s="4"/>
      <c r="SRI151" s="4"/>
      <c r="SRJ151" s="4"/>
      <c r="SRK151" s="4"/>
      <c r="SRL151" s="4"/>
      <c r="SRM151" s="4"/>
      <c r="SRN151" s="4"/>
      <c r="SRO151" s="4"/>
      <c r="SRP151" s="4"/>
      <c r="SRQ151" s="4"/>
      <c r="SRR151" s="4"/>
      <c r="SRS151" s="4"/>
      <c r="SRT151" s="4"/>
      <c r="SRU151" s="4"/>
      <c r="SRV151" s="4"/>
      <c r="SRW151" s="4"/>
      <c r="SRX151" s="4"/>
      <c r="SRY151" s="4"/>
      <c r="SRZ151" s="4"/>
      <c r="SSA151" s="4"/>
      <c r="SSB151" s="4"/>
      <c r="SSC151" s="4"/>
      <c r="SSD151" s="4"/>
      <c r="SSE151" s="4"/>
      <c r="SSF151" s="4"/>
      <c r="SSG151" s="4"/>
      <c r="SSH151" s="4"/>
      <c r="SSI151" s="4"/>
      <c r="SSJ151" s="4"/>
      <c r="SSK151" s="4"/>
      <c r="SSL151" s="4"/>
      <c r="SSM151" s="4"/>
      <c r="SSN151" s="4"/>
      <c r="SSO151" s="4"/>
      <c r="SSP151" s="4"/>
      <c r="SSQ151" s="4"/>
      <c r="SSR151" s="4"/>
      <c r="SSS151" s="4"/>
      <c r="SST151" s="4"/>
      <c r="SSU151" s="4"/>
      <c r="SSV151" s="4"/>
      <c r="SSW151" s="4"/>
      <c r="SSX151" s="4"/>
      <c r="SSY151" s="4"/>
      <c r="SSZ151" s="4"/>
      <c r="STA151" s="4"/>
      <c r="STB151" s="4"/>
      <c r="STC151" s="4"/>
      <c r="STD151" s="4"/>
      <c r="STE151" s="4"/>
      <c r="STF151" s="4"/>
      <c r="STG151" s="4"/>
      <c r="STH151" s="4"/>
      <c r="STI151" s="4"/>
      <c r="STJ151" s="4"/>
      <c r="STK151" s="4"/>
      <c r="STL151" s="4"/>
      <c r="STM151" s="4"/>
      <c r="STN151" s="4"/>
      <c r="STO151" s="4"/>
      <c r="STP151" s="4"/>
      <c r="STQ151" s="4"/>
      <c r="STR151" s="4"/>
      <c r="STS151" s="4"/>
      <c r="STT151" s="4"/>
      <c r="STU151" s="4"/>
      <c r="STV151" s="4"/>
      <c r="STW151" s="4"/>
      <c r="STX151" s="4"/>
      <c r="STY151" s="4"/>
      <c r="STZ151" s="4"/>
      <c r="SUA151" s="4"/>
      <c r="SUB151" s="4"/>
      <c r="SUC151" s="4"/>
      <c r="SUD151" s="4"/>
      <c r="SUE151" s="4"/>
      <c r="SUF151" s="4"/>
      <c r="SUG151" s="4"/>
      <c r="SUH151" s="4"/>
      <c r="SUI151" s="4"/>
      <c r="SUJ151" s="4"/>
      <c r="SUK151" s="4"/>
      <c r="SUL151" s="4"/>
      <c r="SUM151" s="4"/>
      <c r="SUN151" s="4"/>
      <c r="SUO151" s="4"/>
      <c r="SUP151" s="4"/>
      <c r="SUQ151" s="4"/>
      <c r="SUR151" s="4"/>
      <c r="SUS151" s="4"/>
      <c r="SUT151" s="4"/>
      <c r="SUU151" s="4"/>
      <c r="SUV151" s="4"/>
      <c r="SUW151" s="4"/>
      <c r="SUX151" s="4"/>
      <c r="SUY151" s="4"/>
      <c r="SUZ151" s="4"/>
      <c r="SVA151" s="4"/>
      <c r="SVB151" s="4"/>
      <c r="SVC151" s="4"/>
      <c r="SVD151" s="4"/>
      <c r="SVE151" s="4"/>
      <c r="SVF151" s="4"/>
      <c r="SVG151" s="4"/>
      <c r="SVH151" s="4"/>
      <c r="SVI151" s="4"/>
      <c r="SVJ151" s="4"/>
      <c r="SVK151" s="4"/>
      <c r="SVL151" s="4"/>
      <c r="SVM151" s="4"/>
      <c r="SVN151" s="4"/>
      <c r="SVO151" s="4"/>
      <c r="SVP151" s="4"/>
      <c r="SVQ151" s="4"/>
      <c r="SVR151" s="4"/>
      <c r="SVS151" s="4"/>
      <c r="SVT151" s="4"/>
      <c r="SVU151" s="4"/>
      <c r="SVV151" s="4"/>
      <c r="SVW151" s="4"/>
      <c r="SVX151" s="4"/>
      <c r="SVY151" s="4"/>
      <c r="SVZ151" s="4"/>
      <c r="SWA151" s="4"/>
      <c r="SWB151" s="4"/>
      <c r="SWC151" s="4"/>
      <c r="SWD151" s="4"/>
      <c r="SWE151" s="4"/>
      <c r="SWF151" s="4"/>
      <c r="SWG151" s="4"/>
      <c r="SWH151" s="4"/>
      <c r="SWI151" s="4"/>
      <c r="SWJ151" s="4"/>
      <c r="SWK151" s="4"/>
      <c r="SWL151" s="4"/>
      <c r="SWM151" s="4"/>
      <c r="SWN151" s="4"/>
      <c r="SWO151" s="4"/>
      <c r="SWP151" s="4"/>
      <c r="SWQ151" s="4"/>
      <c r="SWR151" s="4"/>
      <c r="SWS151" s="4"/>
      <c r="SWT151" s="4"/>
      <c r="SWU151" s="4"/>
      <c r="SWV151" s="4"/>
      <c r="SWW151" s="4"/>
      <c r="SWX151" s="4"/>
      <c r="SWY151" s="4"/>
      <c r="SWZ151" s="4"/>
      <c r="SXA151" s="4"/>
      <c r="SXB151" s="4"/>
      <c r="SXC151" s="4"/>
      <c r="SXD151" s="4"/>
      <c r="SXE151" s="4"/>
      <c r="SXF151" s="4"/>
      <c r="SXG151" s="4"/>
      <c r="SXH151" s="4"/>
      <c r="SXI151" s="4"/>
      <c r="SXJ151" s="4"/>
      <c r="SXK151" s="4"/>
      <c r="SXL151" s="4"/>
      <c r="SXM151" s="4"/>
      <c r="SXN151" s="4"/>
      <c r="SXO151" s="4"/>
      <c r="SXP151" s="4"/>
      <c r="SXQ151" s="4"/>
      <c r="SXR151" s="4"/>
      <c r="SXS151" s="4"/>
      <c r="SXT151" s="4"/>
      <c r="SXU151" s="4"/>
      <c r="SXV151" s="4"/>
      <c r="SXW151" s="4"/>
      <c r="SXX151" s="4"/>
      <c r="SXY151" s="4"/>
      <c r="SXZ151" s="4"/>
      <c r="SYA151" s="4"/>
      <c r="SYB151" s="4"/>
      <c r="SYC151" s="4"/>
      <c r="SYD151" s="4"/>
      <c r="SYE151" s="4"/>
      <c r="SYF151" s="4"/>
      <c r="SYG151" s="4"/>
      <c r="SYH151" s="4"/>
      <c r="SYI151" s="4"/>
      <c r="SYJ151" s="4"/>
      <c r="SYK151" s="4"/>
      <c r="SYL151" s="4"/>
      <c r="SYM151" s="4"/>
      <c r="SYN151" s="4"/>
      <c r="SYO151" s="4"/>
      <c r="SYP151" s="4"/>
      <c r="SYQ151" s="4"/>
      <c r="SYR151" s="4"/>
      <c r="SYS151" s="4"/>
      <c r="SYT151" s="4"/>
      <c r="SYU151" s="4"/>
      <c r="SYV151" s="4"/>
      <c r="SYW151" s="4"/>
      <c r="SYX151" s="4"/>
      <c r="SYY151" s="4"/>
      <c r="SYZ151" s="4"/>
      <c r="SZA151" s="4"/>
      <c r="SZB151" s="4"/>
      <c r="SZC151" s="4"/>
      <c r="SZD151" s="4"/>
      <c r="SZE151" s="4"/>
      <c r="SZF151" s="4"/>
      <c r="SZG151" s="4"/>
      <c r="SZH151" s="4"/>
      <c r="SZI151" s="4"/>
      <c r="SZJ151" s="4"/>
      <c r="SZK151" s="4"/>
      <c r="SZL151" s="4"/>
      <c r="SZM151" s="4"/>
      <c r="SZN151" s="4"/>
      <c r="SZO151" s="4"/>
      <c r="SZP151" s="4"/>
      <c r="SZQ151" s="4"/>
      <c r="SZR151" s="4"/>
      <c r="SZS151" s="4"/>
      <c r="SZT151" s="4"/>
      <c r="SZU151" s="4"/>
      <c r="SZV151" s="4"/>
      <c r="SZW151" s="4"/>
      <c r="SZX151" s="4"/>
      <c r="SZY151" s="4"/>
      <c r="SZZ151" s="4"/>
      <c r="TAA151" s="4"/>
      <c r="TAB151" s="4"/>
      <c r="TAC151" s="4"/>
      <c r="TAD151" s="4"/>
      <c r="TAE151" s="4"/>
      <c r="TAF151" s="4"/>
      <c r="TAG151" s="4"/>
      <c r="TAH151" s="4"/>
      <c r="TAI151" s="4"/>
      <c r="TAJ151" s="4"/>
      <c r="TAK151" s="4"/>
      <c r="TAL151" s="4"/>
      <c r="TAM151" s="4"/>
      <c r="TAN151" s="4"/>
      <c r="TAO151" s="4"/>
      <c r="TAP151" s="4"/>
      <c r="TAQ151" s="4"/>
      <c r="TAR151" s="4"/>
      <c r="TAS151" s="4"/>
      <c r="TAT151" s="4"/>
      <c r="TAU151" s="4"/>
      <c r="TAV151" s="4"/>
      <c r="TAW151" s="4"/>
      <c r="TAX151" s="4"/>
      <c r="TAY151" s="4"/>
      <c r="TAZ151" s="4"/>
      <c r="TBA151" s="4"/>
      <c r="TBB151" s="4"/>
      <c r="TBC151" s="4"/>
      <c r="TBD151" s="4"/>
      <c r="TBE151" s="4"/>
      <c r="TBF151" s="4"/>
      <c r="TBG151" s="4"/>
      <c r="TBH151" s="4"/>
      <c r="TBI151" s="4"/>
      <c r="TBJ151" s="4"/>
      <c r="TBK151" s="4"/>
      <c r="TBL151" s="4"/>
      <c r="TBM151" s="4"/>
      <c r="TBN151" s="4"/>
      <c r="TBO151" s="4"/>
      <c r="TBP151" s="4"/>
      <c r="TBQ151" s="4"/>
      <c r="TBR151" s="4"/>
      <c r="TBS151" s="4"/>
      <c r="TBT151" s="4"/>
      <c r="TBU151" s="4"/>
      <c r="TBV151" s="4"/>
      <c r="TBW151" s="4"/>
      <c r="TBX151" s="4"/>
      <c r="TBY151" s="4"/>
      <c r="TBZ151" s="4"/>
      <c r="TCA151" s="4"/>
      <c r="TCB151" s="4"/>
      <c r="TCC151" s="4"/>
      <c r="TCD151" s="4"/>
      <c r="TCE151" s="4"/>
      <c r="TCF151" s="4"/>
      <c r="TCG151" s="4"/>
      <c r="TCH151" s="4"/>
      <c r="TCI151" s="4"/>
      <c r="TCJ151" s="4"/>
      <c r="TCK151" s="4"/>
      <c r="TCL151" s="4"/>
      <c r="TCM151" s="4"/>
      <c r="TCN151" s="4"/>
      <c r="TCO151" s="4"/>
      <c r="TCP151" s="4"/>
      <c r="TCQ151" s="4"/>
      <c r="TCR151" s="4"/>
      <c r="TCS151" s="4"/>
      <c r="TCT151" s="4"/>
      <c r="TCU151" s="4"/>
      <c r="TCV151" s="4"/>
      <c r="TCW151" s="4"/>
      <c r="TCX151" s="4"/>
      <c r="TCY151" s="4"/>
      <c r="TCZ151" s="4"/>
      <c r="TDA151" s="4"/>
      <c r="TDB151" s="4"/>
      <c r="TDC151" s="4"/>
      <c r="TDD151" s="4"/>
      <c r="TDE151" s="4"/>
      <c r="TDF151" s="4"/>
      <c r="TDG151" s="4"/>
      <c r="TDH151" s="4"/>
      <c r="TDI151" s="4"/>
      <c r="TDJ151" s="4"/>
      <c r="TDK151" s="4"/>
      <c r="TDL151" s="4"/>
      <c r="TDM151" s="4"/>
      <c r="TDN151" s="4"/>
      <c r="TDO151" s="4"/>
      <c r="TDP151" s="4"/>
      <c r="TDQ151" s="4"/>
      <c r="TDR151" s="4"/>
      <c r="TDS151" s="4"/>
      <c r="TDT151" s="4"/>
      <c r="TDU151" s="4"/>
      <c r="TDV151" s="4"/>
      <c r="TDW151" s="4"/>
      <c r="TDX151" s="4"/>
      <c r="TDY151" s="4"/>
      <c r="TDZ151" s="4"/>
      <c r="TEA151" s="4"/>
      <c r="TEB151" s="4"/>
      <c r="TEC151" s="4"/>
      <c r="TED151" s="4"/>
      <c r="TEE151" s="4"/>
      <c r="TEF151" s="4"/>
      <c r="TEG151" s="4"/>
      <c r="TEH151" s="4"/>
      <c r="TEI151" s="4"/>
      <c r="TEJ151" s="4"/>
      <c r="TEK151" s="4"/>
      <c r="TEL151" s="4"/>
      <c r="TEM151" s="4"/>
      <c r="TEN151" s="4"/>
      <c r="TEO151" s="4"/>
      <c r="TEP151" s="4"/>
      <c r="TEQ151" s="4"/>
      <c r="TER151" s="4"/>
      <c r="TES151" s="4"/>
      <c r="TET151" s="4"/>
      <c r="TEU151" s="4"/>
      <c r="TEV151" s="4"/>
      <c r="TEW151" s="4"/>
      <c r="TEX151" s="4"/>
      <c r="TEY151" s="4"/>
      <c r="TEZ151" s="4"/>
      <c r="TFA151" s="4"/>
      <c r="TFB151" s="4"/>
      <c r="TFC151" s="4"/>
      <c r="TFD151" s="4"/>
      <c r="TFE151" s="4"/>
      <c r="TFF151" s="4"/>
      <c r="TFG151" s="4"/>
      <c r="TFH151" s="4"/>
      <c r="TFI151" s="4"/>
      <c r="TFJ151" s="4"/>
      <c r="TFK151" s="4"/>
      <c r="TFL151" s="4"/>
      <c r="TFM151" s="4"/>
      <c r="TFN151" s="4"/>
      <c r="TFO151" s="4"/>
      <c r="TFP151" s="4"/>
      <c r="TFQ151" s="4"/>
      <c r="TFR151" s="4"/>
      <c r="TFS151" s="4"/>
      <c r="TFT151" s="4"/>
      <c r="TFU151" s="4"/>
      <c r="TFV151" s="4"/>
      <c r="TFW151" s="4"/>
      <c r="TFX151" s="4"/>
      <c r="TFY151" s="4"/>
      <c r="TFZ151" s="4"/>
      <c r="TGA151" s="4"/>
      <c r="TGB151" s="4"/>
      <c r="TGC151" s="4"/>
      <c r="TGD151" s="4"/>
      <c r="TGE151" s="4"/>
      <c r="TGF151" s="4"/>
      <c r="TGG151" s="4"/>
      <c r="TGH151" s="4"/>
      <c r="TGI151" s="4"/>
      <c r="TGJ151" s="4"/>
      <c r="TGK151" s="4"/>
      <c r="TGL151" s="4"/>
      <c r="TGM151" s="4"/>
      <c r="TGN151" s="4"/>
      <c r="TGO151" s="4"/>
      <c r="TGP151" s="4"/>
      <c r="TGQ151" s="4"/>
      <c r="TGR151" s="4"/>
      <c r="TGS151" s="4"/>
      <c r="TGT151" s="4"/>
      <c r="TGU151" s="4"/>
      <c r="TGV151" s="4"/>
      <c r="TGW151" s="4"/>
      <c r="TGX151" s="4"/>
      <c r="TGY151" s="4"/>
      <c r="TGZ151" s="4"/>
      <c r="THA151" s="4"/>
      <c r="THB151" s="4"/>
      <c r="THC151" s="4"/>
      <c r="THD151" s="4"/>
      <c r="THE151" s="4"/>
      <c r="THF151" s="4"/>
      <c r="THG151" s="4"/>
      <c r="THH151" s="4"/>
      <c r="THI151" s="4"/>
      <c r="THJ151" s="4"/>
      <c r="THK151" s="4"/>
      <c r="THL151" s="4"/>
      <c r="THM151" s="4"/>
      <c r="THN151" s="4"/>
      <c r="THO151" s="4"/>
      <c r="THP151" s="4"/>
      <c r="THQ151" s="4"/>
      <c r="THR151" s="4"/>
      <c r="THS151" s="4"/>
      <c r="THT151" s="4"/>
      <c r="THU151" s="4"/>
      <c r="THV151" s="4"/>
      <c r="THW151" s="4"/>
      <c r="THX151" s="4"/>
      <c r="THY151" s="4"/>
      <c r="THZ151" s="4"/>
      <c r="TIA151" s="4"/>
      <c r="TIB151" s="4"/>
      <c r="TIC151" s="4"/>
      <c r="TID151" s="4"/>
      <c r="TIE151" s="4"/>
      <c r="TIF151" s="4"/>
      <c r="TIG151" s="4"/>
      <c r="TIH151" s="4"/>
      <c r="TII151" s="4"/>
      <c r="TIJ151" s="4"/>
      <c r="TIK151" s="4"/>
      <c r="TIL151" s="4"/>
      <c r="TIM151" s="4"/>
      <c r="TIN151" s="4"/>
      <c r="TIO151" s="4"/>
      <c r="TIP151" s="4"/>
      <c r="TIQ151" s="4"/>
      <c r="TIR151" s="4"/>
      <c r="TIS151" s="4"/>
      <c r="TIT151" s="4"/>
      <c r="TIU151" s="4"/>
      <c r="TIV151" s="4"/>
      <c r="TIW151" s="4"/>
      <c r="TIX151" s="4"/>
      <c r="TIY151" s="4"/>
      <c r="TIZ151" s="4"/>
      <c r="TJA151" s="4"/>
      <c r="TJB151" s="4"/>
      <c r="TJC151" s="4"/>
      <c r="TJD151" s="4"/>
      <c r="TJE151" s="4"/>
      <c r="TJF151" s="4"/>
      <c r="TJG151" s="4"/>
      <c r="TJH151" s="4"/>
      <c r="TJI151" s="4"/>
      <c r="TJJ151" s="4"/>
      <c r="TJK151" s="4"/>
      <c r="TJL151" s="4"/>
      <c r="TJM151" s="4"/>
      <c r="TJN151" s="4"/>
      <c r="TJO151" s="4"/>
      <c r="TJP151" s="4"/>
      <c r="TJQ151" s="4"/>
      <c r="TJR151" s="4"/>
      <c r="TJS151" s="4"/>
      <c r="TJT151" s="4"/>
      <c r="TJU151" s="4"/>
      <c r="TJV151" s="4"/>
      <c r="TJW151" s="4"/>
      <c r="TJX151" s="4"/>
      <c r="TJY151" s="4"/>
      <c r="TJZ151" s="4"/>
      <c r="TKA151" s="4"/>
      <c r="TKB151" s="4"/>
      <c r="TKC151" s="4"/>
      <c r="TKD151" s="4"/>
      <c r="TKE151" s="4"/>
      <c r="TKF151" s="4"/>
      <c r="TKG151" s="4"/>
      <c r="TKH151" s="4"/>
      <c r="TKI151" s="4"/>
      <c r="TKJ151" s="4"/>
      <c r="TKK151" s="4"/>
      <c r="TKL151" s="4"/>
      <c r="TKM151" s="4"/>
      <c r="TKN151" s="4"/>
      <c r="TKO151" s="4"/>
      <c r="TKP151" s="4"/>
      <c r="TKQ151" s="4"/>
      <c r="TKR151" s="4"/>
      <c r="TKS151" s="4"/>
      <c r="TKT151" s="4"/>
      <c r="TKU151" s="4"/>
      <c r="TKV151" s="4"/>
      <c r="TKW151" s="4"/>
      <c r="TKX151" s="4"/>
      <c r="TKY151" s="4"/>
      <c r="TKZ151" s="4"/>
      <c r="TLA151" s="4"/>
      <c r="TLB151" s="4"/>
      <c r="TLC151" s="4"/>
      <c r="TLD151" s="4"/>
      <c r="TLE151" s="4"/>
      <c r="TLF151" s="4"/>
      <c r="TLG151" s="4"/>
      <c r="TLH151" s="4"/>
      <c r="TLI151" s="4"/>
      <c r="TLJ151" s="4"/>
      <c r="TLK151" s="4"/>
      <c r="TLL151" s="4"/>
      <c r="TLM151" s="4"/>
      <c r="TLN151" s="4"/>
      <c r="TLO151" s="4"/>
      <c r="TLP151" s="4"/>
      <c r="TLQ151" s="4"/>
      <c r="TLR151" s="4"/>
      <c r="TLS151" s="4"/>
      <c r="TLT151" s="4"/>
      <c r="TLU151" s="4"/>
      <c r="TLV151" s="4"/>
      <c r="TLW151" s="4"/>
      <c r="TLX151" s="4"/>
      <c r="TLY151" s="4"/>
      <c r="TLZ151" s="4"/>
      <c r="TMA151" s="4"/>
      <c r="TMB151" s="4"/>
      <c r="TMC151" s="4"/>
      <c r="TMD151" s="4"/>
      <c r="TME151" s="4"/>
      <c r="TMF151" s="4"/>
      <c r="TMG151" s="4"/>
      <c r="TMH151" s="4"/>
      <c r="TMI151" s="4"/>
      <c r="TMJ151" s="4"/>
      <c r="TMK151" s="4"/>
      <c r="TML151" s="4"/>
      <c r="TMM151" s="4"/>
      <c r="TMN151" s="4"/>
      <c r="TMO151" s="4"/>
      <c r="TMP151" s="4"/>
      <c r="TMQ151" s="4"/>
      <c r="TMR151" s="4"/>
      <c r="TMS151" s="4"/>
      <c r="TMT151" s="4"/>
      <c r="TMU151" s="4"/>
      <c r="TMV151" s="4"/>
      <c r="TMW151" s="4"/>
      <c r="TMX151" s="4"/>
      <c r="TMY151" s="4"/>
      <c r="TMZ151" s="4"/>
      <c r="TNA151" s="4"/>
      <c r="TNB151" s="4"/>
      <c r="TNC151" s="4"/>
      <c r="TND151" s="4"/>
      <c r="TNE151" s="4"/>
      <c r="TNF151" s="4"/>
      <c r="TNG151" s="4"/>
      <c r="TNH151" s="4"/>
      <c r="TNI151" s="4"/>
      <c r="TNJ151" s="4"/>
      <c r="TNK151" s="4"/>
      <c r="TNL151" s="4"/>
      <c r="TNM151" s="4"/>
      <c r="TNN151" s="4"/>
      <c r="TNO151" s="4"/>
      <c r="TNP151" s="4"/>
      <c r="TNQ151" s="4"/>
      <c r="TNR151" s="4"/>
      <c r="TNS151" s="4"/>
      <c r="TNT151" s="4"/>
      <c r="TNU151" s="4"/>
      <c r="TNV151" s="4"/>
      <c r="TNW151" s="4"/>
      <c r="TNX151" s="4"/>
      <c r="TNY151" s="4"/>
      <c r="TNZ151" s="4"/>
      <c r="TOA151" s="4"/>
      <c r="TOB151" s="4"/>
      <c r="TOC151" s="4"/>
      <c r="TOD151" s="4"/>
      <c r="TOE151" s="4"/>
      <c r="TOF151" s="4"/>
      <c r="TOG151" s="4"/>
      <c r="TOH151" s="4"/>
      <c r="TOI151" s="4"/>
      <c r="TOJ151" s="4"/>
      <c r="TOK151" s="4"/>
      <c r="TOL151" s="4"/>
      <c r="TOM151" s="4"/>
      <c r="TON151" s="4"/>
      <c r="TOO151" s="4"/>
      <c r="TOP151" s="4"/>
      <c r="TOQ151" s="4"/>
      <c r="TOR151" s="4"/>
      <c r="TOS151" s="4"/>
      <c r="TOT151" s="4"/>
      <c r="TOU151" s="4"/>
      <c r="TOV151" s="4"/>
      <c r="TOW151" s="4"/>
      <c r="TOX151" s="4"/>
      <c r="TOY151" s="4"/>
      <c r="TOZ151" s="4"/>
      <c r="TPA151" s="4"/>
      <c r="TPB151" s="4"/>
      <c r="TPC151" s="4"/>
      <c r="TPD151" s="4"/>
      <c r="TPE151" s="4"/>
      <c r="TPF151" s="4"/>
      <c r="TPG151" s="4"/>
      <c r="TPH151" s="4"/>
      <c r="TPI151" s="4"/>
      <c r="TPJ151" s="4"/>
      <c r="TPK151" s="4"/>
      <c r="TPL151" s="4"/>
      <c r="TPM151" s="4"/>
      <c r="TPN151" s="4"/>
      <c r="TPO151" s="4"/>
      <c r="TPP151" s="4"/>
      <c r="TPQ151" s="4"/>
      <c r="TPR151" s="4"/>
      <c r="TPS151" s="4"/>
      <c r="TPT151" s="4"/>
      <c r="TPU151" s="4"/>
      <c r="TPV151" s="4"/>
      <c r="TPW151" s="4"/>
      <c r="TPX151" s="4"/>
      <c r="TPY151" s="4"/>
      <c r="TPZ151" s="4"/>
      <c r="TQA151" s="4"/>
      <c r="TQB151" s="4"/>
      <c r="TQC151" s="4"/>
      <c r="TQD151" s="4"/>
      <c r="TQE151" s="4"/>
      <c r="TQF151" s="4"/>
      <c r="TQG151" s="4"/>
      <c r="TQH151" s="4"/>
      <c r="TQI151" s="4"/>
      <c r="TQJ151" s="4"/>
      <c r="TQK151" s="4"/>
      <c r="TQL151" s="4"/>
      <c r="TQM151" s="4"/>
      <c r="TQN151" s="4"/>
      <c r="TQO151" s="4"/>
      <c r="TQP151" s="4"/>
      <c r="TQQ151" s="4"/>
      <c r="TQR151" s="4"/>
      <c r="TQS151" s="4"/>
      <c r="TQT151" s="4"/>
      <c r="TQU151" s="4"/>
      <c r="TQV151" s="4"/>
      <c r="TQW151" s="4"/>
      <c r="TQX151" s="4"/>
      <c r="TQY151" s="4"/>
      <c r="TQZ151" s="4"/>
      <c r="TRA151" s="4"/>
      <c r="TRB151" s="4"/>
      <c r="TRC151" s="4"/>
      <c r="TRD151" s="4"/>
      <c r="TRE151" s="4"/>
      <c r="TRF151" s="4"/>
      <c r="TRG151" s="4"/>
      <c r="TRH151" s="4"/>
      <c r="TRI151" s="4"/>
      <c r="TRJ151" s="4"/>
      <c r="TRK151" s="4"/>
      <c r="TRL151" s="4"/>
      <c r="TRM151" s="4"/>
      <c r="TRN151" s="4"/>
      <c r="TRO151" s="4"/>
      <c r="TRP151" s="4"/>
      <c r="TRQ151" s="4"/>
      <c r="TRR151" s="4"/>
      <c r="TRS151" s="4"/>
      <c r="TRT151" s="4"/>
      <c r="TRU151" s="4"/>
      <c r="TRV151" s="4"/>
      <c r="TRW151" s="4"/>
      <c r="TRX151" s="4"/>
      <c r="TRY151" s="4"/>
      <c r="TRZ151" s="4"/>
      <c r="TSA151" s="4"/>
      <c r="TSB151" s="4"/>
      <c r="TSC151" s="4"/>
      <c r="TSD151" s="4"/>
      <c r="TSE151" s="4"/>
      <c r="TSF151" s="4"/>
      <c r="TSG151" s="4"/>
      <c r="TSH151" s="4"/>
      <c r="TSI151" s="4"/>
      <c r="TSJ151" s="4"/>
      <c r="TSK151" s="4"/>
      <c r="TSL151" s="4"/>
      <c r="TSM151" s="4"/>
      <c r="TSN151" s="4"/>
      <c r="TSO151" s="4"/>
      <c r="TSP151" s="4"/>
      <c r="TSQ151" s="4"/>
      <c r="TSR151" s="4"/>
      <c r="TSS151" s="4"/>
      <c r="TST151" s="4"/>
      <c r="TSU151" s="4"/>
      <c r="TSV151" s="4"/>
      <c r="TSW151" s="4"/>
      <c r="TSX151" s="4"/>
      <c r="TSY151" s="4"/>
      <c r="TSZ151" s="4"/>
      <c r="TTA151" s="4"/>
      <c r="TTB151" s="4"/>
      <c r="TTC151" s="4"/>
      <c r="TTD151" s="4"/>
      <c r="TTE151" s="4"/>
      <c r="TTF151" s="4"/>
      <c r="TTG151" s="4"/>
      <c r="TTH151" s="4"/>
      <c r="TTI151" s="4"/>
      <c r="TTJ151" s="4"/>
      <c r="TTK151" s="4"/>
      <c r="TTL151" s="4"/>
      <c r="TTM151" s="4"/>
      <c r="TTN151" s="4"/>
      <c r="TTO151" s="4"/>
      <c r="TTP151" s="4"/>
      <c r="TTQ151" s="4"/>
      <c r="TTR151" s="4"/>
      <c r="TTS151" s="4"/>
      <c r="TTT151" s="4"/>
      <c r="TTU151" s="4"/>
      <c r="TTV151" s="4"/>
      <c r="TTW151" s="4"/>
      <c r="TTX151" s="4"/>
      <c r="TTY151" s="4"/>
      <c r="TTZ151" s="4"/>
      <c r="TUA151" s="4"/>
      <c r="TUB151" s="4"/>
      <c r="TUC151" s="4"/>
      <c r="TUD151" s="4"/>
      <c r="TUE151" s="4"/>
      <c r="TUF151" s="4"/>
      <c r="TUG151" s="4"/>
      <c r="TUH151" s="4"/>
      <c r="TUI151" s="4"/>
      <c r="TUJ151" s="4"/>
      <c r="TUK151" s="4"/>
      <c r="TUL151" s="4"/>
      <c r="TUM151" s="4"/>
      <c r="TUN151" s="4"/>
      <c r="TUO151" s="4"/>
      <c r="TUP151" s="4"/>
      <c r="TUQ151" s="4"/>
      <c r="TUR151" s="4"/>
      <c r="TUS151" s="4"/>
      <c r="TUT151" s="4"/>
      <c r="TUU151" s="4"/>
      <c r="TUV151" s="4"/>
      <c r="TUW151" s="4"/>
      <c r="TUX151" s="4"/>
      <c r="TUY151" s="4"/>
      <c r="TUZ151" s="4"/>
      <c r="TVA151" s="4"/>
      <c r="TVB151" s="4"/>
      <c r="TVC151" s="4"/>
      <c r="TVD151" s="4"/>
      <c r="TVE151" s="4"/>
      <c r="TVF151" s="4"/>
      <c r="TVG151" s="4"/>
      <c r="TVH151" s="4"/>
      <c r="TVI151" s="4"/>
      <c r="TVJ151" s="4"/>
      <c r="TVK151" s="4"/>
      <c r="TVL151" s="4"/>
      <c r="TVM151" s="4"/>
      <c r="TVN151" s="4"/>
      <c r="TVO151" s="4"/>
      <c r="TVP151" s="4"/>
      <c r="TVQ151" s="4"/>
      <c r="TVR151" s="4"/>
      <c r="TVS151" s="4"/>
      <c r="TVT151" s="4"/>
      <c r="TVU151" s="4"/>
      <c r="TVV151" s="4"/>
      <c r="TVW151" s="4"/>
      <c r="TVX151" s="4"/>
      <c r="TVY151" s="4"/>
      <c r="TVZ151" s="4"/>
      <c r="TWA151" s="4"/>
      <c r="TWB151" s="4"/>
      <c r="TWC151" s="4"/>
      <c r="TWD151" s="4"/>
      <c r="TWE151" s="4"/>
      <c r="TWF151" s="4"/>
      <c r="TWG151" s="4"/>
      <c r="TWH151" s="4"/>
      <c r="TWI151" s="4"/>
      <c r="TWJ151" s="4"/>
      <c r="TWK151" s="4"/>
      <c r="TWL151" s="4"/>
      <c r="TWM151" s="4"/>
      <c r="TWN151" s="4"/>
      <c r="TWO151" s="4"/>
      <c r="TWP151" s="4"/>
      <c r="TWQ151" s="4"/>
      <c r="TWR151" s="4"/>
      <c r="TWS151" s="4"/>
      <c r="TWT151" s="4"/>
      <c r="TWU151" s="4"/>
      <c r="TWV151" s="4"/>
      <c r="TWW151" s="4"/>
      <c r="TWX151" s="4"/>
      <c r="TWY151" s="4"/>
      <c r="TWZ151" s="4"/>
      <c r="TXA151" s="4"/>
      <c r="TXB151" s="4"/>
      <c r="TXC151" s="4"/>
      <c r="TXD151" s="4"/>
      <c r="TXE151" s="4"/>
      <c r="TXF151" s="4"/>
      <c r="TXG151" s="4"/>
      <c r="TXH151" s="4"/>
      <c r="TXI151" s="4"/>
      <c r="TXJ151" s="4"/>
      <c r="TXK151" s="4"/>
      <c r="TXL151" s="4"/>
      <c r="TXM151" s="4"/>
      <c r="TXN151" s="4"/>
      <c r="TXO151" s="4"/>
      <c r="TXP151" s="4"/>
      <c r="TXQ151" s="4"/>
      <c r="TXR151" s="4"/>
      <c r="TXS151" s="4"/>
      <c r="TXT151" s="4"/>
      <c r="TXU151" s="4"/>
      <c r="TXV151" s="4"/>
      <c r="TXW151" s="4"/>
      <c r="TXX151" s="4"/>
      <c r="TXY151" s="4"/>
      <c r="TXZ151" s="4"/>
      <c r="TYA151" s="4"/>
      <c r="TYB151" s="4"/>
      <c r="TYC151" s="4"/>
      <c r="TYD151" s="4"/>
      <c r="TYE151" s="4"/>
      <c r="TYF151" s="4"/>
      <c r="TYG151" s="4"/>
      <c r="TYH151" s="4"/>
      <c r="TYI151" s="4"/>
      <c r="TYJ151" s="4"/>
      <c r="TYK151" s="4"/>
      <c r="TYL151" s="4"/>
      <c r="TYM151" s="4"/>
      <c r="TYN151" s="4"/>
      <c r="TYO151" s="4"/>
      <c r="TYP151" s="4"/>
      <c r="TYQ151" s="4"/>
      <c r="TYR151" s="4"/>
      <c r="TYS151" s="4"/>
      <c r="TYT151" s="4"/>
      <c r="TYU151" s="4"/>
      <c r="TYV151" s="4"/>
      <c r="TYW151" s="4"/>
      <c r="TYX151" s="4"/>
      <c r="TYY151" s="4"/>
      <c r="TYZ151" s="4"/>
      <c r="TZA151" s="4"/>
      <c r="TZB151" s="4"/>
      <c r="TZC151" s="4"/>
      <c r="TZD151" s="4"/>
      <c r="TZE151" s="4"/>
      <c r="TZF151" s="4"/>
      <c r="TZG151" s="4"/>
      <c r="TZH151" s="4"/>
      <c r="TZI151" s="4"/>
      <c r="TZJ151" s="4"/>
      <c r="TZK151" s="4"/>
      <c r="TZL151" s="4"/>
      <c r="TZM151" s="4"/>
      <c r="TZN151" s="4"/>
      <c r="TZO151" s="4"/>
      <c r="TZP151" s="4"/>
      <c r="TZQ151" s="4"/>
      <c r="TZR151" s="4"/>
      <c r="TZS151" s="4"/>
      <c r="TZT151" s="4"/>
      <c r="TZU151" s="4"/>
      <c r="TZV151" s="4"/>
      <c r="TZW151" s="4"/>
      <c r="TZX151" s="4"/>
      <c r="TZY151" s="4"/>
      <c r="TZZ151" s="4"/>
      <c r="UAA151" s="4"/>
      <c r="UAB151" s="4"/>
      <c r="UAC151" s="4"/>
      <c r="UAD151" s="4"/>
      <c r="UAE151" s="4"/>
      <c r="UAF151" s="4"/>
      <c r="UAG151" s="4"/>
      <c r="UAH151" s="4"/>
      <c r="UAI151" s="4"/>
      <c r="UAJ151" s="4"/>
      <c r="UAK151" s="4"/>
      <c r="UAL151" s="4"/>
      <c r="UAM151" s="4"/>
      <c r="UAN151" s="4"/>
      <c r="UAO151" s="4"/>
      <c r="UAP151" s="4"/>
      <c r="UAQ151" s="4"/>
      <c r="UAR151" s="4"/>
      <c r="UAS151" s="4"/>
      <c r="UAT151" s="4"/>
      <c r="UAU151" s="4"/>
      <c r="UAV151" s="4"/>
      <c r="UAW151" s="4"/>
      <c r="UAX151" s="4"/>
      <c r="UAY151" s="4"/>
      <c r="UAZ151" s="4"/>
      <c r="UBA151" s="4"/>
      <c r="UBB151" s="4"/>
      <c r="UBC151" s="4"/>
      <c r="UBD151" s="4"/>
      <c r="UBE151" s="4"/>
      <c r="UBF151" s="4"/>
      <c r="UBG151" s="4"/>
      <c r="UBH151" s="4"/>
      <c r="UBI151" s="4"/>
      <c r="UBJ151" s="4"/>
      <c r="UBK151" s="4"/>
      <c r="UBL151" s="4"/>
      <c r="UBM151" s="4"/>
      <c r="UBN151" s="4"/>
      <c r="UBO151" s="4"/>
      <c r="UBP151" s="4"/>
      <c r="UBQ151" s="4"/>
      <c r="UBR151" s="4"/>
      <c r="UBS151" s="4"/>
      <c r="UBT151" s="4"/>
      <c r="UBU151" s="4"/>
      <c r="UBV151" s="4"/>
      <c r="UBW151" s="4"/>
      <c r="UBX151" s="4"/>
      <c r="UBY151" s="4"/>
      <c r="UBZ151" s="4"/>
      <c r="UCA151" s="4"/>
      <c r="UCB151" s="4"/>
      <c r="UCC151" s="4"/>
      <c r="UCD151" s="4"/>
      <c r="UCE151" s="4"/>
      <c r="UCF151" s="4"/>
      <c r="UCG151" s="4"/>
      <c r="UCH151" s="4"/>
      <c r="UCI151" s="4"/>
      <c r="UCJ151" s="4"/>
      <c r="UCK151" s="4"/>
      <c r="UCL151" s="4"/>
      <c r="UCM151" s="4"/>
      <c r="UCN151" s="4"/>
      <c r="UCO151" s="4"/>
      <c r="UCP151" s="4"/>
      <c r="UCQ151" s="4"/>
      <c r="UCR151" s="4"/>
      <c r="UCS151" s="4"/>
      <c r="UCT151" s="4"/>
      <c r="UCU151" s="4"/>
      <c r="UCV151" s="4"/>
      <c r="UCW151" s="4"/>
      <c r="UCX151" s="4"/>
      <c r="UCY151" s="4"/>
      <c r="UCZ151" s="4"/>
      <c r="UDA151" s="4"/>
      <c r="UDB151" s="4"/>
      <c r="UDC151" s="4"/>
      <c r="UDD151" s="4"/>
      <c r="UDE151" s="4"/>
      <c r="UDF151" s="4"/>
      <c r="UDG151" s="4"/>
      <c r="UDH151" s="4"/>
      <c r="UDI151" s="4"/>
      <c r="UDJ151" s="4"/>
      <c r="UDK151" s="4"/>
      <c r="UDL151" s="4"/>
      <c r="UDM151" s="4"/>
      <c r="UDN151" s="4"/>
      <c r="UDO151" s="4"/>
      <c r="UDP151" s="4"/>
      <c r="UDQ151" s="4"/>
      <c r="UDR151" s="4"/>
      <c r="UDS151" s="4"/>
      <c r="UDT151" s="4"/>
      <c r="UDU151" s="4"/>
      <c r="UDV151" s="4"/>
      <c r="UDW151" s="4"/>
      <c r="UDX151" s="4"/>
      <c r="UDY151" s="4"/>
      <c r="UDZ151" s="4"/>
      <c r="UEA151" s="4"/>
      <c r="UEB151" s="4"/>
      <c r="UEC151" s="4"/>
      <c r="UED151" s="4"/>
      <c r="UEE151" s="4"/>
      <c r="UEF151" s="4"/>
      <c r="UEG151" s="4"/>
      <c r="UEH151" s="4"/>
      <c r="UEI151" s="4"/>
      <c r="UEJ151" s="4"/>
      <c r="UEK151" s="4"/>
      <c r="UEL151" s="4"/>
      <c r="UEM151" s="4"/>
      <c r="UEN151" s="4"/>
      <c r="UEO151" s="4"/>
      <c r="UEP151" s="4"/>
      <c r="UEQ151" s="4"/>
      <c r="UER151" s="4"/>
      <c r="UES151" s="4"/>
      <c r="UET151" s="4"/>
      <c r="UEU151" s="4"/>
      <c r="UEV151" s="4"/>
      <c r="UEW151" s="4"/>
      <c r="UEX151" s="4"/>
      <c r="UEY151" s="4"/>
      <c r="UEZ151" s="4"/>
      <c r="UFA151" s="4"/>
      <c r="UFB151" s="4"/>
      <c r="UFC151" s="4"/>
      <c r="UFD151" s="4"/>
      <c r="UFE151" s="4"/>
      <c r="UFF151" s="4"/>
      <c r="UFG151" s="4"/>
      <c r="UFH151" s="4"/>
      <c r="UFI151" s="4"/>
      <c r="UFJ151" s="4"/>
      <c r="UFK151" s="4"/>
      <c r="UFL151" s="4"/>
      <c r="UFM151" s="4"/>
      <c r="UFN151" s="4"/>
      <c r="UFO151" s="4"/>
      <c r="UFP151" s="4"/>
      <c r="UFQ151" s="4"/>
      <c r="UFR151" s="4"/>
      <c r="UFS151" s="4"/>
      <c r="UFT151" s="4"/>
      <c r="UFU151" s="4"/>
      <c r="UFV151" s="4"/>
      <c r="UFW151" s="4"/>
      <c r="UFX151" s="4"/>
      <c r="UFY151" s="4"/>
      <c r="UFZ151" s="4"/>
      <c r="UGA151" s="4"/>
      <c r="UGB151" s="4"/>
      <c r="UGC151" s="4"/>
      <c r="UGD151" s="4"/>
      <c r="UGE151" s="4"/>
      <c r="UGF151" s="4"/>
      <c r="UGG151" s="4"/>
      <c r="UGH151" s="4"/>
      <c r="UGI151" s="4"/>
      <c r="UGJ151" s="4"/>
      <c r="UGK151" s="4"/>
      <c r="UGL151" s="4"/>
      <c r="UGM151" s="4"/>
      <c r="UGN151" s="4"/>
      <c r="UGO151" s="4"/>
      <c r="UGP151" s="4"/>
      <c r="UGQ151" s="4"/>
      <c r="UGR151" s="4"/>
      <c r="UGS151" s="4"/>
      <c r="UGT151" s="4"/>
      <c r="UGU151" s="4"/>
      <c r="UGV151" s="4"/>
      <c r="UGW151" s="4"/>
      <c r="UGX151" s="4"/>
      <c r="UGY151" s="4"/>
      <c r="UGZ151" s="4"/>
      <c r="UHA151" s="4"/>
      <c r="UHB151" s="4"/>
      <c r="UHC151" s="4"/>
      <c r="UHD151" s="4"/>
      <c r="UHE151" s="4"/>
      <c r="UHF151" s="4"/>
      <c r="UHG151" s="4"/>
      <c r="UHH151" s="4"/>
      <c r="UHI151" s="4"/>
      <c r="UHJ151" s="4"/>
      <c r="UHK151" s="4"/>
      <c r="UHL151" s="4"/>
      <c r="UHM151" s="4"/>
      <c r="UHN151" s="4"/>
      <c r="UHO151" s="4"/>
      <c r="UHP151" s="4"/>
      <c r="UHQ151" s="4"/>
      <c r="UHR151" s="4"/>
      <c r="UHS151" s="4"/>
      <c r="UHT151" s="4"/>
      <c r="UHU151" s="4"/>
      <c r="UHV151" s="4"/>
      <c r="UHW151" s="4"/>
      <c r="UHX151" s="4"/>
      <c r="UHY151" s="4"/>
      <c r="UHZ151" s="4"/>
      <c r="UIA151" s="4"/>
      <c r="UIB151" s="4"/>
      <c r="UIC151" s="4"/>
      <c r="UID151" s="4"/>
      <c r="UIE151" s="4"/>
      <c r="UIF151" s="4"/>
      <c r="UIG151" s="4"/>
      <c r="UIH151" s="4"/>
      <c r="UII151" s="4"/>
      <c r="UIJ151" s="4"/>
      <c r="UIK151" s="4"/>
      <c r="UIL151" s="4"/>
      <c r="UIM151" s="4"/>
      <c r="UIN151" s="4"/>
      <c r="UIO151" s="4"/>
      <c r="UIP151" s="4"/>
      <c r="UIQ151" s="4"/>
      <c r="UIR151" s="4"/>
      <c r="UIS151" s="4"/>
      <c r="UIT151" s="4"/>
      <c r="UIU151" s="4"/>
      <c r="UIV151" s="4"/>
      <c r="UIW151" s="4"/>
      <c r="UIX151" s="4"/>
      <c r="UIY151" s="4"/>
      <c r="UIZ151" s="4"/>
      <c r="UJA151" s="4"/>
      <c r="UJB151" s="4"/>
      <c r="UJC151" s="4"/>
      <c r="UJD151" s="4"/>
      <c r="UJE151" s="4"/>
      <c r="UJF151" s="4"/>
      <c r="UJG151" s="4"/>
      <c r="UJH151" s="4"/>
      <c r="UJI151" s="4"/>
      <c r="UJJ151" s="4"/>
      <c r="UJK151" s="4"/>
      <c r="UJL151" s="4"/>
      <c r="UJM151" s="4"/>
      <c r="UJN151" s="4"/>
      <c r="UJO151" s="4"/>
      <c r="UJP151" s="4"/>
      <c r="UJQ151" s="4"/>
      <c r="UJR151" s="4"/>
      <c r="UJS151" s="4"/>
      <c r="UJT151" s="4"/>
      <c r="UJU151" s="4"/>
      <c r="UJV151" s="4"/>
      <c r="UJW151" s="4"/>
      <c r="UJX151" s="4"/>
      <c r="UJY151" s="4"/>
      <c r="UJZ151" s="4"/>
      <c r="UKA151" s="4"/>
      <c r="UKB151" s="4"/>
      <c r="UKC151" s="4"/>
      <c r="UKD151" s="4"/>
      <c r="UKE151" s="4"/>
      <c r="UKF151" s="4"/>
      <c r="UKG151" s="4"/>
      <c r="UKH151" s="4"/>
      <c r="UKI151" s="4"/>
      <c r="UKJ151" s="4"/>
      <c r="UKK151" s="4"/>
      <c r="UKL151" s="4"/>
      <c r="UKM151" s="4"/>
      <c r="UKN151" s="4"/>
      <c r="UKO151" s="4"/>
      <c r="UKP151" s="4"/>
      <c r="UKQ151" s="4"/>
      <c r="UKR151" s="4"/>
      <c r="UKS151" s="4"/>
      <c r="UKT151" s="4"/>
      <c r="UKU151" s="4"/>
      <c r="UKV151" s="4"/>
      <c r="UKW151" s="4"/>
      <c r="UKX151" s="4"/>
      <c r="UKY151" s="4"/>
      <c r="UKZ151" s="4"/>
      <c r="ULA151" s="4"/>
      <c r="ULB151" s="4"/>
      <c r="ULC151" s="4"/>
      <c r="ULD151" s="4"/>
      <c r="ULE151" s="4"/>
      <c r="ULF151" s="4"/>
      <c r="ULG151" s="4"/>
      <c r="ULH151" s="4"/>
      <c r="ULI151" s="4"/>
      <c r="ULJ151" s="4"/>
      <c r="ULK151" s="4"/>
      <c r="ULL151" s="4"/>
      <c r="ULM151" s="4"/>
      <c r="ULN151" s="4"/>
      <c r="ULO151" s="4"/>
      <c r="ULP151" s="4"/>
      <c r="ULQ151" s="4"/>
      <c r="ULR151" s="4"/>
      <c r="ULS151" s="4"/>
      <c r="ULT151" s="4"/>
      <c r="ULU151" s="4"/>
      <c r="ULV151" s="4"/>
      <c r="ULW151" s="4"/>
      <c r="ULX151" s="4"/>
      <c r="ULY151" s="4"/>
      <c r="ULZ151" s="4"/>
      <c r="UMA151" s="4"/>
      <c r="UMB151" s="4"/>
      <c r="UMC151" s="4"/>
      <c r="UMD151" s="4"/>
      <c r="UME151" s="4"/>
      <c r="UMF151" s="4"/>
      <c r="UMG151" s="4"/>
      <c r="UMH151" s="4"/>
      <c r="UMI151" s="4"/>
      <c r="UMJ151" s="4"/>
      <c r="UMK151" s="4"/>
      <c r="UML151" s="4"/>
      <c r="UMM151" s="4"/>
      <c r="UMN151" s="4"/>
      <c r="UMO151" s="4"/>
      <c r="UMP151" s="4"/>
      <c r="UMQ151" s="4"/>
      <c r="UMR151" s="4"/>
      <c r="UMS151" s="4"/>
      <c r="UMT151" s="4"/>
      <c r="UMU151" s="4"/>
      <c r="UMV151" s="4"/>
      <c r="UMW151" s="4"/>
      <c r="UMX151" s="4"/>
      <c r="UMY151" s="4"/>
      <c r="UMZ151" s="4"/>
      <c r="UNA151" s="4"/>
      <c r="UNB151" s="4"/>
      <c r="UNC151" s="4"/>
      <c r="UND151" s="4"/>
      <c r="UNE151" s="4"/>
      <c r="UNF151" s="4"/>
      <c r="UNG151" s="4"/>
      <c r="UNH151" s="4"/>
      <c r="UNI151" s="4"/>
      <c r="UNJ151" s="4"/>
      <c r="UNK151" s="4"/>
      <c r="UNL151" s="4"/>
      <c r="UNM151" s="4"/>
      <c r="UNN151" s="4"/>
      <c r="UNO151" s="4"/>
      <c r="UNP151" s="4"/>
      <c r="UNQ151" s="4"/>
      <c r="UNR151" s="4"/>
      <c r="UNS151" s="4"/>
      <c r="UNT151" s="4"/>
      <c r="UNU151" s="4"/>
      <c r="UNV151" s="4"/>
      <c r="UNW151" s="4"/>
      <c r="UNX151" s="4"/>
      <c r="UNY151" s="4"/>
      <c r="UNZ151" s="4"/>
      <c r="UOA151" s="4"/>
      <c r="UOB151" s="4"/>
      <c r="UOC151" s="4"/>
      <c r="UOD151" s="4"/>
      <c r="UOE151" s="4"/>
      <c r="UOF151" s="4"/>
      <c r="UOG151" s="4"/>
      <c r="UOH151" s="4"/>
      <c r="UOI151" s="4"/>
      <c r="UOJ151" s="4"/>
      <c r="UOK151" s="4"/>
      <c r="UOL151" s="4"/>
      <c r="UOM151" s="4"/>
      <c r="UON151" s="4"/>
      <c r="UOO151" s="4"/>
      <c r="UOP151" s="4"/>
      <c r="UOQ151" s="4"/>
      <c r="UOR151" s="4"/>
      <c r="UOS151" s="4"/>
      <c r="UOT151" s="4"/>
      <c r="UOU151" s="4"/>
      <c r="UOV151" s="4"/>
      <c r="UOW151" s="4"/>
      <c r="UOX151" s="4"/>
      <c r="UOY151" s="4"/>
      <c r="UOZ151" s="4"/>
      <c r="UPA151" s="4"/>
      <c r="UPB151" s="4"/>
      <c r="UPC151" s="4"/>
      <c r="UPD151" s="4"/>
      <c r="UPE151" s="4"/>
      <c r="UPF151" s="4"/>
      <c r="UPG151" s="4"/>
      <c r="UPH151" s="4"/>
      <c r="UPI151" s="4"/>
      <c r="UPJ151" s="4"/>
      <c r="UPK151" s="4"/>
      <c r="UPL151" s="4"/>
      <c r="UPM151" s="4"/>
      <c r="UPN151" s="4"/>
      <c r="UPO151" s="4"/>
      <c r="UPP151" s="4"/>
      <c r="UPQ151" s="4"/>
      <c r="UPR151" s="4"/>
      <c r="UPS151" s="4"/>
      <c r="UPT151" s="4"/>
      <c r="UPU151" s="4"/>
      <c r="UPV151" s="4"/>
      <c r="UPW151" s="4"/>
      <c r="UPX151" s="4"/>
      <c r="UPY151" s="4"/>
      <c r="UPZ151" s="4"/>
      <c r="UQA151" s="4"/>
      <c r="UQB151" s="4"/>
      <c r="UQC151" s="4"/>
      <c r="UQD151" s="4"/>
      <c r="UQE151" s="4"/>
      <c r="UQF151" s="4"/>
      <c r="UQG151" s="4"/>
      <c r="UQH151" s="4"/>
      <c r="UQI151" s="4"/>
      <c r="UQJ151" s="4"/>
      <c r="UQK151" s="4"/>
      <c r="UQL151" s="4"/>
      <c r="UQM151" s="4"/>
      <c r="UQN151" s="4"/>
      <c r="UQO151" s="4"/>
      <c r="UQP151" s="4"/>
      <c r="UQQ151" s="4"/>
      <c r="UQR151" s="4"/>
      <c r="UQS151" s="4"/>
      <c r="UQT151" s="4"/>
      <c r="UQU151" s="4"/>
      <c r="UQV151" s="4"/>
      <c r="UQW151" s="4"/>
      <c r="UQX151" s="4"/>
      <c r="UQY151" s="4"/>
      <c r="UQZ151" s="4"/>
      <c r="URA151" s="4"/>
      <c r="URB151" s="4"/>
      <c r="URC151" s="4"/>
      <c r="URD151" s="4"/>
      <c r="URE151" s="4"/>
      <c r="URF151" s="4"/>
      <c r="URG151" s="4"/>
      <c r="URH151" s="4"/>
      <c r="URI151" s="4"/>
      <c r="URJ151" s="4"/>
      <c r="URK151" s="4"/>
      <c r="URL151" s="4"/>
      <c r="URM151" s="4"/>
      <c r="URN151" s="4"/>
      <c r="URO151" s="4"/>
      <c r="URP151" s="4"/>
      <c r="URQ151" s="4"/>
      <c r="URR151" s="4"/>
      <c r="URS151" s="4"/>
      <c r="URT151" s="4"/>
      <c r="URU151" s="4"/>
      <c r="URV151" s="4"/>
      <c r="URW151" s="4"/>
      <c r="URX151" s="4"/>
      <c r="URY151" s="4"/>
      <c r="URZ151" s="4"/>
      <c r="USA151" s="4"/>
      <c r="USB151" s="4"/>
      <c r="USC151" s="4"/>
      <c r="USD151" s="4"/>
      <c r="USE151" s="4"/>
      <c r="USF151" s="4"/>
      <c r="USG151" s="4"/>
      <c r="USH151" s="4"/>
      <c r="USI151" s="4"/>
      <c r="USJ151" s="4"/>
      <c r="USK151" s="4"/>
      <c r="USL151" s="4"/>
      <c r="USM151" s="4"/>
      <c r="USN151" s="4"/>
      <c r="USO151" s="4"/>
      <c r="USP151" s="4"/>
      <c r="USQ151" s="4"/>
      <c r="USR151" s="4"/>
      <c r="USS151" s="4"/>
      <c r="UST151" s="4"/>
      <c r="USU151" s="4"/>
      <c r="USV151" s="4"/>
      <c r="USW151" s="4"/>
      <c r="USX151" s="4"/>
      <c r="USY151" s="4"/>
      <c r="USZ151" s="4"/>
      <c r="UTA151" s="4"/>
      <c r="UTB151" s="4"/>
      <c r="UTC151" s="4"/>
      <c r="UTD151" s="4"/>
      <c r="UTE151" s="4"/>
      <c r="UTF151" s="4"/>
      <c r="UTG151" s="4"/>
      <c r="UTH151" s="4"/>
      <c r="UTI151" s="4"/>
      <c r="UTJ151" s="4"/>
      <c r="UTK151" s="4"/>
      <c r="UTL151" s="4"/>
      <c r="UTM151" s="4"/>
      <c r="UTN151" s="4"/>
      <c r="UTO151" s="4"/>
      <c r="UTP151" s="4"/>
      <c r="UTQ151" s="4"/>
      <c r="UTR151" s="4"/>
      <c r="UTS151" s="4"/>
      <c r="UTT151" s="4"/>
      <c r="UTU151" s="4"/>
      <c r="UTV151" s="4"/>
      <c r="UTW151" s="4"/>
      <c r="UTX151" s="4"/>
      <c r="UTY151" s="4"/>
      <c r="UTZ151" s="4"/>
      <c r="UUA151" s="4"/>
      <c r="UUB151" s="4"/>
      <c r="UUC151" s="4"/>
      <c r="UUD151" s="4"/>
      <c r="UUE151" s="4"/>
      <c r="UUF151" s="4"/>
      <c r="UUG151" s="4"/>
      <c r="UUH151" s="4"/>
      <c r="UUI151" s="4"/>
      <c r="UUJ151" s="4"/>
      <c r="UUK151" s="4"/>
      <c r="UUL151" s="4"/>
      <c r="UUM151" s="4"/>
      <c r="UUN151" s="4"/>
      <c r="UUO151" s="4"/>
      <c r="UUP151" s="4"/>
      <c r="UUQ151" s="4"/>
      <c r="UUR151" s="4"/>
      <c r="UUS151" s="4"/>
      <c r="UUT151" s="4"/>
      <c r="UUU151" s="4"/>
      <c r="UUV151" s="4"/>
      <c r="UUW151" s="4"/>
      <c r="UUX151" s="4"/>
      <c r="UUY151" s="4"/>
      <c r="UUZ151" s="4"/>
      <c r="UVA151" s="4"/>
      <c r="UVB151" s="4"/>
      <c r="UVC151" s="4"/>
      <c r="UVD151" s="4"/>
      <c r="UVE151" s="4"/>
      <c r="UVF151" s="4"/>
      <c r="UVG151" s="4"/>
      <c r="UVH151" s="4"/>
      <c r="UVI151" s="4"/>
      <c r="UVJ151" s="4"/>
      <c r="UVK151" s="4"/>
      <c r="UVL151" s="4"/>
      <c r="UVM151" s="4"/>
      <c r="UVN151" s="4"/>
      <c r="UVO151" s="4"/>
      <c r="UVP151" s="4"/>
      <c r="UVQ151" s="4"/>
      <c r="UVR151" s="4"/>
      <c r="UVS151" s="4"/>
      <c r="UVT151" s="4"/>
      <c r="UVU151" s="4"/>
      <c r="UVV151" s="4"/>
      <c r="UVW151" s="4"/>
      <c r="UVX151" s="4"/>
      <c r="UVY151" s="4"/>
      <c r="UVZ151" s="4"/>
      <c r="UWA151" s="4"/>
      <c r="UWB151" s="4"/>
      <c r="UWC151" s="4"/>
      <c r="UWD151" s="4"/>
      <c r="UWE151" s="4"/>
      <c r="UWF151" s="4"/>
      <c r="UWG151" s="4"/>
      <c r="UWH151" s="4"/>
      <c r="UWI151" s="4"/>
      <c r="UWJ151" s="4"/>
      <c r="UWK151" s="4"/>
      <c r="UWL151" s="4"/>
      <c r="UWM151" s="4"/>
      <c r="UWN151" s="4"/>
      <c r="UWO151" s="4"/>
      <c r="UWP151" s="4"/>
      <c r="UWQ151" s="4"/>
      <c r="UWR151" s="4"/>
      <c r="UWS151" s="4"/>
      <c r="UWT151" s="4"/>
      <c r="UWU151" s="4"/>
      <c r="UWV151" s="4"/>
      <c r="UWW151" s="4"/>
      <c r="UWX151" s="4"/>
      <c r="UWY151" s="4"/>
      <c r="UWZ151" s="4"/>
      <c r="UXA151" s="4"/>
      <c r="UXB151" s="4"/>
      <c r="UXC151" s="4"/>
      <c r="UXD151" s="4"/>
      <c r="UXE151" s="4"/>
      <c r="UXF151" s="4"/>
      <c r="UXG151" s="4"/>
      <c r="UXH151" s="4"/>
      <c r="UXI151" s="4"/>
      <c r="UXJ151" s="4"/>
      <c r="UXK151" s="4"/>
      <c r="UXL151" s="4"/>
      <c r="UXM151" s="4"/>
      <c r="UXN151" s="4"/>
      <c r="UXO151" s="4"/>
      <c r="UXP151" s="4"/>
      <c r="UXQ151" s="4"/>
      <c r="UXR151" s="4"/>
      <c r="UXS151" s="4"/>
      <c r="UXT151" s="4"/>
      <c r="UXU151" s="4"/>
      <c r="UXV151" s="4"/>
      <c r="UXW151" s="4"/>
      <c r="UXX151" s="4"/>
      <c r="UXY151" s="4"/>
      <c r="UXZ151" s="4"/>
      <c r="UYA151" s="4"/>
      <c r="UYB151" s="4"/>
      <c r="UYC151" s="4"/>
      <c r="UYD151" s="4"/>
      <c r="UYE151" s="4"/>
      <c r="UYF151" s="4"/>
      <c r="UYG151" s="4"/>
      <c r="UYH151" s="4"/>
      <c r="UYI151" s="4"/>
      <c r="UYJ151" s="4"/>
      <c r="UYK151" s="4"/>
      <c r="UYL151" s="4"/>
      <c r="UYM151" s="4"/>
      <c r="UYN151" s="4"/>
      <c r="UYO151" s="4"/>
      <c r="UYP151" s="4"/>
      <c r="UYQ151" s="4"/>
      <c r="UYR151" s="4"/>
      <c r="UYS151" s="4"/>
      <c r="UYT151" s="4"/>
      <c r="UYU151" s="4"/>
      <c r="UYV151" s="4"/>
      <c r="UYW151" s="4"/>
      <c r="UYX151" s="4"/>
      <c r="UYY151" s="4"/>
      <c r="UYZ151" s="4"/>
      <c r="UZA151" s="4"/>
      <c r="UZB151" s="4"/>
      <c r="UZC151" s="4"/>
      <c r="UZD151" s="4"/>
      <c r="UZE151" s="4"/>
      <c r="UZF151" s="4"/>
      <c r="UZG151" s="4"/>
      <c r="UZH151" s="4"/>
      <c r="UZI151" s="4"/>
      <c r="UZJ151" s="4"/>
      <c r="UZK151" s="4"/>
      <c r="UZL151" s="4"/>
      <c r="UZM151" s="4"/>
      <c r="UZN151" s="4"/>
      <c r="UZO151" s="4"/>
      <c r="UZP151" s="4"/>
      <c r="UZQ151" s="4"/>
      <c r="UZR151" s="4"/>
      <c r="UZS151" s="4"/>
      <c r="UZT151" s="4"/>
      <c r="UZU151" s="4"/>
      <c r="UZV151" s="4"/>
      <c r="UZW151" s="4"/>
      <c r="UZX151" s="4"/>
      <c r="UZY151" s="4"/>
      <c r="UZZ151" s="4"/>
      <c r="VAA151" s="4"/>
      <c r="VAB151" s="4"/>
      <c r="VAC151" s="4"/>
      <c r="VAD151" s="4"/>
      <c r="VAE151" s="4"/>
      <c r="VAF151" s="4"/>
      <c r="VAG151" s="4"/>
      <c r="VAH151" s="4"/>
      <c r="VAI151" s="4"/>
      <c r="VAJ151" s="4"/>
      <c r="VAK151" s="4"/>
      <c r="VAL151" s="4"/>
      <c r="VAM151" s="4"/>
      <c r="VAN151" s="4"/>
      <c r="VAO151" s="4"/>
      <c r="VAP151" s="4"/>
      <c r="VAQ151" s="4"/>
      <c r="VAR151" s="4"/>
      <c r="VAS151" s="4"/>
      <c r="VAT151" s="4"/>
      <c r="VAU151" s="4"/>
      <c r="VAV151" s="4"/>
      <c r="VAW151" s="4"/>
      <c r="VAX151" s="4"/>
      <c r="VAY151" s="4"/>
      <c r="VAZ151" s="4"/>
      <c r="VBA151" s="4"/>
      <c r="VBB151" s="4"/>
      <c r="VBC151" s="4"/>
      <c r="VBD151" s="4"/>
      <c r="VBE151" s="4"/>
      <c r="VBF151" s="4"/>
      <c r="VBG151" s="4"/>
      <c r="VBH151" s="4"/>
      <c r="VBI151" s="4"/>
      <c r="VBJ151" s="4"/>
      <c r="VBK151" s="4"/>
      <c r="VBL151" s="4"/>
      <c r="VBM151" s="4"/>
      <c r="VBN151" s="4"/>
      <c r="VBO151" s="4"/>
      <c r="VBP151" s="4"/>
      <c r="VBQ151" s="4"/>
      <c r="VBR151" s="4"/>
      <c r="VBS151" s="4"/>
      <c r="VBT151" s="4"/>
      <c r="VBU151" s="4"/>
      <c r="VBV151" s="4"/>
      <c r="VBW151" s="4"/>
      <c r="VBX151" s="4"/>
      <c r="VBY151" s="4"/>
      <c r="VBZ151" s="4"/>
      <c r="VCA151" s="4"/>
      <c r="VCB151" s="4"/>
      <c r="VCC151" s="4"/>
      <c r="VCD151" s="4"/>
      <c r="VCE151" s="4"/>
      <c r="VCF151" s="4"/>
      <c r="VCG151" s="4"/>
      <c r="VCH151" s="4"/>
      <c r="VCI151" s="4"/>
      <c r="VCJ151" s="4"/>
      <c r="VCK151" s="4"/>
      <c r="VCL151" s="4"/>
      <c r="VCM151" s="4"/>
      <c r="VCN151" s="4"/>
      <c r="VCO151" s="4"/>
      <c r="VCP151" s="4"/>
      <c r="VCQ151" s="4"/>
      <c r="VCR151" s="4"/>
      <c r="VCS151" s="4"/>
      <c r="VCT151" s="4"/>
      <c r="VCU151" s="4"/>
      <c r="VCV151" s="4"/>
      <c r="VCW151" s="4"/>
      <c r="VCX151" s="4"/>
      <c r="VCY151" s="4"/>
      <c r="VCZ151" s="4"/>
      <c r="VDA151" s="4"/>
      <c r="VDB151" s="4"/>
      <c r="VDC151" s="4"/>
      <c r="VDD151" s="4"/>
      <c r="VDE151" s="4"/>
      <c r="VDF151" s="4"/>
      <c r="VDG151" s="4"/>
      <c r="VDH151" s="4"/>
      <c r="VDI151" s="4"/>
      <c r="VDJ151" s="4"/>
      <c r="VDK151" s="4"/>
      <c r="VDL151" s="4"/>
      <c r="VDM151" s="4"/>
      <c r="VDN151" s="4"/>
      <c r="VDO151" s="4"/>
      <c r="VDP151" s="4"/>
      <c r="VDQ151" s="4"/>
      <c r="VDR151" s="4"/>
      <c r="VDS151" s="4"/>
      <c r="VDT151" s="4"/>
      <c r="VDU151" s="4"/>
      <c r="VDV151" s="4"/>
      <c r="VDW151" s="4"/>
      <c r="VDX151" s="4"/>
      <c r="VDY151" s="4"/>
      <c r="VDZ151" s="4"/>
      <c r="VEA151" s="4"/>
      <c r="VEB151" s="4"/>
      <c r="VEC151" s="4"/>
      <c r="VED151" s="4"/>
      <c r="VEE151" s="4"/>
      <c r="VEF151" s="4"/>
      <c r="VEG151" s="4"/>
      <c r="VEH151" s="4"/>
      <c r="VEI151" s="4"/>
      <c r="VEJ151" s="4"/>
      <c r="VEK151" s="4"/>
      <c r="VEL151" s="4"/>
      <c r="VEM151" s="4"/>
      <c r="VEN151" s="4"/>
      <c r="VEO151" s="4"/>
      <c r="VEP151" s="4"/>
      <c r="VEQ151" s="4"/>
      <c r="VER151" s="4"/>
      <c r="VES151" s="4"/>
      <c r="VET151" s="4"/>
      <c r="VEU151" s="4"/>
      <c r="VEV151" s="4"/>
      <c r="VEW151" s="4"/>
      <c r="VEX151" s="4"/>
      <c r="VEY151" s="4"/>
      <c r="VEZ151" s="4"/>
      <c r="VFA151" s="4"/>
      <c r="VFB151" s="4"/>
      <c r="VFC151" s="4"/>
      <c r="VFD151" s="4"/>
      <c r="VFE151" s="4"/>
      <c r="VFF151" s="4"/>
      <c r="VFG151" s="4"/>
      <c r="VFH151" s="4"/>
      <c r="VFI151" s="4"/>
      <c r="VFJ151" s="4"/>
      <c r="VFK151" s="4"/>
      <c r="VFL151" s="4"/>
      <c r="VFM151" s="4"/>
      <c r="VFN151" s="4"/>
      <c r="VFO151" s="4"/>
      <c r="VFP151" s="4"/>
      <c r="VFQ151" s="4"/>
      <c r="VFR151" s="4"/>
      <c r="VFS151" s="4"/>
      <c r="VFT151" s="4"/>
      <c r="VFU151" s="4"/>
      <c r="VFV151" s="4"/>
      <c r="VFW151" s="4"/>
      <c r="VFX151" s="4"/>
      <c r="VFY151" s="4"/>
      <c r="VFZ151" s="4"/>
      <c r="VGA151" s="4"/>
      <c r="VGB151" s="4"/>
      <c r="VGC151" s="4"/>
      <c r="VGD151" s="4"/>
      <c r="VGE151" s="4"/>
      <c r="VGF151" s="4"/>
      <c r="VGG151" s="4"/>
      <c r="VGH151" s="4"/>
      <c r="VGI151" s="4"/>
      <c r="VGJ151" s="4"/>
      <c r="VGK151" s="4"/>
      <c r="VGL151" s="4"/>
      <c r="VGM151" s="4"/>
      <c r="VGN151" s="4"/>
      <c r="VGO151" s="4"/>
      <c r="VGP151" s="4"/>
      <c r="VGQ151" s="4"/>
      <c r="VGR151" s="4"/>
      <c r="VGS151" s="4"/>
      <c r="VGT151" s="4"/>
      <c r="VGU151" s="4"/>
      <c r="VGV151" s="4"/>
      <c r="VGW151" s="4"/>
      <c r="VGX151" s="4"/>
      <c r="VGY151" s="4"/>
      <c r="VGZ151" s="4"/>
      <c r="VHA151" s="4"/>
      <c r="VHB151" s="4"/>
      <c r="VHC151" s="4"/>
      <c r="VHD151" s="4"/>
      <c r="VHE151" s="4"/>
      <c r="VHF151" s="4"/>
      <c r="VHG151" s="4"/>
      <c r="VHH151" s="4"/>
      <c r="VHI151" s="4"/>
      <c r="VHJ151" s="4"/>
      <c r="VHK151" s="4"/>
      <c r="VHL151" s="4"/>
      <c r="VHM151" s="4"/>
      <c r="VHN151" s="4"/>
      <c r="VHO151" s="4"/>
      <c r="VHP151" s="4"/>
      <c r="VHQ151" s="4"/>
      <c r="VHR151" s="4"/>
      <c r="VHS151" s="4"/>
      <c r="VHT151" s="4"/>
      <c r="VHU151" s="4"/>
      <c r="VHV151" s="4"/>
      <c r="VHW151" s="4"/>
      <c r="VHX151" s="4"/>
      <c r="VHY151" s="4"/>
      <c r="VHZ151" s="4"/>
      <c r="VIA151" s="4"/>
      <c r="VIB151" s="4"/>
      <c r="VIC151" s="4"/>
      <c r="VID151" s="4"/>
      <c r="VIE151" s="4"/>
      <c r="VIF151" s="4"/>
      <c r="VIG151" s="4"/>
      <c r="VIH151" s="4"/>
      <c r="VII151" s="4"/>
      <c r="VIJ151" s="4"/>
      <c r="VIK151" s="4"/>
      <c r="VIL151" s="4"/>
      <c r="VIM151" s="4"/>
      <c r="VIN151" s="4"/>
      <c r="VIO151" s="4"/>
      <c r="VIP151" s="4"/>
      <c r="VIQ151" s="4"/>
      <c r="VIR151" s="4"/>
      <c r="VIS151" s="4"/>
      <c r="VIT151" s="4"/>
      <c r="VIU151" s="4"/>
      <c r="VIV151" s="4"/>
      <c r="VIW151" s="4"/>
      <c r="VIX151" s="4"/>
      <c r="VIY151" s="4"/>
      <c r="VIZ151" s="4"/>
      <c r="VJA151" s="4"/>
      <c r="VJB151" s="4"/>
      <c r="VJC151" s="4"/>
      <c r="VJD151" s="4"/>
      <c r="VJE151" s="4"/>
      <c r="VJF151" s="4"/>
      <c r="VJG151" s="4"/>
      <c r="VJH151" s="4"/>
      <c r="VJI151" s="4"/>
      <c r="VJJ151" s="4"/>
      <c r="VJK151" s="4"/>
      <c r="VJL151" s="4"/>
      <c r="VJM151" s="4"/>
      <c r="VJN151" s="4"/>
      <c r="VJO151" s="4"/>
      <c r="VJP151" s="4"/>
      <c r="VJQ151" s="4"/>
      <c r="VJR151" s="4"/>
      <c r="VJS151" s="4"/>
      <c r="VJT151" s="4"/>
      <c r="VJU151" s="4"/>
      <c r="VJV151" s="4"/>
      <c r="VJW151" s="4"/>
      <c r="VJX151" s="4"/>
      <c r="VJY151" s="4"/>
      <c r="VJZ151" s="4"/>
      <c r="VKA151" s="4"/>
      <c r="VKB151" s="4"/>
      <c r="VKC151" s="4"/>
      <c r="VKD151" s="4"/>
      <c r="VKE151" s="4"/>
      <c r="VKF151" s="4"/>
      <c r="VKG151" s="4"/>
      <c r="VKH151" s="4"/>
      <c r="VKI151" s="4"/>
      <c r="VKJ151" s="4"/>
      <c r="VKK151" s="4"/>
      <c r="VKL151" s="4"/>
      <c r="VKM151" s="4"/>
      <c r="VKN151" s="4"/>
      <c r="VKO151" s="4"/>
      <c r="VKP151" s="4"/>
      <c r="VKQ151" s="4"/>
      <c r="VKR151" s="4"/>
      <c r="VKS151" s="4"/>
      <c r="VKT151" s="4"/>
      <c r="VKU151" s="4"/>
      <c r="VKV151" s="4"/>
      <c r="VKW151" s="4"/>
      <c r="VKX151" s="4"/>
      <c r="VKY151" s="4"/>
      <c r="VKZ151" s="4"/>
      <c r="VLA151" s="4"/>
      <c r="VLB151" s="4"/>
      <c r="VLC151" s="4"/>
      <c r="VLD151" s="4"/>
      <c r="VLE151" s="4"/>
      <c r="VLF151" s="4"/>
      <c r="VLG151" s="4"/>
      <c r="VLH151" s="4"/>
      <c r="VLI151" s="4"/>
      <c r="VLJ151" s="4"/>
      <c r="VLK151" s="4"/>
      <c r="VLL151" s="4"/>
      <c r="VLM151" s="4"/>
      <c r="VLN151" s="4"/>
      <c r="VLO151" s="4"/>
      <c r="VLP151" s="4"/>
      <c r="VLQ151" s="4"/>
      <c r="VLR151" s="4"/>
      <c r="VLS151" s="4"/>
      <c r="VLT151" s="4"/>
      <c r="VLU151" s="4"/>
      <c r="VLV151" s="4"/>
      <c r="VLW151" s="4"/>
      <c r="VLX151" s="4"/>
      <c r="VLY151" s="4"/>
      <c r="VLZ151" s="4"/>
      <c r="VMA151" s="4"/>
      <c r="VMB151" s="4"/>
      <c r="VMC151" s="4"/>
      <c r="VMD151" s="4"/>
      <c r="VME151" s="4"/>
      <c r="VMF151" s="4"/>
      <c r="VMG151" s="4"/>
      <c r="VMH151" s="4"/>
      <c r="VMI151" s="4"/>
      <c r="VMJ151" s="4"/>
      <c r="VMK151" s="4"/>
      <c r="VML151" s="4"/>
      <c r="VMM151" s="4"/>
      <c r="VMN151" s="4"/>
      <c r="VMO151" s="4"/>
      <c r="VMP151" s="4"/>
      <c r="VMQ151" s="4"/>
      <c r="VMR151" s="4"/>
      <c r="VMS151" s="4"/>
      <c r="VMT151" s="4"/>
      <c r="VMU151" s="4"/>
      <c r="VMV151" s="4"/>
      <c r="VMW151" s="4"/>
      <c r="VMX151" s="4"/>
      <c r="VMY151" s="4"/>
      <c r="VMZ151" s="4"/>
      <c r="VNA151" s="4"/>
      <c r="VNB151" s="4"/>
      <c r="VNC151" s="4"/>
      <c r="VND151" s="4"/>
      <c r="VNE151" s="4"/>
      <c r="VNF151" s="4"/>
      <c r="VNG151" s="4"/>
      <c r="VNH151" s="4"/>
      <c r="VNI151" s="4"/>
      <c r="VNJ151" s="4"/>
      <c r="VNK151" s="4"/>
      <c r="VNL151" s="4"/>
      <c r="VNM151" s="4"/>
      <c r="VNN151" s="4"/>
      <c r="VNO151" s="4"/>
      <c r="VNP151" s="4"/>
      <c r="VNQ151" s="4"/>
      <c r="VNR151" s="4"/>
      <c r="VNS151" s="4"/>
      <c r="VNT151" s="4"/>
      <c r="VNU151" s="4"/>
      <c r="VNV151" s="4"/>
      <c r="VNW151" s="4"/>
      <c r="VNX151" s="4"/>
      <c r="VNY151" s="4"/>
      <c r="VNZ151" s="4"/>
      <c r="VOA151" s="4"/>
      <c r="VOB151" s="4"/>
      <c r="VOC151" s="4"/>
      <c r="VOD151" s="4"/>
      <c r="VOE151" s="4"/>
      <c r="VOF151" s="4"/>
      <c r="VOG151" s="4"/>
      <c r="VOH151" s="4"/>
      <c r="VOI151" s="4"/>
      <c r="VOJ151" s="4"/>
      <c r="VOK151" s="4"/>
      <c r="VOL151" s="4"/>
      <c r="VOM151" s="4"/>
      <c r="VON151" s="4"/>
      <c r="VOO151" s="4"/>
      <c r="VOP151" s="4"/>
      <c r="VOQ151" s="4"/>
      <c r="VOR151" s="4"/>
      <c r="VOS151" s="4"/>
      <c r="VOT151" s="4"/>
      <c r="VOU151" s="4"/>
      <c r="VOV151" s="4"/>
      <c r="VOW151" s="4"/>
      <c r="VOX151" s="4"/>
      <c r="VOY151" s="4"/>
      <c r="VOZ151" s="4"/>
      <c r="VPA151" s="4"/>
      <c r="VPB151" s="4"/>
      <c r="VPC151" s="4"/>
      <c r="VPD151" s="4"/>
      <c r="VPE151" s="4"/>
      <c r="VPF151" s="4"/>
      <c r="VPG151" s="4"/>
      <c r="VPH151" s="4"/>
      <c r="VPI151" s="4"/>
      <c r="VPJ151" s="4"/>
      <c r="VPK151" s="4"/>
      <c r="VPL151" s="4"/>
      <c r="VPM151" s="4"/>
      <c r="VPN151" s="4"/>
      <c r="VPO151" s="4"/>
      <c r="VPP151" s="4"/>
      <c r="VPQ151" s="4"/>
      <c r="VPR151" s="4"/>
      <c r="VPS151" s="4"/>
      <c r="VPT151" s="4"/>
      <c r="VPU151" s="4"/>
      <c r="VPV151" s="4"/>
      <c r="VPW151" s="4"/>
      <c r="VPX151" s="4"/>
      <c r="VPY151" s="4"/>
      <c r="VPZ151" s="4"/>
      <c r="VQA151" s="4"/>
      <c r="VQB151" s="4"/>
      <c r="VQC151" s="4"/>
      <c r="VQD151" s="4"/>
      <c r="VQE151" s="4"/>
      <c r="VQF151" s="4"/>
      <c r="VQG151" s="4"/>
      <c r="VQH151" s="4"/>
      <c r="VQI151" s="4"/>
      <c r="VQJ151" s="4"/>
      <c r="VQK151" s="4"/>
      <c r="VQL151" s="4"/>
      <c r="VQM151" s="4"/>
      <c r="VQN151" s="4"/>
      <c r="VQO151" s="4"/>
      <c r="VQP151" s="4"/>
      <c r="VQQ151" s="4"/>
      <c r="VQR151" s="4"/>
      <c r="VQS151" s="4"/>
      <c r="VQT151" s="4"/>
      <c r="VQU151" s="4"/>
      <c r="VQV151" s="4"/>
      <c r="VQW151" s="4"/>
      <c r="VQX151" s="4"/>
      <c r="VQY151" s="4"/>
      <c r="VQZ151" s="4"/>
      <c r="VRA151" s="4"/>
      <c r="VRB151" s="4"/>
      <c r="VRC151" s="4"/>
      <c r="VRD151" s="4"/>
      <c r="VRE151" s="4"/>
      <c r="VRF151" s="4"/>
      <c r="VRG151" s="4"/>
      <c r="VRH151" s="4"/>
      <c r="VRI151" s="4"/>
      <c r="VRJ151" s="4"/>
      <c r="VRK151" s="4"/>
      <c r="VRL151" s="4"/>
      <c r="VRM151" s="4"/>
      <c r="VRN151" s="4"/>
      <c r="VRO151" s="4"/>
      <c r="VRP151" s="4"/>
      <c r="VRQ151" s="4"/>
      <c r="VRR151" s="4"/>
      <c r="VRS151" s="4"/>
      <c r="VRT151" s="4"/>
      <c r="VRU151" s="4"/>
      <c r="VRV151" s="4"/>
      <c r="VRW151" s="4"/>
      <c r="VRX151" s="4"/>
      <c r="VRY151" s="4"/>
      <c r="VRZ151" s="4"/>
      <c r="VSA151" s="4"/>
      <c r="VSB151" s="4"/>
      <c r="VSC151" s="4"/>
      <c r="VSD151" s="4"/>
      <c r="VSE151" s="4"/>
      <c r="VSF151" s="4"/>
      <c r="VSG151" s="4"/>
      <c r="VSH151" s="4"/>
      <c r="VSI151" s="4"/>
      <c r="VSJ151" s="4"/>
      <c r="VSK151" s="4"/>
      <c r="VSL151" s="4"/>
      <c r="VSM151" s="4"/>
      <c r="VSN151" s="4"/>
      <c r="VSO151" s="4"/>
      <c r="VSP151" s="4"/>
      <c r="VSQ151" s="4"/>
      <c r="VSR151" s="4"/>
      <c r="VSS151" s="4"/>
      <c r="VST151" s="4"/>
      <c r="VSU151" s="4"/>
      <c r="VSV151" s="4"/>
      <c r="VSW151" s="4"/>
      <c r="VSX151" s="4"/>
      <c r="VSY151" s="4"/>
      <c r="VSZ151" s="4"/>
      <c r="VTA151" s="4"/>
      <c r="VTB151" s="4"/>
      <c r="VTC151" s="4"/>
      <c r="VTD151" s="4"/>
      <c r="VTE151" s="4"/>
      <c r="VTF151" s="4"/>
      <c r="VTG151" s="4"/>
      <c r="VTH151" s="4"/>
      <c r="VTI151" s="4"/>
      <c r="VTJ151" s="4"/>
      <c r="VTK151" s="4"/>
      <c r="VTL151" s="4"/>
      <c r="VTM151" s="4"/>
      <c r="VTN151" s="4"/>
      <c r="VTO151" s="4"/>
      <c r="VTP151" s="4"/>
      <c r="VTQ151" s="4"/>
      <c r="VTR151" s="4"/>
      <c r="VTS151" s="4"/>
      <c r="VTT151" s="4"/>
      <c r="VTU151" s="4"/>
      <c r="VTV151" s="4"/>
      <c r="VTW151" s="4"/>
      <c r="VTX151" s="4"/>
      <c r="VTY151" s="4"/>
      <c r="VTZ151" s="4"/>
      <c r="VUA151" s="4"/>
      <c r="VUB151" s="4"/>
      <c r="VUC151" s="4"/>
      <c r="VUD151" s="4"/>
      <c r="VUE151" s="4"/>
      <c r="VUF151" s="4"/>
      <c r="VUG151" s="4"/>
      <c r="VUH151" s="4"/>
      <c r="VUI151" s="4"/>
      <c r="VUJ151" s="4"/>
      <c r="VUK151" s="4"/>
      <c r="VUL151" s="4"/>
      <c r="VUM151" s="4"/>
      <c r="VUN151" s="4"/>
      <c r="VUO151" s="4"/>
      <c r="VUP151" s="4"/>
      <c r="VUQ151" s="4"/>
      <c r="VUR151" s="4"/>
      <c r="VUS151" s="4"/>
      <c r="VUT151" s="4"/>
      <c r="VUU151" s="4"/>
      <c r="VUV151" s="4"/>
      <c r="VUW151" s="4"/>
      <c r="VUX151" s="4"/>
      <c r="VUY151" s="4"/>
      <c r="VUZ151" s="4"/>
      <c r="VVA151" s="4"/>
      <c r="VVB151" s="4"/>
      <c r="VVC151" s="4"/>
      <c r="VVD151" s="4"/>
      <c r="VVE151" s="4"/>
      <c r="VVF151" s="4"/>
      <c r="VVG151" s="4"/>
      <c r="VVH151" s="4"/>
      <c r="VVI151" s="4"/>
      <c r="VVJ151" s="4"/>
      <c r="VVK151" s="4"/>
      <c r="VVL151" s="4"/>
      <c r="VVM151" s="4"/>
      <c r="VVN151" s="4"/>
      <c r="VVO151" s="4"/>
      <c r="VVP151" s="4"/>
      <c r="VVQ151" s="4"/>
      <c r="VVR151" s="4"/>
      <c r="VVS151" s="4"/>
      <c r="VVT151" s="4"/>
      <c r="VVU151" s="4"/>
      <c r="VVV151" s="4"/>
      <c r="VVW151" s="4"/>
      <c r="VVX151" s="4"/>
      <c r="VVY151" s="4"/>
      <c r="VVZ151" s="4"/>
      <c r="VWA151" s="4"/>
      <c r="VWB151" s="4"/>
      <c r="VWC151" s="4"/>
      <c r="VWD151" s="4"/>
      <c r="VWE151" s="4"/>
      <c r="VWF151" s="4"/>
      <c r="VWG151" s="4"/>
      <c r="VWH151" s="4"/>
      <c r="VWI151" s="4"/>
      <c r="VWJ151" s="4"/>
      <c r="VWK151" s="4"/>
      <c r="VWL151" s="4"/>
      <c r="VWM151" s="4"/>
      <c r="VWN151" s="4"/>
      <c r="VWO151" s="4"/>
      <c r="VWP151" s="4"/>
      <c r="VWQ151" s="4"/>
      <c r="VWR151" s="4"/>
      <c r="VWS151" s="4"/>
      <c r="VWT151" s="4"/>
      <c r="VWU151" s="4"/>
      <c r="VWV151" s="4"/>
      <c r="VWW151" s="4"/>
      <c r="VWX151" s="4"/>
      <c r="VWY151" s="4"/>
      <c r="VWZ151" s="4"/>
      <c r="VXA151" s="4"/>
      <c r="VXB151" s="4"/>
      <c r="VXC151" s="4"/>
      <c r="VXD151" s="4"/>
      <c r="VXE151" s="4"/>
      <c r="VXF151" s="4"/>
      <c r="VXG151" s="4"/>
      <c r="VXH151" s="4"/>
      <c r="VXI151" s="4"/>
      <c r="VXJ151" s="4"/>
      <c r="VXK151" s="4"/>
      <c r="VXL151" s="4"/>
      <c r="VXM151" s="4"/>
      <c r="VXN151" s="4"/>
      <c r="VXO151" s="4"/>
      <c r="VXP151" s="4"/>
      <c r="VXQ151" s="4"/>
      <c r="VXR151" s="4"/>
      <c r="VXS151" s="4"/>
      <c r="VXT151" s="4"/>
      <c r="VXU151" s="4"/>
      <c r="VXV151" s="4"/>
      <c r="VXW151" s="4"/>
      <c r="VXX151" s="4"/>
      <c r="VXY151" s="4"/>
      <c r="VXZ151" s="4"/>
      <c r="VYA151" s="4"/>
      <c r="VYB151" s="4"/>
      <c r="VYC151" s="4"/>
      <c r="VYD151" s="4"/>
      <c r="VYE151" s="4"/>
      <c r="VYF151" s="4"/>
      <c r="VYG151" s="4"/>
      <c r="VYH151" s="4"/>
      <c r="VYI151" s="4"/>
      <c r="VYJ151" s="4"/>
      <c r="VYK151" s="4"/>
      <c r="VYL151" s="4"/>
      <c r="VYM151" s="4"/>
      <c r="VYN151" s="4"/>
      <c r="VYO151" s="4"/>
      <c r="VYP151" s="4"/>
      <c r="VYQ151" s="4"/>
      <c r="VYR151" s="4"/>
      <c r="VYS151" s="4"/>
      <c r="VYT151" s="4"/>
      <c r="VYU151" s="4"/>
      <c r="VYV151" s="4"/>
      <c r="VYW151" s="4"/>
      <c r="VYX151" s="4"/>
      <c r="VYY151" s="4"/>
      <c r="VYZ151" s="4"/>
      <c r="VZA151" s="4"/>
      <c r="VZB151" s="4"/>
      <c r="VZC151" s="4"/>
      <c r="VZD151" s="4"/>
      <c r="VZE151" s="4"/>
      <c r="VZF151" s="4"/>
      <c r="VZG151" s="4"/>
      <c r="VZH151" s="4"/>
      <c r="VZI151" s="4"/>
      <c r="VZJ151" s="4"/>
      <c r="VZK151" s="4"/>
      <c r="VZL151" s="4"/>
      <c r="VZM151" s="4"/>
      <c r="VZN151" s="4"/>
      <c r="VZO151" s="4"/>
      <c r="VZP151" s="4"/>
      <c r="VZQ151" s="4"/>
      <c r="VZR151" s="4"/>
      <c r="VZS151" s="4"/>
      <c r="VZT151" s="4"/>
      <c r="VZU151" s="4"/>
      <c r="VZV151" s="4"/>
      <c r="VZW151" s="4"/>
      <c r="VZX151" s="4"/>
      <c r="VZY151" s="4"/>
      <c r="VZZ151" s="4"/>
      <c r="WAA151" s="4"/>
      <c r="WAB151" s="4"/>
      <c r="WAC151" s="4"/>
      <c r="WAD151" s="4"/>
      <c r="WAE151" s="4"/>
      <c r="WAF151" s="4"/>
      <c r="WAG151" s="4"/>
      <c r="WAH151" s="4"/>
      <c r="WAI151" s="4"/>
      <c r="WAJ151" s="4"/>
      <c r="WAK151" s="4"/>
      <c r="WAL151" s="4"/>
      <c r="WAM151" s="4"/>
      <c r="WAN151" s="4"/>
      <c r="WAO151" s="4"/>
      <c r="WAP151" s="4"/>
      <c r="WAQ151" s="4"/>
      <c r="WAR151" s="4"/>
      <c r="WAS151" s="4"/>
      <c r="WAT151" s="4"/>
      <c r="WAU151" s="4"/>
      <c r="WAV151" s="4"/>
      <c r="WAW151" s="4"/>
      <c r="WAX151" s="4"/>
      <c r="WAY151" s="4"/>
      <c r="WAZ151" s="4"/>
      <c r="WBA151" s="4"/>
      <c r="WBB151" s="4"/>
      <c r="WBC151" s="4"/>
      <c r="WBD151" s="4"/>
      <c r="WBE151" s="4"/>
      <c r="WBF151" s="4"/>
      <c r="WBG151" s="4"/>
      <c r="WBH151" s="4"/>
      <c r="WBI151" s="4"/>
      <c r="WBJ151" s="4"/>
      <c r="WBK151" s="4"/>
      <c r="WBL151" s="4"/>
      <c r="WBM151" s="4"/>
      <c r="WBN151" s="4"/>
      <c r="WBO151" s="4"/>
      <c r="WBP151" s="4"/>
      <c r="WBQ151" s="4"/>
      <c r="WBR151" s="4"/>
      <c r="WBS151" s="4"/>
      <c r="WBT151" s="4"/>
      <c r="WBU151" s="4"/>
      <c r="WBV151" s="4"/>
      <c r="WBW151" s="4"/>
      <c r="WBX151" s="4"/>
      <c r="WBY151" s="4"/>
      <c r="WBZ151" s="4"/>
      <c r="WCA151" s="4"/>
      <c r="WCB151" s="4"/>
      <c r="WCC151" s="4"/>
      <c r="WCD151" s="4"/>
      <c r="WCE151" s="4"/>
      <c r="WCF151" s="4"/>
      <c r="WCG151" s="4"/>
      <c r="WCH151" s="4"/>
      <c r="WCI151" s="4"/>
      <c r="WCJ151" s="4"/>
      <c r="WCK151" s="4"/>
      <c r="WCL151" s="4"/>
      <c r="WCM151" s="4"/>
      <c r="WCN151" s="4"/>
      <c r="WCO151" s="4"/>
      <c r="WCP151" s="4"/>
      <c r="WCQ151" s="4"/>
      <c r="WCR151" s="4"/>
      <c r="WCS151" s="4"/>
      <c r="WCT151" s="4"/>
      <c r="WCU151" s="4"/>
      <c r="WCV151" s="4"/>
      <c r="WCW151" s="4"/>
      <c r="WCX151" s="4"/>
      <c r="WCY151" s="4"/>
      <c r="WCZ151" s="4"/>
      <c r="WDA151" s="4"/>
      <c r="WDB151" s="4"/>
      <c r="WDC151" s="4"/>
      <c r="WDD151" s="4"/>
      <c r="WDE151" s="4"/>
      <c r="WDF151" s="4"/>
      <c r="WDG151" s="4"/>
      <c r="WDH151" s="4"/>
      <c r="WDI151" s="4"/>
      <c r="WDJ151" s="4"/>
      <c r="WDK151" s="4"/>
      <c r="WDL151" s="4"/>
      <c r="WDM151" s="4"/>
      <c r="WDN151" s="4"/>
      <c r="WDO151" s="4"/>
      <c r="WDP151" s="4"/>
      <c r="WDQ151" s="4"/>
      <c r="WDR151" s="4"/>
      <c r="WDS151" s="4"/>
      <c r="WDT151" s="4"/>
      <c r="WDU151" s="4"/>
      <c r="WDV151" s="4"/>
      <c r="WDW151" s="4"/>
      <c r="WDX151" s="4"/>
      <c r="WDY151" s="4"/>
      <c r="WDZ151" s="4"/>
      <c r="WEA151" s="4"/>
      <c r="WEB151" s="4"/>
      <c r="WEC151" s="4"/>
      <c r="WED151" s="4"/>
      <c r="WEE151" s="4"/>
      <c r="WEF151" s="4"/>
      <c r="WEG151" s="4"/>
      <c r="WEH151" s="4"/>
      <c r="WEI151" s="4"/>
      <c r="WEJ151" s="4"/>
      <c r="WEK151" s="4"/>
      <c r="WEL151" s="4"/>
      <c r="WEM151" s="4"/>
      <c r="WEN151" s="4"/>
      <c r="WEO151" s="4"/>
      <c r="WEP151" s="4"/>
      <c r="WEQ151" s="4"/>
      <c r="WER151" s="4"/>
      <c r="WES151" s="4"/>
      <c r="WET151" s="4"/>
      <c r="WEU151" s="4"/>
      <c r="WEV151" s="4"/>
      <c r="WEW151" s="4"/>
      <c r="WEX151" s="4"/>
      <c r="WEY151" s="4"/>
      <c r="WEZ151" s="4"/>
      <c r="WFA151" s="4"/>
      <c r="WFB151" s="4"/>
      <c r="WFC151" s="4"/>
      <c r="WFD151" s="4"/>
      <c r="WFE151" s="4"/>
      <c r="WFF151" s="4"/>
      <c r="WFG151" s="4"/>
      <c r="WFH151" s="4"/>
      <c r="WFI151" s="4"/>
      <c r="WFJ151" s="4"/>
      <c r="WFK151" s="4"/>
      <c r="WFL151" s="4"/>
      <c r="WFM151" s="4"/>
      <c r="WFN151" s="4"/>
      <c r="WFO151" s="4"/>
      <c r="WFP151" s="4"/>
      <c r="WFQ151" s="4"/>
      <c r="WFR151" s="4"/>
      <c r="WFS151" s="4"/>
      <c r="WFT151" s="4"/>
      <c r="WFU151" s="4"/>
      <c r="WFV151" s="4"/>
      <c r="WFW151" s="4"/>
      <c r="WFX151" s="4"/>
      <c r="WFY151" s="4"/>
      <c r="WFZ151" s="4"/>
      <c r="WGA151" s="4"/>
      <c r="WGB151" s="4"/>
      <c r="WGC151" s="4"/>
      <c r="WGD151" s="4"/>
      <c r="WGE151" s="4"/>
      <c r="WGF151" s="4"/>
      <c r="WGG151" s="4"/>
      <c r="WGH151" s="4"/>
      <c r="WGI151" s="4"/>
      <c r="WGJ151" s="4"/>
      <c r="WGK151" s="4"/>
      <c r="WGL151" s="4"/>
      <c r="WGM151" s="4"/>
      <c r="WGN151" s="4"/>
      <c r="WGO151" s="4"/>
      <c r="WGP151" s="4"/>
      <c r="WGQ151" s="4"/>
      <c r="WGR151" s="4"/>
      <c r="WGS151" s="4"/>
      <c r="WGT151" s="4"/>
      <c r="WGU151" s="4"/>
      <c r="WGV151" s="4"/>
      <c r="WGW151" s="4"/>
      <c r="WGX151" s="4"/>
      <c r="WGY151" s="4"/>
      <c r="WGZ151" s="4"/>
      <c r="WHA151" s="4"/>
      <c r="WHB151" s="4"/>
      <c r="WHC151" s="4"/>
      <c r="WHD151" s="4"/>
      <c r="WHE151" s="4"/>
      <c r="WHF151" s="4"/>
      <c r="WHG151" s="4"/>
      <c r="WHH151" s="4"/>
      <c r="WHI151" s="4"/>
      <c r="WHJ151" s="4"/>
      <c r="WHK151" s="4"/>
      <c r="WHL151" s="4"/>
      <c r="WHM151" s="4"/>
      <c r="WHN151" s="4"/>
      <c r="WHO151" s="4"/>
      <c r="WHP151" s="4"/>
      <c r="WHQ151" s="4"/>
      <c r="WHR151" s="4"/>
      <c r="WHS151" s="4"/>
      <c r="WHT151" s="4"/>
      <c r="WHU151" s="4"/>
      <c r="WHV151" s="4"/>
      <c r="WHW151" s="4"/>
      <c r="WHX151" s="4"/>
      <c r="WHY151" s="4"/>
      <c r="WHZ151" s="4"/>
      <c r="WIA151" s="4"/>
      <c r="WIB151" s="4"/>
      <c r="WIC151" s="4"/>
      <c r="WID151" s="4"/>
      <c r="WIE151" s="4"/>
      <c r="WIF151" s="4"/>
      <c r="WIG151" s="4"/>
      <c r="WIH151" s="4"/>
      <c r="WII151" s="4"/>
      <c r="WIJ151" s="4"/>
      <c r="WIK151" s="4"/>
      <c r="WIL151" s="4"/>
      <c r="WIM151" s="4"/>
      <c r="WIN151" s="4"/>
      <c r="WIO151" s="4"/>
      <c r="WIP151" s="4"/>
      <c r="WIQ151" s="4"/>
      <c r="WIR151" s="4"/>
      <c r="WIS151" s="4"/>
      <c r="WIT151" s="4"/>
      <c r="WIU151" s="4"/>
      <c r="WIV151" s="4"/>
      <c r="WIW151" s="4"/>
      <c r="WIX151" s="4"/>
      <c r="WIY151" s="4"/>
      <c r="WIZ151" s="4"/>
      <c r="WJA151" s="4"/>
      <c r="WJB151" s="4"/>
      <c r="WJC151" s="4"/>
      <c r="WJD151" s="4"/>
      <c r="WJE151" s="4"/>
      <c r="WJF151" s="4"/>
      <c r="WJG151" s="4"/>
      <c r="WJH151" s="4"/>
      <c r="WJI151" s="4"/>
      <c r="WJJ151" s="4"/>
      <c r="WJK151" s="4"/>
      <c r="WJL151" s="4"/>
      <c r="WJM151" s="4"/>
      <c r="WJN151" s="4"/>
      <c r="WJO151" s="4"/>
      <c r="WJP151" s="4"/>
      <c r="WJQ151" s="4"/>
      <c r="WJR151" s="4"/>
      <c r="WJS151" s="4"/>
      <c r="WJT151" s="4"/>
      <c r="WJU151" s="4"/>
      <c r="WJV151" s="4"/>
      <c r="WJW151" s="4"/>
      <c r="WJX151" s="4"/>
      <c r="WJY151" s="4"/>
      <c r="WJZ151" s="4"/>
      <c r="WKA151" s="4"/>
      <c r="WKB151" s="4"/>
      <c r="WKC151" s="4"/>
      <c r="WKD151" s="4"/>
      <c r="WKE151" s="4"/>
      <c r="WKF151" s="4"/>
      <c r="WKG151" s="4"/>
      <c r="WKH151" s="4"/>
      <c r="WKI151" s="4"/>
      <c r="WKJ151" s="4"/>
      <c r="WKK151" s="4"/>
      <c r="WKL151" s="4"/>
      <c r="WKM151" s="4"/>
      <c r="WKN151" s="4"/>
      <c r="WKO151" s="4"/>
      <c r="WKP151" s="4"/>
      <c r="WKQ151" s="4"/>
      <c r="WKR151" s="4"/>
      <c r="WKS151" s="4"/>
      <c r="WKT151" s="4"/>
      <c r="WKU151" s="4"/>
      <c r="WKV151" s="4"/>
      <c r="WKW151" s="4"/>
      <c r="WKX151" s="4"/>
      <c r="WKY151" s="4"/>
      <c r="WKZ151" s="4"/>
      <c r="WLA151" s="4"/>
      <c r="WLB151" s="4"/>
      <c r="WLC151" s="4"/>
      <c r="WLD151" s="4"/>
      <c r="WLE151" s="4"/>
      <c r="WLF151" s="4"/>
      <c r="WLG151" s="4"/>
      <c r="WLH151" s="4"/>
      <c r="WLI151" s="4"/>
      <c r="WLJ151" s="4"/>
      <c r="WLK151" s="4"/>
      <c r="WLL151" s="4"/>
      <c r="WLM151" s="4"/>
      <c r="WLN151" s="4"/>
      <c r="WLO151" s="4"/>
      <c r="WLP151" s="4"/>
      <c r="WLQ151" s="4"/>
      <c r="WLR151" s="4"/>
      <c r="WLS151" s="4"/>
      <c r="WLT151" s="4"/>
      <c r="WLU151" s="4"/>
      <c r="WLV151" s="4"/>
      <c r="WLW151" s="4"/>
      <c r="WLX151" s="4"/>
      <c r="WLY151" s="4"/>
      <c r="WLZ151" s="4"/>
      <c r="WMA151" s="4"/>
      <c r="WMB151" s="4"/>
      <c r="WMC151" s="4"/>
      <c r="WMD151" s="4"/>
      <c r="WME151" s="4"/>
      <c r="WMF151" s="4"/>
      <c r="WMG151" s="4"/>
      <c r="WMH151" s="4"/>
      <c r="WMI151" s="4"/>
      <c r="WMJ151" s="4"/>
      <c r="WMK151" s="4"/>
      <c r="WML151" s="4"/>
      <c r="WMM151" s="4"/>
      <c r="WMN151" s="4"/>
      <c r="WMO151" s="4"/>
      <c r="WMP151" s="4"/>
      <c r="WMQ151" s="4"/>
      <c r="WMR151" s="4"/>
      <c r="WMS151" s="4"/>
      <c r="WMT151" s="4"/>
      <c r="WMU151" s="4"/>
      <c r="WMV151" s="4"/>
      <c r="WMW151" s="4"/>
      <c r="WMX151" s="4"/>
      <c r="WMY151" s="4"/>
      <c r="WMZ151" s="4"/>
      <c r="WNA151" s="4"/>
      <c r="WNB151" s="4"/>
      <c r="WNC151" s="4"/>
      <c r="WND151" s="4"/>
      <c r="WNE151" s="4"/>
      <c r="WNF151" s="4"/>
      <c r="WNG151" s="4"/>
      <c r="WNH151" s="4"/>
      <c r="WNI151" s="4"/>
      <c r="WNJ151" s="4"/>
      <c r="WNK151" s="4"/>
      <c r="WNL151" s="4"/>
      <c r="WNM151" s="4"/>
      <c r="WNN151" s="4"/>
      <c r="WNO151" s="4"/>
      <c r="WNP151" s="4"/>
      <c r="WNQ151" s="4"/>
      <c r="WNR151" s="4"/>
      <c r="WNS151" s="4"/>
      <c r="WNT151" s="4"/>
      <c r="WNU151" s="4"/>
      <c r="WNV151" s="4"/>
      <c r="WNW151" s="4"/>
      <c r="WNX151" s="4"/>
      <c r="WNY151" s="4"/>
      <c r="WNZ151" s="4"/>
      <c r="WOA151" s="4"/>
      <c r="WOB151" s="4"/>
      <c r="WOC151" s="4"/>
      <c r="WOD151" s="4"/>
      <c r="WOE151" s="4"/>
      <c r="WOF151" s="4"/>
      <c r="WOG151" s="4"/>
      <c r="WOH151" s="4"/>
      <c r="WOI151" s="4"/>
      <c r="WOJ151" s="4"/>
      <c r="WOK151" s="4"/>
      <c r="WOL151" s="4"/>
      <c r="WOM151" s="4"/>
      <c r="WON151" s="4"/>
      <c r="WOO151" s="4"/>
      <c r="WOP151" s="4"/>
      <c r="WOQ151" s="4"/>
      <c r="WOR151" s="4"/>
      <c r="WOS151" s="4"/>
      <c r="WOT151" s="4"/>
      <c r="WOU151" s="4"/>
      <c r="WOV151" s="4"/>
      <c r="WOW151" s="4"/>
      <c r="WOX151" s="4"/>
      <c r="WOY151" s="4"/>
      <c r="WOZ151" s="4"/>
      <c r="WPA151" s="4"/>
      <c r="WPB151" s="4"/>
      <c r="WPC151" s="4"/>
      <c r="WPD151" s="4"/>
      <c r="WPE151" s="4"/>
      <c r="WPF151" s="4"/>
      <c r="WPG151" s="4"/>
      <c r="WPH151" s="4"/>
      <c r="WPI151" s="4"/>
      <c r="WPJ151" s="4"/>
      <c r="WPK151" s="4"/>
      <c r="WPL151" s="4"/>
      <c r="WPM151" s="4"/>
      <c r="WPN151" s="4"/>
      <c r="WPO151" s="4"/>
      <c r="WPP151" s="4"/>
      <c r="WPQ151" s="4"/>
      <c r="WPR151" s="4"/>
      <c r="WPS151" s="4"/>
      <c r="WPT151" s="4"/>
      <c r="WPU151" s="4"/>
      <c r="WPV151" s="4"/>
      <c r="WPW151" s="4"/>
      <c r="WPX151" s="4"/>
      <c r="WPY151" s="4"/>
      <c r="WPZ151" s="4"/>
      <c r="WQA151" s="4"/>
      <c r="WQB151" s="4"/>
      <c r="WQC151" s="4"/>
      <c r="WQD151" s="4"/>
      <c r="WQE151" s="4"/>
      <c r="WQF151" s="4"/>
      <c r="WQG151" s="4"/>
      <c r="WQH151" s="4"/>
      <c r="WQI151" s="4"/>
      <c r="WQJ151" s="4"/>
      <c r="WQK151" s="4"/>
      <c r="WQL151" s="4"/>
      <c r="WQM151" s="4"/>
      <c r="WQN151" s="4"/>
      <c r="WQO151" s="4"/>
      <c r="WQP151" s="4"/>
      <c r="WQQ151" s="4"/>
      <c r="WQR151" s="4"/>
      <c r="WQS151" s="4"/>
      <c r="WQT151" s="4"/>
      <c r="WQU151" s="4"/>
      <c r="WQV151" s="4"/>
      <c r="WQW151" s="4"/>
      <c r="WQX151" s="4"/>
      <c r="WQY151" s="4"/>
      <c r="WQZ151" s="4"/>
      <c r="WRA151" s="4"/>
      <c r="WRB151" s="4"/>
      <c r="WRC151" s="4"/>
      <c r="WRD151" s="4"/>
      <c r="WRE151" s="4"/>
      <c r="WRF151" s="4"/>
      <c r="WRG151" s="4"/>
      <c r="WRH151" s="4"/>
      <c r="WRI151" s="4"/>
      <c r="WRJ151" s="4"/>
      <c r="WRK151" s="4"/>
      <c r="WRL151" s="4"/>
      <c r="WRM151" s="4"/>
      <c r="WRN151" s="4"/>
      <c r="WRO151" s="4"/>
      <c r="WRP151" s="4"/>
      <c r="WRQ151" s="4"/>
      <c r="WRR151" s="4"/>
      <c r="WRS151" s="4"/>
      <c r="WRT151" s="4"/>
      <c r="WRU151" s="4"/>
      <c r="WRV151" s="4"/>
      <c r="WRW151" s="4"/>
      <c r="WRX151" s="4"/>
      <c r="WRY151" s="4"/>
      <c r="WRZ151" s="4"/>
      <c r="WSA151" s="4"/>
      <c r="WSB151" s="4"/>
      <c r="WSC151" s="4"/>
      <c r="WSD151" s="4"/>
      <c r="WSE151" s="4"/>
      <c r="WSF151" s="4"/>
      <c r="WSG151" s="4"/>
      <c r="WSH151" s="4"/>
      <c r="WSI151" s="4"/>
      <c r="WSJ151" s="4"/>
      <c r="WSK151" s="4"/>
      <c r="WSL151" s="4"/>
      <c r="WSM151" s="4"/>
      <c r="WSN151" s="4"/>
      <c r="WSO151" s="4"/>
      <c r="WSP151" s="4"/>
      <c r="WSQ151" s="4"/>
      <c r="WSR151" s="4"/>
      <c r="WSS151" s="4"/>
      <c r="WST151" s="4"/>
      <c r="WSU151" s="4"/>
      <c r="WSV151" s="4"/>
      <c r="WSW151" s="4"/>
      <c r="WSX151" s="4"/>
      <c r="WSY151" s="4"/>
      <c r="WSZ151" s="4"/>
      <c r="WTA151" s="4"/>
      <c r="WTB151" s="4"/>
      <c r="WTC151" s="4"/>
      <c r="WTD151" s="4"/>
      <c r="WTE151" s="4"/>
      <c r="WTF151" s="4"/>
      <c r="WTG151" s="4"/>
      <c r="WTH151" s="4"/>
      <c r="WTI151" s="4"/>
      <c r="WTJ151" s="4"/>
      <c r="WTK151" s="4"/>
      <c r="WTL151" s="4"/>
      <c r="WTM151" s="4"/>
      <c r="WTN151" s="4"/>
      <c r="WTO151" s="4"/>
      <c r="WTP151" s="4"/>
      <c r="WTQ151" s="4"/>
      <c r="WTR151" s="4"/>
      <c r="WTS151" s="4"/>
      <c r="WTT151" s="4"/>
      <c r="WTU151" s="4"/>
      <c r="WTV151" s="4"/>
      <c r="WTW151" s="4"/>
      <c r="WTX151" s="4"/>
      <c r="WTY151" s="4"/>
      <c r="WTZ151" s="4"/>
      <c r="WUA151" s="4"/>
      <c r="WUB151" s="4"/>
      <c r="WUC151" s="4"/>
      <c r="WUD151" s="4"/>
      <c r="WUE151" s="4"/>
      <c r="WUF151" s="4"/>
      <c r="WUG151" s="4"/>
      <c r="WUH151" s="4"/>
      <c r="WUI151" s="4"/>
      <c r="WUJ151" s="4"/>
      <c r="WUK151" s="4"/>
      <c r="WUL151" s="4"/>
      <c r="WUM151" s="4"/>
      <c r="WUN151" s="4"/>
      <c r="WUO151" s="4"/>
      <c r="WUP151" s="4"/>
      <c r="WUQ151" s="4"/>
      <c r="WUR151" s="4"/>
      <c r="WUS151" s="4"/>
      <c r="WUT151" s="4"/>
      <c r="WUU151" s="4"/>
      <c r="WUV151" s="4"/>
      <c r="WUW151" s="4"/>
      <c r="WUX151" s="4"/>
      <c r="WUY151" s="4"/>
      <c r="WUZ151" s="4"/>
      <c r="WVA151" s="4"/>
      <c r="WVB151" s="4"/>
      <c r="WVC151" s="4"/>
      <c r="WVD151" s="4"/>
      <c r="WVE151" s="4"/>
      <c r="WVF151" s="4"/>
      <c r="WVG151" s="4"/>
      <c r="WVH151" s="4"/>
      <c r="WVI151" s="4"/>
      <c r="WVJ151" s="4"/>
      <c r="WVK151" s="4"/>
      <c r="WVL151" s="4"/>
      <c r="WVM151" s="4"/>
      <c r="WVN151" s="4"/>
      <c r="WVO151" s="4"/>
      <c r="WVP151" s="4"/>
      <c r="WVQ151" s="4"/>
      <c r="WVR151" s="4"/>
      <c r="WVS151" s="4"/>
      <c r="WVT151" s="4"/>
      <c r="WVU151" s="4"/>
      <c r="WVV151" s="4"/>
      <c r="WVW151" s="4"/>
      <c r="WVX151" s="4"/>
      <c r="WVY151" s="4"/>
      <c r="WVZ151" s="4"/>
      <c r="WWA151" s="4"/>
      <c r="WWB151" s="4"/>
      <c r="WWC151" s="4"/>
      <c r="WWD151" s="4"/>
      <c r="WWE151" s="4"/>
      <c r="WWF151" s="4"/>
      <c r="WWG151" s="4"/>
      <c r="WWH151" s="4"/>
      <c r="WWI151" s="4"/>
      <c r="WWJ151" s="4"/>
      <c r="WWK151" s="4"/>
      <c r="WWL151" s="4"/>
      <c r="WWM151" s="4"/>
      <c r="WWN151" s="4"/>
      <c r="WWO151" s="4"/>
      <c r="WWP151" s="4"/>
      <c r="WWQ151" s="4"/>
      <c r="WWR151" s="4"/>
      <c r="WWS151" s="4"/>
      <c r="WWT151" s="4"/>
      <c r="WWU151" s="4"/>
      <c r="WWV151" s="4"/>
      <c r="WWW151" s="4"/>
      <c r="WWX151" s="4"/>
      <c r="WWY151" s="4"/>
      <c r="WWZ151" s="4"/>
      <c r="WXA151" s="4"/>
      <c r="WXB151" s="4"/>
      <c r="WXC151" s="4"/>
      <c r="WXD151" s="4"/>
      <c r="WXE151" s="4"/>
      <c r="WXF151" s="4"/>
      <c r="WXG151" s="4"/>
      <c r="WXH151" s="4"/>
      <c r="WXI151" s="4"/>
      <c r="WXJ151" s="4"/>
      <c r="WXK151" s="4"/>
      <c r="WXL151" s="4"/>
      <c r="WXM151" s="4"/>
      <c r="WXN151" s="4"/>
      <c r="WXO151" s="4"/>
      <c r="WXP151" s="4"/>
      <c r="WXQ151" s="4"/>
      <c r="WXR151" s="4"/>
      <c r="WXS151" s="4"/>
      <c r="WXT151" s="4"/>
      <c r="WXU151" s="4"/>
      <c r="WXV151" s="4"/>
      <c r="WXW151" s="4"/>
      <c r="WXX151" s="4"/>
      <c r="WXY151" s="4"/>
      <c r="WXZ151" s="4"/>
      <c r="WYA151" s="4"/>
      <c r="WYB151" s="4"/>
      <c r="WYC151" s="4"/>
      <c r="WYD151" s="4"/>
      <c r="WYE151" s="4"/>
      <c r="WYF151" s="4"/>
      <c r="WYG151" s="4"/>
      <c r="WYH151" s="4"/>
      <c r="WYI151" s="4"/>
      <c r="WYJ151" s="4"/>
      <c r="WYK151" s="4"/>
      <c r="WYL151" s="4"/>
      <c r="WYM151" s="4"/>
      <c r="WYN151" s="4"/>
      <c r="WYO151" s="4"/>
      <c r="WYP151" s="4"/>
      <c r="WYQ151" s="4"/>
      <c r="WYR151" s="4"/>
      <c r="WYS151" s="4"/>
      <c r="WYT151" s="4"/>
      <c r="WYU151" s="4"/>
      <c r="WYV151" s="4"/>
      <c r="WYW151" s="4"/>
      <c r="WYX151" s="4"/>
      <c r="WYY151" s="4"/>
      <c r="WYZ151" s="4"/>
      <c r="WZA151" s="4"/>
      <c r="WZB151" s="4"/>
      <c r="WZC151" s="4"/>
      <c r="WZD151" s="4"/>
      <c r="WZE151" s="4"/>
      <c r="WZF151" s="4"/>
      <c r="WZG151" s="4"/>
      <c r="WZH151" s="4"/>
      <c r="WZI151" s="4"/>
      <c r="WZJ151" s="4"/>
      <c r="WZK151" s="4"/>
      <c r="WZL151" s="4"/>
      <c r="WZM151" s="4"/>
      <c r="WZN151" s="4"/>
      <c r="WZO151" s="4"/>
      <c r="WZP151" s="4"/>
      <c r="WZQ151" s="4"/>
      <c r="WZR151" s="4"/>
      <c r="WZS151" s="4"/>
      <c r="WZT151" s="4"/>
      <c r="WZU151" s="4"/>
      <c r="WZV151" s="4"/>
      <c r="WZW151" s="4"/>
      <c r="WZX151" s="4"/>
      <c r="WZY151" s="4"/>
      <c r="WZZ151" s="4"/>
      <c r="XAA151" s="4"/>
      <c r="XAB151" s="4"/>
      <c r="XAC151" s="4"/>
      <c r="XAD151" s="4"/>
      <c r="XAE151" s="4"/>
      <c r="XAF151" s="4"/>
      <c r="XAG151" s="4"/>
      <c r="XAH151" s="4"/>
      <c r="XAI151" s="4"/>
      <c r="XAJ151" s="4"/>
      <c r="XAK151" s="4"/>
      <c r="XAL151" s="4"/>
      <c r="XAM151" s="4"/>
      <c r="XAN151" s="4"/>
      <c r="XAO151" s="4"/>
      <c r="XAP151" s="4"/>
      <c r="XAQ151" s="4"/>
      <c r="XAR151" s="4"/>
      <c r="XAS151" s="4"/>
      <c r="XAT151" s="4"/>
      <c r="XAU151" s="4"/>
      <c r="XAV151" s="4"/>
      <c r="XAW151" s="4"/>
      <c r="XAX151" s="4"/>
      <c r="XAY151" s="4"/>
      <c r="XAZ151" s="4"/>
      <c r="XBA151" s="4"/>
      <c r="XBB151" s="4"/>
      <c r="XBC151" s="4"/>
      <c r="XBD151" s="4"/>
      <c r="XBE151" s="4"/>
      <c r="XBF151" s="4"/>
      <c r="XBG151" s="4"/>
      <c r="XBH151" s="4"/>
      <c r="XBI151" s="4"/>
      <c r="XBJ151" s="4"/>
      <c r="XBK151" s="4"/>
      <c r="XBL151" s="4"/>
      <c r="XBM151" s="4"/>
      <c r="XBN151" s="4"/>
      <c r="XBO151" s="4"/>
      <c r="XBP151" s="4"/>
      <c r="XBQ151" s="4"/>
      <c r="XBR151" s="4"/>
      <c r="XBS151" s="4"/>
      <c r="XBT151" s="4"/>
      <c r="XBU151" s="4"/>
      <c r="XBV151" s="4"/>
      <c r="XBW151" s="4"/>
      <c r="XBX151" s="4"/>
      <c r="XBY151" s="4"/>
      <c r="XBZ151" s="4"/>
      <c r="XCA151" s="4"/>
      <c r="XCB151" s="4"/>
      <c r="XCC151" s="4"/>
      <c r="XCD151" s="4"/>
      <c r="XCE151" s="4"/>
      <c r="XCF151" s="4"/>
      <c r="XCG151" s="4"/>
      <c r="XCH151" s="4"/>
      <c r="XCI151" s="4"/>
      <c r="XCJ151" s="4"/>
      <c r="XCK151" s="4"/>
      <c r="XCL151" s="4"/>
      <c r="XCM151" s="4"/>
      <c r="XCN151" s="4"/>
      <c r="XCO151" s="4"/>
      <c r="XCP151" s="4"/>
      <c r="XCQ151" s="4"/>
      <c r="XCR151" s="4"/>
      <c r="XCS151" s="4"/>
      <c r="XCT151" s="4"/>
      <c r="XCU151" s="4"/>
      <c r="XCV151" s="4"/>
      <c r="XCW151" s="4"/>
      <c r="XCX151" s="4"/>
      <c r="XCY151" s="4"/>
      <c r="XCZ151" s="4"/>
      <c r="XDA151" s="4"/>
      <c r="XDB151" s="4"/>
      <c r="XDC151" s="4"/>
      <c r="XDD151" s="4"/>
      <c r="XDE151" s="4"/>
      <c r="XDF151" s="4"/>
      <c r="XDG151" s="4"/>
      <c r="XDH151" s="4"/>
      <c r="XDI151" s="4"/>
      <c r="XDJ151" s="4"/>
      <c r="XDK151" s="4"/>
      <c r="XDL151" s="4"/>
      <c r="XDM151" s="4"/>
      <c r="XDN151" s="4"/>
      <c r="XDO151" s="4"/>
      <c r="XDP151" s="4"/>
      <c r="XDQ151" s="4"/>
      <c r="XDR151" s="4"/>
      <c r="XDS151" s="4"/>
      <c r="XDT151" s="4"/>
      <c r="XDU151" s="4"/>
      <c r="XDV151" s="4"/>
      <c r="XDW151" s="4"/>
      <c r="XDX151" s="4"/>
      <c r="XDY151" s="4"/>
      <c r="XDZ151" s="4"/>
      <c r="XEA151" s="4"/>
      <c r="XEB151" s="4"/>
      <c r="XEC151" s="4"/>
      <c r="XED151" s="4"/>
      <c r="XEE151" s="4"/>
      <c r="XEF151" s="4"/>
      <c r="XEG151" s="4"/>
      <c r="XEH151" s="4"/>
      <c r="XEI151" s="4"/>
      <c r="XEJ151" s="4"/>
      <c r="XEK151" s="4"/>
      <c r="XEL151" s="4"/>
      <c r="XEM151" s="4"/>
      <c r="XEN151" s="4"/>
      <c r="XEO151" s="4"/>
      <c r="XEP151" s="4"/>
      <c r="XEQ151" s="4"/>
      <c r="XER151" s="4"/>
      <c r="XES151" s="4"/>
      <c r="XET151" s="4"/>
      <c r="XEU151" s="4"/>
      <c r="XEV151" s="4"/>
      <c r="XEW151" s="4"/>
      <c r="XEX151" s="4"/>
      <c r="XEY151" s="4"/>
      <c r="XEZ151" s="4"/>
      <c r="XFA151" s="6"/>
      <c r="XFB151" s="6"/>
      <c r="XFC151" s="6"/>
      <c r="XFD151" s="6"/>
    </row>
    <row r="152" spans="1:16384">
      <c r="A152" s="6" t="s">
        <v>758</v>
      </c>
      <c r="B152" s="6" t="s">
        <v>920</v>
      </c>
      <c r="C152" s="6"/>
      <c r="D152" s="6"/>
      <c r="E152" s="5">
        <v>103317.56</v>
      </c>
      <c r="F152" s="5">
        <v>110345.7</v>
      </c>
      <c r="G152" s="5">
        <v>109595.54</v>
      </c>
      <c r="H152" s="5">
        <v>109423.4</v>
      </c>
      <c r="I152" s="7">
        <v>88569.18</v>
      </c>
      <c r="J152" s="2">
        <v>110000</v>
      </c>
      <c r="K152" s="2">
        <v>110000</v>
      </c>
      <c r="L152" s="2">
        <v>110000</v>
      </c>
      <c r="M152" s="2">
        <v>110000</v>
      </c>
      <c r="N152" s="2">
        <v>110000</v>
      </c>
      <c r="O152" s="2">
        <v>110000</v>
      </c>
      <c r="P152" s="2">
        <v>110000</v>
      </c>
      <c r="Q152" s="9"/>
    </row>
    <row r="153" spans="1:16384">
      <c r="A153" s="6" t="s">
        <v>827</v>
      </c>
      <c r="B153" s="6"/>
      <c r="C153" s="6"/>
      <c r="D153" s="6"/>
      <c r="E153" s="5">
        <v>0</v>
      </c>
      <c r="F153" s="5">
        <v>0</v>
      </c>
      <c r="G153" s="5">
        <v>78.849999999999994</v>
      </c>
      <c r="H153" s="5">
        <v>0</v>
      </c>
      <c r="I153" s="7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</row>
    <row r="154" spans="1:16384">
      <c r="A154" s="6" t="s">
        <v>759</v>
      </c>
      <c r="B154" s="6" t="s">
        <v>920</v>
      </c>
      <c r="C154" s="6"/>
      <c r="D154" s="6"/>
      <c r="E154" s="5">
        <v>40750.239999999998</v>
      </c>
      <c r="F154" s="5">
        <v>14649.96</v>
      </c>
      <c r="G154" s="5">
        <v>30255.61</v>
      </c>
      <c r="H154" s="5">
        <v>35000</v>
      </c>
      <c r="I154" s="7">
        <v>35000</v>
      </c>
      <c r="J154" s="2">
        <v>30000</v>
      </c>
      <c r="K154" s="2">
        <v>30000</v>
      </c>
      <c r="L154" s="2">
        <v>30000</v>
      </c>
      <c r="M154" s="2">
        <v>30000</v>
      </c>
      <c r="N154" s="2">
        <v>30000</v>
      </c>
      <c r="O154" s="2">
        <v>30000</v>
      </c>
      <c r="P154" s="2">
        <v>30000</v>
      </c>
    </row>
    <row r="155" spans="1:16384">
      <c r="A155" s="6" t="s">
        <v>828</v>
      </c>
      <c r="B155" s="6"/>
      <c r="C155" s="6"/>
      <c r="D155" s="6"/>
      <c r="E155" s="5">
        <v>0</v>
      </c>
      <c r="F155" s="5">
        <v>0</v>
      </c>
      <c r="G155" s="5">
        <v>1649.5</v>
      </c>
      <c r="H155" s="5">
        <v>0</v>
      </c>
      <c r="I155" s="7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</row>
    <row r="156" spans="1:16384">
      <c r="A156" s="6" t="s">
        <v>760</v>
      </c>
      <c r="B156" s="6" t="s">
        <v>901</v>
      </c>
      <c r="C156" s="6"/>
      <c r="D156" s="6"/>
      <c r="E156" s="5">
        <v>18190.93</v>
      </c>
      <c r="F156" s="5">
        <v>21000.36</v>
      </c>
      <c r="G156" s="5">
        <v>24265.27</v>
      </c>
      <c r="H156" s="5">
        <v>37646.6</v>
      </c>
      <c r="I156" s="7">
        <v>53251.57</v>
      </c>
      <c r="J156" s="2">
        <v>97500</v>
      </c>
      <c r="K156" s="2">
        <v>110000</v>
      </c>
      <c r="L156" s="2">
        <v>55000</v>
      </c>
      <c r="M156" s="2">
        <v>55000</v>
      </c>
      <c r="N156" s="2">
        <v>55000</v>
      </c>
      <c r="O156" s="2">
        <v>55000</v>
      </c>
      <c r="P156" s="2">
        <v>55000</v>
      </c>
    </row>
    <row r="157" spans="1:16384">
      <c r="A157" s="6" t="s">
        <v>761</v>
      </c>
      <c r="B157" s="6" t="s">
        <v>901</v>
      </c>
      <c r="C157" s="6"/>
      <c r="D157" s="6"/>
      <c r="E157" s="5">
        <v>9000</v>
      </c>
      <c r="F157" s="5">
        <v>10000</v>
      </c>
      <c r="G157" s="5">
        <v>20000</v>
      </c>
      <c r="H157" s="5">
        <v>20000</v>
      </c>
      <c r="I157" s="7">
        <v>10000</v>
      </c>
      <c r="J157" s="2">
        <v>10000</v>
      </c>
      <c r="K157" s="2">
        <v>10000</v>
      </c>
      <c r="L157" s="2">
        <v>20000</v>
      </c>
      <c r="M157" s="2">
        <v>20000</v>
      </c>
      <c r="N157" s="2">
        <v>20000</v>
      </c>
      <c r="O157" s="2">
        <v>20000</v>
      </c>
      <c r="P157" s="2">
        <v>20000</v>
      </c>
    </row>
    <row r="158" spans="1:16384">
      <c r="A158" s="6" t="s">
        <v>1009</v>
      </c>
      <c r="B158" s="6"/>
      <c r="C158" s="6"/>
      <c r="D158" s="6"/>
      <c r="E158" s="5"/>
      <c r="F158" s="5"/>
      <c r="G158" s="5"/>
      <c r="H158" s="5"/>
      <c r="I158" s="7">
        <v>4131.55</v>
      </c>
      <c r="J158" s="2">
        <v>4000</v>
      </c>
      <c r="K158" s="2">
        <v>30000</v>
      </c>
      <c r="L158" s="2"/>
      <c r="M158" s="2"/>
      <c r="N158" s="2"/>
      <c r="O158" s="2"/>
      <c r="P158" s="2"/>
    </row>
    <row r="159" spans="1:16384">
      <c r="A159" s="6" t="s">
        <v>762</v>
      </c>
      <c r="B159" s="6" t="s">
        <v>971</v>
      </c>
      <c r="C159" s="6"/>
      <c r="D159" s="6"/>
      <c r="E159" s="5">
        <v>1470.2</v>
      </c>
      <c r="F159" s="5">
        <v>1963</v>
      </c>
      <c r="G159" s="5">
        <v>2958.59</v>
      </c>
      <c r="H159" s="5">
        <v>3012.4</v>
      </c>
      <c r="I159" s="7">
        <v>3900.45</v>
      </c>
      <c r="J159" s="2">
        <v>4000</v>
      </c>
      <c r="K159" s="2">
        <v>3300</v>
      </c>
      <c r="L159" s="2">
        <v>3000</v>
      </c>
      <c r="M159" s="2">
        <v>3000</v>
      </c>
      <c r="N159" s="2">
        <v>3000</v>
      </c>
      <c r="O159" s="2">
        <v>3000</v>
      </c>
      <c r="P159" s="2">
        <v>3000</v>
      </c>
    </row>
    <row r="160" spans="1:16384">
      <c r="A160" s="6" t="s">
        <v>763</v>
      </c>
      <c r="B160" s="6" t="s">
        <v>927</v>
      </c>
      <c r="C160" s="6"/>
      <c r="D160" s="6"/>
      <c r="E160" s="5">
        <v>13676.7</v>
      </c>
      <c r="F160" s="5">
        <v>18881.88</v>
      </c>
      <c r="G160" s="5">
        <v>16423.560000000001</v>
      </c>
      <c r="H160" s="5">
        <v>15649.33</v>
      </c>
      <c r="I160" s="7">
        <v>20795.490000000002</v>
      </c>
      <c r="J160" s="2">
        <v>16000</v>
      </c>
      <c r="K160" s="2">
        <v>17000</v>
      </c>
      <c r="L160" s="2">
        <v>15000</v>
      </c>
      <c r="M160" s="2">
        <v>15000</v>
      </c>
      <c r="N160" s="2">
        <v>15000</v>
      </c>
      <c r="O160" s="2">
        <v>15000</v>
      </c>
      <c r="P160" s="2">
        <v>15000</v>
      </c>
    </row>
    <row r="161" spans="1:17" s="9" customFormat="1">
      <c r="A161" s="6" t="s">
        <v>829</v>
      </c>
      <c r="B161" s="6" t="s">
        <v>930</v>
      </c>
      <c r="C161" s="6"/>
      <c r="D161" s="6"/>
      <c r="E161" s="5">
        <v>0</v>
      </c>
      <c r="F161" s="5">
        <v>0</v>
      </c>
      <c r="G161" s="5">
        <v>347.46</v>
      </c>
      <c r="H161" s="5">
        <v>0</v>
      </c>
      <c r="I161" s="7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4"/>
    </row>
    <row r="162" spans="1:17" s="46" customFormat="1">
      <c r="A162" s="44" t="s">
        <v>764</v>
      </c>
      <c r="B162" s="44" t="s">
        <v>930</v>
      </c>
      <c r="C162" s="44"/>
      <c r="D162" s="44"/>
      <c r="E162" s="45">
        <v>9368.66</v>
      </c>
      <c r="F162" s="45">
        <v>9518.57</v>
      </c>
      <c r="G162" s="45">
        <v>10609.79</v>
      </c>
      <c r="H162" s="45">
        <v>0</v>
      </c>
      <c r="I162" s="45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</row>
    <row r="163" spans="1:17" s="46" customFormat="1">
      <c r="A163" s="44" t="s">
        <v>861</v>
      </c>
      <c r="B163" s="44" t="s">
        <v>930</v>
      </c>
      <c r="C163" s="44"/>
      <c r="D163" s="44"/>
      <c r="E163" s="45">
        <v>0</v>
      </c>
      <c r="F163" s="45">
        <v>0</v>
      </c>
      <c r="G163" s="45">
        <v>0</v>
      </c>
      <c r="H163" s="45">
        <v>0</v>
      </c>
      <c r="I163" s="45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</row>
    <row r="164" spans="1:17">
      <c r="A164" s="6" t="s">
        <v>765</v>
      </c>
      <c r="B164" s="6" t="s">
        <v>982</v>
      </c>
      <c r="C164" s="6"/>
      <c r="D164" s="6"/>
      <c r="E164" s="5">
        <v>12394.44</v>
      </c>
      <c r="F164" s="5">
        <v>2604.56</v>
      </c>
      <c r="G164" s="5">
        <v>5099.78</v>
      </c>
      <c r="H164" s="5">
        <v>276.45999999999998</v>
      </c>
      <c r="I164" s="7">
        <v>6998</v>
      </c>
      <c r="J164" s="2">
        <v>5000</v>
      </c>
      <c r="K164" s="2">
        <v>5000</v>
      </c>
      <c r="L164" s="2">
        <v>5000</v>
      </c>
      <c r="M164" s="2">
        <v>5000</v>
      </c>
      <c r="N164" s="2">
        <v>5000</v>
      </c>
      <c r="O164" s="2">
        <v>5000</v>
      </c>
      <c r="P164" s="2">
        <v>5000</v>
      </c>
    </row>
    <row r="165" spans="1:17" s="26" customFormat="1">
      <c r="A165" s="6" t="s">
        <v>766</v>
      </c>
      <c r="B165" s="6" t="s">
        <v>931</v>
      </c>
      <c r="C165" s="6"/>
      <c r="D165" s="6"/>
      <c r="E165" s="5">
        <v>18284.849999999999</v>
      </c>
      <c r="F165" s="5">
        <v>18640.580000000002</v>
      </c>
      <c r="G165" s="5">
        <v>18825.39</v>
      </c>
      <c r="H165" s="5">
        <v>18920.419999999998</v>
      </c>
      <c r="I165" s="7">
        <v>19220.29</v>
      </c>
      <c r="J165" s="2">
        <v>12000</v>
      </c>
      <c r="K165" s="2">
        <v>12000</v>
      </c>
      <c r="L165" s="2">
        <v>12000</v>
      </c>
      <c r="M165" s="2">
        <v>12000</v>
      </c>
      <c r="N165" s="2">
        <v>12000</v>
      </c>
      <c r="O165" s="2">
        <v>12000</v>
      </c>
      <c r="P165" s="2">
        <v>12000</v>
      </c>
      <c r="Q165" s="4"/>
    </row>
    <row r="166" spans="1:17" s="46" customFormat="1">
      <c r="A166" s="44" t="s">
        <v>767</v>
      </c>
      <c r="B166" s="44" t="s">
        <v>982</v>
      </c>
      <c r="C166" s="44"/>
      <c r="D166" s="44"/>
      <c r="E166" s="45">
        <v>20903.61</v>
      </c>
      <c r="F166" s="45">
        <v>20169.87</v>
      </c>
      <c r="G166" s="45">
        <v>25834.06</v>
      </c>
      <c r="H166" s="45">
        <v>23617.01</v>
      </c>
      <c r="I166" s="45">
        <v>21791.19</v>
      </c>
      <c r="J166" s="37">
        <v>20312.370000000003</v>
      </c>
      <c r="K166" s="37" t="e">
        <f>+#REF!</f>
        <v>#REF!</v>
      </c>
      <c r="L166" s="37" t="e">
        <f>+#REF!</f>
        <v>#REF!</v>
      </c>
      <c r="M166" s="37" t="e">
        <f>+#REF!</f>
        <v>#REF!</v>
      </c>
      <c r="N166" s="37" t="e">
        <f>+#REF!</f>
        <v>#REF!</v>
      </c>
      <c r="O166" s="37" t="e">
        <f>+#REF!</f>
        <v>#REF!</v>
      </c>
      <c r="P166" s="37" t="e">
        <f>+#REF!</f>
        <v>#REF!</v>
      </c>
    </row>
    <row r="167" spans="1:17" s="9" customFormat="1">
      <c r="A167" s="6" t="s">
        <v>830</v>
      </c>
      <c r="B167" s="6" t="s">
        <v>930</v>
      </c>
      <c r="C167" s="6"/>
      <c r="D167" s="6"/>
      <c r="E167" s="5">
        <v>0</v>
      </c>
      <c r="F167" s="5">
        <v>0</v>
      </c>
      <c r="G167" s="5">
        <v>18823.599999999999</v>
      </c>
      <c r="H167" s="5">
        <v>14948.18</v>
      </c>
      <c r="I167" s="7">
        <v>0</v>
      </c>
      <c r="J167" s="2">
        <v>0</v>
      </c>
      <c r="K167" s="2">
        <v>0</v>
      </c>
      <c r="L167" s="2">
        <v>0</v>
      </c>
      <c r="M167" s="54"/>
      <c r="N167" s="54"/>
      <c r="O167" s="54"/>
      <c r="P167" s="54"/>
    </row>
    <row r="168" spans="1:17" s="46" customFormat="1">
      <c r="A168" s="44" t="s">
        <v>768</v>
      </c>
      <c r="B168" s="44" t="s">
        <v>930</v>
      </c>
      <c r="C168" s="44"/>
      <c r="D168" s="44"/>
      <c r="E168" s="45">
        <v>37474.639999999999</v>
      </c>
      <c r="F168" s="45">
        <v>38074.300000000003</v>
      </c>
      <c r="G168" s="45">
        <v>42439.17</v>
      </c>
      <c r="H168" s="45">
        <v>41842.800000000003</v>
      </c>
      <c r="I168" s="45">
        <v>42238.52</v>
      </c>
      <c r="J168" s="37">
        <v>42937.72</v>
      </c>
      <c r="K168" s="37">
        <v>43305.760000000002</v>
      </c>
      <c r="L168" s="37">
        <v>43305.760000000002</v>
      </c>
      <c r="M168" s="54"/>
      <c r="N168" s="54"/>
      <c r="O168" s="54"/>
      <c r="P168" s="54"/>
    </row>
    <row r="169" spans="1:17" s="46" customFormat="1">
      <c r="A169" s="44" t="s">
        <v>769</v>
      </c>
      <c r="B169" s="44" t="s">
        <v>982</v>
      </c>
      <c r="C169" s="44"/>
      <c r="D169" s="44"/>
      <c r="E169" s="45">
        <v>45481.58</v>
      </c>
      <c r="F169" s="45">
        <v>58622.11</v>
      </c>
      <c r="G169" s="45">
        <v>62438.79</v>
      </c>
      <c r="H169" s="45">
        <v>66514.789999999994</v>
      </c>
      <c r="I169" s="45">
        <v>70868.100000000006</v>
      </c>
      <c r="J169" s="37">
        <v>28931.4</v>
      </c>
      <c r="K169" s="37" t="e">
        <f>+#REF!</f>
        <v>#REF!</v>
      </c>
      <c r="L169" s="37" t="e">
        <f>+#REF!</f>
        <v>#REF!</v>
      </c>
      <c r="M169" s="37" t="e">
        <f>+#REF!</f>
        <v>#REF!</v>
      </c>
      <c r="N169" s="37" t="e">
        <f>+#REF!</f>
        <v>#REF!</v>
      </c>
      <c r="O169" s="37" t="e">
        <f>+#REF!</f>
        <v>#REF!</v>
      </c>
      <c r="P169" s="37" t="e">
        <f>+#REF!</f>
        <v>#REF!</v>
      </c>
      <c r="Q169" s="48"/>
    </row>
    <row r="170" spans="1:17" s="46" customFormat="1">
      <c r="A170" s="44" t="s">
        <v>862</v>
      </c>
      <c r="B170" s="44" t="s">
        <v>930</v>
      </c>
      <c r="C170" s="44"/>
      <c r="D170" s="44"/>
      <c r="E170" s="45">
        <v>0</v>
      </c>
      <c r="F170" s="45">
        <v>0</v>
      </c>
      <c r="G170" s="45">
        <v>0</v>
      </c>
      <c r="H170" s="45">
        <v>0</v>
      </c>
      <c r="I170" s="45">
        <v>15035.96</v>
      </c>
      <c r="J170" s="37">
        <v>15248.699999999999</v>
      </c>
      <c r="K170" s="37">
        <f>+'Para-RH-2018'!BJ671</f>
        <v>15555.33</v>
      </c>
      <c r="L170" s="37">
        <f>+'Para-RH-2018'!BK671</f>
        <v>15944.213249999999</v>
      </c>
      <c r="M170" s="54"/>
      <c r="N170" s="54"/>
      <c r="O170" s="54"/>
      <c r="P170" s="54"/>
    </row>
    <row r="171" spans="1:17">
      <c r="A171" s="6" t="s">
        <v>1010</v>
      </c>
      <c r="B171" s="6"/>
      <c r="C171" s="6"/>
      <c r="D171" s="6"/>
      <c r="E171" s="5"/>
      <c r="F171" s="5"/>
      <c r="G171" s="5"/>
      <c r="H171" s="5"/>
      <c r="I171" s="7">
        <v>1000</v>
      </c>
      <c r="J171" s="2"/>
      <c r="K171" s="2"/>
      <c r="L171" s="2"/>
      <c r="M171" s="2"/>
      <c r="N171" s="2"/>
      <c r="O171" s="2"/>
      <c r="P171" s="2"/>
      <c r="Q171" s="2"/>
    </row>
    <row r="172" spans="1:17">
      <c r="A172" s="6" t="s">
        <v>770</v>
      </c>
      <c r="B172" s="6" t="s">
        <v>937</v>
      </c>
      <c r="C172" s="6"/>
      <c r="D172" s="6"/>
      <c r="E172" s="5">
        <v>0</v>
      </c>
      <c r="F172" s="5">
        <v>829</v>
      </c>
      <c r="G172" s="5">
        <v>0</v>
      </c>
      <c r="H172" s="5">
        <v>484</v>
      </c>
      <c r="I172" s="7">
        <v>206</v>
      </c>
      <c r="J172" s="2">
        <v>500</v>
      </c>
      <c r="K172" s="19">
        <v>500</v>
      </c>
      <c r="L172" s="54"/>
      <c r="M172" s="54"/>
      <c r="N172" s="54"/>
      <c r="O172" s="54"/>
      <c r="P172" s="54"/>
    </row>
    <row r="173" spans="1:17">
      <c r="A173" s="6" t="s">
        <v>771</v>
      </c>
      <c r="B173" s="6" t="s">
        <v>937</v>
      </c>
      <c r="C173" s="6"/>
      <c r="D173" s="6"/>
      <c r="E173" s="5">
        <v>43.02</v>
      </c>
      <c r="F173" s="5">
        <v>0</v>
      </c>
      <c r="G173" s="5">
        <v>0</v>
      </c>
      <c r="H173" s="5">
        <v>0</v>
      </c>
      <c r="I173" s="7">
        <v>3101.13</v>
      </c>
      <c r="J173" s="2">
        <v>31000</v>
      </c>
      <c r="K173" s="19">
        <v>10000</v>
      </c>
      <c r="L173" s="54"/>
      <c r="M173" s="54"/>
      <c r="N173" s="54"/>
      <c r="O173" s="54"/>
      <c r="P173" s="54"/>
    </row>
    <row r="174" spans="1:17">
      <c r="A174" s="6" t="s">
        <v>772</v>
      </c>
      <c r="B174" s="6" t="s">
        <v>937</v>
      </c>
      <c r="C174" s="6"/>
      <c r="D174" s="6"/>
      <c r="E174" s="5">
        <v>1269</v>
      </c>
      <c r="F174" s="5">
        <v>985</v>
      </c>
      <c r="G174" s="5">
        <v>1790</v>
      </c>
      <c r="H174" s="5">
        <v>1895</v>
      </c>
      <c r="I174" s="7">
        <v>1010</v>
      </c>
      <c r="J174" s="2">
        <v>1900</v>
      </c>
      <c r="K174" s="19">
        <v>1700</v>
      </c>
      <c r="L174" s="54"/>
      <c r="M174" s="54"/>
      <c r="N174" s="54"/>
      <c r="O174" s="54"/>
      <c r="P174" s="54"/>
      <c r="Q174" s="27"/>
    </row>
    <row r="175" spans="1:17" s="9" customFormat="1">
      <c r="A175" s="6" t="s">
        <v>831</v>
      </c>
      <c r="B175" s="6" t="s">
        <v>930</v>
      </c>
      <c r="C175" s="6"/>
      <c r="D175" s="6"/>
      <c r="E175" s="5">
        <v>0</v>
      </c>
      <c r="F175" s="5">
        <v>0</v>
      </c>
      <c r="G175" s="5">
        <v>17834.060000000001</v>
      </c>
      <c r="H175" s="5">
        <v>19282.14</v>
      </c>
      <c r="I175" s="7">
        <v>0</v>
      </c>
      <c r="J175" s="2">
        <v>0</v>
      </c>
      <c r="K175" s="19">
        <v>0</v>
      </c>
      <c r="L175" s="54"/>
      <c r="M175" s="54"/>
      <c r="N175" s="54"/>
      <c r="O175" s="54"/>
      <c r="P175" s="54"/>
      <c r="Q175" s="4"/>
    </row>
    <row r="176" spans="1:17" s="46" customFormat="1">
      <c r="A176" s="44" t="s">
        <v>773</v>
      </c>
      <c r="B176" s="44" t="s">
        <v>930</v>
      </c>
      <c r="C176" s="44"/>
      <c r="D176" s="44"/>
      <c r="E176" s="45">
        <v>37474.639999999999</v>
      </c>
      <c r="F176" s="45">
        <v>38074.300000000003</v>
      </c>
      <c r="G176" s="45">
        <v>42439.17</v>
      </c>
      <c r="H176" s="45">
        <v>42194.89</v>
      </c>
      <c r="I176" s="45">
        <v>45369.599999999999</v>
      </c>
      <c r="J176" s="37">
        <v>46004.7</v>
      </c>
      <c r="K176" s="37">
        <v>42078.97</v>
      </c>
      <c r="L176" s="54"/>
      <c r="M176" s="54"/>
      <c r="N176" s="54"/>
      <c r="O176" s="54"/>
      <c r="P176" s="54"/>
    </row>
    <row r="177" spans="1:17">
      <c r="A177" s="6" t="s">
        <v>774</v>
      </c>
      <c r="B177" s="6"/>
      <c r="C177" s="6"/>
      <c r="D177" s="6"/>
      <c r="E177" s="5">
        <v>20000</v>
      </c>
      <c r="F177" s="5">
        <v>0</v>
      </c>
      <c r="G177" s="5">
        <v>0</v>
      </c>
      <c r="H177" s="5">
        <v>0</v>
      </c>
      <c r="I177" s="7">
        <v>0</v>
      </c>
      <c r="J177" s="2">
        <v>0</v>
      </c>
      <c r="K177" s="19">
        <v>0</v>
      </c>
      <c r="L177" s="54"/>
      <c r="M177" s="54"/>
      <c r="N177" s="54"/>
      <c r="O177" s="54"/>
      <c r="P177" s="54"/>
    </row>
    <row r="178" spans="1:17">
      <c r="A178" s="6" t="s">
        <v>775</v>
      </c>
      <c r="B178" s="6" t="s">
        <v>937</v>
      </c>
      <c r="C178" s="6"/>
      <c r="D178" s="6"/>
      <c r="E178" s="5">
        <v>5004</v>
      </c>
      <c r="F178" s="5">
        <v>4464</v>
      </c>
      <c r="G178" s="5">
        <v>5464</v>
      </c>
      <c r="H178" s="5">
        <v>4464</v>
      </c>
      <c r="I178" s="7">
        <v>5631</v>
      </c>
      <c r="J178" s="2">
        <v>5464</v>
      </c>
      <c r="K178" s="19">
        <v>4464</v>
      </c>
      <c r="L178" s="54"/>
      <c r="M178" s="54"/>
      <c r="N178" s="54"/>
      <c r="O178" s="54"/>
      <c r="P178" s="54"/>
    </row>
    <row r="179" spans="1:17" s="27" customFormat="1">
      <c r="A179" s="6" t="s">
        <v>776</v>
      </c>
      <c r="B179" s="6" t="s">
        <v>937</v>
      </c>
      <c r="C179" s="6"/>
      <c r="D179" s="6"/>
      <c r="E179" s="5">
        <v>52429.5</v>
      </c>
      <c r="F179" s="5">
        <v>52429.5</v>
      </c>
      <c r="G179" s="5">
        <v>52429.5</v>
      </c>
      <c r="H179" s="5">
        <v>51722.99</v>
      </c>
      <c r="I179" s="7">
        <v>52392.32</v>
      </c>
      <c r="J179" s="2">
        <v>52392.32</v>
      </c>
      <c r="K179" s="19">
        <v>3681.32</v>
      </c>
      <c r="L179" s="54"/>
      <c r="M179" s="54"/>
      <c r="N179" s="54"/>
      <c r="O179" s="54"/>
      <c r="P179" s="54"/>
      <c r="Q179" s="4"/>
    </row>
    <row r="180" spans="1:17" s="27" customFormat="1">
      <c r="A180" s="6" t="s">
        <v>1306</v>
      </c>
      <c r="B180" s="6" t="s">
        <v>937</v>
      </c>
      <c r="C180" s="6"/>
      <c r="D180" s="6"/>
      <c r="E180" s="5"/>
      <c r="F180" s="5"/>
      <c r="G180" s="5"/>
      <c r="H180" s="5"/>
      <c r="I180" s="7"/>
      <c r="J180" s="2"/>
      <c r="K180" s="19">
        <v>48711</v>
      </c>
      <c r="L180" s="54"/>
      <c r="M180" s="54"/>
      <c r="N180" s="54"/>
      <c r="O180" s="54"/>
      <c r="P180" s="54"/>
      <c r="Q180" s="4"/>
    </row>
    <row r="181" spans="1:17" s="46" customFormat="1">
      <c r="A181" s="44" t="s">
        <v>863</v>
      </c>
      <c r="B181" s="44" t="s">
        <v>930</v>
      </c>
      <c r="C181" s="44"/>
      <c r="D181" s="44"/>
      <c r="E181" s="45">
        <v>0</v>
      </c>
      <c r="F181" s="45">
        <v>0</v>
      </c>
      <c r="G181" s="45">
        <v>0</v>
      </c>
      <c r="H181" s="45">
        <v>0</v>
      </c>
      <c r="I181" s="45">
        <v>21584.66</v>
      </c>
      <c r="J181" s="37">
        <v>20303.290000000005</v>
      </c>
      <c r="K181" s="37">
        <f>+'Para-RH-2018'!BJ692</f>
        <v>20464.27</v>
      </c>
      <c r="L181" s="54"/>
      <c r="M181" s="54"/>
      <c r="N181" s="54"/>
      <c r="O181" s="54"/>
      <c r="P181" s="54"/>
    </row>
    <row r="182" spans="1:17">
      <c r="A182" s="6" t="s">
        <v>777</v>
      </c>
      <c r="B182" s="6" t="s">
        <v>982</v>
      </c>
      <c r="C182" s="6"/>
      <c r="D182" s="6"/>
      <c r="E182" s="5">
        <v>164443.4</v>
      </c>
      <c r="F182" s="5">
        <v>102763.57</v>
      </c>
      <c r="G182" s="5">
        <v>87083.3</v>
      </c>
      <c r="H182" s="5">
        <v>123067.64</v>
      </c>
      <c r="I182" s="7">
        <v>134957.87</v>
      </c>
      <c r="J182" s="2">
        <v>134957.87</v>
      </c>
      <c r="K182" s="2">
        <v>131043.71</v>
      </c>
      <c r="L182" s="2">
        <v>135000</v>
      </c>
      <c r="M182" s="2">
        <v>135000</v>
      </c>
      <c r="N182" s="2">
        <v>135000</v>
      </c>
      <c r="O182" s="2">
        <v>135000</v>
      </c>
      <c r="P182" s="2">
        <v>135000</v>
      </c>
      <c r="Q182" s="27"/>
    </row>
    <row r="183" spans="1:17" s="26" customFormat="1">
      <c r="A183" s="6" t="s">
        <v>832</v>
      </c>
      <c r="B183" s="6"/>
      <c r="C183" s="6"/>
      <c r="D183" s="6"/>
      <c r="E183" s="5">
        <v>0</v>
      </c>
      <c r="F183" s="5">
        <v>0</v>
      </c>
      <c r="G183" s="5">
        <v>1361.98</v>
      </c>
      <c r="H183" s="5">
        <v>0</v>
      </c>
      <c r="I183" s="7">
        <v>0</v>
      </c>
      <c r="J183" s="2">
        <v>3615.48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</row>
    <row r="184" spans="1:17" s="32" customFormat="1">
      <c r="A184" s="47" t="s">
        <v>778</v>
      </c>
      <c r="B184" s="47" t="s">
        <v>982</v>
      </c>
      <c r="C184" s="47"/>
      <c r="D184" s="47"/>
      <c r="E184" s="7">
        <v>3337.17</v>
      </c>
      <c r="F184" s="7">
        <v>3588.42</v>
      </c>
      <c r="G184" s="7">
        <v>3393.02</v>
      </c>
      <c r="H184" s="7">
        <v>3190.33</v>
      </c>
      <c r="I184" s="7">
        <v>2980.07</v>
      </c>
      <c r="J184" s="2">
        <v>2761.96</v>
      </c>
      <c r="K184" s="2" t="e">
        <f>+'Sim DO'!K552</f>
        <v>#REF!</v>
      </c>
      <c r="L184" s="2" t="e">
        <f>+'Sim DO'!L552</f>
        <v>#REF!</v>
      </c>
      <c r="M184" s="2" t="e">
        <f>+'Sim DO'!M552</f>
        <v>#REF!</v>
      </c>
      <c r="N184" s="2" t="e">
        <f>+'Sim DO'!N552</f>
        <v>#REF!</v>
      </c>
      <c r="O184" s="2" t="e">
        <f>+'Sim DO'!O552</f>
        <v>#REF!</v>
      </c>
      <c r="P184" s="2" t="e">
        <f>+'Sim DO'!P552</f>
        <v>#REF!</v>
      </c>
    </row>
    <row r="185" spans="1:17" s="32" customFormat="1">
      <c r="A185" s="47" t="s">
        <v>817</v>
      </c>
      <c r="B185" s="47" t="s">
        <v>982</v>
      </c>
      <c r="C185" s="47"/>
      <c r="D185" s="47"/>
      <c r="E185" s="7">
        <v>0</v>
      </c>
      <c r="F185" s="7">
        <v>5094.76</v>
      </c>
      <c r="G185" s="7">
        <v>5284.84</v>
      </c>
      <c r="H185" s="7">
        <v>5482.02</v>
      </c>
      <c r="I185" s="7">
        <v>5686.55</v>
      </c>
      <c r="J185" s="2">
        <v>5898.72</v>
      </c>
      <c r="K185" s="2" t="e">
        <f>+'Sim DO'!K554</f>
        <v>#REF!</v>
      </c>
      <c r="L185" s="2" t="e">
        <f>+'Sim DO'!L554</f>
        <v>#REF!</v>
      </c>
      <c r="M185" s="2" t="e">
        <f>+'Sim DO'!M554</f>
        <v>#REF!</v>
      </c>
      <c r="N185" s="2" t="e">
        <f>+'Sim DO'!N554</f>
        <v>#REF!</v>
      </c>
      <c r="O185" s="2" t="e">
        <f>+'Sim DO'!O554</f>
        <v>#REF!</v>
      </c>
      <c r="P185" s="2" t="e">
        <f>+'Sim DO'!P554</f>
        <v>#REF!</v>
      </c>
      <c r="Q185" s="49"/>
    </row>
    <row r="186" spans="1:17">
      <c r="A186" s="6" t="s">
        <v>779</v>
      </c>
      <c r="B186" s="6" t="s">
        <v>989</v>
      </c>
      <c r="C186" s="6"/>
      <c r="D186" s="6"/>
      <c r="E186" s="5">
        <v>6527.85</v>
      </c>
      <c r="F186" s="5">
        <v>6323</v>
      </c>
      <c r="G186" s="5">
        <v>6278</v>
      </c>
      <c r="H186" s="5">
        <v>6127.3</v>
      </c>
      <c r="I186" s="7">
        <v>4937.8500000000004</v>
      </c>
      <c r="J186" s="2">
        <v>5314.28</v>
      </c>
      <c r="K186" s="2">
        <v>5501.49</v>
      </c>
      <c r="L186" s="2">
        <v>6000</v>
      </c>
      <c r="M186" s="2">
        <v>6000</v>
      </c>
      <c r="N186" s="2">
        <v>6000</v>
      </c>
      <c r="O186" s="2">
        <v>6000</v>
      </c>
      <c r="P186" s="2">
        <v>6000</v>
      </c>
    </row>
    <row r="187" spans="1:17">
      <c r="A187" s="6" t="s">
        <v>1016</v>
      </c>
      <c r="B187" s="6" t="s">
        <v>901</v>
      </c>
      <c r="C187" s="6"/>
      <c r="D187" s="6"/>
      <c r="E187" s="5"/>
      <c r="F187" s="5"/>
      <c r="G187" s="5"/>
      <c r="H187" s="5"/>
      <c r="I187" s="7"/>
      <c r="J187" s="2">
        <v>2500</v>
      </c>
      <c r="K187" s="2">
        <v>0</v>
      </c>
      <c r="L187" s="2"/>
      <c r="M187" s="2"/>
      <c r="N187" s="2"/>
      <c r="O187" s="2"/>
      <c r="P187" s="2"/>
    </row>
    <row r="188" spans="1:17">
      <c r="A188" s="6" t="s">
        <v>864</v>
      </c>
      <c r="B188" s="6" t="s">
        <v>901</v>
      </c>
      <c r="C188" s="6"/>
      <c r="D188" s="6"/>
      <c r="E188" s="5">
        <v>0</v>
      </c>
      <c r="F188" s="5">
        <v>0</v>
      </c>
      <c r="G188" s="5">
        <v>0</v>
      </c>
      <c r="H188" s="5">
        <v>0</v>
      </c>
      <c r="I188" s="7">
        <v>2997.09</v>
      </c>
      <c r="J188" s="2">
        <v>9000</v>
      </c>
      <c r="K188" s="2">
        <v>3000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7"/>
    </row>
    <row r="189" spans="1:17">
      <c r="A189" s="6" t="s">
        <v>780</v>
      </c>
      <c r="B189" s="6" t="s">
        <v>901</v>
      </c>
      <c r="C189" s="6"/>
      <c r="D189" s="6"/>
      <c r="E189" s="5">
        <v>41817.43</v>
      </c>
      <c r="F189" s="5">
        <v>41817.43</v>
      </c>
      <c r="G189" s="5">
        <v>43278.07</v>
      </c>
      <c r="H189" s="5">
        <v>52240.09</v>
      </c>
      <c r="I189" s="7">
        <v>58044.55</v>
      </c>
      <c r="J189" s="2">
        <v>60000</v>
      </c>
      <c r="K189" s="2">
        <v>60000</v>
      </c>
      <c r="L189" s="2">
        <v>60000</v>
      </c>
      <c r="M189" s="2">
        <v>60000</v>
      </c>
      <c r="N189" s="2">
        <v>60000</v>
      </c>
      <c r="O189" s="2">
        <v>60000</v>
      </c>
      <c r="P189" s="2">
        <v>60000</v>
      </c>
    </row>
    <row r="190" spans="1:17">
      <c r="A190" s="6" t="s">
        <v>781</v>
      </c>
      <c r="B190" s="6" t="s">
        <v>921</v>
      </c>
      <c r="C190" s="6"/>
      <c r="D190" s="6"/>
      <c r="E190" s="5">
        <v>192089.35</v>
      </c>
      <c r="F190" s="5">
        <v>184530.17</v>
      </c>
      <c r="G190" s="5">
        <v>149292.63</v>
      </c>
      <c r="H190" s="5">
        <v>185893.68</v>
      </c>
      <c r="I190" s="7">
        <v>177516.55</v>
      </c>
      <c r="J190" s="2">
        <v>200000</v>
      </c>
      <c r="K190" s="2">
        <v>200000</v>
      </c>
      <c r="L190" s="2">
        <v>200000</v>
      </c>
      <c r="M190" s="2">
        <v>200000</v>
      </c>
      <c r="N190" s="2">
        <v>200000</v>
      </c>
      <c r="O190" s="2">
        <v>200000</v>
      </c>
      <c r="P190" s="2">
        <v>200000</v>
      </c>
    </row>
    <row r="191" spans="1:17">
      <c r="A191" s="6" t="s">
        <v>782</v>
      </c>
      <c r="B191" s="6"/>
      <c r="C191" s="6"/>
      <c r="D191" s="6"/>
      <c r="E191" s="5">
        <v>37.68</v>
      </c>
      <c r="F191" s="5">
        <v>47.88</v>
      </c>
      <c r="G191" s="5">
        <v>635.41999999999996</v>
      </c>
      <c r="H191" s="5">
        <v>520.59</v>
      </c>
      <c r="I191" s="7">
        <v>119.07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</row>
    <row r="192" spans="1:17" s="9" customFormat="1">
      <c r="A192" s="6" t="s">
        <v>833</v>
      </c>
      <c r="B192" s="6" t="s">
        <v>930</v>
      </c>
      <c r="C192" s="6"/>
      <c r="D192" s="6"/>
      <c r="E192" s="5">
        <v>0</v>
      </c>
      <c r="F192" s="5">
        <v>0</v>
      </c>
      <c r="G192" s="5">
        <v>33253.050000000003</v>
      </c>
      <c r="H192" s="5">
        <v>27223.8</v>
      </c>
      <c r="I192" s="7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4"/>
    </row>
    <row r="193" spans="1:17" s="46" customFormat="1">
      <c r="A193" s="44" t="s">
        <v>783</v>
      </c>
      <c r="B193" s="44" t="s">
        <v>930</v>
      </c>
      <c r="C193" s="44"/>
      <c r="D193" s="44"/>
      <c r="E193" s="45">
        <v>56211.96</v>
      </c>
      <c r="F193" s="45">
        <v>57111.45</v>
      </c>
      <c r="G193" s="45">
        <v>63658.76</v>
      </c>
      <c r="H193" s="45">
        <v>72876.820000000007</v>
      </c>
      <c r="I193" s="45">
        <v>68327.240000000005</v>
      </c>
      <c r="J193" s="37">
        <v>79741.48</v>
      </c>
      <c r="K193" s="37">
        <v>84157.93</v>
      </c>
      <c r="L193" s="37">
        <f>30*'Para GX'!$I$57</f>
        <v>0</v>
      </c>
      <c r="M193" s="37">
        <f>30*'Para GX'!$I$57</f>
        <v>0</v>
      </c>
      <c r="N193" s="37">
        <f>30*'Para GX'!$I$57</f>
        <v>0</v>
      </c>
      <c r="O193" s="37">
        <f>30*'Para GX'!$I$57</f>
        <v>0</v>
      </c>
      <c r="P193" s="37">
        <f>30*'Para GX'!$I$57</f>
        <v>0</v>
      </c>
    </row>
    <row r="194" spans="1:17">
      <c r="A194" s="6" t="s">
        <v>784</v>
      </c>
      <c r="B194" s="6" t="s">
        <v>921</v>
      </c>
      <c r="C194" s="6"/>
      <c r="D194" s="6"/>
      <c r="E194" s="5">
        <v>420826.47</v>
      </c>
      <c r="F194" s="5">
        <v>368521.07</v>
      </c>
      <c r="G194" s="5">
        <v>389039.31</v>
      </c>
      <c r="H194" s="5">
        <v>457267.03</v>
      </c>
      <c r="I194" s="7">
        <v>450999.16</v>
      </c>
      <c r="J194" s="2">
        <v>460000</v>
      </c>
      <c r="K194" s="2">
        <v>460000</v>
      </c>
      <c r="L194" s="2">
        <v>450000</v>
      </c>
      <c r="M194" s="2">
        <v>450000</v>
      </c>
      <c r="N194" s="2">
        <v>450000</v>
      </c>
      <c r="O194" s="2">
        <v>450000</v>
      </c>
      <c r="P194" s="2">
        <v>450000</v>
      </c>
    </row>
    <row r="195" spans="1:17">
      <c r="A195" s="6" t="s">
        <v>785</v>
      </c>
      <c r="B195" s="6" t="s">
        <v>921</v>
      </c>
      <c r="C195" s="6"/>
      <c r="D195" s="6"/>
      <c r="E195" s="5">
        <v>9423.92</v>
      </c>
      <c r="F195" s="5">
        <v>9423.92</v>
      </c>
      <c r="G195" s="5">
        <v>9423.92</v>
      </c>
      <c r="H195" s="5">
        <v>9423.92</v>
      </c>
      <c r="I195" s="7">
        <v>9423.92</v>
      </c>
      <c r="J195" s="2">
        <v>9423.92</v>
      </c>
      <c r="K195" s="2">
        <v>9423.92</v>
      </c>
      <c r="L195" s="2">
        <v>9423.92</v>
      </c>
      <c r="M195" s="2">
        <v>9423.92</v>
      </c>
      <c r="N195" s="2">
        <v>9423.92</v>
      </c>
      <c r="O195" s="2">
        <v>9423.92</v>
      </c>
      <c r="P195" s="2">
        <v>9423.92</v>
      </c>
    </row>
    <row r="196" spans="1:17">
      <c r="A196" s="6" t="s">
        <v>786</v>
      </c>
      <c r="B196" s="6" t="s">
        <v>938</v>
      </c>
      <c r="C196" s="6"/>
      <c r="D196" s="6"/>
      <c r="E196" s="5">
        <v>170084.96</v>
      </c>
      <c r="F196" s="5">
        <v>157049.85999999999</v>
      </c>
      <c r="G196" s="5">
        <v>173325.99</v>
      </c>
      <c r="H196" s="5">
        <v>201801.21</v>
      </c>
      <c r="I196" s="7">
        <v>221125.59</v>
      </c>
      <c r="J196" s="2">
        <v>200000</v>
      </c>
      <c r="K196" s="2">
        <v>220000</v>
      </c>
      <c r="L196" s="2">
        <v>200000</v>
      </c>
      <c r="M196" s="2">
        <v>200000</v>
      </c>
      <c r="N196" s="2">
        <v>200000</v>
      </c>
      <c r="O196" s="2">
        <v>200000</v>
      </c>
      <c r="P196" s="2">
        <v>200000</v>
      </c>
    </row>
    <row r="197" spans="1:17">
      <c r="A197" s="6" t="s">
        <v>787</v>
      </c>
      <c r="B197" s="6" t="s">
        <v>938</v>
      </c>
      <c r="C197" s="6"/>
      <c r="D197" s="6"/>
      <c r="E197" s="5">
        <v>1401.57</v>
      </c>
      <c r="F197" s="5">
        <v>841.97</v>
      </c>
      <c r="G197" s="5">
        <v>134.52000000000001</v>
      </c>
      <c r="H197" s="5">
        <v>902.33</v>
      </c>
      <c r="I197" s="7">
        <v>3952.34</v>
      </c>
      <c r="J197" s="2">
        <v>1000</v>
      </c>
      <c r="K197" s="2">
        <v>1000</v>
      </c>
      <c r="L197" s="2">
        <v>1000</v>
      </c>
      <c r="M197" s="2">
        <v>1000</v>
      </c>
      <c r="N197" s="2">
        <v>1000</v>
      </c>
      <c r="O197" s="2">
        <v>1000</v>
      </c>
      <c r="P197" s="2">
        <v>1000</v>
      </c>
    </row>
    <row r="198" spans="1:17">
      <c r="A198" s="6" t="s">
        <v>788</v>
      </c>
      <c r="B198" s="6" t="s">
        <v>938</v>
      </c>
      <c r="C198" s="6"/>
      <c r="D198" s="6"/>
      <c r="E198" s="5">
        <v>163742.57999999999</v>
      </c>
      <c r="F198" s="5">
        <v>124277.75999999999</v>
      </c>
      <c r="G198" s="5">
        <v>116464.01</v>
      </c>
      <c r="H198" s="5">
        <v>141623.14000000001</v>
      </c>
      <c r="I198" s="7">
        <v>202162.84</v>
      </c>
      <c r="J198" s="2">
        <v>234000</v>
      </c>
      <c r="K198" s="2">
        <v>250000</v>
      </c>
      <c r="L198" s="2">
        <v>250000</v>
      </c>
      <c r="M198" s="2">
        <v>250000</v>
      </c>
      <c r="N198" s="2">
        <v>250000</v>
      </c>
      <c r="O198" s="2">
        <v>250000</v>
      </c>
      <c r="P198" s="2">
        <v>250000</v>
      </c>
    </row>
    <row r="199" spans="1:17" s="46" customFormat="1">
      <c r="A199" s="44" t="s">
        <v>789</v>
      </c>
      <c r="B199" s="44" t="s">
        <v>938</v>
      </c>
      <c r="C199" s="44"/>
      <c r="D199" s="44"/>
      <c r="E199" s="45">
        <v>29126.92</v>
      </c>
      <c r="F199" s="45">
        <v>23636.400000000001</v>
      </c>
      <c r="G199" s="45">
        <v>39448.93</v>
      </c>
      <c r="H199" s="45">
        <v>30857.94</v>
      </c>
      <c r="I199" s="45">
        <v>52784.02</v>
      </c>
      <c r="J199" s="37">
        <v>52400</v>
      </c>
      <c r="K199" s="37">
        <v>52400</v>
      </c>
      <c r="L199" s="37">
        <v>52400</v>
      </c>
      <c r="M199" s="37">
        <v>52400</v>
      </c>
      <c r="N199" s="37">
        <v>52400</v>
      </c>
      <c r="O199" s="37">
        <v>52400</v>
      </c>
      <c r="P199" s="37">
        <v>52400</v>
      </c>
    </row>
    <row r="200" spans="1:17" s="46" customFormat="1">
      <c r="A200" s="44" t="s">
        <v>1192</v>
      </c>
      <c r="B200" s="44" t="s">
        <v>938</v>
      </c>
      <c r="C200" s="6"/>
      <c r="D200" s="44"/>
      <c r="E200" s="45"/>
      <c r="F200" s="45"/>
      <c r="G200" s="45"/>
      <c r="H200" s="45"/>
      <c r="I200" s="45"/>
      <c r="J200" s="37">
        <v>2315.8000000000002</v>
      </c>
      <c r="K200" s="37"/>
      <c r="L200" s="37"/>
      <c r="M200" s="37"/>
      <c r="N200" s="37"/>
      <c r="O200" s="37"/>
      <c r="P200" s="37"/>
    </row>
    <row r="201" spans="1:17">
      <c r="A201" s="6" t="s">
        <v>790</v>
      </c>
      <c r="B201" s="6" t="s">
        <v>921</v>
      </c>
      <c r="C201" s="6"/>
      <c r="D201" s="6"/>
      <c r="E201" s="5">
        <v>18760</v>
      </c>
      <c r="F201" s="5">
        <v>19959</v>
      </c>
      <c r="G201" s="5">
        <v>27347.51</v>
      </c>
      <c r="H201" s="5">
        <v>17953.400000000001</v>
      </c>
      <c r="I201" s="7">
        <v>20987.23</v>
      </c>
      <c r="J201" s="2">
        <v>21000</v>
      </c>
      <c r="K201" s="2">
        <v>20000</v>
      </c>
      <c r="L201" s="2">
        <v>20000</v>
      </c>
      <c r="M201" s="2">
        <v>20000</v>
      </c>
      <c r="N201" s="2">
        <v>20000</v>
      </c>
      <c r="O201" s="2">
        <v>20000</v>
      </c>
      <c r="P201" s="2">
        <v>20000</v>
      </c>
    </row>
    <row r="202" spans="1:17" s="9" customFormat="1">
      <c r="A202" s="6" t="s">
        <v>834</v>
      </c>
      <c r="B202" s="6" t="s">
        <v>930</v>
      </c>
      <c r="C202" s="6"/>
      <c r="D202" s="6"/>
      <c r="E202" s="5">
        <v>0</v>
      </c>
      <c r="F202" s="5">
        <v>0</v>
      </c>
      <c r="G202" s="5">
        <v>11070.53</v>
      </c>
      <c r="H202" s="5">
        <v>11189.61</v>
      </c>
      <c r="I202" s="7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4"/>
    </row>
    <row r="203" spans="1:17" s="46" customFormat="1">
      <c r="A203" s="44" t="s">
        <v>791</v>
      </c>
      <c r="B203" s="44" t="s">
        <v>930</v>
      </c>
      <c r="C203" s="44"/>
      <c r="D203" s="44"/>
      <c r="E203" s="45">
        <v>18737.32</v>
      </c>
      <c r="F203" s="45">
        <v>19037.150000000001</v>
      </c>
      <c r="G203" s="45">
        <v>21219.59</v>
      </c>
      <c r="H203" s="45">
        <v>31382.1</v>
      </c>
      <c r="I203" s="45">
        <v>28829.56</v>
      </c>
      <c r="J203" s="37">
        <v>42937.72</v>
      </c>
      <c r="K203" s="37">
        <v>32509.99</v>
      </c>
      <c r="L203" s="37">
        <f>14*'Para GX'!$I$57</f>
        <v>0</v>
      </c>
      <c r="M203" s="37">
        <f>14*'Para GX'!$I$57</f>
        <v>0</v>
      </c>
      <c r="N203" s="37">
        <f>14*'Para GX'!$I$57</f>
        <v>0</v>
      </c>
      <c r="O203" s="37">
        <f>14*'Para GX'!$I$57</f>
        <v>0</v>
      </c>
      <c r="P203" s="37">
        <f>14*'Para GX'!$I$57</f>
        <v>0</v>
      </c>
    </row>
    <row r="204" spans="1:17" s="27" customFormat="1">
      <c r="A204" s="6" t="s">
        <v>792</v>
      </c>
      <c r="B204" s="6" t="s">
        <v>921</v>
      </c>
      <c r="C204" s="6"/>
      <c r="D204" s="6"/>
      <c r="E204" s="5">
        <v>12500</v>
      </c>
      <c r="F204" s="5">
        <v>9375</v>
      </c>
      <c r="G204" s="5">
        <v>9375</v>
      </c>
      <c r="H204" s="5">
        <v>10000</v>
      </c>
      <c r="I204" s="7">
        <v>12500</v>
      </c>
      <c r="J204" s="2">
        <v>12500</v>
      </c>
      <c r="K204" s="2">
        <v>12500</v>
      </c>
      <c r="L204" s="2">
        <v>12500</v>
      </c>
      <c r="M204" s="2">
        <v>12500</v>
      </c>
      <c r="N204" s="2">
        <v>12500</v>
      </c>
      <c r="O204" s="2">
        <v>12500</v>
      </c>
      <c r="P204" s="2">
        <v>12500</v>
      </c>
      <c r="Q204" s="4"/>
    </row>
    <row r="205" spans="1:17" s="46" customFormat="1">
      <c r="A205" s="44" t="s">
        <v>865</v>
      </c>
      <c r="B205" s="44" t="s">
        <v>930</v>
      </c>
      <c r="C205" s="44"/>
      <c r="D205" s="44"/>
      <c r="E205" s="45">
        <v>0</v>
      </c>
      <c r="F205" s="45">
        <v>0</v>
      </c>
      <c r="G205" s="45">
        <v>0</v>
      </c>
      <c r="H205" s="45">
        <v>0</v>
      </c>
      <c r="I205" s="45">
        <v>28788.61</v>
      </c>
      <c r="J205" s="37">
        <v>31305.069999999996</v>
      </c>
      <c r="K205" s="37">
        <f>+'Para-RH-2018'!BJ801</f>
        <v>30604.219999999998</v>
      </c>
      <c r="L205" s="37">
        <f>+'Para-RH-2018'!BK801</f>
        <v>29982.34575</v>
      </c>
      <c r="M205" s="37">
        <f>+'Para-RH-2018'!BL801</f>
        <v>25758.428109583332</v>
      </c>
      <c r="N205" s="37">
        <f>+'Para-RH-2018'!BM801</f>
        <v>24883.860244743049</v>
      </c>
      <c r="O205" s="37">
        <f>+'Para-RH-2018'!BN801</f>
        <v>25132.698847190481</v>
      </c>
      <c r="P205" s="37">
        <f>+'Para-RH-2018'!BO801</f>
        <v>25300.25017283842</v>
      </c>
    </row>
    <row r="206" spans="1:17" s="46" customFormat="1">
      <c r="A206" s="44" t="s">
        <v>866</v>
      </c>
      <c r="B206" s="44" t="s">
        <v>930</v>
      </c>
      <c r="C206" s="44"/>
      <c r="D206" s="44"/>
      <c r="E206" s="45">
        <v>0</v>
      </c>
      <c r="F206" s="45">
        <v>0</v>
      </c>
      <c r="G206" s="45">
        <v>0</v>
      </c>
      <c r="H206" s="45">
        <v>0</v>
      </c>
      <c r="I206" s="45">
        <v>10678.96</v>
      </c>
      <c r="J206" s="37">
        <v>11736.67</v>
      </c>
      <c r="K206" s="37">
        <f>+'Para-RH-2018'!BJ873</f>
        <v>12305.759999999998</v>
      </c>
      <c r="L206" s="37">
        <f>+'Para-RH-2018'!BK873</f>
        <v>12613.403999999997</v>
      </c>
      <c r="M206" s="37">
        <f>+'Para-RH-2018'!BL873</f>
        <v>12562.994549166666</v>
      </c>
      <c r="N206" s="37">
        <f>+'Para-RH-2018'!BM873</f>
        <v>9152.3226249861091</v>
      </c>
      <c r="O206" s="37">
        <f>+'Para-RH-2018'!BN873</f>
        <v>9243.8458512359703</v>
      </c>
      <c r="P206" s="37">
        <f>+'Para-RH-2018'!BO873</f>
        <v>9305.4714902442101</v>
      </c>
    </row>
    <row r="207" spans="1:17">
      <c r="A207" s="6" t="s">
        <v>835</v>
      </c>
      <c r="B207" s="6"/>
      <c r="C207" s="6"/>
      <c r="D207" s="6"/>
      <c r="E207" s="5">
        <v>0</v>
      </c>
      <c r="F207" s="5">
        <v>0</v>
      </c>
      <c r="G207" s="5">
        <v>62</v>
      </c>
      <c r="H207" s="5">
        <v>0</v>
      </c>
      <c r="I207" s="7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7"/>
    </row>
    <row r="208" spans="1:17">
      <c r="A208" s="6" t="s">
        <v>836</v>
      </c>
      <c r="B208" s="6"/>
      <c r="C208" s="6"/>
      <c r="D208" s="6"/>
      <c r="E208" s="5">
        <v>0</v>
      </c>
      <c r="F208" s="5">
        <v>0</v>
      </c>
      <c r="G208" s="5">
        <v>50</v>
      </c>
      <c r="H208" s="5">
        <v>0</v>
      </c>
      <c r="I208" s="7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</row>
    <row r="209" spans="1:17">
      <c r="A209" s="6" t="s">
        <v>818</v>
      </c>
      <c r="B209" s="6" t="s">
        <v>901</v>
      </c>
      <c r="C209" s="6"/>
      <c r="D209" s="6"/>
      <c r="E209" s="5">
        <v>0</v>
      </c>
      <c r="F209" s="5">
        <v>12000</v>
      </c>
      <c r="G209" s="5">
        <v>18371.849999999999</v>
      </c>
      <c r="H209" s="5">
        <v>7000</v>
      </c>
      <c r="I209" s="7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</row>
    <row r="210" spans="1:17">
      <c r="A210" s="6" t="s">
        <v>837</v>
      </c>
      <c r="B210" s="6" t="s">
        <v>982</v>
      </c>
      <c r="C210" s="6"/>
      <c r="D210" s="6"/>
      <c r="E210" s="5">
        <v>0</v>
      </c>
      <c r="F210" s="5">
        <v>0</v>
      </c>
      <c r="G210" s="5">
        <v>131763.91</v>
      </c>
      <c r="H210" s="5">
        <v>132388.24</v>
      </c>
      <c r="I210" s="7">
        <v>138827.01</v>
      </c>
      <c r="J210" s="2">
        <v>138827.01</v>
      </c>
      <c r="K210" s="2">
        <v>141043.92000000001</v>
      </c>
      <c r="L210" s="2">
        <v>133000</v>
      </c>
      <c r="M210" s="2">
        <v>133000</v>
      </c>
      <c r="N210" s="2">
        <v>133000</v>
      </c>
      <c r="O210" s="2">
        <v>133000</v>
      </c>
      <c r="P210" s="2">
        <v>133000</v>
      </c>
    </row>
    <row r="211" spans="1:17">
      <c r="A211" s="6" t="s">
        <v>793</v>
      </c>
      <c r="B211" s="6"/>
      <c r="C211" s="6"/>
      <c r="D211" s="6"/>
      <c r="E211" s="5">
        <v>18.78</v>
      </c>
      <c r="F211" s="5">
        <v>0</v>
      </c>
      <c r="G211" s="5">
        <v>0</v>
      </c>
      <c r="H211" s="5">
        <v>0</v>
      </c>
      <c r="I211" s="7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9"/>
    </row>
    <row r="212" spans="1:17">
      <c r="A212" s="6" t="s">
        <v>794</v>
      </c>
      <c r="B212" s="6"/>
      <c r="C212" s="6"/>
      <c r="D212" s="6"/>
      <c r="E212" s="5">
        <v>1395.53</v>
      </c>
      <c r="F212" s="5">
        <v>0</v>
      </c>
      <c r="G212" s="5">
        <v>0</v>
      </c>
      <c r="H212" s="5">
        <v>0</v>
      </c>
      <c r="I212" s="7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</row>
    <row r="213" spans="1:17" s="46" customFormat="1">
      <c r="A213" s="44" t="s">
        <v>795</v>
      </c>
      <c r="B213" s="44" t="s">
        <v>982</v>
      </c>
      <c r="C213" s="44"/>
      <c r="D213" s="44"/>
      <c r="E213" s="45">
        <v>19099.150000000001</v>
      </c>
      <c r="F213" s="45">
        <v>0</v>
      </c>
      <c r="G213" s="45">
        <v>251.3</v>
      </c>
      <c r="H213" s="45">
        <v>0</v>
      </c>
      <c r="I213" s="45">
        <v>228.2</v>
      </c>
      <c r="J213" s="37">
        <v>385</v>
      </c>
      <c r="K213" s="37" t="e">
        <f>#REF!</f>
        <v>#REF!</v>
      </c>
      <c r="L213" s="37" t="e">
        <f>#REF!</f>
        <v>#REF!</v>
      </c>
      <c r="M213" s="37" t="e">
        <f>#REF!</f>
        <v>#REF!</v>
      </c>
      <c r="N213" s="37" t="e">
        <f>#REF!</f>
        <v>#REF!</v>
      </c>
      <c r="O213" s="37" t="e">
        <f>#REF!</f>
        <v>#REF!</v>
      </c>
      <c r="P213" s="37" t="e">
        <f>#REF!</f>
        <v>#REF!</v>
      </c>
    </row>
    <row r="214" spans="1:17">
      <c r="A214" s="6" t="s">
        <v>819</v>
      </c>
      <c r="B214" s="6"/>
      <c r="C214" s="6"/>
      <c r="D214" s="6"/>
      <c r="E214" s="5">
        <v>0</v>
      </c>
      <c r="F214" s="5">
        <v>1666.85</v>
      </c>
      <c r="G214" s="5">
        <v>0</v>
      </c>
      <c r="H214" s="5">
        <v>0</v>
      </c>
      <c r="I214" s="7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</row>
    <row r="215" spans="1:17">
      <c r="A215" s="6" t="s">
        <v>796</v>
      </c>
      <c r="B215" s="6" t="s">
        <v>993</v>
      </c>
      <c r="C215" s="6"/>
      <c r="D215" s="6"/>
      <c r="E215" s="5">
        <v>75735</v>
      </c>
      <c r="F215" s="5">
        <v>68875</v>
      </c>
      <c r="G215" s="5">
        <v>87075</v>
      </c>
      <c r="H215" s="5">
        <v>80925</v>
      </c>
      <c r="I215" s="7">
        <v>85355</v>
      </c>
      <c r="J215" s="2">
        <v>85000</v>
      </c>
      <c r="K215" s="2">
        <v>90000</v>
      </c>
      <c r="L215" s="2">
        <v>85000</v>
      </c>
      <c r="M215" s="2">
        <v>85000</v>
      </c>
      <c r="N215" s="2">
        <v>85000</v>
      </c>
      <c r="O215" s="2">
        <v>85000</v>
      </c>
      <c r="P215" s="2">
        <v>85000</v>
      </c>
    </row>
    <row r="216" spans="1:17">
      <c r="A216" s="6" t="s">
        <v>797</v>
      </c>
      <c r="B216" s="6"/>
      <c r="C216" s="6"/>
      <c r="D216" s="6"/>
      <c r="E216" s="5">
        <v>276.35000000000002</v>
      </c>
      <c r="F216" s="5">
        <v>82.93</v>
      </c>
      <c r="G216" s="5">
        <v>0</v>
      </c>
      <c r="H216" s="5">
        <v>0</v>
      </c>
      <c r="I216" s="7">
        <v>1250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</row>
    <row r="217" spans="1:17" s="9" customFormat="1">
      <c r="A217" s="6" t="s">
        <v>838</v>
      </c>
      <c r="B217" s="6" t="s">
        <v>930</v>
      </c>
      <c r="C217" s="6"/>
      <c r="D217" s="6"/>
      <c r="E217" s="5">
        <v>0</v>
      </c>
      <c r="F217" s="5">
        <v>0</v>
      </c>
      <c r="G217" s="5">
        <v>19350.240000000002</v>
      </c>
      <c r="H217" s="5">
        <v>19532.650000000001</v>
      </c>
      <c r="I217" s="7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4"/>
    </row>
    <row r="218" spans="1:17" s="32" customFormat="1">
      <c r="A218" s="47" t="s">
        <v>798</v>
      </c>
      <c r="B218" s="47" t="s">
        <v>930</v>
      </c>
      <c r="C218" s="47"/>
      <c r="D218" s="47"/>
      <c r="E218" s="7">
        <v>18737.32</v>
      </c>
      <c r="F218" s="7">
        <v>19037.150000000001</v>
      </c>
      <c r="G218" s="7">
        <v>21219.59</v>
      </c>
      <c r="H218" s="7">
        <v>52303.5</v>
      </c>
      <c r="I218" s="7">
        <v>38108.15</v>
      </c>
      <c r="J218" s="19">
        <v>46004.7</v>
      </c>
      <c r="K218" s="37">
        <v>54101.53</v>
      </c>
      <c r="L218" s="37">
        <f>21*'Para GX'!$I$57</f>
        <v>0</v>
      </c>
      <c r="M218" s="37">
        <f>21*'Para GX'!$I$57</f>
        <v>0</v>
      </c>
      <c r="N218" s="37">
        <f>21*'Para GX'!$I$57</f>
        <v>0</v>
      </c>
      <c r="O218" s="37">
        <f>21*'Para GX'!$I$57</f>
        <v>0</v>
      </c>
      <c r="P218" s="37">
        <f>21*'Para GX'!$I$57</f>
        <v>0</v>
      </c>
    </row>
    <row r="219" spans="1:17" s="27" customFormat="1">
      <c r="A219" s="6" t="s">
        <v>799</v>
      </c>
      <c r="B219" s="6" t="s">
        <v>927</v>
      </c>
      <c r="C219" s="6"/>
      <c r="D219" s="6"/>
      <c r="E219" s="5">
        <v>308</v>
      </c>
      <c r="F219" s="5">
        <v>311.8</v>
      </c>
      <c r="G219" s="5">
        <v>322.8</v>
      </c>
      <c r="H219" s="5">
        <v>321.2</v>
      </c>
      <c r="I219" s="7">
        <v>307</v>
      </c>
      <c r="J219" s="2">
        <v>350</v>
      </c>
      <c r="K219" s="2">
        <v>350</v>
      </c>
      <c r="L219" s="2">
        <v>350</v>
      </c>
      <c r="M219" s="2">
        <v>350</v>
      </c>
      <c r="N219" s="2">
        <v>350</v>
      </c>
      <c r="O219" s="2">
        <v>350</v>
      </c>
      <c r="P219" s="2">
        <v>350</v>
      </c>
      <c r="Q219" s="9"/>
    </row>
    <row r="220" spans="1:17" s="46" customFormat="1">
      <c r="A220" s="44" t="s">
        <v>867</v>
      </c>
      <c r="B220" s="44" t="s">
        <v>930</v>
      </c>
      <c r="C220" s="44"/>
      <c r="D220" s="44"/>
      <c r="E220" s="45">
        <v>0</v>
      </c>
      <c r="F220" s="45">
        <v>0</v>
      </c>
      <c r="G220" s="45">
        <v>0</v>
      </c>
      <c r="H220" s="45">
        <v>0</v>
      </c>
      <c r="I220" s="45">
        <v>16619.78</v>
      </c>
      <c r="J220" s="37">
        <v>19967.990000000002</v>
      </c>
      <c r="K220" s="37">
        <v>21106.11</v>
      </c>
      <c r="L220" s="37">
        <f>+'Para-RH-2018'!BK883</f>
        <v>21516.871749999998</v>
      </c>
      <c r="M220" s="37">
        <f>+'Para-RH-2018'!BL883</f>
        <v>21983.070637916666</v>
      </c>
      <c r="N220" s="37">
        <f>+'Para-RH-2018'!BM883</f>
        <v>22349.455148548608</v>
      </c>
      <c r="O220" s="37">
        <f>+'Para-RH-2018'!BN883</f>
        <v>22572.949700034096</v>
      </c>
      <c r="P220" s="37">
        <f>+'Para-RH-2018'!BO883</f>
        <v>22723.436031367659</v>
      </c>
    </row>
    <row r="221" spans="1:17">
      <c r="A221" s="6" t="s">
        <v>800</v>
      </c>
      <c r="B221" s="6" t="s">
        <v>939</v>
      </c>
      <c r="C221" s="6"/>
      <c r="D221" s="6"/>
      <c r="E221" s="5">
        <v>95</v>
      </c>
      <c r="F221" s="5">
        <v>0</v>
      </c>
      <c r="G221" s="5">
        <v>624</v>
      </c>
      <c r="H221" s="5">
        <v>0</v>
      </c>
      <c r="I221" s="7">
        <v>164</v>
      </c>
      <c r="J221" s="2">
        <v>700</v>
      </c>
      <c r="K221" s="2">
        <v>600</v>
      </c>
      <c r="L221" s="2">
        <v>100</v>
      </c>
      <c r="M221" s="2">
        <v>100</v>
      </c>
      <c r="N221" s="2">
        <v>100</v>
      </c>
      <c r="O221" s="2">
        <v>100</v>
      </c>
      <c r="P221" s="2">
        <v>100</v>
      </c>
    </row>
    <row r="222" spans="1:17" s="32" customFormat="1">
      <c r="A222" s="47" t="s">
        <v>801</v>
      </c>
      <c r="B222" s="47" t="s">
        <v>939</v>
      </c>
      <c r="C222" s="47"/>
      <c r="D222" s="47"/>
      <c r="E222" s="7">
        <v>3900</v>
      </c>
      <c r="F222" s="7">
        <v>0</v>
      </c>
      <c r="G222" s="7">
        <v>0</v>
      </c>
      <c r="H222" s="7">
        <v>3500</v>
      </c>
      <c r="I222" s="7">
        <v>0</v>
      </c>
      <c r="J222" s="19">
        <v>16732.89</v>
      </c>
      <c r="K222" s="19">
        <v>1000</v>
      </c>
      <c r="L222" s="19">
        <v>1000</v>
      </c>
      <c r="M222" s="19">
        <v>1000</v>
      </c>
      <c r="N222" s="19">
        <v>1000</v>
      </c>
      <c r="O222" s="19">
        <v>1000</v>
      </c>
      <c r="P222" s="19">
        <v>1000</v>
      </c>
    </row>
    <row r="223" spans="1:17">
      <c r="A223" s="6" t="s">
        <v>802</v>
      </c>
      <c r="B223" s="6" t="s">
        <v>939</v>
      </c>
      <c r="C223" s="6"/>
      <c r="D223" s="6"/>
      <c r="E223" s="5">
        <v>1000</v>
      </c>
      <c r="F223" s="5">
        <v>0</v>
      </c>
      <c r="G223" s="5">
        <v>0</v>
      </c>
      <c r="H223" s="5">
        <v>1515.18</v>
      </c>
      <c r="I223" s="7">
        <v>883.89</v>
      </c>
      <c r="J223" s="2">
        <v>5500</v>
      </c>
      <c r="K223" s="2">
        <v>9200</v>
      </c>
      <c r="L223" s="2">
        <v>1000</v>
      </c>
      <c r="M223" s="2">
        <v>1000</v>
      </c>
      <c r="N223" s="2">
        <v>1000</v>
      </c>
      <c r="O223" s="2">
        <v>1000</v>
      </c>
      <c r="P223" s="2">
        <v>1000</v>
      </c>
    </row>
    <row r="224" spans="1:17">
      <c r="A224" s="6" t="s">
        <v>803</v>
      </c>
      <c r="B224" s="6"/>
      <c r="C224" s="6"/>
      <c r="D224" s="6"/>
      <c r="E224" s="5">
        <v>425</v>
      </c>
      <c r="F224" s="5">
        <v>0</v>
      </c>
      <c r="G224" s="5">
        <v>0</v>
      </c>
      <c r="H224" s="5">
        <v>25000</v>
      </c>
      <c r="I224" s="7">
        <v>248.91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</row>
    <row r="225" spans="1:17" s="46" customFormat="1">
      <c r="A225" s="44" t="s">
        <v>804</v>
      </c>
      <c r="B225" s="44" t="s">
        <v>931</v>
      </c>
      <c r="C225" s="44"/>
      <c r="D225" s="44"/>
      <c r="E225" s="45">
        <v>373345.53</v>
      </c>
      <c r="F225" s="45">
        <v>375009.03</v>
      </c>
      <c r="G225" s="45">
        <v>383816.27</v>
      </c>
      <c r="H225" s="45">
        <v>382398.46</v>
      </c>
      <c r="I225" s="45">
        <v>371899.72</v>
      </c>
      <c r="J225" s="37">
        <v>375000</v>
      </c>
      <c r="K225" s="37">
        <v>380000</v>
      </c>
      <c r="L225" s="37">
        <f>K225*'Para GX'!J72/100</f>
        <v>0</v>
      </c>
      <c r="M225" s="37">
        <f>L225*'Para GX'!K72/100</f>
        <v>0</v>
      </c>
      <c r="N225" s="37">
        <f>M225*'Para GX'!L72/100</f>
        <v>0</v>
      </c>
      <c r="O225" s="37">
        <f>N225*'Para GX'!M72/100</f>
        <v>0</v>
      </c>
      <c r="P225" s="37">
        <f>O225*'Para GX'!N72/100</f>
        <v>0</v>
      </c>
    </row>
    <row r="226" spans="1:17">
      <c r="A226" s="6" t="s">
        <v>805</v>
      </c>
      <c r="B226" s="6"/>
      <c r="C226" s="6"/>
      <c r="D226" s="6"/>
      <c r="E226" s="5">
        <v>182.62</v>
      </c>
      <c r="F226" s="5">
        <v>182.62</v>
      </c>
      <c r="G226" s="5">
        <v>0</v>
      </c>
      <c r="H226" s="5">
        <v>0</v>
      </c>
      <c r="I226" s="7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</row>
    <row r="227" spans="1:17">
      <c r="A227" s="6" t="s">
        <v>806</v>
      </c>
      <c r="B227" s="6" t="s">
        <v>982</v>
      </c>
      <c r="C227" s="6"/>
      <c r="D227" s="6"/>
      <c r="E227" s="5">
        <v>10879.5</v>
      </c>
      <c r="F227" s="5">
        <v>0</v>
      </c>
      <c r="G227" s="5">
        <v>0</v>
      </c>
      <c r="H227" s="5">
        <v>0</v>
      </c>
      <c r="I227" s="7">
        <v>3400.39</v>
      </c>
      <c r="J227" s="2">
        <v>5000</v>
      </c>
      <c r="K227" s="2">
        <v>2000</v>
      </c>
      <c r="L227" s="2">
        <v>2000</v>
      </c>
      <c r="M227" s="2">
        <v>2000</v>
      </c>
      <c r="N227" s="2">
        <v>2000</v>
      </c>
      <c r="O227" s="2">
        <v>2000</v>
      </c>
      <c r="P227" s="2">
        <v>2000</v>
      </c>
    </row>
    <row r="228" spans="1:17" s="22" customFormat="1">
      <c r="A228" s="6" t="s">
        <v>807</v>
      </c>
      <c r="B228" s="6" t="s">
        <v>930</v>
      </c>
      <c r="C228" s="6"/>
      <c r="D228" s="6"/>
      <c r="E228" s="5">
        <v>8000</v>
      </c>
      <c r="F228" s="5">
        <v>8000</v>
      </c>
      <c r="G228" s="5">
        <v>8000</v>
      </c>
      <c r="H228" s="5">
        <v>0</v>
      </c>
      <c r="I228" s="7">
        <v>7440</v>
      </c>
      <c r="J228" s="2">
        <v>7440</v>
      </c>
      <c r="K228" s="2">
        <v>7500</v>
      </c>
      <c r="L228" s="2">
        <v>8000</v>
      </c>
      <c r="M228" s="2">
        <v>8000</v>
      </c>
      <c r="N228" s="2">
        <v>8000</v>
      </c>
      <c r="O228" s="2">
        <v>8000</v>
      </c>
      <c r="P228" s="2">
        <v>8000</v>
      </c>
      <c r="Q228" s="4"/>
    </row>
    <row r="229" spans="1:17">
      <c r="E229" s="2">
        <v>40420915.030000009</v>
      </c>
      <c r="F229" s="2">
        <v>40597037.860000014</v>
      </c>
      <c r="G229" s="2">
        <v>44896392.600000016</v>
      </c>
      <c r="H229" s="2">
        <v>39667031.829999983</v>
      </c>
      <c r="I229" s="2">
        <v>42306593.870000005</v>
      </c>
      <c r="J229" s="2">
        <v>42044952.939999983</v>
      </c>
      <c r="K229" s="2" t="e">
        <f>#REF!-#REF!-#REF!-#REF!</f>
        <v>#REF!</v>
      </c>
      <c r="L229" s="2" t="e">
        <f>#REF!-#REF!-#REF!-#REF!</f>
        <v>#REF!</v>
      </c>
      <c r="M229" s="2" t="e">
        <f>#REF!-#REF!-#REF!-#REF!</f>
        <v>#REF!</v>
      </c>
      <c r="N229" s="2" t="e">
        <f>#REF!-#REF!-#REF!-#REF!</f>
        <v>#REF!</v>
      </c>
      <c r="O229" s="2" t="e">
        <f>#REF!-#REF!-#REF!-#REF!</f>
        <v>#REF!</v>
      </c>
      <c r="P229" s="2" t="e">
        <f>#REF!-#REF!-#REF!-#REF!</f>
        <v>#REF!</v>
      </c>
    </row>
  </sheetData>
  <autoFilter ref="A1:P228"/>
  <sortState ref="A2:P216">
    <sortCondition ref="A2:A216"/>
  </sortState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  <pageSetUpPr fitToPage="1"/>
  </sheetPr>
  <dimension ref="A1:AJ165"/>
  <sheetViews>
    <sheetView topLeftCell="B1" zoomScaleNormal="100" workbookViewId="0">
      <pane xSplit="1" ySplit="2" topLeftCell="C129" activePane="bottomRight" state="frozen"/>
      <selection activeCell="B1" sqref="B1"/>
      <selection pane="topRight" activeCell="C1" sqref="C1"/>
      <selection pane="bottomLeft" activeCell="B2" sqref="B2"/>
      <selection pane="bottomRight" activeCell="A72" sqref="A72"/>
    </sheetView>
  </sheetViews>
  <sheetFormatPr baseColWidth="10" defaultColWidth="11.42578125" defaultRowHeight="15"/>
  <cols>
    <col min="1" max="1" width="14.42578125" style="4" customWidth="1"/>
    <col min="2" max="2" width="62.42578125" style="4" bestFit="1" customWidth="1"/>
    <col min="3" max="4" width="14.42578125" style="4" hidden="1" customWidth="1"/>
    <col min="5" max="5" width="14.85546875" style="4" hidden="1" customWidth="1"/>
    <col min="6" max="7" width="15.42578125" style="4" customWidth="1"/>
    <col min="8" max="8" width="15.42578125" style="32" bestFit="1" customWidth="1"/>
    <col min="9" max="9" width="15" style="4" bestFit="1" customWidth="1"/>
    <col min="10" max="10" width="14.7109375" style="4" bestFit="1" customWidth="1"/>
    <col min="11" max="11" width="14.85546875" style="4" bestFit="1" customWidth="1"/>
    <col min="12" max="12" width="14.42578125" style="4" bestFit="1" customWidth="1"/>
    <col min="13" max="13" width="15.5703125" style="4" customWidth="1"/>
    <col min="14" max="14" width="15.28515625" style="4" bestFit="1" customWidth="1"/>
    <col min="15" max="15" width="48.140625" style="4" hidden="1" customWidth="1"/>
    <col min="16" max="16" width="14" style="52" bestFit="1" customWidth="1"/>
    <col min="17" max="17" width="13.7109375" style="4" bestFit="1" customWidth="1"/>
    <col min="18" max="18" width="13.85546875" style="4" bestFit="1" customWidth="1"/>
    <col min="19" max="19" width="14" style="4" bestFit="1" customWidth="1"/>
    <col min="20" max="20" width="13.85546875" style="4" bestFit="1" customWidth="1"/>
    <col min="21" max="21" width="14" style="4" bestFit="1" customWidth="1"/>
    <col min="22" max="22" width="13.140625" style="4" bestFit="1" customWidth="1"/>
    <col min="23" max="23" width="12.85546875" style="4" bestFit="1" customWidth="1"/>
    <col min="24" max="24" width="12.7109375" style="4" bestFit="1" customWidth="1"/>
    <col min="25" max="25" width="13" style="4" bestFit="1" customWidth="1"/>
    <col min="26" max="26" width="13.140625" style="4" bestFit="1" customWidth="1"/>
    <col min="27" max="27" width="12.28515625" style="4" bestFit="1" customWidth="1"/>
    <col min="28" max="28" width="14.28515625" style="4" bestFit="1" customWidth="1"/>
    <col min="29" max="29" width="11.140625" style="4" bestFit="1" customWidth="1"/>
    <col min="30" max="30" width="14.28515625" style="4" bestFit="1" customWidth="1"/>
    <col min="31" max="31" width="14.42578125" style="4" bestFit="1" customWidth="1"/>
    <col min="32" max="32" width="14.28515625" style="4" bestFit="1" customWidth="1"/>
    <col min="33" max="33" width="14" style="4" bestFit="1" customWidth="1"/>
    <col min="34" max="34" width="15" style="4" bestFit="1" customWidth="1"/>
    <col min="35" max="35" width="11.140625" style="4" bestFit="1" customWidth="1"/>
    <col min="36" max="36" width="14.7109375" style="4" bestFit="1" customWidth="1"/>
    <col min="37" max="16384" width="11.42578125" style="4"/>
  </cols>
  <sheetData>
    <row r="1" spans="1:36" ht="105.75" customHeight="1"/>
    <row r="2" spans="1:36" s="31" customFormat="1" ht="15.75">
      <c r="A2" s="31" t="s">
        <v>895</v>
      </c>
      <c r="C2" s="31">
        <v>2012</v>
      </c>
      <c r="D2" s="31">
        <v>2013</v>
      </c>
      <c r="E2" s="31">
        <v>2014</v>
      </c>
      <c r="F2" s="31">
        <v>2015</v>
      </c>
      <c r="G2" s="31">
        <v>2016</v>
      </c>
      <c r="H2" s="60">
        <v>2017</v>
      </c>
      <c r="I2" s="31">
        <v>2018</v>
      </c>
      <c r="J2" s="31">
        <v>2019</v>
      </c>
      <c r="K2" s="31">
        <v>2020</v>
      </c>
      <c r="L2" s="31">
        <v>2021</v>
      </c>
      <c r="M2" s="31">
        <v>2022</v>
      </c>
      <c r="N2" s="31">
        <v>2023</v>
      </c>
      <c r="O2" s="31" t="s">
        <v>894</v>
      </c>
      <c r="P2" s="51"/>
    </row>
    <row r="3" spans="1:36" s="31" customFormat="1" ht="15.75"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50"/>
      <c r="Q3" s="149"/>
      <c r="R3" s="149"/>
      <c r="S3" s="149"/>
      <c r="T3" s="149"/>
    </row>
    <row r="4" spans="1:36">
      <c r="B4" s="151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1"/>
      <c r="P4" s="153"/>
      <c r="Q4" s="152"/>
      <c r="R4" s="152"/>
      <c r="S4" s="152"/>
      <c r="T4" s="15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>
      <c r="B5" s="151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1"/>
      <c r="P5" s="155"/>
      <c r="Q5" s="151"/>
      <c r="R5" s="151"/>
      <c r="S5" s="151"/>
      <c r="T5" s="151"/>
    </row>
    <row r="6" spans="1:36" s="16" customFormat="1" ht="15.75">
      <c r="B6" s="156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6"/>
      <c r="P6" s="158"/>
      <c r="Q6" s="156"/>
      <c r="R6" s="156"/>
      <c r="S6" s="156"/>
      <c r="T6" s="156"/>
    </row>
    <row r="7" spans="1:36" s="16" customFormat="1" ht="15.75">
      <c r="B7" s="156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6"/>
      <c r="P7" s="158"/>
      <c r="Q7" s="156"/>
      <c r="R7" s="156"/>
      <c r="S7" s="156"/>
      <c r="T7" s="156"/>
    </row>
    <row r="8" spans="1:36" s="16" customFormat="1" ht="15.75">
      <c r="B8" s="156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6"/>
      <c r="P8" s="158"/>
      <c r="Q8" s="156"/>
      <c r="R8" s="156"/>
      <c r="S8" s="156"/>
      <c r="T8" s="156"/>
    </row>
    <row r="9" spans="1:36" s="16" customFormat="1" ht="15.75">
      <c r="B9" s="156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6"/>
      <c r="P9" s="158"/>
      <c r="Q9" s="156"/>
      <c r="R9" s="156"/>
      <c r="S9" s="156"/>
      <c r="T9" s="156"/>
    </row>
    <row r="10" spans="1:36" s="16" customFormat="1" ht="15.75">
      <c r="B10" s="156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6"/>
      <c r="P10" s="158"/>
      <c r="Q10" s="156"/>
      <c r="R10" s="156"/>
      <c r="S10" s="156"/>
      <c r="T10" s="156"/>
    </row>
    <row r="11" spans="1:36" s="16" customFormat="1" ht="15.75">
      <c r="B11" s="156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6"/>
      <c r="P11" s="158"/>
      <c r="Q11" s="156"/>
      <c r="R11" s="156"/>
      <c r="S11" s="156"/>
      <c r="T11" s="156"/>
    </row>
    <row r="12" spans="1:36" s="16" customFormat="1" ht="15.75">
      <c r="B12" s="156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6"/>
      <c r="P12" s="158"/>
      <c r="Q12" s="156"/>
      <c r="R12" s="156"/>
      <c r="S12" s="156"/>
      <c r="T12" s="156"/>
    </row>
    <row r="13" spans="1:36" s="16" customFormat="1" ht="15.75">
      <c r="B13" s="156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6"/>
      <c r="P13" s="158"/>
      <c r="Q13" s="156"/>
      <c r="R13" s="156"/>
      <c r="S13" s="156"/>
      <c r="T13" s="156"/>
    </row>
    <row r="14" spans="1:36" s="16" customFormat="1" ht="15.75">
      <c r="B14" s="156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6"/>
      <c r="P14" s="158"/>
      <c r="Q14" s="156"/>
      <c r="R14" s="156"/>
      <c r="S14" s="156"/>
      <c r="T14" s="156"/>
    </row>
    <row r="15" spans="1:36" s="16" customFormat="1" ht="15.75">
      <c r="B15" s="156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6"/>
      <c r="P15" s="158"/>
      <c r="Q15" s="156"/>
      <c r="R15" s="156"/>
      <c r="S15" s="156"/>
      <c r="T15" s="156"/>
    </row>
    <row r="16" spans="1:36" s="16" customFormat="1" ht="15.75">
      <c r="B16" s="156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6"/>
      <c r="P16" s="158"/>
      <c r="Q16" s="156"/>
      <c r="R16" s="156"/>
      <c r="S16" s="156"/>
      <c r="T16" s="156"/>
    </row>
    <row r="17" spans="1:20">
      <c r="B17" s="151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1"/>
      <c r="P17" s="155"/>
      <c r="Q17" s="151"/>
      <c r="R17" s="151"/>
      <c r="S17" s="151"/>
      <c r="T17" s="151"/>
    </row>
    <row r="18" spans="1:20">
      <c r="B18" s="151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1"/>
      <c r="P18" s="155"/>
      <c r="Q18" s="151"/>
      <c r="R18" s="151"/>
      <c r="S18" s="151"/>
      <c r="T18" s="151"/>
    </row>
    <row r="19" spans="1:20">
      <c r="B19" s="151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1"/>
      <c r="P19" s="155"/>
      <c r="Q19" s="151"/>
      <c r="R19" s="151"/>
      <c r="S19" s="151"/>
      <c r="T19" s="151"/>
    </row>
    <row r="20" spans="1:20">
      <c r="B20" s="151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1"/>
      <c r="P20" s="155"/>
      <c r="Q20" s="151"/>
      <c r="R20" s="151"/>
      <c r="S20" s="151"/>
      <c r="T20" s="151"/>
    </row>
    <row r="21" spans="1:20">
      <c r="B21" s="151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1"/>
      <c r="P21" s="155"/>
      <c r="Q21" s="151"/>
      <c r="R21" s="151"/>
      <c r="S21" s="151"/>
      <c r="T21" s="151"/>
    </row>
    <row r="22" spans="1:20">
      <c r="B22" s="151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1"/>
      <c r="P22" s="155"/>
      <c r="Q22" s="151"/>
      <c r="R22" s="151"/>
      <c r="S22" s="151"/>
      <c r="T22" s="151"/>
    </row>
    <row r="23" spans="1:20"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5"/>
      <c r="Q23" s="151"/>
      <c r="R23" s="151"/>
      <c r="S23" s="151"/>
      <c r="T23" s="151"/>
    </row>
    <row r="24" spans="1:20">
      <c r="B24" s="151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1"/>
      <c r="P24" s="155"/>
      <c r="Q24" s="151"/>
      <c r="R24" s="151"/>
      <c r="S24" s="151"/>
      <c r="T24" s="151"/>
    </row>
    <row r="25" spans="1:20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1"/>
      <c r="P25" s="155"/>
      <c r="Q25" s="151"/>
      <c r="R25" s="151"/>
      <c r="S25" s="151"/>
      <c r="T25" s="151"/>
    </row>
    <row r="26" spans="1:20">
      <c r="B26" s="151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1"/>
      <c r="P26" s="155"/>
      <c r="Q26" s="151"/>
      <c r="R26" s="151"/>
      <c r="S26" s="151"/>
      <c r="T26" s="151"/>
    </row>
    <row r="27" spans="1:20">
      <c r="B27" s="151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1"/>
      <c r="P27" s="155"/>
      <c r="Q27" s="151"/>
      <c r="R27" s="151"/>
      <c r="S27" s="151"/>
      <c r="T27" s="151"/>
    </row>
    <row r="28" spans="1:20">
      <c r="B28" s="151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1"/>
      <c r="P28" s="155"/>
      <c r="Q28" s="151"/>
      <c r="R28" s="151"/>
      <c r="S28" s="151"/>
      <c r="T28" s="151"/>
    </row>
    <row r="29" spans="1:20">
      <c r="B29" s="151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1"/>
      <c r="P29" s="155"/>
      <c r="Q29" s="151"/>
      <c r="R29" s="151"/>
      <c r="S29" s="151"/>
      <c r="T29" s="151"/>
    </row>
    <row r="30" spans="1:20" s="11" customFormat="1">
      <c r="A30" s="2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9"/>
      <c r="Q30" s="154"/>
      <c r="R30" s="154"/>
      <c r="S30" s="154"/>
      <c r="T30" s="154"/>
    </row>
    <row r="31" spans="1:20">
      <c r="A31" s="11"/>
      <c r="B31" s="151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1"/>
      <c r="P31" s="155"/>
      <c r="Q31" s="151"/>
      <c r="R31" s="151"/>
      <c r="S31" s="151"/>
      <c r="T31" s="151"/>
    </row>
    <row r="32" spans="1:20">
      <c r="A32" s="2"/>
      <c r="B32" s="151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1"/>
      <c r="P32" s="155"/>
      <c r="Q32" s="151"/>
      <c r="R32" s="151"/>
      <c r="S32" s="151"/>
      <c r="T32" s="151"/>
    </row>
    <row r="33" spans="1:24" s="11" customFormat="1"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9"/>
      <c r="Q33" s="154"/>
      <c r="R33" s="154"/>
      <c r="S33" s="154"/>
      <c r="T33" s="154"/>
    </row>
    <row r="34" spans="1:24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1"/>
      <c r="P34" s="155"/>
      <c r="Q34" s="151"/>
      <c r="R34" s="151"/>
      <c r="S34" s="151"/>
      <c r="T34" s="151"/>
    </row>
    <row r="35" spans="1:24">
      <c r="A35" s="2"/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1"/>
      <c r="P35" s="155"/>
      <c r="Q35" s="151"/>
      <c r="R35" s="151"/>
      <c r="S35" s="151"/>
      <c r="T35" s="151"/>
    </row>
    <row r="36" spans="1:24" s="11" customFormat="1"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9"/>
      <c r="Q36" s="154"/>
      <c r="R36" s="154"/>
      <c r="S36" s="154"/>
      <c r="T36" s="154"/>
    </row>
    <row r="37" spans="1:24">
      <c r="B37" s="151"/>
      <c r="C37" s="152"/>
      <c r="D37" s="160"/>
      <c r="E37" s="160"/>
      <c r="F37" s="160"/>
      <c r="G37" s="154"/>
      <c r="H37" s="154"/>
      <c r="I37" s="154"/>
      <c r="J37" s="154"/>
      <c r="K37" s="154"/>
      <c r="L37" s="154"/>
      <c r="M37" s="154"/>
      <c r="N37" s="154"/>
      <c r="O37" s="151"/>
      <c r="P37" s="155"/>
      <c r="Q37" s="151"/>
      <c r="R37" s="151"/>
      <c r="S37" s="151"/>
      <c r="T37" s="151"/>
    </row>
    <row r="38" spans="1:24">
      <c r="A38" s="2"/>
      <c r="B38" s="151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1"/>
      <c r="P38" s="155"/>
      <c r="Q38" s="151"/>
      <c r="R38" s="151"/>
      <c r="S38" s="151"/>
      <c r="T38" s="151"/>
    </row>
    <row r="39" spans="1:24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1"/>
      <c r="P39" s="155"/>
      <c r="Q39" s="151"/>
      <c r="R39" s="151"/>
      <c r="S39" s="151"/>
      <c r="T39" s="151"/>
    </row>
    <row r="40" spans="1:24">
      <c r="A40" s="2"/>
      <c r="B40" s="151"/>
      <c r="C40" s="151"/>
      <c r="D40" s="151"/>
      <c r="E40" s="151"/>
      <c r="F40" s="151"/>
      <c r="G40" s="152"/>
      <c r="H40" s="152"/>
      <c r="I40" s="152"/>
      <c r="J40" s="152"/>
      <c r="K40" s="152"/>
      <c r="L40" s="152"/>
      <c r="M40" s="152"/>
      <c r="N40" s="152"/>
      <c r="O40" s="151"/>
      <c r="P40" s="155"/>
      <c r="Q40" s="151"/>
      <c r="R40" s="151"/>
      <c r="S40" s="151"/>
      <c r="T40" s="151"/>
    </row>
    <row r="41" spans="1:24">
      <c r="A41" s="2"/>
      <c r="B41" s="151"/>
      <c r="C41" s="151"/>
      <c r="D41" s="151"/>
      <c r="E41" s="151"/>
      <c r="F41" s="151"/>
      <c r="G41" s="152"/>
      <c r="H41" s="152"/>
      <c r="I41" s="152"/>
      <c r="J41" s="152"/>
      <c r="K41" s="152"/>
      <c r="L41" s="152"/>
      <c r="M41" s="152"/>
      <c r="N41" s="152"/>
      <c r="O41" s="151"/>
      <c r="P41" s="155"/>
      <c r="Q41" s="151"/>
      <c r="R41" s="151"/>
      <c r="S41" s="151"/>
      <c r="T41" s="151"/>
    </row>
    <row r="42" spans="1:24"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5"/>
      <c r="Q42" s="151"/>
      <c r="R42" s="151"/>
      <c r="S42" s="151"/>
      <c r="T42" s="151"/>
    </row>
    <row r="43" spans="1:24">
      <c r="B43" s="15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51"/>
      <c r="P43" s="155"/>
      <c r="Q43" s="151"/>
      <c r="R43" s="151"/>
      <c r="S43" s="151"/>
      <c r="T43" s="151"/>
    </row>
    <row r="44" spans="1:24" s="26" customFormat="1">
      <c r="B44" s="151"/>
      <c r="C44" s="161"/>
      <c r="D44" s="161"/>
      <c r="E44" s="161"/>
      <c r="F44" s="161"/>
      <c r="G44" s="154"/>
      <c r="H44" s="154"/>
      <c r="I44" s="154"/>
      <c r="J44" s="154"/>
      <c r="K44" s="154"/>
      <c r="L44" s="154"/>
      <c r="M44" s="154"/>
      <c r="N44" s="154"/>
      <c r="O44" s="154"/>
      <c r="P44" s="155"/>
      <c r="Q44" s="151"/>
      <c r="R44" s="151"/>
      <c r="S44" s="151"/>
      <c r="T44" s="151"/>
    </row>
    <row r="45" spans="1:24"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5"/>
      <c r="Q45" s="151"/>
      <c r="R45" s="151"/>
      <c r="S45" s="151"/>
      <c r="T45" s="151"/>
    </row>
    <row r="46" spans="1:24" s="15" customFormat="1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2"/>
      <c r="Q46" s="162"/>
      <c r="R46" s="162"/>
      <c r="S46" s="162"/>
      <c r="T46" s="162"/>
      <c r="U46" s="53"/>
      <c r="V46" s="53"/>
      <c r="W46" s="53"/>
      <c r="X46" s="53"/>
    </row>
    <row r="47" spans="1:24" s="15" customFormat="1"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2"/>
      <c r="Q47" s="161"/>
      <c r="R47" s="161"/>
      <c r="S47" s="161"/>
      <c r="T47" s="161"/>
    </row>
    <row r="48" spans="1:24" s="11" customFormat="1"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9"/>
      <c r="Q48" s="154"/>
      <c r="R48" s="154"/>
      <c r="S48" s="154"/>
      <c r="T48" s="154"/>
    </row>
    <row r="49" spans="2:20" s="11" customFormat="1">
      <c r="B49" s="154"/>
      <c r="C49" s="154"/>
      <c r="D49" s="154"/>
      <c r="E49" s="154"/>
      <c r="F49" s="154"/>
      <c r="G49" s="154"/>
      <c r="H49" s="163"/>
      <c r="I49" s="163"/>
      <c r="J49" s="163"/>
      <c r="K49" s="163"/>
      <c r="L49" s="163"/>
      <c r="M49" s="163"/>
      <c r="N49" s="163"/>
      <c r="O49" s="154"/>
      <c r="P49" s="159"/>
      <c r="Q49" s="154"/>
      <c r="R49" s="154"/>
      <c r="S49" s="154"/>
      <c r="T49" s="154"/>
    </row>
    <row r="50" spans="2:20">
      <c r="B50" s="151"/>
      <c r="C50" s="152"/>
      <c r="D50" s="152"/>
      <c r="E50" s="152"/>
      <c r="F50" s="152"/>
      <c r="G50" s="152"/>
      <c r="H50" s="152"/>
      <c r="I50" s="163"/>
      <c r="J50" s="163"/>
      <c r="K50" s="163"/>
      <c r="L50" s="163"/>
      <c r="M50" s="163"/>
      <c r="N50" s="163"/>
      <c r="O50" s="151"/>
      <c r="P50" s="155"/>
      <c r="Q50" s="151"/>
      <c r="R50" s="151"/>
      <c r="S50" s="151"/>
      <c r="T50" s="151"/>
    </row>
    <row r="51" spans="2:20">
      <c r="B51" s="151"/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1"/>
      <c r="P51" s="155"/>
      <c r="Q51" s="151"/>
      <c r="R51" s="151"/>
      <c r="S51" s="151"/>
      <c r="T51" s="151"/>
    </row>
    <row r="52" spans="2:20" s="2" customFormat="1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3"/>
      <c r="Q52" s="152"/>
      <c r="R52" s="152"/>
      <c r="S52" s="152"/>
      <c r="T52" s="152"/>
    </row>
    <row r="53" spans="2:20">
      <c r="B53" s="164"/>
      <c r="C53" s="165"/>
      <c r="D53" s="165"/>
      <c r="E53" s="165"/>
      <c r="F53" s="165"/>
      <c r="G53" s="152"/>
      <c r="H53" s="152"/>
      <c r="I53" s="152"/>
      <c r="J53" s="152"/>
      <c r="K53" s="152"/>
      <c r="L53" s="152"/>
      <c r="M53" s="152"/>
      <c r="N53" s="152"/>
      <c r="O53" s="151"/>
      <c r="P53" s="155"/>
      <c r="Q53" s="151"/>
      <c r="R53" s="151"/>
      <c r="S53" s="151"/>
      <c r="T53" s="151"/>
    </row>
    <row r="54" spans="2:20" s="2" customFormat="1">
      <c r="B54" s="152"/>
      <c r="C54" s="165"/>
      <c r="D54" s="165"/>
      <c r="E54" s="165"/>
      <c r="F54" s="165"/>
      <c r="G54" s="165"/>
      <c r="H54" s="152"/>
      <c r="I54" s="152"/>
      <c r="J54" s="152"/>
      <c r="K54" s="152"/>
      <c r="L54" s="152"/>
      <c r="M54" s="152"/>
      <c r="N54" s="152"/>
      <c r="O54" s="152"/>
      <c r="P54" s="153"/>
      <c r="Q54" s="152"/>
      <c r="R54" s="152"/>
      <c r="S54" s="152"/>
      <c r="T54" s="152"/>
    </row>
    <row r="55" spans="2:20">
      <c r="B55" s="151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51"/>
      <c r="P55" s="155"/>
      <c r="Q55" s="151"/>
      <c r="R55" s="151"/>
      <c r="S55" s="151"/>
      <c r="T55" s="151"/>
    </row>
    <row r="56" spans="2:20" s="2" customFormat="1">
      <c r="B56" s="152"/>
      <c r="C56" s="165"/>
      <c r="D56" s="165"/>
      <c r="E56" s="165"/>
      <c r="F56" s="165"/>
      <c r="G56" s="165"/>
      <c r="H56" s="152"/>
      <c r="I56" s="152"/>
      <c r="J56" s="152"/>
      <c r="K56" s="152"/>
      <c r="L56" s="152"/>
      <c r="M56" s="152"/>
      <c r="N56" s="152"/>
      <c r="O56" s="152"/>
      <c r="P56" s="153"/>
      <c r="Q56" s="152"/>
      <c r="R56" s="152"/>
      <c r="S56" s="152"/>
      <c r="T56" s="152"/>
    </row>
    <row r="57" spans="2:20">
      <c r="B57" s="151"/>
      <c r="C57" s="151"/>
      <c r="D57" s="151"/>
      <c r="E57" s="151"/>
      <c r="F57" s="151"/>
      <c r="G57" s="151"/>
      <c r="H57" s="152"/>
      <c r="I57" s="152"/>
      <c r="J57" s="152"/>
      <c r="K57" s="152"/>
      <c r="L57" s="152"/>
      <c r="M57" s="152"/>
      <c r="N57" s="152"/>
      <c r="O57" s="151"/>
      <c r="P57" s="155"/>
      <c r="Q57" s="151"/>
      <c r="R57" s="151"/>
      <c r="S57" s="151"/>
      <c r="T57" s="151"/>
    </row>
    <row r="58" spans="2:20" s="25" customFormat="1"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  <c r="N58" s="160"/>
      <c r="O58" s="160"/>
      <c r="P58" s="167"/>
      <c r="Q58" s="160"/>
      <c r="R58" s="160"/>
      <c r="S58" s="160"/>
      <c r="T58" s="160"/>
    </row>
    <row r="59" spans="2:20" s="2" customFormat="1"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3"/>
      <c r="Q59" s="152"/>
      <c r="R59" s="152"/>
      <c r="S59" s="152"/>
      <c r="T59" s="152"/>
    </row>
    <row r="60" spans="2:20" s="2" customFormat="1">
      <c r="B60" s="152"/>
      <c r="C60" s="152"/>
      <c r="D60" s="152"/>
      <c r="E60" s="152"/>
      <c r="F60" s="152"/>
      <c r="G60" s="152"/>
      <c r="H60" s="166"/>
      <c r="I60" s="166"/>
      <c r="J60" s="166"/>
      <c r="K60" s="166"/>
      <c r="L60" s="166"/>
      <c r="M60" s="166"/>
      <c r="N60" s="166"/>
      <c r="O60" s="152"/>
      <c r="P60" s="153"/>
      <c r="Q60" s="152"/>
      <c r="R60" s="152"/>
      <c r="S60" s="152"/>
      <c r="T60" s="152"/>
    </row>
    <row r="61" spans="2:20" s="2" customFormat="1"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3"/>
      <c r="Q61" s="152"/>
      <c r="R61" s="152"/>
      <c r="S61" s="152"/>
      <c r="T61" s="152"/>
    </row>
    <row r="62" spans="2:20" s="50" customFormat="1" ht="15.75">
      <c r="B62" s="168"/>
      <c r="C62" s="168"/>
      <c r="D62" s="168"/>
      <c r="E62" s="168"/>
      <c r="F62" s="168"/>
      <c r="G62" s="168"/>
      <c r="H62" s="169"/>
      <c r="I62" s="169"/>
      <c r="J62" s="169"/>
      <c r="K62" s="169"/>
      <c r="L62" s="169"/>
      <c r="M62" s="169"/>
      <c r="N62" s="169"/>
      <c r="O62" s="168"/>
      <c r="P62" s="170"/>
      <c r="Q62" s="168"/>
      <c r="R62" s="168"/>
      <c r="S62" s="168"/>
      <c r="T62" s="168"/>
    </row>
    <row r="63" spans="2:20" s="50" customFormat="1" ht="15.75">
      <c r="B63" s="168"/>
      <c r="C63" s="168"/>
      <c r="D63" s="168"/>
      <c r="E63" s="168"/>
      <c r="F63" s="168"/>
      <c r="G63" s="168"/>
      <c r="H63" s="169"/>
      <c r="I63" s="169"/>
      <c r="J63" s="169"/>
      <c r="K63" s="169"/>
      <c r="L63" s="169"/>
      <c r="M63" s="169"/>
      <c r="N63" s="169"/>
      <c r="O63" s="168"/>
      <c r="P63" s="170"/>
      <c r="Q63" s="168"/>
      <c r="R63" s="168"/>
      <c r="S63" s="168"/>
      <c r="T63" s="168"/>
    </row>
    <row r="64" spans="2:20" s="50" customFormat="1" ht="15.75">
      <c r="B64" s="168"/>
      <c r="C64" s="168"/>
      <c r="D64" s="168"/>
      <c r="E64" s="168"/>
      <c r="F64" s="168"/>
      <c r="G64" s="168"/>
      <c r="H64" s="169"/>
      <c r="I64" s="169"/>
      <c r="J64" s="169"/>
      <c r="K64" s="169"/>
      <c r="L64" s="169"/>
      <c r="M64" s="169"/>
      <c r="N64" s="169"/>
      <c r="O64" s="168"/>
      <c r="P64" s="170"/>
      <c r="Q64" s="168"/>
      <c r="R64" s="168"/>
      <c r="S64" s="168"/>
      <c r="T64" s="168"/>
    </row>
    <row r="65" spans="1:30" s="50" customFormat="1" ht="15.75">
      <c r="B65" s="168"/>
      <c r="C65" s="168"/>
      <c r="D65" s="168"/>
      <c r="E65" s="168"/>
      <c r="F65" s="168"/>
      <c r="G65" s="168"/>
      <c r="H65" s="169"/>
      <c r="I65" s="169"/>
      <c r="J65" s="169"/>
      <c r="K65" s="169"/>
      <c r="L65" s="169"/>
      <c r="M65" s="169"/>
      <c r="N65" s="169"/>
      <c r="O65" s="168"/>
      <c r="P65" s="170"/>
      <c r="Q65" s="168"/>
      <c r="R65" s="168"/>
      <c r="S65" s="168"/>
      <c r="T65" s="168"/>
    </row>
    <row r="66" spans="1:30" s="50" customFormat="1" ht="15.75">
      <c r="B66" s="168"/>
      <c r="C66" s="168"/>
      <c r="D66" s="168"/>
      <c r="E66" s="168"/>
      <c r="F66" s="168"/>
      <c r="G66" s="168"/>
      <c r="H66" s="169"/>
      <c r="I66" s="169"/>
      <c r="J66" s="169"/>
      <c r="K66" s="169"/>
      <c r="L66" s="169"/>
      <c r="M66" s="169"/>
      <c r="N66" s="169"/>
      <c r="O66" s="168"/>
      <c r="P66" s="170"/>
      <c r="Q66" s="168"/>
      <c r="R66" s="168"/>
      <c r="S66" s="168"/>
      <c r="T66" s="168"/>
    </row>
    <row r="67" spans="1:30" s="50" customFormat="1" ht="15.75"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70"/>
      <c r="Q67" s="168"/>
      <c r="R67" s="168"/>
      <c r="S67" s="168"/>
      <c r="T67" s="168"/>
    </row>
    <row r="68" spans="1:30" s="50" customFormat="1" ht="15.75"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70"/>
      <c r="Q68" s="168"/>
      <c r="R68" s="168"/>
      <c r="S68" s="168"/>
      <c r="T68" s="168"/>
    </row>
    <row r="69" spans="1:30" s="2" customFormat="1"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3"/>
      <c r="Q69" s="152"/>
      <c r="R69" s="152"/>
      <c r="S69" s="152"/>
      <c r="T69" s="152"/>
    </row>
    <row r="70" spans="1:30" ht="15.75">
      <c r="B70" s="149"/>
      <c r="C70" s="171"/>
      <c r="D70" s="171"/>
      <c r="E70" s="171"/>
      <c r="F70" s="171"/>
      <c r="G70" s="171"/>
      <c r="H70" s="151"/>
      <c r="I70" s="151"/>
      <c r="J70" s="151"/>
      <c r="K70" s="151"/>
      <c r="L70" s="151"/>
      <c r="M70" s="151"/>
      <c r="N70" s="151"/>
      <c r="O70" s="151"/>
      <c r="P70" s="155"/>
      <c r="Q70" s="151"/>
      <c r="R70" s="151"/>
      <c r="S70" s="151"/>
      <c r="T70" s="151"/>
    </row>
    <row r="71" spans="1:30">
      <c r="B71" s="4" t="s">
        <v>897</v>
      </c>
      <c r="C71" s="12"/>
      <c r="D71" s="12"/>
      <c r="E71" s="12"/>
      <c r="F71" s="12"/>
      <c r="G71" s="33"/>
      <c r="H71" s="33">
        <v>1.4999999999999999E-2</v>
      </c>
      <c r="I71" s="33">
        <f>0.5%+2%*0/12</f>
        <v>5.0000000000000001E-3</v>
      </c>
      <c r="J71" s="29">
        <f>0.5%+2%*12/12</f>
        <v>2.5000000000000001E-2</v>
      </c>
      <c r="K71" s="29">
        <f>0.5%+2%*10/12</f>
        <v>2.1666666666666667E-2</v>
      </c>
      <c r="L71" s="29">
        <f>0.5%+2%*7/12</f>
        <v>1.6666666666666666E-2</v>
      </c>
      <c r="M71" s="29">
        <f>0.5%+2%*3/12</f>
        <v>0.01</v>
      </c>
      <c r="N71" s="29">
        <f>0.5%+2%*1/12</f>
        <v>6.6666666666666671E-3</v>
      </c>
      <c r="O71" s="4" t="s">
        <v>908</v>
      </c>
      <c r="P71" s="52" t="s">
        <v>1308</v>
      </c>
    </row>
    <row r="72" spans="1:30">
      <c r="A72" s="4" t="s">
        <v>904</v>
      </c>
      <c r="B72" s="151"/>
      <c r="C72" s="151"/>
      <c r="D72" s="151"/>
      <c r="E72" s="151"/>
      <c r="F72" s="151"/>
      <c r="G72" s="151"/>
      <c r="H72" s="161"/>
      <c r="I72" s="161"/>
      <c r="J72" s="161"/>
      <c r="K72" s="161"/>
      <c r="L72" s="161"/>
      <c r="M72" s="161"/>
      <c r="N72" s="161"/>
      <c r="O72" s="151"/>
      <c r="P72" s="155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</row>
    <row r="73" spans="1:30">
      <c r="B73" s="151"/>
      <c r="C73" s="151"/>
      <c r="D73" s="151"/>
      <c r="E73" s="151"/>
      <c r="F73" s="151"/>
      <c r="G73" s="166"/>
      <c r="H73" s="171"/>
      <c r="I73" s="171"/>
      <c r="J73" s="171"/>
      <c r="K73" s="171"/>
      <c r="L73" s="171"/>
      <c r="M73" s="171"/>
      <c r="N73" s="171"/>
      <c r="O73" s="171"/>
      <c r="P73" s="155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</row>
    <row r="74" spans="1:30" ht="15.75" thickBot="1">
      <c r="B74" s="151"/>
      <c r="C74" s="151"/>
      <c r="D74" s="151"/>
      <c r="E74" s="151"/>
      <c r="F74" s="151"/>
      <c r="G74" s="166"/>
      <c r="H74" s="171"/>
      <c r="I74" s="171"/>
      <c r="J74" s="171"/>
      <c r="K74" s="171"/>
      <c r="L74" s="171"/>
      <c r="M74" s="171"/>
      <c r="N74" s="171"/>
      <c r="O74" s="171"/>
      <c r="P74" s="155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</row>
    <row r="75" spans="1:30">
      <c r="B75" s="172"/>
      <c r="C75" s="151"/>
      <c r="D75" s="151"/>
      <c r="E75" s="151"/>
      <c r="F75" s="151"/>
      <c r="G75" s="166"/>
      <c r="H75" s="152"/>
      <c r="I75" s="152"/>
      <c r="J75" s="152"/>
      <c r="K75" s="152"/>
      <c r="L75" s="152"/>
      <c r="M75" s="152"/>
      <c r="N75" s="152"/>
      <c r="O75" s="171"/>
      <c r="P75" s="155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</row>
    <row r="76" spans="1:30">
      <c r="B76" s="173"/>
      <c r="C76" s="151"/>
      <c r="D76" s="151"/>
      <c r="E76" s="151"/>
      <c r="F76" s="151"/>
      <c r="G76" s="166"/>
      <c r="H76" s="152"/>
      <c r="I76" s="152"/>
      <c r="J76" s="152"/>
      <c r="K76" s="152"/>
      <c r="L76" s="152"/>
      <c r="M76" s="152"/>
      <c r="N76" s="152"/>
      <c r="O76" s="171"/>
      <c r="P76" s="155"/>
      <c r="Q76" s="174"/>
      <c r="R76" s="175"/>
      <c r="S76" s="175"/>
      <c r="T76" s="175"/>
      <c r="U76" s="175"/>
      <c r="V76" s="175"/>
      <c r="W76" s="176"/>
      <c r="X76" s="151"/>
      <c r="Y76" s="151"/>
      <c r="Z76" s="151"/>
      <c r="AA76" s="151"/>
      <c r="AB76" s="151"/>
      <c r="AC76" s="151"/>
      <c r="AD76" s="151"/>
    </row>
    <row r="77" spans="1:30" ht="15.75" thickBot="1">
      <c r="B77" s="177"/>
      <c r="C77" s="151"/>
      <c r="D77" s="151"/>
      <c r="E77" s="151"/>
      <c r="F77" s="151"/>
      <c r="G77" s="166"/>
      <c r="H77" s="152"/>
      <c r="I77" s="152"/>
      <c r="J77" s="152"/>
      <c r="K77" s="152"/>
      <c r="L77" s="152"/>
      <c r="M77" s="152"/>
      <c r="N77" s="152"/>
      <c r="O77" s="152"/>
      <c r="P77" s="155"/>
      <c r="Q77" s="178"/>
      <c r="R77" s="179"/>
      <c r="S77" s="179"/>
      <c r="T77" s="179"/>
      <c r="U77" s="179"/>
      <c r="V77" s="179"/>
      <c r="W77" s="180"/>
      <c r="X77" s="151"/>
      <c r="Y77" s="151"/>
      <c r="Z77" s="151"/>
      <c r="AA77" s="151"/>
      <c r="AB77" s="151"/>
      <c r="AC77" s="151"/>
      <c r="AD77" s="151"/>
    </row>
    <row r="78" spans="1:30">
      <c r="B78" s="151"/>
      <c r="C78" s="181"/>
      <c r="D78" s="151"/>
      <c r="E78" s="151"/>
      <c r="F78" s="151"/>
      <c r="G78" s="151"/>
      <c r="H78" s="152"/>
      <c r="I78" s="152"/>
      <c r="J78" s="152"/>
      <c r="K78" s="152"/>
      <c r="L78" s="152"/>
      <c r="M78" s="152"/>
      <c r="N78" s="152"/>
      <c r="O78" s="151"/>
      <c r="P78" s="155"/>
      <c r="Q78" s="182"/>
      <c r="R78" s="183"/>
      <c r="S78" s="183"/>
      <c r="T78" s="183"/>
      <c r="U78" s="184"/>
      <c r="V78" s="184"/>
      <c r="W78" s="185"/>
      <c r="X78" s="151"/>
      <c r="Y78" s="151"/>
      <c r="Z78" s="151"/>
      <c r="AA78" s="151"/>
      <c r="AB78" s="151"/>
      <c r="AC78" s="151"/>
      <c r="AD78" s="151"/>
    </row>
    <row r="79" spans="1:30">
      <c r="B79" s="151"/>
      <c r="C79" s="151"/>
      <c r="D79" s="151"/>
      <c r="E79" s="151"/>
      <c r="F79" s="151"/>
      <c r="G79" s="151"/>
      <c r="H79" s="152"/>
      <c r="I79" s="152"/>
      <c r="J79" s="152"/>
      <c r="K79" s="152"/>
      <c r="L79" s="152"/>
      <c r="M79" s="152"/>
      <c r="N79" s="152"/>
      <c r="O79" s="151"/>
      <c r="P79" s="155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</row>
    <row r="80" spans="1:30">
      <c r="B80" s="151"/>
      <c r="C80" s="151"/>
      <c r="D80" s="151"/>
      <c r="E80" s="151"/>
      <c r="F80" s="151"/>
      <c r="G80" s="151"/>
      <c r="H80" s="152"/>
      <c r="I80" s="152"/>
      <c r="J80" s="152"/>
      <c r="K80" s="152"/>
      <c r="L80" s="152"/>
      <c r="M80" s="152"/>
      <c r="N80" s="152"/>
      <c r="O80" s="151"/>
      <c r="P80" s="155"/>
      <c r="Q80" s="151"/>
      <c r="R80" s="151"/>
      <c r="S80" s="152"/>
      <c r="T80" s="152"/>
      <c r="U80" s="152"/>
      <c r="V80" s="152"/>
      <c r="W80" s="152"/>
      <c r="X80" s="151"/>
      <c r="Y80" s="151"/>
      <c r="Z80" s="151"/>
      <c r="AA80" s="151"/>
      <c r="AB80" s="151"/>
      <c r="AC80" s="151"/>
      <c r="AD80" s="151"/>
    </row>
    <row r="81" spans="2:30">
      <c r="B81" s="151"/>
      <c r="C81" s="151"/>
      <c r="D81" s="151"/>
      <c r="E81" s="151"/>
      <c r="F81" s="151"/>
      <c r="G81" s="151"/>
      <c r="H81" s="152"/>
      <c r="I81" s="152"/>
      <c r="J81" s="152"/>
      <c r="K81" s="152"/>
      <c r="L81" s="152"/>
      <c r="M81" s="152"/>
      <c r="N81" s="152"/>
      <c r="O81" s="152"/>
      <c r="P81" s="155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</row>
    <row r="82" spans="2:30" s="16" customFormat="1" ht="15.75">
      <c r="B82" s="156"/>
      <c r="C82" s="156"/>
      <c r="D82" s="156"/>
      <c r="E82" s="156"/>
      <c r="F82" s="156"/>
      <c r="G82" s="156"/>
      <c r="H82" s="168"/>
      <c r="I82" s="168"/>
      <c r="J82" s="168"/>
      <c r="K82" s="168"/>
      <c r="L82" s="168"/>
      <c r="M82" s="168"/>
      <c r="N82" s="168"/>
      <c r="O82" s="156"/>
      <c r="P82" s="158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AB82" s="156"/>
      <c r="AC82" s="156"/>
      <c r="AD82" s="156"/>
    </row>
    <row r="83" spans="2:30" s="16" customFormat="1" ht="15.75">
      <c r="B83" s="156"/>
      <c r="C83" s="156"/>
      <c r="D83" s="156"/>
      <c r="E83" s="156"/>
      <c r="F83" s="156"/>
      <c r="G83" s="156"/>
      <c r="H83" s="168"/>
      <c r="I83" s="168"/>
      <c r="J83" s="168"/>
      <c r="K83" s="168"/>
      <c r="L83" s="168"/>
      <c r="M83" s="168"/>
      <c r="N83" s="168"/>
      <c r="O83" s="156"/>
      <c r="P83" s="158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  <c r="AD83" s="156"/>
    </row>
    <row r="84" spans="2:30">
      <c r="B84" s="151"/>
      <c r="C84" s="151"/>
      <c r="D84" s="151"/>
      <c r="E84" s="151"/>
      <c r="F84" s="151"/>
      <c r="G84" s="151"/>
      <c r="H84" s="186"/>
      <c r="I84" s="186"/>
      <c r="J84" s="186"/>
      <c r="K84" s="186"/>
      <c r="L84" s="186"/>
      <c r="M84" s="186"/>
      <c r="N84" s="186"/>
      <c r="O84" s="151"/>
      <c r="P84" s="155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</row>
    <row r="85" spans="2:30">
      <c r="B85" s="151"/>
      <c r="C85" s="151"/>
      <c r="D85" s="151"/>
      <c r="E85" s="151"/>
      <c r="F85" s="151"/>
      <c r="G85" s="151"/>
      <c r="H85" s="152"/>
      <c r="I85" s="152"/>
      <c r="J85" s="152"/>
      <c r="K85" s="152"/>
      <c r="L85" s="152"/>
      <c r="M85" s="152"/>
      <c r="N85" s="152"/>
      <c r="O85" s="151"/>
      <c r="P85" s="155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</row>
    <row r="86" spans="2:30" ht="15.75">
      <c r="B86" s="156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5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</row>
    <row r="87" spans="2:30" ht="15.75">
      <c r="B87" s="156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5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</row>
    <row r="88" spans="2:30" ht="15.75">
      <c r="B88" s="156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5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</row>
    <row r="89" spans="2:30" ht="15.75">
      <c r="B89" s="156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5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</row>
    <row r="90" spans="2:30" ht="15.75">
      <c r="B90" s="156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5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151"/>
      <c r="AB90" s="151"/>
      <c r="AC90" s="151"/>
      <c r="AD90" s="151"/>
    </row>
    <row r="91" spans="2:30">
      <c r="B91" s="151"/>
      <c r="C91" s="151"/>
      <c r="D91" s="151"/>
      <c r="E91" s="151"/>
      <c r="F91" s="151"/>
      <c r="G91" s="151"/>
      <c r="H91" s="152"/>
      <c r="I91" s="152"/>
      <c r="J91" s="152"/>
      <c r="K91" s="152"/>
      <c r="L91" s="152"/>
      <c r="M91" s="152"/>
      <c r="N91" s="152"/>
      <c r="O91" s="151"/>
      <c r="P91" s="155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</row>
    <row r="92" spans="2:30" ht="15.75">
      <c r="B92" s="156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5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</row>
    <row r="93" spans="2:30" ht="15.75">
      <c r="B93" s="156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5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</row>
    <row r="94" spans="2:30" ht="15.75">
      <c r="B94" s="156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5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</row>
    <row r="95" spans="2:30">
      <c r="B95" s="151"/>
      <c r="C95" s="151"/>
      <c r="D95" s="151"/>
      <c r="E95" s="151"/>
      <c r="F95" s="151"/>
      <c r="G95" s="154"/>
      <c r="H95" s="151"/>
      <c r="I95" s="151"/>
      <c r="J95" s="151"/>
      <c r="K95" s="151"/>
      <c r="L95" s="151"/>
      <c r="M95" s="151"/>
      <c r="N95" s="151"/>
      <c r="O95" s="151"/>
      <c r="P95" s="155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</row>
    <row r="96" spans="2:30" ht="15.75">
      <c r="B96" s="149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5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</row>
    <row r="97" spans="2:30" s="31" customFormat="1" ht="15.75">
      <c r="B97" s="149"/>
      <c r="C97" s="149"/>
      <c r="D97" s="149"/>
      <c r="E97" s="149"/>
      <c r="F97" s="149"/>
      <c r="G97" s="187"/>
      <c r="H97" s="187"/>
      <c r="I97" s="187"/>
      <c r="J97" s="187"/>
      <c r="K97" s="187"/>
      <c r="L97" s="187"/>
      <c r="M97" s="187"/>
      <c r="N97" s="187"/>
      <c r="O97" s="149"/>
      <c r="P97" s="150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</row>
    <row r="98" spans="2:30">
      <c r="B98" s="151"/>
      <c r="C98" s="151"/>
      <c r="D98" s="151"/>
      <c r="E98" s="151"/>
      <c r="F98" s="151"/>
      <c r="G98" s="154"/>
      <c r="H98" s="154"/>
      <c r="I98" s="154"/>
      <c r="J98" s="154"/>
      <c r="K98" s="154"/>
      <c r="L98" s="154"/>
      <c r="M98" s="154"/>
      <c r="N98" s="154"/>
      <c r="O98" s="154"/>
      <c r="P98" s="155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</row>
    <row r="99" spans="2:30">
      <c r="B99" s="151"/>
      <c r="C99" s="151"/>
      <c r="D99" s="151"/>
      <c r="E99" s="151"/>
      <c r="F99" s="151"/>
      <c r="G99" s="154"/>
      <c r="H99" s="154"/>
      <c r="I99" s="154"/>
      <c r="J99" s="154"/>
      <c r="K99" s="154"/>
      <c r="L99" s="154"/>
      <c r="M99" s="154"/>
      <c r="N99" s="154"/>
      <c r="O99" s="151"/>
      <c r="P99" s="155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</row>
    <row r="100" spans="2:30">
      <c r="B100" s="151"/>
      <c r="C100" s="151"/>
      <c r="D100" s="151"/>
      <c r="E100" s="151"/>
      <c r="F100" s="151"/>
      <c r="G100" s="154"/>
      <c r="H100" s="154"/>
      <c r="I100" s="154"/>
      <c r="J100" s="154"/>
      <c r="K100" s="154"/>
      <c r="L100" s="154"/>
      <c r="M100" s="154"/>
      <c r="N100" s="154"/>
      <c r="O100" s="151"/>
      <c r="P100" s="155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</row>
    <row r="101" spans="2:30"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5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</row>
    <row r="102" spans="2:30" ht="15.75">
      <c r="B102" s="149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5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151"/>
      <c r="AB102" s="151"/>
      <c r="AC102" s="151"/>
      <c r="AD102" s="151"/>
    </row>
    <row r="103" spans="2:30" ht="15.75">
      <c r="B103" s="151"/>
      <c r="C103" s="151"/>
      <c r="D103" s="151"/>
      <c r="E103" s="151"/>
      <c r="F103" s="154"/>
      <c r="G103" s="154"/>
      <c r="H103" s="157"/>
      <c r="I103" s="154"/>
      <c r="J103" s="154"/>
      <c r="K103" s="154"/>
      <c r="L103" s="154"/>
      <c r="M103" s="154"/>
      <c r="N103" s="154"/>
      <c r="O103" s="151"/>
      <c r="P103" s="155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</row>
    <row r="104" spans="2:30">
      <c r="B104" s="151"/>
      <c r="C104" s="151"/>
      <c r="D104" s="151"/>
      <c r="E104" s="151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5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</row>
    <row r="105" spans="2:30" ht="15.75" thickBot="1">
      <c r="B105" s="151"/>
      <c r="C105" s="151"/>
      <c r="D105" s="151"/>
      <c r="E105" s="151"/>
      <c r="F105" s="154"/>
      <c r="G105" s="154"/>
      <c r="H105" s="154"/>
      <c r="I105" s="188"/>
      <c r="J105" s="154"/>
      <c r="K105" s="154"/>
      <c r="L105" s="154"/>
      <c r="M105" s="154"/>
      <c r="N105" s="154"/>
      <c r="O105" s="151"/>
      <c r="P105" s="155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</row>
    <row r="106" spans="2:30" ht="15.75" thickBot="1">
      <c r="B106" s="151"/>
      <c r="C106" s="151"/>
      <c r="D106" s="151"/>
      <c r="E106" s="151"/>
      <c r="F106" s="154"/>
      <c r="G106" s="154"/>
      <c r="H106" s="154"/>
      <c r="I106" s="189"/>
      <c r="J106" s="154"/>
      <c r="K106" s="154"/>
      <c r="L106" s="154"/>
      <c r="M106" s="154"/>
      <c r="N106" s="154"/>
      <c r="O106" s="151"/>
      <c r="P106" s="155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151"/>
      <c r="AB106" s="151"/>
      <c r="AC106" s="151"/>
      <c r="AD106" s="151"/>
    </row>
    <row r="107" spans="2:30">
      <c r="B107" s="151"/>
      <c r="C107" s="151"/>
      <c r="D107" s="151"/>
      <c r="E107" s="151"/>
      <c r="F107" s="154"/>
      <c r="G107" s="154"/>
      <c r="H107" s="154"/>
      <c r="I107" s="154"/>
      <c r="J107" s="154"/>
      <c r="K107" s="154"/>
      <c r="L107" s="154"/>
      <c r="M107" s="154"/>
      <c r="N107" s="154"/>
      <c r="O107" s="151"/>
      <c r="P107" s="155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</row>
    <row r="108" spans="2:30">
      <c r="B108" s="151"/>
      <c r="C108" s="151"/>
      <c r="D108" s="151"/>
      <c r="E108" s="151"/>
      <c r="F108" s="154"/>
      <c r="G108" s="154"/>
      <c r="H108" s="154"/>
      <c r="I108" s="154"/>
      <c r="J108" s="154"/>
      <c r="K108" s="154"/>
      <c r="L108" s="154"/>
      <c r="M108" s="154"/>
      <c r="N108" s="154"/>
      <c r="O108" s="151"/>
      <c r="P108" s="155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</row>
    <row r="109" spans="2:30" ht="15.75">
      <c r="B109" s="149"/>
      <c r="C109" s="151"/>
      <c r="D109" s="151"/>
      <c r="E109" s="151"/>
      <c r="F109" s="154"/>
      <c r="G109" s="154"/>
      <c r="H109" s="154"/>
      <c r="I109" s="154"/>
      <c r="J109" s="154"/>
      <c r="K109" s="154"/>
      <c r="L109" s="154"/>
      <c r="M109" s="154"/>
      <c r="N109" s="154"/>
      <c r="O109" s="151"/>
      <c r="P109" s="155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</row>
    <row r="110" spans="2:30">
      <c r="B110" s="151"/>
      <c r="C110" s="151"/>
      <c r="D110" s="151"/>
      <c r="E110" s="151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5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151"/>
      <c r="AC110" s="151"/>
      <c r="AD110" s="151"/>
    </row>
    <row r="111" spans="2:30" s="146" customFormat="1" ht="15.75">
      <c r="B111" s="190"/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  <c r="N111" s="190"/>
      <c r="O111" s="190"/>
      <c r="P111" s="191"/>
      <c r="Q111" s="190"/>
      <c r="R111" s="190"/>
      <c r="S111" s="190"/>
      <c r="T111" s="190"/>
      <c r="U111" s="190"/>
      <c r="V111" s="190"/>
      <c r="W111" s="190"/>
      <c r="X111" s="190"/>
      <c r="Y111" s="190"/>
      <c r="Z111" s="190"/>
      <c r="AA111" s="190"/>
      <c r="AB111" s="190"/>
      <c r="AC111" s="190"/>
      <c r="AD111" s="190"/>
    </row>
    <row r="112" spans="2:30">
      <c r="B112" s="151"/>
      <c r="C112" s="151"/>
      <c r="D112" s="151"/>
      <c r="E112" s="151"/>
      <c r="F112" s="151"/>
      <c r="G112" s="151"/>
      <c r="H112" s="154"/>
      <c r="I112" s="154"/>
      <c r="J112" s="154"/>
      <c r="K112" s="154"/>
      <c r="L112" s="154"/>
      <c r="M112" s="154"/>
      <c r="N112" s="154"/>
      <c r="O112" s="151"/>
      <c r="P112" s="155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</row>
    <row r="113" spans="2:30" s="16" customFormat="1" ht="15.75">
      <c r="B113" s="192"/>
      <c r="C113" s="157"/>
      <c r="D113" s="156"/>
      <c r="E113" s="156"/>
      <c r="F113" s="156"/>
      <c r="G113" s="157"/>
      <c r="H113" s="157"/>
      <c r="I113" s="157"/>
      <c r="J113" s="157"/>
      <c r="K113" s="157"/>
      <c r="L113" s="157"/>
      <c r="M113" s="157"/>
      <c r="N113" s="157"/>
      <c r="O113" s="157"/>
      <c r="P113" s="158"/>
      <c r="Q113" s="156"/>
      <c r="R113" s="156"/>
      <c r="S113" s="156"/>
      <c r="T113" s="156"/>
      <c r="U113" s="156"/>
      <c r="V113" s="156"/>
      <c r="W113" s="156"/>
      <c r="X113" s="156"/>
      <c r="Y113" s="156"/>
      <c r="Z113" s="156"/>
      <c r="AA113" s="156"/>
      <c r="AB113" s="156"/>
      <c r="AC113" s="156"/>
      <c r="AD113" s="156"/>
    </row>
    <row r="114" spans="2:30" s="16" customFormat="1" ht="15.75">
      <c r="B114" s="192"/>
      <c r="C114" s="157"/>
      <c r="D114" s="156"/>
      <c r="E114" s="156"/>
      <c r="F114" s="156"/>
      <c r="G114" s="157"/>
      <c r="H114" s="157"/>
      <c r="I114" s="157"/>
      <c r="J114" s="157"/>
      <c r="K114" s="157"/>
      <c r="L114" s="157"/>
      <c r="M114" s="157"/>
      <c r="N114" s="157"/>
      <c r="O114" s="156"/>
      <c r="P114" s="158"/>
      <c r="Q114" s="156"/>
      <c r="R114" s="156"/>
      <c r="S114" s="156"/>
      <c r="T114" s="156"/>
      <c r="U114" s="156"/>
      <c r="V114" s="156"/>
      <c r="W114" s="156"/>
      <c r="X114" s="156"/>
      <c r="Y114" s="156"/>
      <c r="Z114" s="156"/>
      <c r="AA114" s="156"/>
      <c r="AB114" s="156"/>
      <c r="AC114" s="156"/>
      <c r="AD114" s="156"/>
    </row>
    <row r="115" spans="2:30" s="16" customFormat="1" ht="15.75">
      <c r="B115" s="192"/>
      <c r="C115" s="157"/>
      <c r="D115" s="156"/>
      <c r="E115" s="156"/>
      <c r="F115" s="156"/>
      <c r="G115" s="157"/>
      <c r="H115" s="157"/>
      <c r="I115" s="193"/>
      <c r="J115" s="157"/>
      <c r="K115" s="157"/>
      <c r="L115" s="157"/>
      <c r="M115" s="157"/>
      <c r="N115" s="157"/>
      <c r="O115" s="156"/>
      <c r="P115" s="170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  <c r="AD115" s="156"/>
    </row>
    <row r="116" spans="2:30" s="16" customFormat="1" ht="15.75">
      <c r="B116" s="192"/>
      <c r="C116" s="157"/>
      <c r="D116" s="156"/>
      <c r="E116" s="156"/>
      <c r="F116" s="156"/>
      <c r="G116" s="157"/>
      <c r="H116" s="157"/>
      <c r="I116" s="193"/>
      <c r="J116" s="157"/>
      <c r="K116" s="157"/>
      <c r="L116" s="157"/>
      <c r="M116" s="156"/>
      <c r="N116" s="156"/>
      <c r="O116" s="156"/>
      <c r="P116" s="158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56"/>
    </row>
    <row r="117" spans="2:30" s="16" customFormat="1" ht="15.75">
      <c r="B117" s="192"/>
      <c r="C117" s="157"/>
      <c r="D117" s="156"/>
      <c r="E117" s="156"/>
      <c r="F117" s="156"/>
      <c r="G117" s="157"/>
      <c r="H117" s="157"/>
      <c r="I117" s="193"/>
      <c r="J117" s="157"/>
      <c r="K117" s="157"/>
      <c r="L117" s="157"/>
      <c r="M117" s="156"/>
      <c r="N117" s="156"/>
      <c r="O117" s="156"/>
      <c r="P117" s="158"/>
      <c r="Q117" s="156"/>
      <c r="R117" s="156"/>
      <c r="S117" s="156"/>
      <c r="T117" s="156"/>
      <c r="U117" s="156"/>
      <c r="V117" s="156"/>
      <c r="W117" s="156"/>
      <c r="X117" s="156"/>
      <c r="Y117" s="156"/>
      <c r="Z117" s="156"/>
      <c r="AA117" s="156"/>
      <c r="AB117" s="156"/>
      <c r="AC117" s="156"/>
      <c r="AD117" s="156"/>
    </row>
    <row r="118" spans="2:30" s="16" customFormat="1" ht="15.75">
      <c r="B118" s="192"/>
      <c r="C118" s="156"/>
      <c r="D118" s="156"/>
      <c r="E118" s="156"/>
      <c r="F118" s="156"/>
      <c r="G118" s="157"/>
      <c r="H118" s="157"/>
      <c r="I118" s="193"/>
      <c r="J118" s="157"/>
      <c r="K118" s="157"/>
      <c r="L118" s="157"/>
      <c r="M118" s="156"/>
      <c r="N118" s="156"/>
      <c r="O118" s="156"/>
      <c r="P118" s="158"/>
      <c r="Q118" s="156"/>
      <c r="R118" s="156"/>
      <c r="S118" s="156"/>
      <c r="T118" s="156"/>
      <c r="U118" s="156"/>
      <c r="V118" s="156"/>
      <c r="W118" s="156"/>
      <c r="X118" s="156"/>
      <c r="Y118" s="156"/>
      <c r="Z118" s="156"/>
      <c r="AA118" s="156"/>
      <c r="AB118" s="156"/>
      <c r="AC118" s="156"/>
      <c r="AD118" s="156"/>
    </row>
    <row r="119" spans="2:30" s="16" customFormat="1" ht="15.75">
      <c r="B119" s="192"/>
      <c r="C119" s="156"/>
      <c r="D119" s="156"/>
      <c r="E119" s="156"/>
      <c r="F119" s="156"/>
      <c r="G119" s="157"/>
      <c r="H119" s="157"/>
      <c r="I119" s="193"/>
      <c r="J119" s="157"/>
      <c r="K119" s="157"/>
      <c r="L119" s="157"/>
      <c r="M119" s="157"/>
      <c r="N119" s="156"/>
      <c r="O119" s="156"/>
      <c r="P119" s="158"/>
      <c r="Q119" s="156"/>
      <c r="R119" s="156"/>
      <c r="S119" s="156"/>
      <c r="T119" s="156"/>
      <c r="U119" s="156"/>
      <c r="V119" s="156"/>
      <c r="W119" s="156"/>
      <c r="X119" s="156"/>
      <c r="Y119" s="156"/>
      <c r="Z119" s="156"/>
      <c r="AA119" s="156"/>
      <c r="AB119" s="156"/>
      <c r="AC119" s="156"/>
      <c r="AD119" s="156"/>
    </row>
    <row r="120" spans="2:30" s="16" customFormat="1" ht="15.75">
      <c r="B120" s="192"/>
      <c r="C120" s="157"/>
      <c r="D120" s="156"/>
      <c r="E120" s="156"/>
      <c r="F120" s="156"/>
      <c r="G120" s="157"/>
      <c r="H120" s="157"/>
      <c r="I120" s="157"/>
      <c r="J120" s="157"/>
      <c r="K120" s="157"/>
      <c r="L120" s="157"/>
      <c r="M120" s="156"/>
      <c r="N120" s="156"/>
      <c r="O120" s="156"/>
      <c r="P120" s="194"/>
      <c r="Q120" s="156"/>
      <c r="R120" s="156"/>
      <c r="S120" s="156"/>
      <c r="T120" s="156"/>
      <c r="U120" s="156"/>
      <c r="V120" s="156"/>
      <c r="W120" s="156"/>
      <c r="X120" s="156"/>
      <c r="Y120" s="156"/>
      <c r="Z120" s="156"/>
      <c r="AA120" s="156"/>
      <c r="AB120" s="156"/>
      <c r="AC120" s="156"/>
      <c r="AD120" s="156"/>
    </row>
    <row r="121" spans="2:30"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5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</row>
    <row r="122" spans="2:30">
      <c r="B122" s="151"/>
      <c r="C122" s="151"/>
      <c r="D122" s="151"/>
      <c r="E122" s="151"/>
      <c r="F122" s="151"/>
      <c r="G122" s="151"/>
      <c r="H122" s="151"/>
      <c r="I122" s="154"/>
      <c r="J122" s="151"/>
      <c r="K122" s="154"/>
      <c r="L122" s="151"/>
      <c r="M122" s="151"/>
      <c r="N122" s="151"/>
      <c r="O122" s="151"/>
      <c r="P122" s="155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</row>
    <row r="123" spans="2:30">
      <c r="B123" s="151"/>
      <c r="C123" s="151"/>
      <c r="D123" s="151"/>
      <c r="E123" s="151"/>
      <c r="F123" s="151"/>
      <c r="G123" s="151"/>
      <c r="H123" s="151"/>
      <c r="I123" s="154"/>
      <c r="J123" s="151"/>
      <c r="K123" s="151"/>
      <c r="L123" s="151"/>
      <c r="M123" s="151"/>
      <c r="N123" s="151"/>
      <c r="O123" s="151"/>
      <c r="P123" s="155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</row>
    <row r="124" spans="2:30"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5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</row>
    <row r="125" spans="2:30"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5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</row>
    <row r="126" spans="2:30"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5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</row>
    <row r="127" spans="2:30"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5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</row>
    <row r="128" spans="2:30"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5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</row>
    <row r="129" spans="2:30"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5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</row>
    <row r="130" spans="2:30"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5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</row>
    <row r="131" spans="2:30"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5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</row>
    <row r="132" spans="2:30"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5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</row>
    <row r="133" spans="2:30"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5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</row>
    <row r="134" spans="2:30"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5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</row>
    <row r="135" spans="2:30"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5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</row>
    <row r="136" spans="2:30"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5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</row>
    <row r="137" spans="2:30"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5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</row>
    <row r="138" spans="2:30"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5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</row>
    <row r="139" spans="2:30"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5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</row>
    <row r="140" spans="2:30"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5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</row>
    <row r="141" spans="2:30"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5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</row>
    <row r="142" spans="2:30"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5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</row>
    <row r="143" spans="2:30"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5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</row>
    <row r="144" spans="2:30"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5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</row>
    <row r="145" spans="2:30"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5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</row>
    <row r="146" spans="2:30"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5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</row>
    <row r="147" spans="2:30"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5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151"/>
      <c r="AB147" s="151"/>
      <c r="AC147" s="151"/>
      <c r="AD147" s="151"/>
    </row>
    <row r="148" spans="2:30"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5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</row>
    <row r="149" spans="2:30"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5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151"/>
      <c r="AB149" s="151"/>
      <c r="AC149" s="151"/>
      <c r="AD149" s="151"/>
    </row>
    <row r="150" spans="2:30"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5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</row>
    <row r="151" spans="2:30"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5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1"/>
      <c r="AC151" s="151"/>
      <c r="AD151" s="151"/>
    </row>
    <row r="152" spans="2:30"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5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</row>
    <row r="153" spans="2:30"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5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1"/>
      <c r="AB153" s="151"/>
      <c r="AC153" s="151"/>
      <c r="AD153" s="151"/>
    </row>
    <row r="154" spans="2:30"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5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</row>
    <row r="155" spans="2:30"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5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</row>
    <row r="156" spans="2:30"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5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</row>
    <row r="157" spans="2:30"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5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</row>
    <row r="158" spans="2:30"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5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</row>
    <row r="159" spans="2:30"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5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</row>
    <row r="160" spans="2:30"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5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</row>
    <row r="161" spans="2:30"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5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</row>
    <row r="162" spans="2:30"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5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</row>
    <row r="163" spans="2:30"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5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</row>
    <row r="164" spans="2:30"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5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</row>
    <row r="165" spans="2:30"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5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</row>
  </sheetData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C000"/>
  </sheetPr>
  <dimension ref="A1:BP2438"/>
  <sheetViews>
    <sheetView tabSelected="1" zoomScale="120" zoomScaleNormal="120" workbookViewId="0">
      <pane ySplit="3" topLeftCell="A367" activePane="bottomLeft" state="frozen"/>
      <selection pane="bottomLeft" activeCell="A381" sqref="A381:XFD414"/>
    </sheetView>
  </sheetViews>
  <sheetFormatPr baseColWidth="10" defaultRowHeight="11.25"/>
  <cols>
    <col min="1" max="1" width="5.7109375" style="85" bestFit="1" customWidth="1"/>
    <col min="2" max="2" width="11.7109375" style="85" bestFit="1" customWidth="1"/>
    <col min="3" max="3" width="11.28515625" style="85" customWidth="1"/>
    <col min="4" max="4" width="17.7109375" style="85" customWidth="1"/>
    <col min="5" max="5" width="11.5703125" style="85" bestFit="1" customWidth="1"/>
    <col min="6" max="6" width="42.7109375" style="85" customWidth="1"/>
    <col min="7" max="7" width="49.85546875" style="85" customWidth="1"/>
    <col min="8" max="8" width="38.7109375" style="85" customWidth="1"/>
    <col min="9" max="9" width="5.85546875" style="85" customWidth="1"/>
    <col min="10" max="10" width="8.85546875" style="85" customWidth="1"/>
    <col min="11" max="11" width="31.28515625" style="85" customWidth="1"/>
    <col min="12" max="12" width="27.28515625" style="85" customWidth="1"/>
    <col min="13" max="13" width="8.42578125" style="85" customWidth="1"/>
    <col min="14" max="15" width="11" style="85" customWidth="1"/>
    <col min="16" max="16" width="9.7109375" style="85" customWidth="1"/>
    <col min="17" max="17" width="13.85546875" style="85" customWidth="1"/>
    <col min="18" max="18" width="14.28515625" style="85" customWidth="1"/>
    <col min="19" max="19" width="11.5703125" style="85" customWidth="1"/>
    <col min="20" max="20" width="13.42578125" style="85" customWidth="1"/>
    <col min="21" max="21" width="13" style="85" customWidth="1"/>
    <col min="22" max="22" width="18.7109375" style="85" hidden="1" customWidth="1"/>
    <col min="23" max="23" width="22.28515625" style="85" hidden="1" customWidth="1"/>
    <col min="24" max="25" width="10.7109375" style="85" hidden="1" customWidth="1"/>
    <col min="26" max="26" width="11.85546875" style="85" hidden="1" customWidth="1"/>
    <col min="27" max="27" width="11.28515625" style="108" bestFit="1" customWidth="1"/>
    <col min="28" max="28" width="11.7109375" style="108" bestFit="1" customWidth="1"/>
    <col min="29" max="29" width="12.42578125" style="108" customWidth="1"/>
    <col min="30" max="30" width="11.5703125" style="108" customWidth="1"/>
    <col min="31" max="31" width="11.7109375" style="108" customWidth="1"/>
    <col min="32" max="32" width="11.28515625" style="108" customWidth="1"/>
    <col min="33" max="33" width="9.5703125" style="108" hidden="1" customWidth="1"/>
    <col min="34" max="35" width="10.42578125" style="108" bestFit="1" customWidth="1"/>
    <col min="36" max="39" width="10.42578125" style="109" bestFit="1" customWidth="1"/>
    <col min="40" max="40" width="10.42578125" style="109" hidden="1" customWidth="1"/>
    <col min="41" max="41" width="10.28515625" style="109" bestFit="1" customWidth="1"/>
    <col min="42" max="42" width="12" style="109" customWidth="1"/>
    <col min="43" max="43" width="10.28515625" style="109" customWidth="1"/>
    <col min="44" max="44" width="10.85546875" style="109" customWidth="1"/>
    <col min="45" max="45" width="11.85546875" style="109" customWidth="1"/>
    <col min="46" max="46" width="10.42578125" style="109" customWidth="1"/>
    <col min="47" max="47" width="9" style="109" hidden="1" customWidth="1"/>
    <col min="48" max="48" width="9.28515625" style="109" bestFit="1" customWidth="1"/>
    <col min="49" max="49" width="9.85546875" style="109" bestFit="1" customWidth="1"/>
    <col min="50" max="50" width="10.140625" style="109" bestFit="1" customWidth="1"/>
    <col min="51" max="51" width="9.85546875" style="109" customWidth="1"/>
    <col min="52" max="52" width="11.5703125" style="109" customWidth="1"/>
    <col min="53" max="53" width="10.5703125" style="109" customWidth="1"/>
    <col min="54" max="54" width="8.85546875" style="109" hidden="1" customWidth="1"/>
    <col min="55" max="61" width="8.7109375" style="109" bestFit="1" customWidth="1"/>
    <col min="62" max="62" width="10" style="109" bestFit="1" customWidth="1"/>
    <col min="63" max="63" width="10.85546875" style="109" customWidth="1"/>
    <col min="64" max="65" width="10.42578125" style="109" customWidth="1"/>
    <col min="66" max="66" width="10" style="109" customWidth="1"/>
    <col min="67" max="67" width="11.28515625" style="109" customWidth="1"/>
    <col min="68" max="68" width="8.7109375" style="109" hidden="1" customWidth="1"/>
    <col min="69" max="16384" width="11.42578125" style="85"/>
  </cols>
  <sheetData>
    <row r="1" spans="1:68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8" t="s">
        <v>1193</v>
      </c>
      <c r="V1" s="77"/>
      <c r="W1" s="77"/>
      <c r="X1" s="77"/>
      <c r="Y1" s="77"/>
      <c r="Z1" s="77"/>
      <c r="AA1" s="79" t="s">
        <v>1193</v>
      </c>
      <c r="AB1" s="79"/>
      <c r="AC1" s="79"/>
      <c r="AD1" s="79"/>
      <c r="AE1" s="79"/>
      <c r="AF1" s="79"/>
      <c r="AG1" s="79"/>
      <c r="AH1" s="80" t="s">
        <v>1193</v>
      </c>
      <c r="AI1" s="80"/>
      <c r="AJ1" s="80"/>
      <c r="AK1" s="80"/>
      <c r="AL1" s="80"/>
      <c r="AM1" s="80"/>
      <c r="AN1" s="80"/>
      <c r="AO1" s="81" t="s">
        <v>1193</v>
      </c>
      <c r="AP1" s="81"/>
      <c r="AQ1" s="81"/>
      <c r="AR1" s="81"/>
      <c r="AS1" s="81"/>
      <c r="AT1" s="81"/>
      <c r="AU1" s="81"/>
      <c r="AV1" s="82" t="s">
        <v>1193</v>
      </c>
      <c r="AW1" s="82"/>
      <c r="AX1" s="82"/>
      <c r="AY1" s="82"/>
      <c r="AZ1" s="82"/>
      <c r="BA1" s="82"/>
      <c r="BB1" s="82"/>
      <c r="BC1" s="83" t="s">
        <v>1193</v>
      </c>
      <c r="BD1" s="83"/>
      <c r="BE1" s="83"/>
      <c r="BF1" s="83"/>
      <c r="BG1" s="83"/>
      <c r="BH1" s="83"/>
      <c r="BI1" s="83"/>
      <c r="BJ1" s="84" t="s">
        <v>1193</v>
      </c>
      <c r="BK1" s="84"/>
      <c r="BL1" s="84"/>
      <c r="BM1" s="84"/>
      <c r="BN1" s="84"/>
      <c r="BO1" s="84"/>
      <c r="BP1" s="84"/>
    </row>
    <row r="2" spans="1:68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8">
        <v>2018</v>
      </c>
      <c r="V2" s="77"/>
      <c r="W2" s="77"/>
      <c r="X2" s="86"/>
      <c r="Y2" s="86"/>
      <c r="Z2" s="77"/>
      <c r="AA2" s="79">
        <v>2018</v>
      </c>
      <c r="AB2" s="79">
        <v>2019</v>
      </c>
      <c r="AC2" s="79">
        <v>2020</v>
      </c>
      <c r="AD2" s="79">
        <v>2021</v>
      </c>
      <c r="AE2" s="79">
        <v>2022</v>
      </c>
      <c r="AF2" s="79">
        <v>2023</v>
      </c>
      <c r="AG2" s="79">
        <v>2024</v>
      </c>
      <c r="AH2" s="80">
        <v>2018</v>
      </c>
      <c r="AI2" s="80">
        <v>2019</v>
      </c>
      <c r="AJ2" s="80">
        <v>2020</v>
      </c>
      <c r="AK2" s="80">
        <v>2021</v>
      </c>
      <c r="AL2" s="80">
        <v>2022</v>
      </c>
      <c r="AM2" s="80">
        <v>2023</v>
      </c>
      <c r="AN2" s="80">
        <v>2024</v>
      </c>
      <c r="AO2" s="81">
        <v>2018</v>
      </c>
      <c r="AP2" s="81">
        <v>2019</v>
      </c>
      <c r="AQ2" s="81">
        <v>2020</v>
      </c>
      <c r="AR2" s="81">
        <v>2021</v>
      </c>
      <c r="AS2" s="81">
        <v>2022</v>
      </c>
      <c r="AT2" s="81">
        <v>2023</v>
      </c>
      <c r="AU2" s="81">
        <v>2024</v>
      </c>
      <c r="AV2" s="82">
        <v>2018</v>
      </c>
      <c r="AW2" s="82">
        <v>2019</v>
      </c>
      <c r="AX2" s="82">
        <v>2020</v>
      </c>
      <c r="AY2" s="82">
        <v>2021</v>
      </c>
      <c r="AZ2" s="82">
        <v>2022</v>
      </c>
      <c r="BA2" s="82">
        <v>2023</v>
      </c>
      <c r="BB2" s="82">
        <v>2024</v>
      </c>
      <c r="BC2" s="83">
        <v>2018</v>
      </c>
      <c r="BD2" s="83">
        <v>2019</v>
      </c>
      <c r="BE2" s="83">
        <v>2020</v>
      </c>
      <c r="BF2" s="83">
        <v>2021</v>
      </c>
      <c r="BG2" s="83">
        <v>2022</v>
      </c>
      <c r="BH2" s="83">
        <v>2023</v>
      </c>
      <c r="BI2" s="83">
        <v>2024</v>
      </c>
      <c r="BJ2" s="84">
        <v>2018</v>
      </c>
      <c r="BK2" s="84">
        <v>2019</v>
      </c>
      <c r="BL2" s="84">
        <v>2020</v>
      </c>
      <c r="BM2" s="84">
        <v>2021</v>
      </c>
      <c r="BN2" s="84">
        <v>2022</v>
      </c>
      <c r="BO2" s="84">
        <v>2023</v>
      </c>
      <c r="BP2" s="84">
        <v>2024</v>
      </c>
    </row>
    <row r="3" spans="1:68" ht="110.1" customHeight="1">
      <c r="A3" s="77"/>
      <c r="B3" s="77"/>
      <c r="C3" s="77"/>
      <c r="D3" s="77"/>
      <c r="E3" s="8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88"/>
      <c r="U3" s="89"/>
      <c r="V3" s="77"/>
      <c r="W3" s="77"/>
      <c r="X3" s="90"/>
      <c r="Y3" s="90"/>
      <c r="Z3" s="77"/>
      <c r="AA3" s="79"/>
      <c r="AB3" s="79"/>
      <c r="AC3" s="79"/>
      <c r="AD3" s="79"/>
      <c r="AE3" s="79"/>
      <c r="AF3" s="79"/>
      <c r="AG3" s="79"/>
      <c r="AH3" s="80"/>
      <c r="AI3" s="80"/>
      <c r="AJ3" s="80"/>
      <c r="AK3" s="80"/>
      <c r="AL3" s="80"/>
      <c r="AM3" s="80"/>
      <c r="AN3" s="80"/>
      <c r="AO3" s="81"/>
      <c r="AP3" s="81"/>
      <c r="AQ3" s="81"/>
      <c r="AR3" s="81"/>
      <c r="AS3" s="81"/>
      <c r="AT3" s="81"/>
      <c r="AU3" s="81"/>
      <c r="AV3" s="82"/>
      <c r="AW3" s="82"/>
      <c r="AX3" s="82"/>
      <c r="AY3" s="82"/>
      <c r="AZ3" s="82"/>
      <c r="BA3" s="82"/>
      <c r="BB3" s="82"/>
      <c r="BC3" s="83"/>
      <c r="BD3" s="83"/>
      <c r="BE3" s="83"/>
      <c r="BF3" s="83"/>
      <c r="BG3" s="83"/>
      <c r="BH3" s="83"/>
      <c r="BI3" s="83"/>
      <c r="BJ3" s="84"/>
      <c r="BK3" s="84"/>
      <c r="BL3" s="84"/>
      <c r="BM3" s="84"/>
      <c r="BN3" s="84"/>
      <c r="BO3" s="84"/>
      <c r="BP3" s="84" t="s">
        <v>1194</v>
      </c>
    </row>
    <row r="4" spans="1:68">
      <c r="A4" s="91">
        <v>2018</v>
      </c>
      <c r="B4" s="91" t="s">
        <v>905</v>
      </c>
      <c r="C4" s="91" t="s">
        <v>1020</v>
      </c>
      <c r="D4" s="91"/>
      <c r="E4" s="92">
        <v>21970</v>
      </c>
      <c r="F4" s="91"/>
      <c r="G4" s="91"/>
      <c r="H4" s="91"/>
      <c r="I4" s="91">
        <v>3</v>
      </c>
      <c r="J4" s="91" t="s">
        <v>1021</v>
      </c>
      <c r="K4" s="91" t="s">
        <v>1195</v>
      </c>
      <c r="L4" s="91"/>
      <c r="M4" s="91"/>
      <c r="N4" s="93">
        <v>0</v>
      </c>
      <c r="O4" s="93">
        <v>0</v>
      </c>
      <c r="P4" s="93">
        <v>0</v>
      </c>
      <c r="Q4" s="93">
        <v>0</v>
      </c>
      <c r="R4" s="93">
        <v>0</v>
      </c>
      <c r="S4" s="93">
        <v>0</v>
      </c>
      <c r="T4" s="93">
        <v>0</v>
      </c>
      <c r="U4" s="93">
        <v>0</v>
      </c>
      <c r="V4" s="93">
        <v>0</v>
      </c>
      <c r="W4" s="93">
        <v>337.59</v>
      </c>
      <c r="X4" s="93">
        <v>0</v>
      </c>
      <c r="Y4" s="93">
        <v>0</v>
      </c>
      <c r="Z4" s="93">
        <v>337.59</v>
      </c>
      <c r="AA4" s="94">
        <f t="shared" ref="AA4:AA14" si="0">SUM(W4+V4+S4)</f>
        <v>337.59</v>
      </c>
      <c r="AB4" s="94">
        <f>AA4*('Para GX'!J$71+100%)</f>
        <v>346.02974999999992</v>
      </c>
      <c r="AC4" s="94">
        <f>AB4*('Para GX'!K$71+100%)</f>
        <v>353.52706124999992</v>
      </c>
      <c r="AD4" s="94">
        <f>AC4*('Para GX'!L$71+100%)</f>
        <v>359.41917893749991</v>
      </c>
      <c r="AE4" s="94">
        <f>AD4*('Para GX'!M$71+100%)</f>
        <v>363.01337072687488</v>
      </c>
      <c r="AF4" s="94">
        <f>AE4*('Para GX'!N$71+100%)</f>
        <v>365.43345986505403</v>
      </c>
      <c r="AG4" s="94" t="e">
        <f>AF4*('Para GX'!O$71+100%)</f>
        <v>#VALUE!</v>
      </c>
      <c r="AH4" s="94">
        <v>0</v>
      </c>
      <c r="AI4" s="94">
        <f>+AH4*('Para GX'!J$71+100%)</f>
        <v>0</v>
      </c>
      <c r="AJ4" s="94">
        <f>AI4*('Para GX'!K$71+100%)</f>
        <v>0</v>
      </c>
      <c r="AK4" s="94">
        <f>AJ4*('Para GX'!L$71+100%)</f>
        <v>0</v>
      </c>
      <c r="AL4" s="94">
        <f>AK4*('Para GX'!M$71+100%)</f>
        <v>0</v>
      </c>
      <c r="AM4" s="94">
        <f>AL4*('Para GX'!N$71+100%)</f>
        <v>0</v>
      </c>
      <c r="AN4" s="94" t="e">
        <f>AM4*('Para GX'!O$71+100%)</f>
        <v>#VALUE!</v>
      </c>
      <c r="AO4" s="94">
        <f t="shared" ref="AO4:AO67" si="1">SUM(X4+Y4)</f>
        <v>0</v>
      </c>
      <c r="AP4" s="94">
        <f>AO4*('Para GX'!J$71+100%)</f>
        <v>0</v>
      </c>
      <c r="AQ4" s="94">
        <f>AP4*('Para GX'!K$71+100%)</f>
        <v>0</v>
      </c>
      <c r="AR4" s="94">
        <f>AQ4*('Para GX'!L$71+100%)</f>
        <v>0</v>
      </c>
      <c r="AS4" s="94">
        <f>AR4*('Para GX'!M$71+100%)</f>
        <v>0</v>
      </c>
      <c r="AT4" s="94">
        <f>AS4*('Para GX'!N$71+100%)</f>
        <v>0</v>
      </c>
      <c r="AU4" s="94" t="e">
        <f>AT4*('Para GX'!O$71+100%)</f>
        <v>#VALUE!</v>
      </c>
      <c r="AV4" s="94">
        <v>0</v>
      </c>
      <c r="AW4" s="94">
        <f>AV4*('Para GX'!J$71+100%)</f>
        <v>0</v>
      </c>
      <c r="AX4" s="94">
        <f>AW4*('Para GX'!K$71+100%)</f>
        <v>0</v>
      </c>
      <c r="AY4" s="94">
        <f>AX4*('Para GX'!L$71+100%)</f>
        <v>0</v>
      </c>
      <c r="AZ4" s="94">
        <f>AY4*('Para GX'!M$71+100%)</f>
        <v>0</v>
      </c>
      <c r="BA4" s="94">
        <f>AZ4*('Para GX'!N$71+100%)</f>
        <v>0</v>
      </c>
      <c r="BB4" s="94" t="e">
        <f>BA4*('Para GX'!O$71+100%)</f>
        <v>#VALUE!</v>
      </c>
      <c r="BC4" s="94">
        <v>0</v>
      </c>
      <c r="BD4" s="94"/>
      <c r="BE4" s="94"/>
      <c r="BF4" s="94"/>
      <c r="BG4" s="94"/>
      <c r="BH4" s="94"/>
      <c r="BI4" s="94"/>
      <c r="BJ4" s="94">
        <v>0</v>
      </c>
      <c r="BK4" s="94">
        <f>BJ4*('Para GX'!J$71+100%)</f>
        <v>0</v>
      </c>
      <c r="BL4" s="94">
        <f>BK4*('Para GX'!K$71+100%)</f>
        <v>0</v>
      </c>
      <c r="BM4" s="94">
        <f>BL4*('Para GX'!L$71+100%)</f>
        <v>0</v>
      </c>
      <c r="BN4" s="94">
        <f>BM4*('Para GX'!M$71+100%)</f>
        <v>0</v>
      </c>
      <c r="BO4" s="94">
        <f>BN4*('Para GX'!N$71+100%)</f>
        <v>0</v>
      </c>
      <c r="BP4" s="94" t="e">
        <f>BO4*('Para GX'!O$71+100%)</f>
        <v>#VALUE!</v>
      </c>
    </row>
    <row r="5" spans="1:68">
      <c r="A5" s="91">
        <v>2018</v>
      </c>
      <c r="B5" s="91" t="s">
        <v>905</v>
      </c>
      <c r="C5" s="91" t="s">
        <v>1020</v>
      </c>
      <c r="D5" s="91"/>
      <c r="E5" s="92">
        <v>23649</v>
      </c>
      <c r="F5" s="91"/>
      <c r="G5" s="91"/>
      <c r="H5" s="91"/>
      <c r="I5" s="91">
        <v>2</v>
      </c>
      <c r="J5" s="91" t="s">
        <v>1021</v>
      </c>
      <c r="K5" s="91"/>
      <c r="L5" s="91"/>
      <c r="M5" s="91"/>
      <c r="N5" s="93">
        <v>0</v>
      </c>
      <c r="O5" s="93">
        <v>0</v>
      </c>
      <c r="P5" s="93">
        <v>0</v>
      </c>
      <c r="Q5" s="93">
        <v>0</v>
      </c>
      <c r="R5" s="93">
        <v>0</v>
      </c>
      <c r="S5" s="93">
        <v>0</v>
      </c>
      <c r="T5" s="93">
        <v>0</v>
      </c>
      <c r="U5" s="93">
        <v>0</v>
      </c>
      <c r="V5" s="93">
        <v>0</v>
      </c>
      <c r="W5" s="93">
        <v>611.91</v>
      </c>
      <c r="X5" s="93">
        <v>0</v>
      </c>
      <c r="Y5" s="93">
        <v>0</v>
      </c>
      <c r="Z5" s="93">
        <v>611.91</v>
      </c>
      <c r="AA5" s="94">
        <f t="shared" si="0"/>
        <v>611.91</v>
      </c>
      <c r="AB5" s="94">
        <f>AA5*('Para GX'!J$71+100%)</f>
        <v>627.20774999999992</v>
      </c>
      <c r="AC5" s="94">
        <f>AB5*('Para GX'!K$71+100%)</f>
        <v>640.79725124999993</v>
      </c>
      <c r="AD5" s="94">
        <f>AC5*('Para GX'!L$71+100%)</f>
        <v>651.47720543749995</v>
      </c>
      <c r="AE5" s="94">
        <f>AD5*('Para GX'!M$71+100%)</f>
        <v>657.99197749187499</v>
      </c>
      <c r="AF5" s="94">
        <f>AE5*('Para GX'!N$71+100%)</f>
        <v>662.3785906751541</v>
      </c>
      <c r="AG5" s="94" t="e">
        <f>AF5*('Para GX'!O$71+100%)</f>
        <v>#VALUE!</v>
      </c>
      <c r="AH5" s="94">
        <v>0</v>
      </c>
      <c r="AI5" s="94">
        <f>+AH5*('Para GX'!J$71+100%)</f>
        <v>0</v>
      </c>
      <c r="AJ5" s="94">
        <f>AI5*('Para GX'!K$71+100%)</f>
        <v>0</v>
      </c>
      <c r="AK5" s="94">
        <f>AJ5*('Para GX'!L$71+100%)</f>
        <v>0</v>
      </c>
      <c r="AL5" s="94">
        <f>AK5*('Para GX'!M$71+100%)</f>
        <v>0</v>
      </c>
      <c r="AM5" s="94">
        <f>AL5*('Para GX'!N$71+100%)</f>
        <v>0</v>
      </c>
      <c r="AN5" s="94" t="e">
        <f>AM5*('Para GX'!O$71+100%)</f>
        <v>#VALUE!</v>
      </c>
      <c r="AO5" s="94">
        <f t="shared" si="1"/>
        <v>0</v>
      </c>
      <c r="AP5" s="94">
        <f>AO5*('Para GX'!J$71+100%)</f>
        <v>0</v>
      </c>
      <c r="AQ5" s="94">
        <f>AP5*('Para GX'!K$71+100%)</f>
        <v>0</v>
      </c>
      <c r="AR5" s="94">
        <f>AQ5*('Para GX'!L$71+100%)</f>
        <v>0</v>
      </c>
      <c r="AS5" s="94">
        <f>AR5*('Para GX'!M$71+100%)</f>
        <v>0</v>
      </c>
      <c r="AT5" s="94">
        <f>AS5*('Para GX'!N$71+100%)</f>
        <v>0</v>
      </c>
      <c r="AU5" s="94" t="e">
        <f>AT5*('Para GX'!O$71+100%)</f>
        <v>#VALUE!</v>
      </c>
      <c r="AV5" s="94">
        <v>0</v>
      </c>
      <c r="AW5" s="94">
        <f>AV5*('Para GX'!J$71+100%)</f>
        <v>0</v>
      </c>
      <c r="AX5" s="94">
        <f>AW5*('Para GX'!K$71+100%)</f>
        <v>0</v>
      </c>
      <c r="AY5" s="94">
        <f>AX5*('Para GX'!L$71+100%)</f>
        <v>0</v>
      </c>
      <c r="AZ5" s="94">
        <f>AY5*('Para GX'!M$71+100%)</f>
        <v>0</v>
      </c>
      <c r="BA5" s="94">
        <f>AZ5*('Para GX'!N$71+100%)</f>
        <v>0</v>
      </c>
      <c r="BB5" s="94" t="e">
        <f>BA5*('Para GX'!O$71+100%)</f>
        <v>#VALUE!</v>
      </c>
      <c r="BC5" s="94">
        <v>0</v>
      </c>
      <c r="BD5" s="94"/>
      <c r="BE5" s="94"/>
      <c r="BF5" s="94"/>
      <c r="BG5" s="94"/>
      <c r="BH5" s="94"/>
      <c r="BI5" s="94"/>
      <c r="BJ5" s="94">
        <v>0</v>
      </c>
      <c r="BK5" s="94">
        <f>BJ5*('Para GX'!J$71+100%)</f>
        <v>0</v>
      </c>
      <c r="BL5" s="94">
        <f>BK5*('Para GX'!K$71+100%)</f>
        <v>0</v>
      </c>
      <c r="BM5" s="94">
        <f>BL5*('Para GX'!L$71+100%)</f>
        <v>0</v>
      </c>
      <c r="BN5" s="94">
        <f>BM5*('Para GX'!M$71+100%)</f>
        <v>0</v>
      </c>
      <c r="BO5" s="94">
        <f>BN5*('Para GX'!N$71+100%)</f>
        <v>0</v>
      </c>
      <c r="BP5" s="94" t="e">
        <f>BO5*('Para GX'!O$71+100%)</f>
        <v>#VALUE!</v>
      </c>
    </row>
    <row r="6" spans="1:68">
      <c r="A6" s="95"/>
      <c r="B6" s="95" t="s">
        <v>1196</v>
      </c>
      <c r="C6" s="95" t="s">
        <v>1020</v>
      </c>
      <c r="D6" s="95"/>
      <c r="E6" s="96"/>
      <c r="F6" s="95"/>
      <c r="G6" s="95"/>
      <c r="H6" s="95"/>
      <c r="I6" s="95"/>
      <c r="J6" s="95"/>
      <c r="K6" s="95"/>
      <c r="L6" s="95"/>
      <c r="M6" s="95"/>
      <c r="N6" s="97">
        <f>SUM(N4:N5)</f>
        <v>0</v>
      </c>
      <c r="O6" s="97">
        <f t="shared" ref="O6:BP6" si="2">SUM(O4:O5)</f>
        <v>0</v>
      </c>
      <c r="P6" s="97">
        <f t="shared" si="2"/>
        <v>0</v>
      </c>
      <c r="Q6" s="97">
        <f t="shared" si="2"/>
        <v>0</v>
      </c>
      <c r="R6" s="97">
        <f t="shared" si="2"/>
        <v>0</v>
      </c>
      <c r="S6" s="97">
        <f t="shared" si="2"/>
        <v>0</v>
      </c>
      <c r="T6" s="97">
        <f t="shared" si="2"/>
        <v>0</v>
      </c>
      <c r="U6" s="97">
        <f t="shared" si="2"/>
        <v>0</v>
      </c>
      <c r="V6" s="97">
        <f t="shared" si="2"/>
        <v>0</v>
      </c>
      <c r="W6" s="97">
        <f t="shared" si="2"/>
        <v>949.5</v>
      </c>
      <c r="X6" s="97">
        <f t="shared" si="2"/>
        <v>0</v>
      </c>
      <c r="Y6" s="97">
        <f t="shared" si="2"/>
        <v>0</v>
      </c>
      <c r="Z6" s="97">
        <f t="shared" si="2"/>
        <v>949.5</v>
      </c>
      <c r="AA6" s="97">
        <f t="shared" si="0"/>
        <v>949.5</v>
      </c>
      <c r="AB6" s="97">
        <f t="shared" si="2"/>
        <v>973.23749999999984</v>
      </c>
      <c r="AC6" s="97">
        <f t="shared" si="2"/>
        <v>994.32431249999991</v>
      </c>
      <c r="AD6" s="97">
        <f t="shared" si="2"/>
        <v>1010.8963843749998</v>
      </c>
      <c r="AE6" s="97">
        <f t="shared" si="2"/>
        <v>1021.0053482187499</v>
      </c>
      <c r="AF6" s="97">
        <f t="shared" si="2"/>
        <v>1027.812050540208</v>
      </c>
      <c r="AG6" s="97" t="e">
        <f t="shared" si="2"/>
        <v>#VALUE!</v>
      </c>
      <c r="AH6" s="97">
        <v>0</v>
      </c>
      <c r="AI6" s="97">
        <f t="shared" si="2"/>
        <v>0</v>
      </c>
      <c r="AJ6" s="97">
        <f t="shared" si="2"/>
        <v>0</v>
      </c>
      <c r="AK6" s="97">
        <f t="shared" si="2"/>
        <v>0</v>
      </c>
      <c r="AL6" s="97">
        <f t="shared" si="2"/>
        <v>0</v>
      </c>
      <c r="AM6" s="97">
        <f t="shared" si="2"/>
        <v>0</v>
      </c>
      <c r="AN6" s="97" t="e">
        <f t="shared" si="2"/>
        <v>#VALUE!</v>
      </c>
      <c r="AO6" s="97">
        <f t="shared" si="1"/>
        <v>0</v>
      </c>
      <c r="AP6" s="97">
        <f t="shared" si="2"/>
        <v>0</v>
      </c>
      <c r="AQ6" s="97">
        <f t="shared" si="2"/>
        <v>0</v>
      </c>
      <c r="AR6" s="97">
        <f t="shared" si="2"/>
        <v>0</v>
      </c>
      <c r="AS6" s="97">
        <f t="shared" si="2"/>
        <v>0</v>
      </c>
      <c r="AT6" s="97">
        <f t="shared" si="2"/>
        <v>0</v>
      </c>
      <c r="AU6" s="97" t="e">
        <f t="shared" si="2"/>
        <v>#VALUE!</v>
      </c>
      <c r="AV6" s="97">
        <f t="shared" si="2"/>
        <v>0</v>
      </c>
      <c r="AW6" s="97">
        <f t="shared" si="2"/>
        <v>0</v>
      </c>
      <c r="AX6" s="97">
        <f t="shared" si="2"/>
        <v>0</v>
      </c>
      <c r="AY6" s="97">
        <f t="shared" si="2"/>
        <v>0</v>
      </c>
      <c r="AZ6" s="97">
        <f t="shared" si="2"/>
        <v>0</v>
      </c>
      <c r="BA6" s="97">
        <f t="shared" si="2"/>
        <v>0</v>
      </c>
      <c r="BB6" s="97" t="e">
        <f t="shared" si="2"/>
        <v>#VALUE!</v>
      </c>
      <c r="BC6" s="97">
        <f t="shared" si="2"/>
        <v>0</v>
      </c>
      <c r="BD6" s="97">
        <f t="shared" si="2"/>
        <v>0</v>
      </c>
      <c r="BE6" s="97">
        <f t="shared" si="2"/>
        <v>0</v>
      </c>
      <c r="BF6" s="97">
        <f t="shared" si="2"/>
        <v>0</v>
      </c>
      <c r="BG6" s="97">
        <f t="shared" si="2"/>
        <v>0</v>
      </c>
      <c r="BH6" s="97">
        <f t="shared" si="2"/>
        <v>0</v>
      </c>
      <c r="BI6" s="97">
        <f t="shared" si="2"/>
        <v>0</v>
      </c>
      <c r="BJ6" s="97">
        <f t="shared" si="2"/>
        <v>0</v>
      </c>
      <c r="BK6" s="97">
        <f t="shared" si="2"/>
        <v>0</v>
      </c>
      <c r="BL6" s="97">
        <f t="shared" si="2"/>
        <v>0</v>
      </c>
      <c r="BM6" s="97">
        <f t="shared" si="2"/>
        <v>0</v>
      </c>
      <c r="BN6" s="97">
        <f t="shared" si="2"/>
        <v>0</v>
      </c>
      <c r="BO6" s="97">
        <f t="shared" si="2"/>
        <v>0</v>
      </c>
      <c r="BP6" s="97" t="e">
        <f t="shared" si="2"/>
        <v>#VALUE!</v>
      </c>
    </row>
    <row r="7" spans="1:68">
      <c r="A7" s="77">
        <v>2018</v>
      </c>
      <c r="B7" s="77" t="s">
        <v>905</v>
      </c>
      <c r="C7" s="77" t="s">
        <v>1022</v>
      </c>
      <c r="D7" s="77"/>
      <c r="E7" s="98">
        <v>24864</v>
      </c>
      <c r="F7" s="77"/>
      <c r="G7" s="77"/>
      <c r="H7" s="77"/>
      <c r="I7" s="77">
        <v>1</v>
      </c>
      <c r="J7" s="77" t="s">
        <v>1021</v>
      </c>
      <c r="K7" s="77"/>
      <c r="L7" s="77"/>
      <c r="M7" s="77"/>
      <c r="N7" s="99">
        <v>31686.560000000001</v>
      </c>
      <c r="O7" s="99">
        <v>53024.28</v>
      </c>
      <c r="P7" s="99">
        <v>0</v>
      </c>
      <c r="Q7" s="99">
        <v>1693.38</v>
      </c>
      <c r="R7" s="99">
        <v>0</v>
      </c>
      <c r="S7" s="99">
        <v>54717.66</v>
      </c>
      <c r="T7" s="99">
        <v>0</v>
      </c>
      <c r="U7" s="99">
        <v>0</v>
      </c>
      <c r="V7" s="99">
        <v>0</v>
      </c>
      <c r="W7" s="99">
        <v>0</v>
      </c>
      <c r="X7" s="99">
        <v>0</v>
      </c>
      <c r="Y7" s="99">
        <v>0</v>
      </c>
      <c r="Z7" s="99">
        <v>54717.66</v>
      </c>
      <c r="AA7" s="100">
        <f t="shared" si="0"/>
        <v>54717.66</v>
      </c>
      <c r="AB7" s="100">
        <f>AA7*('Para GX'!J$71+100%)</f>
        <v>56085.601499999997</v>
      </c>
      <c r="AC7" s="100">
        <f>AB7*('Para GX'!K$71+100%)</f>
        <v>57300.789532499999</v>
      </c>
      <c r="AD7" s="100">
        <f>AC7*('Para GX'!L$71+100%)</f>
        <v>58255.802691374993</v>
      </c>
      <c r="AE7" s="100">
        <f>AD7*('Para GX'!M$71+100%)</f>
        <v>58838.360718288743</v>
      </c>
      <c r="AF7" s="100">
        <f>AE7*('Para GX'!N$71+100%)</f>
        <v>59230.616456410666</v>
      </c>
      <c r="AG7" s="100" t="e">
        <f>AF7*('Para GX'!O$71+100%)</f>
        <v>#VALUE!</v>
      </c>
      <c r="AH7" s="100">
        <f t="shared" ref="AH7:AH14" si="3">SUM(T7+V7+W7)</f>
        <v>0</v>
      </c>
      <c r="AI7" s="100">
        <f>AH7*('Para GX'!J$71+100%)</f>
        <v>0</v>
      </c>
      <c r="AJ7" s="100">
        <f>AI7*('Para GX'!K$71+100%)</f>
        <v>0</v>
      </c>
      <c r="AK7" s="100">
        <f>AJ7*('Para GX'!L$71+100%)</f>
        <v>0</v>
      </c>
      <c r="AL7" s="100">
        <f>AK7*('Para GX'!M$71+100%)</f>
        <v>0</v>
      </c>
      <c r="AM7" s="100">
        <f>AL7*('Para GX'!N$71+100%)</f>
        <v>0</v>
      </c>
      <c r="AN7" s="100" t="e">
        <f>AM7*('Para GX'!O$71+100%)</f>
        <v>#VALUE!</v>
      </c>
      <c r="AO7" s="100">
        <f t="shared" si="1"/>
        <v>0</v>
      </c>
      <c r="AP7" s="100">
        <f>+AO7*('Para GX'!J$71+100%)</f>
        <v>0</v>
      </c>
      <c r="AQ7" s="100">
        <f>+AP7*('Para GX'!K$71+100%)</f>
        <v>0</v>
      </c>
      <c r="AR7" s="100">
        <f>+AQ7*('Para GX'!L$71+100%)</f>
        <v>0</v>
      </c>
      <c r="AS7" s="100">
        <f>+AR7*('Para GX'!M$71+100%)</f>
        <v>0</v>
      </c>
      <c r="AT7" s="100">
        <f>+AS7*('Para GX'!N$71+100%)</f>
        <v>0</v>
      </c>
      <c r="AU7" s="100" t="e">
        <f>+AT7*('Para GX'!O$71+100%)</f>
        <v>#VALUE!</v>
      </c>
      <c r="AV7" s="100">
        <v>0</v>
      </c>
      <c r="AW7" s="100">
        <f>AV7*('Para GX'!J$71+100%)</f>
        <v>0</v>
      </c>
      <c r="AX7" s="100">
        <f>AW7*('Para GX'!K$71+100%)</f>
        <v>0</v>
      </c>
      <c r="AY7" s="100">
        <f>AX7*('Para GX'!L$71+100%)</f>
        <v>0</v>
      </c>
      <c r="AZ7" s="100">
        <f>AY7*('Para GX'!M$71+100%)</f>
        <v>0</v>
      </c>
      <c r="BA7" s="100">
        <f>AZ7*('Para GX'!N$71+100%)</f>
        <v>0</v>
      </c>
      <c r="BB7" s="100" t="e">
        <f>BA7*('Para GX'!O$71+100%)</f>
        <v>#VALUE!</v>
      </c>
      <c r="BC7" s="100">
        <v>0</v>
      </c>
      <c r="BD7" s="100"/>
      <c r="BE7" s="100"/>
      <c r="BF7" s="100"/>
      <c r="BG7" s="100"/>
      <c r="BH7" s="100"/>
      <c r="BI7" s="100"/>
      <c r="BJ7" s="100">
        <v>0</v>
      </c>
      <c r="BK7" s="100">
        <f>BJ7*('Para GX'!J$71+100%)</f>
        <v>0</v>
      </c>
      <c r="BL7" s="100">
        <f>BK7*('Para GX'!K$71+100%)</f>
        <v>0</v>
      </c>
      <c r="BM7" s="100">
        <f>BL7*('Para GX'!L$71+100%)</f>
        <v>0</v>
      </c>
      <c r="BN7" s="100">
        <f>BM7*('Para GX'!M$71+100%)</f>
        <v>0</v>
      </c>
      <c r="BO7" s="100">
        <f>BN7*('Para GX'!N$71+100%)</f>
        <v>0</v>
      </c>
      <c r="BP7" s="100" t="e">
        <f>BO7*('Para GX'!O$71+100%)</f>
        <v>#VALUE!</v>
      </c>
    </row>
    <row r="8" spans="1:68">
      <c r="A8" s="77">
        <v>2018</v>
      </c>
      <c r="B8" s="77" t="s">
        <v>905</v>
      </c>
      <c r="C8" s="77" t="s">
        <v>1022</v>
      </c>
      <c r="D8" s="77"/>
      <c r="E8" s="98">
        <v>23485</v>
      </c>
      <c r="F8" s="77"/>
      <c r="G8" s="77"/>
      <c r="H8" s="77"/>
      <c r="I8" s="77">
        <v>2</v>
      </c>
      <c r="J8" s="77" t="s">
        <v>1021</v>
      </c>
      <c r="K8" s="77"/>
      <c r="L8" s="77"/>
      <c r="M8" s="77"/>
      <c r="N8" s="99">
        <v>31686.560000000001</v>
      </c>
      <c r="O8" s="99">
        <v>53024.28</v>
      </c>
      <c r="P8" s="99">
        <v>0</v>
      </c>
      <c r="Q8" s="99">
        <v>1693.38</v>
      </c>
      <c r="R8" s="99">
        <v>0</v>
      </c>
      <c r="S8" s="99">
        <v>54717.66</v>
      </c>
      <c r="T8" s="99">
        <v>0</v>
      </c>
      <c r="U8" s="99">
        <v>0</v>
      </c>
      <c r="V8" s="99">
        <v>0</v>
      </c>
      <c r="W8" s="99">
        <v>0</v>
      </c>
      <c r="X8" s="99">
        <v>0</v>
      </c>
      <c r="Y8" s="99">
        <v>0</v>
      </c>
      <c r="Z8" s="99">
        <v>54717.66</v>
      </c>
      <c r="AA8" s="100">
        <f t="shared" si="0"/>
        <v>54717.66</v>
      </c>
      <c r="AB8" s="100">
        <f>AA8*('Para GX'!J$71+100%)</f>
        <v>56085.601499999997</v>
      </c>
      <c r="AC8" s="100">
        <f>AB8*('Para GX'!K$71+100%)</f>
        <v>57300.789532499999</v>
      </c>
      <c r="AD8" s="100">
        <f>AC8*('Para GX'!L$71+100%)</f>
        <v>58255.802691374993</v>
      </c>
      <c r="AE8" s="100">
        <f>AD8*('Para GX'!M$71+100%)</f>
        <v>58838.360718288743</v>
      </c>
      <c r="AF8" s="100">
        <f>AE8*('Para GX'!N$71+100%)</f>
        <v>59230.616456410666</v>
      </c>
      <c r="AG8" s="100" t="e">
        <f>AF8*('Para GX'!O$71+100%)</f>
        <v>#VALUE!</v>
      </c>
      <c r="AH8" s="100">
        <f t="shared" si="3"/>
        <v>0</v>
      </c>
      <c r="AI8" s="100">
        <f>AH8*('Para GX'!J$71+100%)</f>
        <v>0</v>
      </c>
      <c r="AJ8" s="100">
        <f>AI8*('Para GX'!K$71+100%)</f>
        <v>0</v>
      </c>
      <c r="AK8" s="100">
        <f>AJ8*('Para GX'!L$71+100%)</f>
        <v>0</v>
      </c>
      <c r="AL8" s="100">
        <f>AK8*('Para GX'!M$71+100%)</f>
        <v>0</v>
      </c>
      <c r="AM8" s="100">
        <f>AL8*('Para GX'!N$71+100%)</f>
        <v>0</v>
      </c>
      <c r="AN8" s="100" t="e">
        <f>AM8*('Para GX'!O$71+100%)</f>
        <v>#VALUE!</v>
      </c>
      <c r="AO8" s="100">
        <f t="shared" si="1"/>
        <v>0</v>
      </c>
      <c r="AP8" s="100">
        <f>+AO8*('Para GX'!J$71+100%)</f>
        <v>0</v>
      </c>
      <c r="AQ8" s="100">
        <f>+AP8*('Para GX'!K$71+100%)</f>
        <v>0</v>
      </c>
      <c r="AR8" s="100">
        <f>+AQ8*('Para GX'!L$71+100%)</f>
        <v>0</v>
      </c>
      <c r="AS8" s="100">
        <f>+AR8*('Para GX'!M$71+100%)</f>
        <v>0</v>
      </c>
      <c r="AT8" s="100">
        <f>+AS8*('Para GX'!N$71+100%)</f>
        <v>0</v>
      </c>
      <c r="AU8" s="100" t="e">
        <f>+AT8*('Para GX'!O$71+100%)</f>
        <v>#VALUE!</v>
      </c>
      <c r="AV8" s="100">
        <v>0</v>
      </c>
      <c r="AW8" s="100">
        <f>AV8*('Para GX'!J$71+100%)</f>
        <v>0</v>
      </c>
      <c r="AX8" s="100">
        <f>AW8*('Para GX'!K$71+100%)</f>
        <v>0</v>
      </c>
      <c r="AY8" s="100">
        <f>AX8*('Para GX'!L$71+100%)</f>
        <v>0</v>
      </c>
      <c r="AZ8" s="100">
        <f>AY8*('Para GX'!M$71+100%)</f>
        <v>0</v>
      </c>
      <c r="BA8" s="100">
        <f>AZ8*('Para GX'!N$71+100%)</f>
        <v>0</v>
      </c>
      <c r="BB8" s="100" t="e">
        <f>BA8*('Para GX'!O$71+100%)</f>
        <v>#VALUE!</v>
      </c>
      <c r="BC8" s="100">
        <v>0</v>
      </c>
      <c r="BD8" s="100"/>
      <c r="BE8" s="100"/>
      <c r="BF8" s="100"/>
      <c r="BG8" s="100"/>
      <c r="BH8" s="100"/>
      <c r="BI8" s="100"/>
      <c r="BJ8" s="100">
        <v>0</v>
      </c>
      <c r="BK8" s="100">
        <f>BJ8*('Para GX'!J$71+100%)</f>
        <v>0</v>
      </c>
      <c r="BL8" s="100">
        <f>BK8*('Para GX'!K$71+100%)</f>
        <v>0</v>
      </c>
      <c r="BM8" s="100">
        <f>BL8*('Para GX'!L$71+100%)</f>
        <v>0</v>
      </c>
      <c r="BN8" s="100">
        <f>BM8*('Para GX'!M$71+100%)</f>
        <v>0</v>
      </c>
      <c r="BO8" s="100">
        <f>BN8*('Para GX'!N$71+100%)</f>
        <v>0</v>
      </c>
      <c r="BP8" s="100" t="e">
        <f>BO8*('Para GX'!O$71+100%)</f>
        <v>#VALUE!</v>
      </c>
    </row>
    <row r="9" spans="1:68">
      <c r="A9" s="77">
        <v>2018</v>
      </c>
      <c r="B9" s="77" t="s">
        <v>905</v>
      </c>
      <c r="C9" s="77" t="s">
        <v>1022</v>
      </c>
      <c r="D9" s="77"/>
      <c r="E9" s="98">
        <v>21746</v>
      </c>
      <c r="F9" s="77"/>
      <c r="G9" s="77"/>
      <c r="H9" s="77"/>
      <c r="I9" s="77">
        <v>1</v>
      </c>
      <c r="J9" s="77" t="s">
        <v>1021</v>
      </c>
      <c r="K9" s="77"/>
      <c r="L9" s="77"/>
      <c r="M9" s="77"/>
      <c r="N9" s="99">
        <v>31686.560000000001</v>
      </c>
      <c r="O9" s="99">
        <v>53024.28</v>
      </c>
      <c r="P9" s="99">
        <v>0</v>
      </c>
      <c r="Q9" s="99">
        <v>1693.38</v>
      </c>
      <c r="R9" s="99">
        <v>0</v>
      </c>
      <c r="S9" s="99">
        <v>54717.66</v>
      </c>
      <c r="T9" s="99">
        <v>0</v>
      </c>
      <c r="U9" s="99">
        <v>0</v>
      </c>
      <c r="V9" s="99">
        <v>0</v>
      </c>
      <c r="W9" s="99">
        <v>0</v>
      </c>
      <c r="X9" s="99">
        <v>0</v>
      </c>
      <c r="Y9" s="99">
        <v>0</v>
      </c>
      <c r="Z9" s="99">
        <v>54717.66</v>
      </c>
      <c r="AA9" s="100">
        <f t="shared" si="0"/>
        <v>54717.66</v>
      </c>
      <c r="AB9" s="100">
        <f>AA9*('Para GX'!J$71+100%)</f>
        <v>56085.601499999997</v>
      </c>
      <c r="AC9" s="100">
        <f>AB9*('Para GX'!K$71+100%)</f>
        <v>57300.789532499999</v>
      </c>
      <c r="AD9" s="100">
        <f>AC9*('Para GX'!L$71+100%)</f>
        <v>58255.802691374993</v>
      </c>
      <c r="AE9" s="100">
        <f>AD9*('Para GX'!M$71+100%)</f>
        <v>58838.360718288743</v>
      </c>
      <c r="AF9" s="100">
        <f>AE9*('Para GX'!N$71+100%)</f>
        <v>59230.616456410666</v>
      </c>
      <c r="AG9" s="100" t="e">
        <f>AF9*('Para GX'!O$71+100%)</f>
        <v>#VALUE!</v>
      </c>
      <c r="AH9" s="100">
        <f t="shared" si="3"/>
        <v>0</v>
      </c>
      <c r="AI9" s="100">
        <f>AH9*('Para GX'!J$71+100%)</f>
        <v>0</v>
      </c>
      <c r="AJ9" s="100">
        <f>AI9*('Para GX'!K$71+100%)</f>
        <v>0</v>
      </c>
      <c r="AK9" s="100">
        <f>AJ9*('Para GX'!L$71+100%)</f>
        <v>0</v>
      </c>
      <c r="AL9" s="100">
        <f>AK9*('Para GX'!M$71+100%)</f>
        <v>0</v>
      </c>
      <c r="AM9" s="100">
        <f>AL9*('Para GX'!N$71+100%)</f>
        <v>0</v>
      </c>
      <c r="AN9" s="100" t="e">
        <f>AM9*('Para GX'!O$71+100%)</f>
        <v>#VALUE!</v>
      </c>
      <c r="AO9" s="100">
        <f t="shared" si="1"/>
        <v>0</v>
      </c>
      <c r="AP9" s="100">
        <f>+AO9*('Para GX'!J$71+100%)</f>
        <v>0</v>
      </c>
      <c r="AQ9" s="100">
        <f>+AP9*('Para GX'!K$71+100%)</f>
        <v>0</v>
      </c>
      <c r="AR9" s="100">
        <f>+AQ9*('Para GX'!L$71+100%)</f>
        <v>0</v>
      </c>
      <c r="AS9" s="100">
        <f>+AR9*('Para GX'!M$71+100%)</f>
        <v>0</v>
      </c>
      <c r="AT9" s="100">
        <f>+AS9*('Para GX'!N$71+100%)</f>
        <v>0</v>
      </c>
      <c r="AU9" s="100" t="e">
        <f>+AT9*('Para GX'!O$71+100%)</f>
        <v>#VALUE!</v>
      </c>
      <c r="AV9" s="100">
        <v>0</v>
      </c>
      <c r="AW9" s="100">
        <f>AV9*('Para GX'!J$71+100%)</f>
        <v>0</v>
      </c>
      <c r="AX9" s="100">
        <f>AW9*('Para GX'!K$71+100%)</f>
        <v>0</v>
      </c>
      <c r="AY9" s="100">
        <f>AX9*('Para GX'!L$71+100%)</f>
        <v>0</v>
      </c>
      <c r="AZ9" s="100">
        <f>AY9*('Para GX'!M$71+100%)</f>
        <v>0</v>
      </c>
      <c r="BA9" s="100">
        <f>AZ9*('Para GX'!N$71+100%)</f>
        <v>0</v>
      </c>
      <c r="BB9" s="100" t="e">
        <f>BA9*('Para GX'!O$71+100%)</f>
        <v>#VALUE!</v>
      </c>
      <c r="BC9" s="100">
        <v>0</v>
      </c>
      <c r="BD9" s="100"/>
      <c r="BE9" s="100"/>
      <c r="BF9" s="100"/>
      <c r="BG9" s="100"/>
      <c r="BH9" s="100"/>
      <c r="BI9" s="100"/>
      <c r="BJ9" s="100">
        <v>0</v>
      </c>
      <c r="BK9" s="100">
        <f>BJ9*('Para GX'!J$71+100%)</f>
        <v>0</v>
      </c>
      <c r="BL9" s="100">
        <f>BK9*('Para GX'!K$71+100%)</f>
        <v>0</v>
      </c>
      <c r="BM9" s="100">
        <f>BL9*('Para GX'!L$71+100%)</f>
        <v>0</v>
      </c>
      <c r="BN9" s="100">
        <f>BM9*('Para GX'!M$71+100%)</f>
        <v>0</v>
      </c>
      <c r="BO9" s="100">
        <f>BN9*('Para GX'!N$71+100%)</f>
        <v>0</v>
      </c>
      <c r="BP9" s="100" t="e">
        <f>BO9*('Para GX'!O$71+100%)</f>
        <v>#VALUE!</v>
      </c>
    </row>
    <row r="10" spans="1:68">
      <c r="A10" s="77">
        <v>2018</v>
      </c>
      <c r="B10" s="77" t="s">
        <v>905</v>
      </c>
      <c r="C10" s="77" t="s">
        <v>1022</v>
      </c>
      <c r="D10" s="77"/>
      <c r="E10" s="98">
        <v>23119</v>
      </c>
      <c r="F10" s="77"/>
      <c r="G10" s="77"/>
      <c r="H10" s="77"/>
      <c r="I10" s="77">
        <v>1</v>
      </c>
      <c r="J10" s="77" t="s">
        <v>1021</v>
      </c>
      <c r="K10" s="77"/>
      <c r="L10" s="77"/>
      <c r="M10" s="77"/>
      <c r="N10" s="99">
        <v>31686.560000000001</v>
      </c>
      <c r="O10" s="99">
        <v>53024.28</v>
      </c>
      <c r="P10" s="99">
        <v>0</v>
      </c>
      <c r="Q10" s="99">
        <v>1693.38</v>
      </c>
      <c r="R10" s="99">
        <v>0</v>
      </c>
      <c r="S10" s="99">
        <v>54717.66</v>
      </c>
      <c r="T10" s="99">
        <v>0</v>
      </c>
      <c r="U10" s="99">
        <v>0</v>
      </c>
      <c r="V10" s="99">
        <v>0</v>
      </c>
      <c r="W10" s="99">
        <v>0</v>
      </c>
      <c r="X10" s="99">
        <v>6845.4</v>
      </c>
      <c r="Y10" s="99">
        <v>0</v>
      </c>
      <c r="Z10" s="99">
        <v>61563.06</v>
      </c>
      <c r="AA10" s="100">
        <f t="shared" si="0"/>
        <v>54717.66</v>
      </c>
      <c r="AB10" s="100">
        <f>AA10*('Para GX'!J$71+100%)</f>
        <v>56085.601499999997</v>
      </c>
      <c r="AC10" s="100">
        <f>AB10*('Para GX'!K$71+100%)</f>
        <v>57300.789532499999</v>
      </c>
      <c r="AD10" s="100">
        <f>AC10*('Para GX'!L$71+100%)</f>
        <v>58255.802691374993</v>
      </c>
      <c r="AE10" s="100">
        <f>AD10*('Para GX'!M$71+100%)</f>
        <v>58838.360718288743</v>
      </c>
      <c r="AF10" s="100">
        <f>AE10*('Para GX'!N$71+100%)</f>
        <v>59230.616456410666</v>
      </c>
      <c r="AG10" s="100" t="e">
        <f>AF10*('Para GX'!O$71+100%)</f>
        <v>#VALUE!</v>
      </c>
      <c r="AH10" s="100">
        <f t="shared" si="3"/>
        <v>0</v>
      </c>
      <c r="AI10" s="100">
        <f>AH10*('Para GX'!J$71+100%)</f>
        <v>0</v>
      </c>
      <c r="AJ10" s="100">
        <f>AI10*('Para GX'!K$71+100%)</f>
        <v>0</v>
      </c>
      <c r="AK10" s="100">
        <f>AJ10*('Para GX'!L$71+100%)</f>
        <v>0</v>
      </c>
      <c r="AL10" s="100">
        <f>AK10*('Para GX'!M$71+100%)</f>
        <v>0</v>
      </c>
      <c r="AM10" s="100">
        <f>AL10*('Para GX'!N$71+100%)</f>
        <v>0</v>
      </c>
      <c r="AN10" s="100" t="e">
        <f>AM10*('Para GX'!O$71+100%)</f>
        <v>#VALUE!</v>
      </c>
      <c r="AO10" s="100">
        <f t="shared" si="1"/>
        <v>6845.4</v>
      </c>
      <c r="AP10" s="100">
        <f>+AO10*('Para GX'!J$71+100%)</f>
        <v>7016.5349999999989</v>
      </c>
      <c r="AQ10" s="100">
        <f>+AP10*('Para GX'!K$71+100%)</f>
        <v>7168.5599249999996</v>
      </c>
      <c r="AR10" s="100">
        <f>+AQ10*('Para GX'!L$71+100%)</f>
        <v>7288.0359237499988</v>
      </c>
      <c r="AS10" s="100">
        <f>+AR10*('Para GX'!M$71+100%)</f>
        <v>7360.9162829874986</v>
      </c>
      <c r="AT10" s="100">
        <f>+AS10*('Para GX'!N$71+100%)</f>
        <v>7409.9890582074149</v>
      </c>
      <c r="AU10" s="100" t="e">
        <f>+AT10*('Para GX'!O$71+100%)</f>
        <v>#VALUE!</v>
      </c>
      <c r="AV10" s="100">
        <v>0</v>
      </c>
      <c r="AW10" s="100">
        <f>AV10*('Para GX'!J$71+100%)</f>
        <v>0</v>
      </c>
      <c r="AX10" s="100">
        <f>AW10*('Para GX'!K$71+100%)</f>
        <v>0</v>
      </c>
      <c r="AY10" s="100">
        <f>AX10*('Para GX'!L$71+100%)</f>
        <v>0</v>
      </c>
      <c r="AZ10" s="100">
        <f>AY10*('Para GX'!M$71+100%)</f>
        <v>0</v>
      </c>
      <c r="BA10" s="100">
        <f>AZ10*('Para GX'!N$71+100%)</f>
        <v>0</v>
      </c>
      <c r="BB10" s="100" t="e">
        <f>BA10*('Para GX'!O$71+100%)</f>
        <v>#VALUE!</v>
      </c>
      <c r="BC10" s="100">
        <v>0</v>
      </c>
      <c r="BD10" s="100"/>
      <c r="BE10" s="100"/>
      <c r="BF10" s="100"/>
      <c r="BG10" s="100"/>
      <c r="BH10" s="100"/>
      <c r="BI10" s="100"/>
      <c r="BJ10" s="100">
        <v>0</v>
      </c>
      <c r="BK10" s="100">
        <f>BJ10*('Para GX'!J$71+100%)</f>
        <v>0</v>
      </c>
      <c r="BL10" s="100">
        <f>BK10*('Para GX'!K$71+100%)</f>
        <v>0</v>
      </c>
      <c r="BM10" s="100">
        <f>BL10*('Para GX'!L$71+100%)</f>
        <v>0</v>
      </c>
      <c r="BN10" s="100">
        <f>BM10*('Para GX'!M$71+100%)</f>
        <v>0</v>
      </c>
      <c r="BO10" s="100">
        <f>BN10*('Para GX'!N$71+100%)</f>
        <v>0</v>
      </c>
      <c r="BP10" s="100" t="e">
        <f>BO10*('Para GX'!O$71+100%)</f>
        <v>#VALUE!</v>
      </c>
    </row>
    <row r="11" spans="1:68">
      <c r="A11" s="77">
        <v>2018</v>
      </c>
      <c r="B11" s="77" t="s">
        <v>905</v>
      </c>
      <c r="C11" s="77" t="s">
        <v>1022</v>
      </c>
      <c r="D11" s="77"/>
      <c r="E11" s="98">
        <v>17622</v>
      </c>
      <c r="F11" s="77"/>
      <c r="G11" s="77"/>
      <c r="H11" s="77"/>
      <c r="I11" s="77">
        <v>2</v>
      </c>
      <c r="J11" s="77" t="s">
        <v>1021</v>
      </c>
      <c r="K11" s="77"/>
      <c r="L11" s="77"/>
      <c r="M11" s="77"/>
      <c r="N11" s="99">
        <v>31686.560000000001</v>
      </c>
      <c r="O11" s="99">
        <v>53024.28</v>
      </c>
      <c r="P11" s="99">
        <v>0</v>
      </c>
      <c r="Q11" s="99">
        <v>1693.38</v>
      </c>
      <c r="R11" s="99">
        <v>0</v>
      </c>
      <c r="S11" s="99">
        <v>54717.66</v>
      </c>
      <c r="T11" s="99">
        <v>0</v>
      </c>
      <c r="U11" s="99">
        <v>0</v>
      </c>
      <c r="V11" s="99">
        <v>0</v>
      </c>
      <c r="W11" s="99">
        <v>0</v>
      </c>
      <c r="X11" s="99">
        <v>0</v>
      </c>
      <c r="Y11" s="99">
        <v>0</v>
      </c>
      <c r="Z11" s="99">
        <v>54717.66</v>
      </c>
      <c r="AA11" s="100">
        <f t="shared" si="0"/>
        <v>54717.66</v>
      </c>
      <c r="AB11" s="100">
        <f>AA11*('Para GX'!J$71+100%)</f>
        <v>56085.601499999997</v>
      </c>
      <c r="AC11" s="100">
        <f>AB11*('Para GX'!K$71+100%)</f>
        <v>57300.789532499999</v>
      </c>
      <c r="AD11" s="100">
        <f>AC11*('Para GX'!L$71+100%)</f>
        <v>58255.802691374993</v>
      </c>
      <c r="AE11" s="100">
        <f>AD11*('Para GX'!M$71+100%)</f>
        <v>58838.360718288743</v>
      </c>
      <c r="AF11" s="100">
        <f>AE11*('Para GX'!N$71+100%)</f>
        <v>59230.616456410666</v>
      </c>
      <c r="AG11" s="100" t="e">
        <f>AF11*('Para GX'!O$71+100%)</f>
        <v>#VALUE!</v>
      </c>
      <c r="AH11" s="100">
        <f t="shared" si="3"/>
        <v>0</v>
      </c>
      <c r="AI11" s="100">
        <f>AH11*('Para GX'!J$71+100%)</f>
        <v>0</v>
      </c>
      <c r="AJ11" s="100">
        <f>AI11*('Para GX'!K$71+100%)</f>
        <v>0</v>
      </c>
      <c r="AK11" s="100">
        <f>AJ11*('Para GX'!L$71+100%)</f>
        <v>0</v>
      </c>
      <c r="AL11" s="100">
        <f>AK11*('Para GX'!M$71+100%)</f>
        <v>0</v>
      </c>
      <c r="AM11" s="100">
        <f>AL11*('Para GX'!N$71+100%)</f>
        <v>0</v>
      </c>
      <c r="AN11" s="100" t="e">
        <f>AM11*('Para GX'!O$71+100%)</f>
        <v>#VALUE!</v>
      </c>
      <c r="AO11" s="100">
        <f t="shared" si="1"/>
        <v>0</v>
      </c>
      <c r="AP11" s="100">
        <f>+AO11*('Para GX'!J$71+100%)</f>
        <v>0</v>
      </c>
      <c r="AQ11" s="100">
        <f>+AP11*('Para GX'!K$71+100%)</f>
        <v>0</v>
      </c>
      <c r="AR11" s="100">
        <f>+AQ11*('Para GX'!L$71+100%)</f>
        <v>0</v>
      </c>
      <c r="AS11" s="100">
        <f>+AR11*('Para GX'!M$71+100%)</f>
        <v>0</v>
      </c>
      <c r="AT11" s="100">
        <f>+AS11*('Para GX'!N$71+100%)</f>
        <v>0</v>
      </c>
      <c r="AU11" s="100" t="e">
        <f>+AT11*('Para GX'!O$71+100%)</f>
        <v>#VALUE!</v>
      </c>
      <c r="AV11" s="100">
        <v>0</v>
      </c>
      <c r="AW11" s="100">
        <f>AV11*('Para GX'!J$71+100%)</f>
        <v>0</v>
      </c>
      <c r="AX11" s="100">
        <f>AW11*('Para GX'!K$71+100%)</f>
        <v>0</v>
      </c>
      <c r="AY11" s="100">
        <f>AX11*('Para GX'!L$71+100%)</f>
        <v>0</v>
      </c>
      <c r="AZ11" s="100">
        <f>AY11*('Para GX'!M$71+100%)</f>
        <v>0</v>
      </c>
      <c r="BA11" s="100">
        <f>AZ11*('Para GX'!N$71+100%)</f>
        <v>0</v>
      </c>
      <c r="BB11" s="100" t="e">
        <f>BA11*('Para GX'!O$71+100%)</f>
        <v>#VALUE!</v>
      </c>
      <c r="BC11" s="100">
        <v>0</v>
      </c>
      <c r="BD11" s="100"/>
      <c r="BE11" s="100"/>
      <c r="BF11" s="100"/>
      <c r="BG11" s="100"/>
      <c r="BH11" s="100"/>
      <c r="BI11" s="100"/>
      <c r="BJ11" s="100">
        <v>0</v>
      </c>
      <c r="BK11" s="100">
        <f>BJ11*('Para GX'!J$71+100%)</f>
        <v>0</v>
      </c>
      <c r="BL11" s="100">
        <f>BK11*('Para GX'!K$71+100%)</f>
        <v>0</v>
      </c>
      <c r="BM11" s="100">
        <f>BL11*('Para GX'!L$71+100%)</f>
        <v>0</v>
      </c>
      <c r="BN11" s="100">
        <f>BM11*('Para GX'!M$71+100%)</f>
        <v>0</v>
      </c>
      <c r="BO11" s="100">
        <f>BN11*('Para GX'!N$71+100%)</f>
        <v>0</v>
      </c>
      <c r="BP11" s="100" t="e">
        <f>BO11*('Para GX'!O$71+100%)</f>
        <v>#VALUE!</v>
      </c>
    </row>
    <row r="12" spans="1:68">
      <c r="A12" s="77">
        <v>2018</v>
      </c>
      <c r="B12" s="77" t="s">
        <v>905</v>
      </c>
      <c r="C12" s="77" t="s">
        <v>1022</v>
      </c>
      <c r="D12" s="77"/>
      <c r="E12" s="98">
        <v>20786</v>
      </c>
      <c r="F12" s="77"/>
      <c r="G12" s="77"/>
      <c r="H12" s="77"/>
      <c r="I12" s="77">
        <v>2</v>
      </c>
      <c r="J12" s="77" t="s">
        <v>1021</v>
      </c>
      <c r="K12" s="77"/>
      <c r="L12" s="77"/>
      <c r="M12" s="77"/>
      <c r="N12" s="99">
        <v>52810.93</v>
      </c>
      <c r="O12" s="99">
        <v>88373.759999999995</v>
      </c>
      <c r="P12" s="99">
        <v>0</v>
      </c>
      <c r="Q12" s="99">
        <v>2577.12</v>
      </c>
      <c r="R12" s="99">
        <v>0</v>
      </c>
      <c r="S12" s="99">
        <v>90950.88</v>
      </c>
      <c r="T12" s="99">
        <v>0</v>
      </c>
      <c r="U12" s="99">
        <v>0</v>
      </c>
      <c r="V12" s="99">
        <v>0</v>
      </c>
      <c r="W12" s="99">
        <v>0</v>
      </c>
      <c r="X12" s="99">
        <v>0</v>
      </c>
      <c r="Y12" s="99">
        <v>0</v>
      </c>
      <c r="Z12" s="99">
        <v>90950.88</v>
      </c>
      <c r="AA12" s="100">
        <f t="shared" si="0"/>
        <v>90950.88</v>
      </c>
      <c r="AB12" s="100">
        <f>AA12*('Para GX'!J$71+100%)</f>
        <v>93224.652000000002</v>
      </c>
      <c r="AC12" s="100">
        <f>AB12*('Para GX'!K$71+100%)</f>
        <v>95244.51946000001</v>
      </c>
      <c r="AD12" s="100">
        <f>AC12*('Para GX'!L$71+100%)</f>
        <v>96831.92811766667</v>
      </c>
      <c r="AE12" s="100">
        <f>AD12*('Para GX'!M$71+100%)</f>
        <v>97800.247398843334</v>
      </c>
      <c r="AF12" s="100">
        <f>AE12*('Para GX'!N$71+100%)</f>
        <v>98452.249048168946</v>
      </c>
      <c r="AG12" s="100" t="e">
        <f>AF12*('Para GX'!O$71+100%)</f>
        <v>#VALUE!</v>
      </c>
      <c r="AH12" s="100">
        <f t="shared" si="3"/>
        <v>0</v>
      </c>
      <c r="AI12" s="100">
        <f>AH12*('Para GX'!J$71+100%)</f>
        <v>0</v>
      </c>
      <c r="AJ12" s="100">
        <f>AI12*('Para GX'!K$71+100%)</f>
        <v>0</v>
      </c>
      <c r="AK12" s="100">
        <f>AJ12*('Para GX'!L$71+100%)</f>
        <v>0</v>
      </c>
      <c r="AL12" s="100">
        <f>AK12*('Para GX'!M$71+100%)</f>
        <v>0</v>
      </c>
      <c r="AM12" s="100">
        <f>AL12*('Para GX'!N$71+100%)</f>
        <v>0</v>
      </c>
      <c r="AN12" s="100" t="e">
        <f>AM12*('Para GX'!O$71+100%)</f>
        <v>#VALUE!</v>
      </c>
      <c r="AO12" s="100">
        <f t="shared" si="1"/>
        <v>0</v>
      </c>
      <c r="AP12" s="100">
        <f>+AO12*('Para GX'!J$71+100%)</f>
        <v>0</v>
      </c>
      <c r="AQ12" s="100">
        <f>+AP12*('Para GX'!K$71+100%)</f>
        <v>0</v>
      </c>
      <c r="AR12" s="100">
        <f>+AQ12*('Para GX'!L$71+100%)</f>
        <v>0</v>
      </c>
      <c r="AS12" s="100">
        <f>+AR12*('Para GX'!M$71+100%)</f>
        <v>0</v>
      </c>
      <c r="AT12" s="100">
        <f>+AS12*('Para GX'!N$71+100%)</f>
        <v>0</v>
      </c>
      <c r="AU12" s="100" t="e">
        <f>+AT12*('Para GX'!O$71+100%)</f>
        <v>#VALUE!</v>
      </c>
      <c r="AV12" s="100">
        <v>0</v>
      </c>
      <c r="AW12" s="100">
        <f>AV12*('Para GX'!J$71+100%)</f>
        <v>0</v>
      </c>
      <c r="AX12" s="100">
        <f>AW12*('Para GX'!K$71+100%)</f>
        <v>0</v>
      </c>
      <c r="AY12" s="100">
        <f>AX12*('Para GX'!L$71+100%)</f>
        <v>0</v>
      </c>
      <c r="AZ12" s="100">
        <f>AY12*('Para GX'!M$71+100%)</f>
        <v>0</v>
      </c>
      <c r="BA12" s="100">
        <f>AZ12*('Para GX'!N$71+100%)</f>
        <v>0</v>
      </c>
      <c r="BB12" s="100" t="e">
        <f>BA12*('Para GX'!O$71+100%)</f>
        <v>#VALUE!</v>
      </c>
      <c r="BC12" s="100">
        <v>0</v>
      </c>
      <c r="BD12" s="100"/>
      <c r="BE12" s="100"/>
      <c r="BF12" s="100"/>
      <c r="BG12" s="100"/>
      <c r="BH12" s="100"/>
      <c r="BI12" s="100"/>
      <c r="BJ12" s="100">
        <v>0</v>
      </c>
      <c r="BK12" s="100">
        <f>BJ12*('Para GX'!J$71+100%)</f>
        <v>0</v>
      </c>
      <c r="BL12" s="100">
        <f>BK12*('Para GX'!K$71+100%)</f>
        <v>0</v>
      </c>
      <c r="BM12" s="100">
        <f>BL12*('Para GX'!L$71+100%)</f>
        <v>0</v>
      </c>
      <c r="BN12" s="100">
        <f>BM12*('Para GX'!M$71+100%)</f>
        <v>0</v>
      </c>
      <c r="BO12" s="100">
        <f>BN12*('Para GX'!N$71+100%)</f>
        <v>0</v>
      </c>
      <c r="BP12" s="100" t="e">
        <f>BO12*('Para GX'!O$71+100%)</f>
        <v>#VALUE!</v>
      </c>
    </row>
    <row r="13" spans="1:68">
      <c r="A13" s="77">
        <v>2018</v>
      </c>
      <c r="B13" s="77" t="s">
        <v>905</v>
      </c>
      <c r="C13" s="77" t="s">
        <v>1022</v>
      </c>
      <c r="D13" s="77"/>
      <c r="E13" s="98">
        <v>17827</v>
      </c>
      <c r="F13" s="77"/>
      <c r="G13" s="77"/>
      <c r="H13" s="77"/>
      <c r="I13" s="77">
        <v>1</v>
      </c>
      <c r="J13" s="77" t="s">
        <v>1021</v>
      </c>
      <c r="K13" s="77"/>
      <c r="L13" s="77"/>
      <c r="M13" s="77"/>
      <c r="N13" s="99">
        <v>31686.560000000001</v>
      </c>
      <c r="O13" s="99">
        <v>53024.28</v>
      </c>
      <c r="P13" s="99">
        <v>0</v>
      </c>
      <c r="Q13" s="99">
        <v>1693.38</v>
      </c>
      <c r="R13" s="99">
        <v>0</v>
      </c>
      <c r="S13" s="99">
        <v>54717.66</v>
      </c>
      <c r="T13" s="99">
        <v>0</v>
      </c>
      <c r="U13" s="99">
        <v>0</v>
      </c>
      <c r="V13" s="99">
        <v>0</v>
      </c>
      <c r="W13" s="99">
        <v>0</v>
      </c>
      <c r="X13" s="99">
        <v>0</v>
      </c>
      <c r="Y13" s="99">
        <v>0</v>
      </c>
      <c r="Z13" s="99">
        <v>54717.66</v>
      </c>
      <c r="AA13" s="100">
        <f t="shared" si="0"/>
        <v>54717.66</v>
      </c>
      <c r="AB13" s="100">
        <f>AA13*('Para GX'!J$71+100%)</f>
        <v>56085.601499999997</v>
      </c>
      <c r="AC13" s="100">
        <f>AB13*('Para GX'!K$71+100%)</f>
        <v>57300.789532499999</v>
      </c>
      <c r="AD13" s="100">
        <f>AC13*('Para GX'!L$71+100%)</f>
        <v>58255.802691374993</v>
      </c>
      <c r="AE13" s="100">
        <f>AD13*('Para GX'!M$71+100%)</f>
        <v>58838.360718288743</v>
      </c>
      <c r="AF13" s="100">
        <f>AE13*('Para GX'!N$71+100%)</f>
        <v>59230.616456410666</v>
      </c>
      <c r="AG13" s="100" t="e">
        <f>AF13*('Para GX'!O$71+100%)</f>
        <v>#VALUE!</v>
      </c>
      <c r="AH13" s="100">
        <f t="shared" si="3"/>
        <v>0</v>
      </c>
      <c r="AI13" s="100">
        <f>AH13*('Para GX'!J$71+100%)</f>
        <v>0</v>
      </c>
      <c r="AJ13" s="100">
        <f>AI13*('Para GX'!K$71+100%)</f>
        <v>0</v>
      </c>
      <c r="AK13" s="100">
        <f>AJ13*('Para GX'!L$71+100%)</f>
        <v>0</v>
      </c>
      <c r="AL13" s="100">
        <f>AK13*('Para GX'!M$71+100%)</f>
        <v>0</v>
      </c>
      <c r="AM13" s="100">
        <f>AL13*('Para GX'!N$71+100%)</f>
        <v>0</v>
      </c>
      <c r="AN13" s="100" t="e">
        <f>AM13*('Para GX'!O$71+100%)</f>
        <v>#VALUE!</v>
      </c>
      <c r="AO13" s="100">
        <f t="shared" si="1"/>
        <v>0</v>
      </c>
      <c r="AP13" s="100">
        <f>+AO13*('Para GX'!J$71+100%)</f>
        <v>0</v>
      </c>
      <c r="AQ13" s="100">
        <f>+AP13*('Para GX'!K$71+100%)</f>
        <v>0</v>
      </c>
      <c r="AR13" s="100">
        <f>+AQ13*('Para GX'!L$71+100%)</f>
        <v>0</v>
      </c>
      <c r="AS13" s="100">
        <f>+AR13*('Para GX'!M$71+100%)</f>
        <v>0</v>
      </c>
      <c r="AT13" s="100">
        <f>+AS13*('Para GX'!N$71+100%)</f>
        <v>0</v>
      </c>
      <c r="AU13" s="100" t="e">
        <f>+AT13*('Para GX'!O$71+100%)</f>
        <v>#VALUE!</v>
      </c>
      <c r="AV13" s="100">
        <v>0</v>
      </c>
      <c r="AW13" s="100">
        <f>AV13*('Para GX'!J$71+100%)</f>
        <v>0</v>
      </c>
      <c r="AX13" s="100">
        <f>AW13*('Para GX'!K$71+100%)</f>
        <v>0</v>
      </c>
      <c r="AY13" s="100">
        <f>AX13*('Para GX'!L$71+100%)</f>
        <v>0</v>
      </c>
      <c r="AZ13" s="100">
        <f>AY13*('Para GX'!M$71+100%)</f>
        <v>0</v>
      </c>
      <c r="BA13" s="100">
        <f>AZ13*('Para GX'!N$71+100%)</f>
        <v>0</v>
      </c>
      <c r="BB13" s="100" t="e">
        <f>BA13*('Para GX'!O$71+100%)</f>
        <v>#VALUE!</v>
      </c>
      <c r="BC13" s="100">
        <v>0</v>
      </c>
      <c r="BD13" s="100"/>
      <c r="BE13" s="100"/>
      <c r="BF13" s="100"/>
      <c r="BG13" s="100"/>
      <c r="BH13" s="100"/>
      <c r="BI13" s="100"/>
      <c r="BJ13" s="100">
        <v>0</v>
      </c>
      <c r="BK13" s="100">
        <f>BJ13*('Para GX'!J$71+100%)</f>
        <v>0</v>
      </c>
      <c r="BL13" s="100">
        <f>BK13*('Para GX'!K$71+100%)</f>
        <v>0</v>
      </c>
      <c r="BM13" s="100">
        <f>BL13*('Para GX'!L$71+100%)</f>
        <v>0</v>
      </c>
      <c r="BN13" s="100">
        <f>BM13*('Para GX'!M$71+100%)</f>
        <v>0</v>
      </c>
      <c r="BO13" s="100">
        <f>BN13*('Para GX'!N$71+100%)</f>
        <v>0</v>
      </c>
      <c r="BP13" s="100" t="e">
        <f>BO13*('Para GX'!O$71+100%)</f>
        <v>#VALUE!</v>
      </c>
    </row>
    <row r="14" spans="1:68">
      <c r="A14" s="101"/>
      <c r="B14" s="101" t="s">
        <v>1196</v>
      </c>
      <c r="C14" s="101" t="s">
        <v>1022</v>
      </c>
      <c r="D14" s="101"/>
      <c r="E14" s="102"/>
      <c r="F14" s="101"/>
      <c r="G14" s="101"/>
      <c r="H14" s="101"/>
      <c r="I14" s="101"/>
      <c r="J14" s="101"/>
      <c r="K14" s="101"/>
      <c r="L14" s="101"/>
      <c r="M14" s="101"/>
      <c r="N14" s="103">
        <f>SUM(N7:N13)</f>
        <v>242930.29</v>
      </c>
      <c r="O14" s="103">
        <f t="shared" ref="O14:BP14" si="4">SUM(O7:O13)</f>
        <v>406519.44000000006</v>
      </c>
      <c r="P14" s="103">
        <f t="shared" si="4"/>
        <v>0</v>
      </c>
      <c r="Q14" s="103">
        <f t="shared" si="4"/>
        <v>12737.400000000001</v>
      </c>
      <c r="R14" s="103">
        <f t="shared" si="4"/>
        <v>0</v>
      </c>
      <c r="S14" s="103">
        <f t="shared" si="4"/>
        <v>419256.84000000008</v>
      </c>
      <c r="T14" s="103">
        <f t="shared" si="4"/>
        <v>0</v>
      </c>
      <c r="U14" s="103">
        <f t="shared" si="4"/>
        <v>0</v>
      </c>
      <c r="V14" s="103">
        <f t="shared" si="4"/>
        <v>0</v>
      </c>
      <c r="W14" s="103">
        <f t="shared" si="4"/>
        <v>0</v>
      </c>
      <c r="X14" s="103">
        <f t="shared" si="4"/>
        <v>6845.4</v>
      </c>
      <c r="Y14" s="103">
        <f t="shared" si="4"/>
        <v>0</v>
      </c>
      <c r="Z14" s="103">
        <f t="shared" si="4"/>
        <v>426102.24</v>
      </c>
      <c r="AA14" s="103">
        <f t="shared" si="0"/>
        <v>419256.84000000008</v>
      </c>
      <c r="AB14" s="103">
        <f t="shared" si="4"/>
        <v>429738.261</v>
      </c>
      <c r="AC14" s="103">
        <f t="shared" si="4"/>
        <v>439049.25665499992</v>
      </c>
      <c r="AD14" s="103">
        <f t="shared" si="4"/>
        <v>446366.74426591664</v>
      </c>
      <c r="AE14" s="103">
        <f t="shared" si="4"/>
        <v>450830.41170857579</v>
      </c>
      <c r="AF14" s="103">
        <f t="shared" si="4"/>
        <v>453835.94778663293</v>
      </c>
      <c r="AG14" s="103" t="e">
        <f t="shared" si="4"/>
        <v>#VALUE!</v>
      </c>
      <c r="AH14" s="103">
        <f t="shared" si="3"/>
        <v>0</v>
      </c>
      <c r="AI14" s="103">
        <f t="shared" si="4"/>
        <v>0</v>
      </c>
      <c r="AJ14" s="103">
        <f t="shared" si="4"/>
        <v>0</v>
      </c>
      <c r="AK14" s="103">
        <f t="shared" si="4"/>
        <v>0</v>
      </c>
      <c r="AL14" s="103">
        <f t="shared" si="4"/>
        <v>0</v>
      </c>
      <c r="AM14" s="103">
        <f t="shared" si="4"/>
        <v>0</v>
      </c>
      <c r="AN14" s="103" t="e">
        <f t="shared" si="4"/>
        <v>#VALUE!</v>
      </c>
      <c r="AO14" s="103">
        <f t="shared" si="1"/>
        <v>6845.4</v>
      </c>
      <c r="AP14" s="103">
        <f t="shared" si="4"/>
        <v>7016.5349999999989</v>
      </c>
      <c r="AQ14" s="103">
        <f t="shared" si="4"/>
        <v>7168.5599249999996</v>
      </c>
      <c r="AR14" s="103">
        <f t="shared" si="4"/>
        <v>7288.0359237499988</v>
      </c>
      <c r="AS14" s="103">
        <f t="shared" si="4"/>
        <v>7360.9162829874986</v>
      </c>
      <c r="AT14" s="103">
        <f t="shared" si="4"/>
        <v>7409.9890582074149</v>
      </c>
      <c r="AU14" s="103" t="e">
        <f t="shared" si="4"/>
        <v>#VALUE!</v>
      </c>
      <c r="AV14" s="103">
        <f t="shared" si="4"/>
        <v>0</v>
      </c>
      <c r="AW14" s="103">
        <f t="shared" si="4"/>
        <v>0</v>
      </c>
      <c r="AX14" s="103">
        <f t="shared" si="4"/>
        <v>0</v>
      </c>
      <c r="AY14" s="103">
        <f t="shared" si="4"/>
        <v>0</v>
      </c>
      <c r="AZ14" s="103">
        <f t="shared" si="4"/>
        <v>0</v>
      </c>
      <c r="BA14" s="103">
        <f t="shared" si="4"/>
        <v>0</v>
      </c>
      <c r="BB14" s="103" t="e">
        <f t="shared" si="4"/>
        <v>#VALUE!</v>
      </c>
      <c r="BC14" s="103">
        <f t="shared" si="4"/>
        <v>0</v>
      </c>
      <c r="BD14" s="103">
        <f t="shared" si="4"/>
        <v>0</v>
      </c>
      <c r="BE14" s="103">
        <f t="shared" si="4"/>
        <v>0</v>
      </c>
      <c r="BF14" s="103">
        <f t="shared" si="4"/>
        <v>0</v>
      </c>
      <c r="BG14" s="103">
        <f t="shared" si="4"/>
        <v>0</v>
      </c>
      <c r="BH14" s="103">
        <f t="shared" si="4"/>
        <v>0</v>
      </c>
      <c r="BI14" s="103">
        <f t="shared" si="4"/>
        <v>0</v>
      </c>
      <c r="BJ14" s="103">
        <f t="shared" si="4"/>
        <v>0</v>
      </c>
      <c r="BK14" s="103">
        <f t="shared" si="4"/>
        <v>0</v>
      </c>
      <c r="BL14" s="103">
        <f t="shared" si="4"/>
        <v>0</v>
      </c>
      <c r="BM14" s="103">
        <f t="shared" si="4"/>
        <v>0</v>
      </c>
      <c r="BN14" s="103">
        <f t="shared" si="4"/>
        <v>0</v>
      </c>
      <c r="BO14" s="103">
        <f t="shared" si="4"/>
        <v>0</v>
      </c>
      <c r="BP14" s="103" t="e">
        <f t="shared" si="4"/>
        <v>#VALUE!</v>
      </c>
    </row>
    <row r="15" spans="1:68">
      <c r="A15" s="91">
        <v>2018</v>
      </c>
      <c r="B15" s="91" t="s">
        <v>905</v>
      </c>
      <c r="C15" s="91" t="s">
        <v>1023</v>
      </c>
      <c r="D15" s="91"/>
      <c r="E15" s="92">
        <v>20910</v>
      </c>
      <c r="F15" s="91"/>
      <c r="G15" s="91"/>
      <c r="H15" s="91"/>
      <c r="I15" s="91">
        <v>1</v>
      </c>
      <c r="J15" s="91" t="s">
        <v>1021</v>
      </c>
      <c r="K15" s="91"/>
      <c r="L15" s="91"/>
      <c r="M15" s="91"/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93">
        <v>0</v>
      </c>
      <c r="T15" s="93">
        <v>0</v>
      </c>
      <c r="U15" s="93">
        <v>0</v>
      </c>
      <c r="V15" s="93">
        <v>150</v>
      </c>
      <c r="W15" s="93">
        <v>0</v>
      </c>
      <c r="X15" s="93">
        <v>0</v>
      </c>
      <c r="Y15" s="93">
        <v>0</v>
      </c>
      <c r="Z15" s="93">
        <v>150</v>
      </c>
      <c r="AA15" s="94">
        <f t="shared" ref="AA15:AA36" si="5">SUM(W15 + V15 + S15)</f>
        <v>150</v>
      </c>
      <c r="AB15" s="94">
        <f>+AA15*('Para GX'!J$71+100%)</f>
        <v>153.75</v>
      </c>
      <c r="AC15" s="94">
        <f>+AB15*('Para GX'!K$71+100%)</f>
        <v>157.08125000000001</v>
      </c>
      <c r="AD15" s="94">
        <f>+AC15*('Para GX'!L$71+100%)</f>
        <v>159.69927083333334</v>
      </c>
      <c r="AE15" s="94">
        <f>+AD15*('Para GX'!M$71+100%)</f>
        <v>161.29626354166669</v>
      </c>
      <c r="AF15" s="94">
        <f>+AE15*('Para GX'!N$71+100%)</f>
        <v>162.37157196527778</v>
      </c>
      <c r="AG15" s="94" t="e">
        <f>+AF15*('Para GX'!O$71+100%)</f>
        <v>#VALUE!</v>
      </c>
      <c r="AH15" s="94">
        <v>0</v>
      </c>
      <c r="AI15" s="94">
        <f>AH15*('Para GX'!J$71+100%)</f>
        <v>0</v>
      </c>
      <c r="AJ15" s="94">
        <f>AI15*('Para GX'!K$71+100%)</f>
        <v>0</v>
      </c>
      <c r="AK15" s="94">
        <f>AJ15*('Para GX'!L$71+100%)</f>
        <v>0</v>
      </c>
      <c r="AL15" s="94">
        <f>AK15*('Para GX'!M$71+100%)</f>
        <v>0</v>
      </c>
      <c r="AM15" s="94">
        <f>AL15*('Para GX'!N$71+100%)</f>
        <v>0</v>
      </c>
      <c r="AN15" s="94" t="e">
        <f>AM15*('Para GX'!O$71+100%)</f>
        <v>#VALUE!</v>
      </c>
      <c r="AO15" s="94">
        <f t="shared" si="1"/>
        <v>0</v>
      </c>
      <c r="AP15" s="94">
        <f>AO15*('Para GX'!J$71+100%)</f>
        <v>0</v>
      </c>
      <c r="AQ15" s="94">
        <f>AP15*('Para GX'!K$71+100%)</f>
        <v>0</v>
      </c>
      <c r="AR15" s="94">
        <f>AQ15*('Para GX'!L$71+100%)</f>
        <v>0</v>
      </c>
      <c r="AS15" s="94">
        <f>AR15*('Para GX'!M$71+100%)</f>
        <v>0</v>
      </c>
      <c r="AT15" s="94">
        <f>AS15*('Para GX'!N$71+100%)</f>
        <v>0</v>
      </c>
      <c r="AU15" s="94" t="e">
        <f>AT15*('Para GX'!O$71+100%)</f>
        <v>#VALUE!</v>
      </c>
      <c r="AV15" s="94">
        <v>0</v>
      </c>
      <c r="AW15" s="94">
        <f>AV15*('Para GX'!J$71+100%)</f>
        <v>0</v>
      </c>
      <c r="AX15" s="94">
        <f>AW15*('Para GX'!K$71+100%)</f>
        <v>0</v>
      </c>
      <c r="AY15" s="94">
        <f>AX15*('Para GX'!L$71+100%)</f>
        <v>0</v>
      </c>
      <c r="AZ15" s="94">
        <f>AY15*('Para GX'!M$71+100%)</f>
        <v>0</v>
      </c>
      <c r="BA15" s="94">
        <f>AZ15*('Para GX'!N$71+100%)</f>
        <v>0</v>
      </c>
      <c r="BB15" s="94" t="e">
        <f>BA15*('Para GX'!O$71+100%)</f>
        <v>#VALUE!</v>
      </c>
      <c r="BC15" s="94">
        <v>0</v>
      </c>
      <c r="BD15" s="94"/>
      <c r="BE15" s="94"/>
      <c r="BF15" s="94"/>
      <c r="BG15" s="94"/>
      <c r="BH15" s="94"/>
      <c r="BI15" s="94"/>
      <c r="BJ15" s="94">
        <v>0</v>
      </c>
      <c r="BK15" s="94">
        <f>BJ15*('Para GX'!J$71+100%)</f>
        <v>0</v>
      </c>
      <c r="BL15" s="94">
        <f>BK15*('Para GX'!K$71+100%)</f>
        <v>0</v>
      </c>
      <c r="BM15" s="94">
        <f>BL15*('Para GX'!L$71+100%)</f>
        <v>0</v>
      </c>
      <c r="BN15" s="94">
        <f>BM15*('Para GX'!M$71+100%)</f>
        <v>0</v>
      </c>
      <c r="BO15" s="94">
        <f>BN15*('Para GX'!N$71+100%)</f>
        <v>0</v>
      </c>
      <c r="BP15" s="94" t="e">
        <f>BO15*('Para GX'!O$71+100%)</f>
        <v>#VALUE!</v>
      </c>
    </row>
    <row r="16" spans="1:68">
      <c r="A16" s="91">
        <v>2018</v>
      </c>
      <c r="B16" s="91" t="s">
        <v>905</v>
      </c>
      <c r="C16" s="91" t="s">
        <v>1023</v>
      </c>
      <c r="D16" s="91"/>
      <c r="E16" s="92">
        <v>20455</v>
      </c>
      <c r="F16" s="91"/>
      <c r="G16" s="91"/>
      <c r="H16" s="91"/>
      <c r="I16" s="91">
        <v>1</v>
      </c>
      <c r="J16" s="91" t="s">
        <v>1021</v>
      </c>
      <c r="K16" s="91"/>
      <c r="L16" s="91"/>
      <c r="M16" s="91"/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93">
        <v>225</v>
      </c>
      <c r="W16" s="93">
        <v>0</v>
      </c>
      <c r="X16" s="93">
        <v>0</v>
      </c>
      <c r="Y16" s="93">
        <v>0</v>
      </c>
      <c r="Z16" s="93">
        <v>225</v>
      </c>
      <c r="AA16" s="94">
        <f t="shared" si="5"/>
        <v>225</v>
      </c>
      <c r="AB16" s="94">
        <f>+AA16*('Para GX'!J$71+100%)</f>
        <v>230.62499999999997</v>
      </c>
      <c r="AC16" s="94">
        <f>+AB16*('Para GX'!K$71+100%)</f>
        <v>235.62187499999999</v>
      </c>
      <c r="AD16" s="94">
        <f>+AC16*('Para GX'!L$71+100%)</f>
        <v>239.54890624999999</v>
      </c>
      <c r="AE16" s="94">
        <f>+AD16*('Para GX'!M$71+100%)</f>
        <v>241.94439531249998</v>
      </c>
      <c r="AF16" s="94">
        <f>+AE16*('Para GX'!N$71+100%)</f>
        <v>243.55735794791661</v>
      </c>
      <c r="AG16" s="94" t="e">
        <f>+AF16*('Para GX'!O$71+100%)</f>
        <v>#VALUE!</v>
      </c>
      <c r="AH16" s="94">
        <v>0</v>
      </c>
      <c r="AI16" s="94">
        <f>AH16*('Para GX'!J$71+100%)</f>
        <v>0</v>
      </c>
      <c r="AJ16" s="94">
        <f>AI16*('Para GX'!K$71+100%)</f>
        <v>0</v>
      </c>
      <c r="AK16" s="94">
        <f>AJ16*('Para GX'!L$71+100%)</f>
        <v>0</v>
      </c>
      <c r="AL16" s="94">
        <f>AK16*('Para GX'!M$71+100%)</f>
        <v>0</v>
      </c>
      <c r="AM16" s="94">
        <f>AL16*('Para GX'!N$71+100%)</f>
        <v>0</v>
      </c>
      <c r="AN16" s="94" t="e">
        <f>AM16*('Para GX'!O$71+100%)</f>
        <v>#VALUE!</v>
      </c>
      <c r="AO16" s="94">
        <f t="shared" si="1"/>
        <v>0</v>
      </c>
      <c r="AP16" s="94">
        <f>AO16*('Para GX'!J$71+100%)</f>
        <v>0</v>
      </c>
      <c r="AQ16" s="94">
        <f>AP16*('Para GX'!K$71+100%)</f>
        <v>0</v>
      </c>
      <c r="AR16" s="94">
        <f>AQ16*('Para GX'!L$71+100%)</f>
        <v>0</v>
      </c>
      <c r="AS16" s="94">
        <f>AR16*('Para GX'!M$71+100%)</f>
        <v>0</v>
      </c>
      <c r="AT16" s="94">
        <f>AS16*('Para GX'!N$71+100%)</f>
        <v>0</v>
      </c>
      <c r="AU16" s="94" t="e">
        <f>AT16*('Para GX'!O$71+100%)</f>
        <v>#VALUE!</v>
      </c>
      <c r="AV16" s="94">
        <v>0</v>
      </c>
      <c r="AW16" s="94">
        <f>AV16*('Para GX'!J$71+100%)</f>
        <v>0</v>
      </c>
      <c r="AX16" s="94">
        <f>AW16*('Para GX'!K$71+100%)</f>
        <v>0</v>
      </c>
      <c r="AY16" s="94">
        <f>AX16*('Para GX'!L$71+100%)</f>
        <v>0</v>
      </c>
      <c r="AZ16" s="94">
        <f>AY16*('Para GX'!M$71+100%)</f>
        <v>0</v>
      </c>
      <c r="BA16" s="94">
        <f>AZ16*('Para GX'!N$71+100%)</f>
        <v>0</v>
      </c>
      <c r="BB16" s="94" t="e">
        <f>BA16*('Para GX'!O$71+100%)</f>
        <v>#VALUE!</v>
      </c>
      <c r="BC16" s="94">
        <v>0</v>
      </c>
      <c r="BD16" s="94"/>
      <c r="BE16" s="94"/>
      <c r="BF16" s="94"/>
      <c r="BG16" s="94"/>
      <c r="BH16" s="94"/>
      <c r="BI16" s="94"/>
      <c r="BJ16" s="94">
        <v>0</v>
      </c>
      <c r="BK16" s="94">
        <f>BJ16*('Para GX'!J$71+100%)</f>
        <v>0</v>
      </c>
      <c r="BL16" s="94">
        <f>BK16*('Para GX'!K$71+100%)</f>
        <v>0</v>
      </c>
      <c r="BM16" s="94">
        <f>BL16*('Para GX'!L$71+100%)</f>
        <v>0</v>
      </c>
      <c r="BN16" s="94">
        <f>BM16*('Para GX'!M$71+100%)</f>
        <v>0</v>
      </c>
      <c r="BO16" s="94">
        <f>BN16*('Para GX'!N$71+100%)</f>
        <v>0</v>
      </c>
      <c r="BP16" s="94" t="e">
        <f>BO16*('Para GX'!O$71+100%)</f>
        <v>#VALUE!</v>
      </c>
    </row>
    <row r="17" spans="1:68">
      <c r="A17" s="91">
        <v>2018</v>
      </c>
      <c r="B17" s="91" t="s">
        <v>905</v>
      </c>
      <c r="C17" s="91" t="s">
        <v>1023</v>
      </c>
      <c r="D17" s="91"/>
      <c r="E17" s="92">
        <v>16916</v>
      </c>
      <c r="F17" s="91"/>
      <c r="G17" s="91"/>
      <c r="H17" s="91"/>
      <c r="I17" s="91">
        <v>3</v>
      </c>
      <c r="J17" s="91" t="s">
        <v>1021</v>
      </c>
      <c r="K17" s="91"/>
      <c r="L17" s="91"/>
      <c r="M17" s="91"/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225</v>
      </c>
      <c r="W17" s="93">
        <v>0</v>
      </c>
      <c r="X17" s="93">
        <v>0</v>
      </c>
      <c r="Y17" s="93">
        <v>0</v>
      </c>
      <c r="Z17" s="93">
        <v>225</v>
      </c>
      <c r="AA17" s="94">
        <f t="shared" si="5"/>
        <v>225</v>
      </c>
      <c r="AB17" s="94">
        <f>+AA17*('Para GX'!J$71+100%)</f>
        <v>230.62499999999997</v>
      </c>
      <c r="AC17" s="94">
        <f>+AB17*('Para GX'!K$71+100%)</f>
        <v>235.62187499999999</v>
      </c>
      <c r="AD17" s="94">
        <f>+AC17*('Para GX'!L$71+100%)</f>
        <v>239.54890624999999</v>
      </c>
      <c r="AE17" s="94">
        <f>+AD17*('Para GX'!M$71+100%)</f>
        <v>241.94439531249998</v>
      </c>
      <c r="AF17" s="94">
        <f>+AE17*('Para GX'!N$71+100%)</f>
        <v>243.55735794791661</v>
      </c>
      <c r="AG17" s="94" t="e">
        <f>+AF17*('Para GX'!O$71+100%)</f>
        <v>#VALUE!</v>
      </c>
      <c r="AH17" s="94">
        <v>0</v>
      </c>
      <c r="AI17" s="94">
        <f>AH17*('Para GX'!J$71+100%)</f>
        <v>0</v>
      </c>
      <c r="AJ17" s="94">
        <f>AI17*('Para GX'!K$71+100%)</f>
        <v>0</v>
      </c>
      <c r="AK17" s="94">
        <f>AJ17*('Para GX'!L$71+100%)</f>
        <v>0</v>
      </c>
      <c r="AL17" s="94">
        <f>AK17*('Para GX'!M$71+100%)</f>
        <v>0</v>
      </c>
      <c r="AM17" s="94">
        <f>AL17*('Para GX'!N$71+100%)</f>
        <v>0</v>
      </c>
      <c r="AN17" s="94" t="e">
        <f>AM17*('Para GX'!O$71+100%)</f>
        <v>#VALUE!</v>
      </c>
      <c r="AO17" s="94">
        <f t="shared" si="1"/>
        <v>0</v>
      </c>
      <c r="AP17" s="94">
        <f>AO17*('Para GX'!J$71+100%)</f>
        <v>0</v>
      </c>
      <c r="AQ17" s="94">
        <f>AP17*('Para GX'!K$71+100%)</f>
        <v>0</v>
      </c>
      <c r="AR17" s="94">
        <f>AQ17*('Para GX'!L$71+100%)</f>
        <v>0</v>
      </c>
      <c r="AS17" s="94">
        <f>AR17*('Para GX'!M$71+100%)</f>
        <v>0</v>
      </c>
      <c r="AT17" s="94">
        <f>AS17*('Para GX'!N$71+100%)</f>
        <v>0</v>
      </c>
      <c r="AU17" s="94" t="e">
        <f>AT17*('Para GX'!O$71+100%)</f>
        <v>#VALUE!</v>
      </c>
      <c r="AV17" s="94">
        <v>0</v>
      </c>
      <c r="AW17" s="94">
        <f>AV17*('Para GX'!J$71+100%)</f>
        <v>0</v>
      </c>
      <c r="AX17" s="94">
        <f>AW17*('Para GX'!K$71+100%)</f>
        <v>0</v>
      </c>
      <c r="AY17" s="94">
        <f>AX17*('Para GX'!L$71+100%)</f>
        <v>0</v>
      </c>
      <c r="AZ17" s="94">
        <f>AY17*('Para GX'!M$71+100%)</f>
        <v>0</v>
      </c>
      <c r="BA17" s="94">
        <f>AZ17*('Para GX'!N$71+100%)</f>
        <v>0</v>
      </c>
      <c r="BB17" s="94" t="e">
        <f>BA17*('Para GX'!O$71+100%)</f>
        <v>#VALUE!</v>
      </c>
      <c r="BC17" s="94">
        <v>0</v>
      </c>
      <c r="BD17" s="94"/>
      <c r="BE17" s="94"/>
      <c r="BF17" s="94"/>
      <c r="BG17" s="94"/>
      <c r="BH17" s="94"/>
      <c r="BI17" s="94"/>
      <c r="BJ17" s="94">
        <v>0</v>
      </c>
      <c r="BK17" s="94">
        <f>BJ17*('Para GX'!J$71+100%)</f>
        <v>0</v>
      </c>
      <c r="BL17" s="94">
        <f>BK17*('Para GX'!K$71+100%)</f>
        <v>0</v>
      </c>
      <c r="BM17" s="94">
        <f>BL17*('Para GX'!L$71+100%)</f>
        <v>0</v>
      </c>
      <c r="BN17" s="94">
        <f>BM17*('Para GX'!M$71+100%)</f>
        <v>0</v>
      </c>
      <c r="BO17" s="94">
        <f>BN17*('Para GX'!N$71+100%)</f>
        <v>0</v>
      </c>
      <c r="BP17" s="94" t="e">
        <f>BO17*('Para GX'!O$71+100%)</f>
        <v>#VALUE!</v>
      </c>
    </row>
    <row r="18" spans="1:68">
      <c r="A18" s="91">
        <v>2018</v>
      </c>
      <c r="B18" s="91" t="s">
        <v>905</v>
      </c>
      <c r="C18" s="91" t="s">
        <v>1023</v>
      </c>
      <c r="D18" s="91"/>
      <c r="E18" s="92">
        <v>27255</v>
      </c>
      <c r="F18" s="91"/>
      <c r="G18" s="91"/>
      <c r="H18" s="91"/>
      <c r="I18" s="91">
        <v>1</v>
      </c>
      <c r="J18" s="91" t="s">
        <v>1021</v>
      </c>
      <c r="K18" s="91"/>
      <c r="L18" s="91"/>
      <c r="M18" s="91"/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150</v>
      </c>
      <c r="W18" s="93">
        <v>0</v>
      </c>
      <c r="X18" s="93">
        <v>0</v>
      </c>
      <c r="Y18" s="93">
        <v>0</v>
      </c>
      <c r="Z18" s="93">
        <v>150</v>
      </c>
      <c r="AA18" s="94">
        <f t="shared" si="5"/>
        <v>150</v>
      </c>
      <c r="AB18" s="94">
        <f>+AA18*('Para GX'!J$71+100%)</f>
        <v>153.75</v>
      </c>
      <c r="AC18" s="94">
        <f>+AB18*('Para GX'!K$71+100%)</f>
        <v>157.08125000000001</v>
      </c>
      <c r="AD18" s="94">
        <f>+AC18*('Para GX'!L$71+100%)</f>
        <v>159.69927083333334</v>
      </c>
      <c r="AE18" s="94">
        <f>+AD18*('Para GX'!M$71+100%)</f>
        <v>161.29626354166669</v>
      </c>
      <c r="AF18" s="94">
        <f>+AE18*('Para GX'!N$71+100%)</f>
        <v>162.37157196527778</v>
      </c>
      <c r="AG18" s="94" t="e">
        <f>+AF18*('Para GX'!O$71+100%)</f>
        <v>#VALUE!</v>
      </c>
      <c r="AH18" s="94">
        <v>0</v>
      </c>
      <c r="AI18" s="94">
        <f>AH18*('Para GX'!J$71+100%)</f>
        <v>0</v>
      </c>
      <c r="AJ18" s="94">
        <f>AI18*('Para GX'!K$71+100%)</f>
        <v>0</v>
      </c>
      <c r="AK18" s="94">
        <f>AJ18*('Para GX'!L$71+100%)</f>
        <v>0</v>
      </c>
      <c r="AL18" s="94">
        <f>AK18*('Para GX'!M$71+100%)</f>
        <v>0</v>
      </c>
      <c r="AM18" s="94">
        <f>AL18*('Para GX'!N$71+100%)</f>
        <v>0</v>
      </c>
      <c r="AN18" s="94" t="e">
        <f>AM18*('Para GX'!O$71+100%)</f>
        <v>#VALUE!</v>
      </c>
      <c r="AO18" s="94">
        <f t="shared" si="1"/>
        <v>0</v>
      </c>
      <c r="AP18" s="94">
        <f>AO18*('Para GX'!J$71+100%)</f>
        <v>0</v>
      </c>
      <c r="AQ18" s="94">
        <f>AP18*('Para GX'!K$71+100%)</f>
        <v>0</v>
      </c>
      <c r="AR18" s="94">
        <f>AQ18*('Para GX'!L$71+100%)</f>
        <v>0</v>
      </c>
      <c r="AS18" s="94">
        <f>AR18*('Para GX'!M$71+100%)</f>
        <v>0</v>
      </c>
      <c r="AT18" s="94">
        <f>AS18*('Para GX'!N$71+100%)</f>
        <v>0</v>
      </c>
      <c r="AU18" s="94" t="e">
        <f>AT18*('Para GX'!O$71+100%)</f>
        <v>#VALUE!</v>
      </c>
      <c r="AV18" s="94">
        <v>0</v>
      </c>
      <c r="AW18" s="94">
        <f>AV18*('Para GX'!J$71+100%)</f>
        <v>0</v>
      </c>
      <c r="AX18" s="94">
        <f>AW18*('Para GX'!K$71+100%)</f>
        <v>0</v>
      </c>
      <c r="AY18" s="94">
        <f>AX18*('Para GX'!L$71+100%)</f>
        <v>0</v>
      </c>
      <c r="AZ18" s="94">
        <f>AY18*('Para GX'!M$71+100%)</f>
        <v>0</v>
      </c>
      <c r="BA18" s="94">
        <f>AZ18*('Para GX'!N$71+100%)</f>
        <v>0</v>
      </c>
      <c r="BB18" s="94" t="e">
        <f>BA18*('Para GX'!O$71+100%)</f>
        <v>#VALUE!</v>
      </c>
      <c r="BC18" s="94">
        <v>0</v>
      </c>
      <c r="BD18" s="94"/>
      <c r="BE18" s="94"/>
      <c r="BF18" s="94"/>
      <c r="BG18" s="94"/>
      <c r="BH18" s="94"/>
      <c r="BI18" s="94"/>
      <c r="BJ18" s="94">
        <v>0</v>
      </c>
      <c r="BK18" s="94">
        <f>BJ18*('Para GX'!J$71+100%)</f>
        <v>0</v>
      </c>
      <c r="BL18" s="94">
        <f>BK18*('Para GX'!K$71+100%)</f>
        <v>0</v>
      </c>
      <c r="BM18" s="94">
        <f>BL18*('Para GX'!L$71+100%)</f>
        <v>0</v>
      </c>
      <c r="BN18" s="94">
        <f>BM18*('Para GX'!M$71+100%)</f>
        <v>0</v>
      </c>
      <c r="BO18" s="94">
        <f>BN18*('Para GX'!N$71+100%)</f>
        <v>0</v>
      </c>
      <c r="BP18" s="94" t="e">
        <f>BO18*('Para GX'!O$71+100%)</f>
        <v>#VALUE!</v>
      </c>
    </row>
    <row r="19" spans="1:68">
      <c r="A19" s="91">
        <v>2018</v>
      </c>
      <c r="B19" s="91" t="s">
        <v>905</v>
      </c>
      <c r="C19" s="91" t="s">
        <v>1023</v>
      </c>
      <c r="D19" s="91"/>
      <c r="E19" s="92">
        <v>24376</v>
      </c>
      <c r="F19" s="91"/>
      <c r="G19" s="91"/>
      <c r="H19" s="91"/>
      <c r="I19" s="91">
        <v>1</v>
      </c>
      <c r="J19" s="91" t="s">
        <v>1021</v>
      </c>
      <c r="K19" s="91"/>
      <c r="L19" s="91"/>
      <c r="M19" s="91"/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225</v>
      </c>
      <c r="W19" s="93">
        <v>0</v>
      </c>
      <c r="X19" s="93">
        <v>0</v>
      </c>
      <c r="Y19" s="93">
        <v>0</v>
      </c>
      <c r="Z19" s="93">
        <v>225</v>
      </c>
      <c r="AA19" s="94">
        <f t="shared" si="5"/>
        <v>225</v>
      </c>
      <c r="AB19" s="94">
        <f>+AA19*('Para GX'!J$71+100%)</f>
        <v>230.62499999999997</v>
      </c>
      <c r="AC19" s="94">
        <f>+AB19*('Para GX'!K$71+100%)</f>
        <v>235.62187499999999</v>
      </c>
      <c r="AD19" s="94">
        <f>+AC19*('Para GX'!L$71+100%)</f>
        <v>239.54890624999999</v>
      </c>
      <c r="AE19" s="94">
        <f>+AD19*('Para GX'!M$71+100%)</f>
        <v>241.94439531249998</v>
      </c>
      <c r="AF19" s="94">
        <f>+AE19*('Para GX'!N$71+100%)</f>
        <v>243.55735794791661</v>
      </c>
      <c r="AG19" s="94" t="e">
        <f>+AF19*('Para GX'!O$71+100%)</f>
        <v>#VALUE!</v>
      </c>
      <c r="AH19" s="94">
        <v>0</v>
      </c>
      <c r="AI19" s="94">
        <f>AH19*('Para GX'!J$71+100%)</f>
        <v>0</v>
      </c>
      <c r="AJ19" s="94">
        <f>AI19*('Para GX'!K$71+100%)</f>
        <v>0</v>
      </c>
      <c r="AK19" s="94">
        <f>AJ19*('Para GX'!L$71+100%)</f>
        <v>0</v>
      </c>
      <c r="AL19" s="94">
        <f>AK19*('Para GX'!M$71+100%)</f>
        <v>0</v>
      </c>
      <c r="AM19" s="94">
        <f>AL19*('Para GX'!N$71+100%)</f>
        <v>0</v>
      </c>
      <c r="AN19" s="94" t="e">
        <f>AM19*('Para GX'!O$71+100%)</f>
        <v>#VALUE!</v>
      </c>
      <c r="AO19" s="94">
        <f t="shared" si="1"/>
        <v>0</v>
      </c>
      <c r="AP19" s="94">
        <f>AO19*('Para GX'!J$71+100%)</f>
        <v>0</v>
      </c>
      <c r="AQ19" s="94">
        <f>AP19*('Para GX'!K$71+100%)</f>
        <v>0</v>
      </c>
      <c r="AR19" s="94">
        <f>AQ19*('Para GX'!L$71+100%)</f>
        <v>0</v>
      </c>
      <c r="AS19" s="94">
        <f>AR19*('Para GX'!M$71+100%)</f>
        <v>0</v>
      </c>
      <c r="AT19" s="94">
        <f>AS19*('Para GX'!N$71+100%)</f>
        <v>0</v>
      </c>
      <c r="AU19" s="94" t="e">
        <f>AT19*('Para GX'!O$71+100%)</f>
        <v>#VALUE!</v>
      </c>
      <c r="AV19" s="94">
        <v>0</v>
      </c>
      <c r="AW19" s="94">
        <f>AV19*('Para GX'!J$71+100%)</f>
        <v>0</v>
      </c>
      <c r="AX19" s="94">
        <f>AW19*('Para GX'!K$71+100%)</f>
        <v>0</v>
      </c>
      <c r="AY19" s="94">
        <f>AX19*('Para GX'!L$71+100%)</f>
        <v>0</v>
      </c>
      <c r="AZ19" s="94">
        <f>AY19*('Para GX'!M$71+100%)</f>
        <v>0</v>
      </c>
      <c r="BA19" s="94">
        <f>AZ19*('Para GX'!N$71+100%)</f>
        <v>0</v>
      </c>
      <c r="BB19" s="94" t="e">
        <f>BA19*('Para GX'!O$71+100%)</f>
        <v>#VALUE!</v>
      </c>
      <c r="BC19" s="94">
        <v>0</v>
      </c>
      <c r="BD19" s="94"/>
      <c r="BE19" s="94"/>
      <c r="BF19" s="94"/>
      <c r="BG19" s="94"/>
      <c r="BH19" s="94"/>
      <c r="BI19" s="94"/>
      <c r="BJ19" s="94">
        <v>0</v>
      </c>
      <c r="BK19" s="94">
        <f>BJ19*('Para GX'!J$71+100%)</f>
        <v>0</v>
      </c>
      <c r="BL19" s="94">
        <f>BK19*('Para GX'!K$71+100%)</f>
        <v>0</v>
      </c>
      <c r="BM19" s="94">
        <f>BL19*('Para GX'!L$71+100%)</f>
        <v>0</v>
      </c>
      <c r="BN19" s="94">
        <f>BM19*('Para GX'!M$71+100%)</f>
        <v>0</v>
      </c>
      <c r="BO19" s="94">
        <f>BN19*('Para GX'!N$71+100%)</f>
        <v>0</v>
      </c>
      <c r="BP19" s="94" t="e">
        <f>BO19*('Para GX'!O$71+100%)</f>
        <v>#VALUE!</v>
      </c>
    </row>
    <row r="20" spans="1:68">
      <c r="A20" s="91">
        <v>2018</v>
      </c>
      <c r="B20" s="91" t="s">
        <v>905</v>
      </c>
      <c r="C20" s="91" t="s">
        <v>1023</v>
      </c>
      <c r="D20" s="91"/>
      <c r="E20" s="92">
        <v>24663</v>
      </c>
      <c r="F20" s="91"/>
      <c r="G20" s="91"/>
      <c r="H20" s="91"/>
      <c r="I20" s="91">
        <v>1</v>
      </c>
      <c r="J20" s="91" t="s">
        <v>1021</v>
      </c>
      <c r="K20" s="91"/>
      <c r="L20" s="91"/>
      <c r="M20" s="91"/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225</v>
      </c>
      <c r="W20" s="93">
        <v>0</v>
      </c>
      <c r="X20" s="93">
        <v>0</v>
      </c>
      <c r="Y20" s="93">
        <v>0</v>
      </c>
      <c r="Z20" s="93">
        <v>225</v>
      </c>
      <c r="AA20" s="94">
        <f t="shared" si="5"/>
        <v>225</v>
      </c>
      <c r="AB20" s="94">
        <f>+AA20*('Para GX'!J$71+100%)</f>
        <v>230.62499999999997</v>
      </c>
      <c r="AC20" s="94">
        <f>+AB20*('Para GX'!K$71+100%)</f>
        <v>235.62187499999999</v>
      </c>
      <c r="AD20" s="94">
        <f>+AC20*('Para GX'!L$71+100%)</f>
        <v>239.54890624999999</v>
      </c>
      <c r="AE20" s="94">
        <f>+AD20*('Para GX'!M$71+100%)</f>
        <v>241.94439531249998</v>
      </c>
      <c r="AF20" s="94">
        <f>+AE20*('Para GX'!N$71+100%)</f>
        <v>243.55735794791661</v>
      </c>
      <c r="AG20" s="94" t="e">
        <f>+AF20*('Para GX'!O$71+100%)</f>
        <v>#VALUE!</v>
      </c>
      <c r="AH20" s="94">
        <v>0</v>
      </c>
      <c r="AI20" s="94">
        <f>AH20*('Para GX'!J$71+100%)</f>
        <v>0</v>
      </c>
      <c r="AJ20" s="94">
        <f>AI20*('Para GX'!K$71+100%)</f>
        <v>0</v>
      </c>
      <c r="AK20" s="94">
        <f>AJ20*('Para GX'!L$71+100%)</f>
        <v>0</v>
      </c>
      <c r="AL20" s="94">
        <f>AK20*('Para GX'!M$71+100%)</f>
        <v>0</v>
      </c>
      <c r="AM20" s="94">
        <f>AL20*('Para GX'!N$71+100%)</f>
        <v>0</v>
      </c>
      <c r="AN20" s="94" t="e">
        <f>AM20*('Para GX'!O$71+100%)</f>
        <v>#VALUE!</v>
      </c>
      <c r="AO20" s="94">
        <f t="shared" si="1"/>
        <v>0</v>
      </c>
      <c r="AP20" s="94">
        <f>AO20*('Para GX'!J$71+100%)</f>
        <v>0</v>
      </c>
      <c r="AQ20" s="94">
        <f>AP20*('Para GX'!K$71+100%)</f>
        <v>0</v>
      </c>
      <c r="AR20" s="94">
        <f>AQ20*('Para GX'!L$71+100%)</f>
        <v>0</v>
      </c>
      <c r="AS20" s="94">
        <f>AR20*('Para GX'!M$71+100%)</f>
        <v>0</v>
      </c>
      <c r="AT20" s="94">
        <f>AS20*('Para GX'!N$71+100%)</f>
        <v>0</v>
      </c>
      <c r="AU20" s="94" t="e">
        <f>AT20*('Para GX'!O$71+100%)</f>
        <v>#VALUE!</v>
      </c>
      <c r="AV20" s="94">
        <v>0</v>
      </c>
      <c r="AW20" s="94">
        <f>AV20*('Para GX'!J$71+100%)</f>
        <v>0</v>
      </c>
      <c r="AX20" s="94">
        <f>AW20*('Para GX'!K$71+100%)</f>
        <v>0</v>
      </c>
      <c r="AY20" s="94">
        <f>AX20*('Para GX'!L$71+100%)</f>
        <v>0</v>
      </c>
      <c r="AZ20" s="94">
        <f>AY20*('Para GX'!M$71+100%)</f>
        <v>0</v>
      </c>
      <c r="BA20" s="94">
        <f>AZ20*('Para GX'!N$71+100%)</f>
        <v>0</v>
      </c>
      <c r="BB20" s="94" t="e">
        <f>BA20*('Para GX'!O$71+100%)</f>
        <v>#VALUE!</v>
      </c>
      <c r="BC20" s="94">
        <v>0</v>
      </c>
      <c r="BD20" s="94"/>
      <c r="BE20" s="94"/>
      <c r="BF20" s="94"/>
      <c r="BG20" s="94"/>
      <c r="BH20" s="94"/>
      <c r="BI20" s="94"/>
      <c r="BJ20" s="94">
        <v>0</v>
      </c>
      <c r="BK20" s="94">
        <f>BJ20*('Para GX'!J$71+100%)</f>
        <v>0</v>
      </c>
      <c r="BL20" s="94">
        <f>BK20*('Para GX'!K$71+100%)</f>
        <v>0</v>
      </c>
      <c r="BM20" s="94">
        <f>BL20*('Para GX'!L$71+100%)</f>
        <v>0</v>
      </c>
      <c r="BN20" s="94">
        <f>BM20*('Para GX'!M$71+100%)</f>
        <v>0</v>
      </c>
      <c r="BO20" s="94">
        <f>BN20*('Para GX'!N$71+100%)</f>
        <v>0</v>
      </c>
      <c r="BP20" s="94" t="e">
        <f>BO20*('Para GX'!O$71+100%)</f>
        <v>#VALUE!</v>
      </c>
    </row>
    <row r="21" spans="1:68">
      <c r="A21" s="91">
        <v>2018</v>
      </c>
      <c r="B21" s="91" t="s">
        <v>905</v>
      </c>
      <c r="C21" s="91" t="s">
        <v>1023</v>
      </c>
      <c r="D21" s="91"/>
      <c r="E21" s="92">
        <v>18362</v>
      </c>
      <c r="F21" s="91"/>
      <c r="G21" s="91"/>
      <c r="H21" s="91"/>
      <c r="I21" s="91">
        <v>1</v>
      </c>
      <c r="J21" s="91" t="s">
        <v>1021</v>
      </c>
      <c r="K21" s="91"/>
      <c r="L21" s="91"/>
      <c r="M21" s="91"/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225</v>
      </c>
      <c r="W21" s="93">
        <v>0</v>
      </c>
      <c r="X21" s="93">
        <v>0</v>
      </c>
      <c r="Y21" s="93">
        <v>0</v>
      </c>
      <c r="Z21" s="93">
        <v>225</v>
      </c>
      <c r="AA21" s="94">
        <f t="shared" si="5"/>
        <v>225</v>
      </c>
      <c r="AB21" s="94">
        <f>+AA21*('Para GX'!J$71+100%)</f>
        <v>230.62499999999997</v>
      </c>
      <c r="AC21" s="94">
        <f>+AB21*('Para GX'!K$71+100%)</f>
        <v>235.62187499999999</v>
      </c>
      <c r="AD21" s="94">
        <f>+AC21*('Para GX'!L$71+100%)</f>
        <v>239.54890624999999</v>
      </c>
      <c r="AE21" s="94">
        <f>+AD21*('Para GX'!M$71+100%)</f>
        <v>241.94439531249998</v>
      </c>
      <c r="AF21" s="94">
        <f>+AE21*('Para GX'!N$71+100%)</f>
        <v>243.55735794791661</v>
      </c>
      <c r="AG21" s="94" t="e">
        <f>+AF21*('Para GX'!O$71+100%)</f>
        <v>#VALUE!</v>
      </c>
      <c r="AH21" s="94">
        <v>0</v>
      </c>
      <c r="AI21" s="94">
        <f>AH21*('Para GX'!J$71+100%)</f>
        <v>0</v>
      </c>
      <c r="AJ21" s="94">
        <f>AI21*('Para GX'!K$71+100%)</f>
        <v>0</v>
      </c>
      <c r="AK21" s="94">
        <f>AJ21*('Para GX'!L$71+100%)</f>
        <v>0</v>
      </c>
      <c r="AL21" s="94">
        <f>AK21*('Para GX'!M$71+100%)</f>
        <v>0</v>
      </c>
      <c r="AM21" s="94">
        <f>AL21*('Para GX'!N$71+100%)</f>
        <v>0</v>
      </c>
      <c r="AN21" s="94" t="e">
        <f>AM21*('Para GX'!O$71+100%)</f>
        <v>#VALUE!</v>
      </c>
      <c r="AO21" s="94">
        <f t="shared" si="1"/>
        <v>0</v>
      </c>
      <c r="AP21" s="94">
        <f>AO21*('Para GX'!J$71+100%)</f>
        <v>0</v>
      </c>
      <c r="AQ21" s="94">
        <f>AP21*('Para GX'!K$71+100%)</f>
        <v>0</v>
      </c>
      <c r="AR21" s="94">
        <f>AQ21*('Para GX'!L$71+100%)</f>
        <v>0</v>
      </c>
      <c r="AS21" s="94">
        <f>AR21*('Para GX'!M$71+100%)</f>
        <v>0</v>
      </c>
      <c r="AT21" s="94">
        <f>AS21*('Para GX'!N$71+100%)</f>
        <v>0</v>
      </c>
      <c r="AU21" s="94" t="e">
        <f>AT21*('Para GX'!O$71+100%)</f>
        <v>#VALUE!</v>
      </c>
      <c r="AV21" s="94">
        <v>0</v>
      </c>
      <c r="AW21" s="94">
        <f>AV21*('Para GX'!J$71+100%)</f>
        <v>0</v>
      </c>
      <c r="AX21" s="94">
        <f>AW21*('Para GX'!K$71+100%)</f>
        <v>0</v>
      </c>
      <c r="AY21" s="94">
        <f>AX21*('Para GX'!L$71+100%)</f>
        <v>0</v>
      </c>
      <c r="AZ21" s="94">
        <f>AY21*('Para GX'!M$71+100%)</f>
        <v>0</v>
      </c>
      <c r="BA21" s="94">
        <f>AZ21*('Para GX'!N$71+100%)</f>
        <v>0</v>
      </c>
      <c r="BB21" s="94" t="e">
        <f>BA21*('Para GX'!O$71+100%)</f>
        <v>#VALUE!</v>
      </c>
      <c r="BC21" s="94">
        <v>0</v>
      </c>
      <c r="BD21" s="94"/>
      <c r="BE21" s="94"/>
      <c r="BF21" s="94"/>
      <c r="BG21" s="94"/>
      <c r="BH21" s="94"/>
      <c r="BI21" s="94"/>
      <c r="BJ21" s="94">
        <v>0</v>
      </c>
      <c r="BK21" s="94">
        <f>BJ21*('Para GX'!J$71+100%)</f>
        <v>0</v>
      </c>
      <c r="BL21" s="94">
        <f>BK21*('Para GX'!K$71+100%)</f>
        <v>0</v>
      </c>
      <c r="BM21" s="94">
        <f>BL21*('Para GX'!L$71+100%)</f>
        <v>0</v>
      </c>
      <c r="BN21" s="94">
        <f>BM21*('Para GX'!M$71+100%)</f>
        <v>0</v>
      </c>
      <c r="BO21" s="94">
        <f>BN21*('Para GX'!N$71+100%)</f>
        <v>0</v>
      </c>
      <c r="BP21" s="94" t="e">
        <f>BO21*('Para GX'!O$71+100%)</f>
        <v>#VALUE!</v>
      </c>
    </row>
    <row r="22" spans="1:68">
      <c r="A22" s="91">
        <v>2018</v>
      </c>
      <c r="B22" s="91" t="s">
        <v>905</v>
      </c>
      <c r="C22" s="91" t="s">
        <v>1023</v>
      </c>
      <c r="D22" s="91"/>
      <c r="E22" s="92">
        <v>21445</v>
      </c>
      <c r="F22" s="91"/>
      <c r="G22" s="91"/>
      <c r="H22" s="91"/>
      <c r="I22" s="91">
        <v>1</v>
      </c>
      <c r="J22" s="91" t="s">
        <v>1021</v>
      </c>
      <c r="K22" s="91"/>
      <c r="L22" s="91"/>
      <c r="M22" s="91"/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225</v>
      </c>
      <c r="W22" s="93">
        <v>0</v>
      </c>
      <c r="X22" s="93">
        <v>0</v>
      </c>
      <c r="Y22" s="93">
        <v>0</v>
      </c>
      <c r="Z22" s="93">
        <v>225</v>
      </c>
      <c r="AA22" s="94">
        <f t="shared" si="5"/>
        <v>225</v>
      </c>
      <c r="AB22" s="94">
        <f>+AA22*('Para GX'!J$71+100%)</f>
        <v>230.62499999999997</v>
      </c>
      <c r="AC22" s="94">
        <f>+AB22*('Para GX'!K$71+100%)</f>
        <v>235.62187499999999</v>
      </c>
      <c r="AD22" s="94">
        <f>+AC22*('Para GX'!L$71+100%)</f>
        <v>239.54890624999999</v>
      </c>
      <c r="AE22" s="94">
        <f>+AD22*('Para GX'!M$71+100%)</f>
        <v>241.94439531249998</v>
      </c>
      <c r="AF22" s="94">
        <f>+AE22*('Para GX'!N$71+100%)</f>
        <v>243.55735794791661</v>
      </c>
      <c r="AG22" s="94" t="e">
        <f>+AF22*('Para GX'!O$71+100%)</f>
        <v>#VALUE!</v>
      </c>
      <c r="AH22" s="94">
        <v>0</v>
      </c>
      <c r="AI22" s="94">
        <f>AH22*('Para GX'!J$71+100%)</f>
        <v>0</v>
      </c>
      <c r="AJ22" s="94">
        <f>AI22*('Para GX'!K$71+100%)</f>
        <v>0</v>
      </c>
      <c r="AK22" s="94">
        <f>AJ22*('Para GX'!L$71+100%)</f>
        <v>0</v>
      </c>
      <c r="AL22" s="94">
        <f>AK22*('Para GX'!M$71+100%)</f>
        <v>0</v>
      </c>
      <c r="AM22" s="94">
        <f>AL22*('Para GX'!N$71+100%)</f>
        <v>0</v>
      </c>
      <c r="AN22" s="94" t="e">
        <f>AM22*('Para GX'!O$71+100%)</f>
        <v>#VALUE!</v>
      </c>
      <c r="AO22" s="94">
        <f t="shared" si="1"/>
        <v>0</v>
      </c>
      <c r="AP22" s="94">
        <f>AO22*('Para GX'!J$71+100%)</f>
        <v>0</v>
      </c>
      <c r="AQ22" s="94">
        <f>AP22*('Para GX'!K$71+100%)</f>
        <v>0</v>
      </c>
      <c r="AR22" s="94">
        <f>AQ22*('Para GX'!L$71+100%)</f>
        <v>0</v>
      </c>
      <c r="AS22" s="94">
        <f>AR22*('Para GX'!M$71+100%)</f>
        <v>0</v>
      </c>
      <c r="AT22" s="94">
        <f>AS22*('Para GX'!N$71+100%)</f>
        <v>0</v>
      </c>
      <c r="AU22" s="94" t="e">
        <f>AT22*('Para GX'!O$71+100%)</f>
        <v>#VALUE!</v>
      </c>
      <c r="AV22" s="94">
        <v>0</v>
      </c>
      <c r="AW22" s="94">
        <f>AV22*('Para GX'!J$71+100%)</f>
        <v>0</v>
      </c>
      <c r="AX22" s="94">
        <f>AW22*('Para GX'!K$71+100%)</f>
        <v>0</v>
      </c>
      <c r="AY22" s="94">
        <f>AX22*('Para GX'!L$71+100%)</f>
        <v>0</v>
      </c>
      <c r="AZ22" s="94">
        <f>AY22*('Para GX'!M$71+100%)</f>
        <v>0</v>
      </c>
      <c r="BA22" s="94">
        <f>AZ22*('Para GX'!N$71+100%)</f>
        <v>0</v>
      </c>
      <c r="BB22" s="94" t="e">
        <f>BA22*('Para GX'!O$71+100%)</f>
        <v>#VALUE!</v>
      </c>
      <c r="BC22" s="94">
        <v>0</v>
      </c>
      <c r="BD22" s="94"/>
      <c r="BE22" s="94"/>
      <c r="BF22" s="94"/>
      <c r="BG22" s="94"/>
      <c r="BH22" s="94"/>
      <c r="BI22" s="94"/>
      <c r="BJ22" s="94">
        <v>0</v>
      </c>
      <c r="BK22" s="94">
        <f>BJ22*('Para GX'!J$71+100%)</f>
        <v>0</v>
      </c>
      <c r="BL22" s="94">
        <f>BK22*('Para GX'!K$71+100%)</f>
        <v>0</v>
      </c>
      <c r="BM22" s="94">
        <f>BL22*('Para GX'!L$71+100%)</f>
        <v>0</v>
      </c>
      <c r="BN22" s="94">
        <f>BM22*('Para GX'!M$71+100%)</f>
        <v>0</v>
      </c>
      <c r="BO22" s="94">
        <f>BN22*('Para GX'!N$71+100%)</f>
        <v>0</v>
      </c>
      <c r="BP22" s="94" t="e">
        <f>BO22*('Para GX'!O$71+100%)</f>
        <v>#VALUE!</v>
      </c>
    </row>
    <row r="23" spans="1:68">
      <c r="A23" s="91">
        <v>2018</v>
      </c>
      <c r="B23" s="91" t="s">
        <v>905</v>
      </c>
      <c r="C23" s="91" t="s">
        <v>1023</v>
      </c>
      <c r="D23" s="91"/>
      <c r="E23" s="92">
        <v>26629</v>
      </c>
      <c r="F23" s="91"/>
      <c r="G23" s="91"/>
      <c r="H23" s="91"/>
      <c r="I23" s="91">
        <v>1</v>
      </c>
      <c r="J23" s="91" t="s">
        <v>1021</v>
      </c>
      <c r="K23" s="91"/>
      <c r="L23" s="91"/>
      <c r="M23" s="91"/>
      <c r="N23" s="93">
        <v>0</v>
      </c>
      <c r="O23" s="93">
        <v>0</v>
      </c>
      <c r="P23" s="93">
        <v>0</v>
      </c>
      <c r="Q23" s="93">
        <v>0</v>
      </c>
      <c r="R23" s="93">
        <v>0</v>
      </c>
      <c r="S23" s="93">
        <v>0</v>
      </c>
      <c r="T23" s="93">
        <v>0</v>
      </c>
      <c r="U23" s="93">
        <v>0</v>
      </c>
      <c r="V23" s="93">
        <v>225</v>
      </c>
      <c r="W23" s="93">
        <v>0</v>
      </c>
      <c r="X23" s="93">
        <v>0</v>
      </c>
      <c r="Y23" s="93">
        <v>0</v>
      </c>
      <c r="Z23" s="93">
        <v>225</v>
      </c>
      <c r="AA23" s="94">
        <f t="shared" si="5"/>
        <v>225</v>
      </c>
      <c r="AB23" s="94">
        <f>+AA23*('Para GX'!J$71+100%)</f>
        <v>230.62499999999997</v>
      </c>
      <c r="AC23" s="94">
        <f>+AB23*('Para GX'!K$71+100%)</f>
        <v>235.62187499999999</v>
      </c>
      <c r="AD23" s="94">
        <f>+AC23*('Para GX'!L$71+100%)</f>
        <v>239.54890624999999</v>
      </c>
      <c r="AE23" s="94">
        <f>+AD23*('Para GX'!M$71+100%)</f>
        <v>241.94439531249998</v>
      </c>
      <c r="AF23" s="94">
        <f>+AE23*('Para GX'!N$71+100%)</f>
        <v>243.55735794791661</v>
      </c>
      <c r="AG23" s="94" t="e">
        <f>+AF23*('Para GX'!O$71+100%)</f>
        <v>#VALUE!</v>
      </c>
      <c r="AH23" s="94">
        <v>0</v>
      </c>
      <c r="AI23" s="94">
        <f>AH23*('Para GX'!J$71+100%)</f>
        <v>0</v>
      </c>
      <c r="AJ23" s="94">
        <f>AI23*('Para GX'!K$71+100%)</f>
        <v>0</v>
      </c>
      <c r="AK23" s="94">
        <f>AJ23*('Para GX'!L$71+100%)</f>
        <v>0</v>
      </c>
      <c r="AL23" s="94">
        <f>AK23*('Para GX'!M$71+100%)</f>
        <v>0</v>
      </c>
      <c r="AM23" s="94">
        <f>AL23*('Para GX'!N$71+100%)</f>
        <v>0</v>
      </c>
      <c r="AN23" s="94" t="e">
        <f>AM23*('Para GX'!O$71+100%)</f>
        <v>#VALUE!</v>
      </c>
      <c r="AO23" s="94">
        <f t="shared" si="1"/>
        <v>0</v>
      </c>
      <c r="AP23" s="94">
        <f>AO23*('Para GX'!J$71+100%)</f>
        <v>0</v>
      </c>
      <c r="AQ23" s="94">
        <f>AP23*('Para GX'!K$71+100%)</f>
        <v>0</v>
      </c>
      <c r="AR23" s="94">
        <f>AQ23*('Para GX'!L$71+100%)</f>
        <v>0</v>
      </c>
      <c r="AS23" s="94">
        <f>AR23*('Para GX'!M$71+100%)</f>
        <v>0</v>
      </c>
      <c r="AT23" s="94">
        <f>AS23*('Para GX'!N$71+100%)</f>
        <v>0</v>
      </c>
      <c r="AU23" s="94" t="e">
        <f>AT23*('Para GX'!O$71+100%)</f>
        <v>#VALUE!</v>
      </c>
      <c r="AV23" s="94">
        <v>0</v>
      </c>
      <c r="AW23" s="94">
        <f>AV23*('Para GX'!J$71+100%)</f>
        <v>0</v>
      </c>
      <c r="AX23" s="94">
        <f>AW23*('Para GX'!K$71+100%)</f>
        <v>0</v>
      </c>
      <c r="AY23" s="94">
        <f>AX23*('Para GX'!L$71+100%)</f>
        <v>0</v>
      </c>
      <c r="AZ23" s="94">
        <f>AY23*('Para GX'!M$71+100%)</f>
        <v>0</v>
      </c>
      <c r="BA23" s="94">
        <f>AZ23*('Para GX'!N$71+100%)</f>
        <v>0</v>
      </c>
      <c r="BB23" s="94" t="e">
        <f>BA23*('Para GX'!O$71+100%)</f>
        <v>#VALUE!</v>
      </c>
      <c r="BC23" s="94">
        <v>0</v>
      </c>
      <c r="BD23" s="94"/>
      <c r="BE23" s="94"/>
      <c r="BF23" s="94"/>
      <c r="BG23" s="94"/>
      <c r="BH23" s="94"/>
      <c r="BI23" s="94"/>
      <c r="BJ23" s="94">
        <v>0</v>
      </c>
      <c r="BK23" s="94">
        <f>BJ23*('Para GX'!J$71+100%)</f>
        <v>0</v>
      </c>
      <c r="BL23" s="94">
        <f>BK23*('Para GX'!K$71+100%)</f>
        <v>0</v>
      </c>
      <c r="BM23" s="94">
        <f>BL23*('Para GX'!L$71+100%)</f>
        <v>0</v>
      </c>
      <c r="BN23" s="94">
        <f>BM23*('Para GX'!M$71+100%)</f>
        <v>0</v>
      </c>
      <c r="BO23" s="94">
        <f>BN23*('Para GX'!N$71+100%)</f>
        <v>0</v>
      </c>
      <c r="BP23" s="94" t="e">
        <f>BO23*('Para GX'!O$71+100%)</f>
        <v>#VALUE!</v>
      </c>
    </row>
    <row r="24" spans="1:68">
      <c r="A24" s="91">
        <v>2018</v>
      </c>
      <c r="B24" s="91" t="s">
        <v>905</v>
      </c>
      <c r="C24" s="91" t="s">
        <v>1023</v>
      </c>
      <c r="D24" s="91"/>
      <c r="E24" s="92">
        <v>23309</v>
      </c>
      <c r="F24" s="91"/>
      <c r="G24" s="91"/>
      <c r="H24" s="91"/>
      <c r="I24" s="91">
        <v>1</v>
      </c>
      <c r="J24" s="91" t="s">
        <v>1021</v>
      </c>
      <c r="K24" s="91"/>
      <c r="L24" s="91"/>
      <c r="M24" s="91"/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225</v>
      </c>
      <c r="W24" s="93">
        <v>0</v>
      </c>
      <c r="X24" s="93">
        <v>0</v>
      </c>
      <c r="Y24" s="93">
        <v>0</v>
      </c>
      <c r="Z24" s="93">
        <v>225</v>
      </c>
      <c r="AA24" s="94">
        <f t="shared" si="5"/>
        <v>225</v>
      </c>
      <c r="AB24" s="94">
        <f>+AA24*('Para GX'!J$71+100%)</f>
        <v>230.62499999999997</v>
      </c>
      <c r="AC24" s="94">
        <f>+AB24*('Para GX'!K$71+100%)</f>
        <v>235.62187499999999</v>
      </c>
      <c r="AD24" s="94">
        <f>+AC24*('Para GX'!L$71+100%)</f>
        <v>239.54890624999999</v>
      </c>
      <c r="AE24" s="94">
        <f>+AD24*('Para GX'!M$71+100%)</f>
        <v>241.94439531249998</v>
      </c>
      <c r="AF24" s="94">
        <f>+AE24*('Para GX'!N$71+100%)</f>
        <v>243.55735794791661</v>
      </c>
      <c r="AG24" s="94" t="e">
        <f>+AF24*('Para GX'!O$71+100%)</f>
        <v>#VALUE!</v>
      </c>
      <c r="AH24" s="94">
        <v>0</v>
      </c>
      <c r="AI24" s="94">
        <f>AH24*('Para GX'!J$71+100%)</f>
        <v>0</v>
      </c>
      <c r="AJ24" s="94">
        <f>AI24*('Para GX'!K$71+100%)</f>
        <v>0</v>
      </c>
      <c r="AK24" s="94">
        <f>AJ24*('Para GX'!L$71+100%)</f>
        <v>0</v>
      </c>
      <c r="AL24" s="94">
        <f>AK24*('Para GX'!M$71+100%)</f>
        <v>0</v>
      </c>
      <c r="AM24" s="94">
        <f>AL24*('Para GX'!N$71+100%)</f>
        <v>0</v>
      </c>
      <c r="AN24" s="94" t="e">
        <f>AM24*('Para GX'!O$71+100%)</f>
        <v>#VALUE!</v>
      </c>
      <c r="AO24" s="94">
        <f t="shared" si="1"/>
        <v>0</v>
      </c>
      <c r="AP24" s="94">
        <f>AO24*('Para GX'!J$71+100%)</f>
        <v>0</v>
      </c>
      <c r="AQ24" s="94">
        <f>AP24*('Para GX'!K$71+100%)</f>
        <v>0</v>
      </c>
      <c r="AR24" s="94">
        <f>AQ24*('Para GX'!L$71+100%)</f>
        <v>0</v>
      </c>
      <c r="AS24" s="94">
        <f>AR24*('Para GX'!M$71+100%)</f>
        <v>0</v>
      </c>
      <c r="AT24" s="94">
        <f>AS24*('Para GX'!N$71+100%)</f>
        <v>0</v>
      </c>
      <c r="AU24" s="94" t="e">
        <f>AT24*('Para GX'!O$71+100%)</f>
        <v>#VALUE!</v>
      </c>
      <c r="AV24" s="94">
        <v>0</v>
      </c>
      <c r="AW24" s="94">
        <f>AV24*('Para GX'!J$71+100%)</f>
        <v>0</v>
      </c>
      <c r="AX24" s="94">
        <f>AW24*('Para GX'!K$71+100%)</f>
        <v>0</v>
      </c>
      <c r="AY24" s="94">
        <f>AX24*('Para GX'!L$71+100%)</f>
        <v>0</v>
      </c>
      <c r="AZ24" s="94">
        <f>AY24*('Para GX'!M$71+100%)</f>
        <v>0</v>
      </c>
      <c r="BA24" s="94">
        <f>AZ24*('Para GX'!N$71+100%)</f>
        <v>0</v>
      </c>
      <c r="BB24" s="94" t="e">
        <f>BA24*('Para GX'!O$71+100%)</f>
        <v>#VALUE!</v>
      </c>
      <c r="BC24" s="94">
        <v>0</v>
      </c>
      <c r="BD24" s="94"/>
      <c r="BE24" s="94"/>
      <c r="BF24" s="94"/>
      <c r="BG24" s="94"/>
      <c r="BH24" s="94"/>
      <c r="BI24" s="94"/>
      <c r="BJ24" s="94">
        <v>0</v>
      </c>
      <c r="BK24" s="94">
        <f>BJ24*('Para GX'!J$71+100%)</f>
        <v>0</v>
      </c>
      <c r="BL24" s="94">
        <f>BK24*('Para GX'!K$71+100%)</f>
        <v>0</v>
      </c>
      <c r="BM24" s="94">
        <f>BL24*('Para GX'!L$71+100%)</f>
        <v>0</v>
      </c>
      <c r="BN24" s="94">
        <f>BM24*('Para GX'!M$71+100%)</f>
        <v>0</v>
      </c>
      <c r="BO24" s="94">
        <f>BN24*('Para GX'!N$71+100%)</f>
        <v>0</v>
      </c>
      <c r="BP24" s="94" t="e">
        <f>BO24*('Para GX'!O$71+100%)</f>
        <v>#VALUE!</v>
      </c>
    </row>
    <row r="25" spans="1:68">
      <c r="A25" s="91">
        <v>2018</v>
      </c>
      <c r="B25" s="91" t="s">
        <v>905</v>
      </c>
      <c r="C25" s="91" t="s">
        <v>1023</v>
      </c>
      <c r="D25" s="91"/>
      <c r="E25" s="92">
        <v>28394</v>
      </c>
      <c r="F25" s="91"/>
      <c r="G25" s="91"/>
      <c r="H25" s="91"/>
      <c r="I25" s="91">
        <v>1</v>
      </c>
      <c r="J25" s="91" t="s">
        <v>1021</v>
      </c>
      <c r="K25" s="91"/>
      <c r="L25" s="91"/>
      <c r="M25" s="91"/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225</v>
      </c>
      <c r="W25" s="93">
        <v>0</v>
      </c>
      <c r="X25" s="93">
        <v>0</v>
      </c>
      <c r="Y25" s="93">
        <v>0</v>
      </c>
      <c r="Z25" s="93">
        <v>225</v>
      </c>
      <c r="AA25" s="94">
        <f t="shared" si="5"/>
        <v>225</v>
      </c>
      <c r="AB25" s="94">
        <f>+AA25*('Para GX'!J$71+100%)</f>
        <v>230.62499999999997</v>
      </c>
      <c r="AC25" s="94">
        <f>+AB25*('Para GX'!K$71+100%)</f>
        <v>235.62187499999999</v>
      </c>
      <c r="AD25" s="94">
        <f>+AC25*('Para GX'!L$71+100%)</f>
        <v>239.54890624999999</v>
      </c>
      <c r="AE25" s="94">
        <f>+AD25*('Para GX'!M$71+100%)</f>
        <v>241.94439531249998</v>
      </c>
      <c r="AF25" s="94">
        <f>+AE25*('Para GX'!N$71+100%)</f>
        <v>243.55735794791661</v>
      </c>
      <c r="AG25" s="94" t="e">
        <f>+AF25*('Para GX'!O$71+100%)</f>
        <v>#VALUE!</v>
      </c>
      <c r="AH25" s="94">
        <v>0</v>
      </c>
      <c r="AI25" s="94">
        <f>AH25*('Para GX'!J$71+100%)</f>
        <v>0</v>
      </c>
      <c r="AJ25" s="94">
        <f>AI25*('Para GX'!K$71+100%)</f>
        <v>0</v>
      </c>
      <c r="AK25" s="94">
        <f>AJ25*('Para GX'!L$71+100%)</f>
        <v>0</v>
      </c>
      <c r="AL25" s="94">
        <f>AK25*('Para GX'!M$71+100%)</f>
        <v>0</v>
      </c>
      <c r="AM25" s="94">
        <f>AL25*('Para GX'!N$71+100%)</f>
        <v>0</v>
      </c>
      <c r="AN25" s="94" t="e">
        <f>AM25*('Para GX'!O$71+100%)</f>
        <v>#VALUE!</v>
      </c>
      <c r="AO25" s="94">
        <f t="shared" si="1"/>
        <v>0</v>
      </c>
      <c r="AP25" s="94">
        <f>AO25*('Para GX'!J$71+100%)</f>
        <v>0</v>
      </c>
      <c r="AQ25" s="94">
        <f>AP25*('Para GX'!K$71+100%)</f>
        <v>0</v>
      </c>
      <c r="AR25" s="94">
        <f>AQ25*('Para GX'!L$71+100%)</f>
        <v>0</v>
      </c>
      <c r="AS25" s="94">
        <f>AR25*('Para GX'!M$71+100%)</f>
        <v>0</v>
      </c>
      <c r="AT25" s="94">
        <f>AS25*('Para GX'!N$71+100%)</f>
        <v>0</v>
      </c>
      <c r="AU25" s="94" t="e">
        <f>AT25*('Para GX'!O$71+100%)</f>
        <v>#VALUE!</v>
      </c>
      <c r="AV25" s="94">
        <v>0</v>
      </c>
      <c r="AW25" s="94">
        <f>AV25*('Para GX'!J$71+100%)</f>
        <v>0</v>
      </c>
      <c r="AX25" s="94">
        <f>AW25*('Para GX'!K$71+100%)</f>
        <v>0</v>
      </c>
      <c r="AY25" s="94">
        <f>AX25*('Para GX'!L$71+100%)</f>
        <v>0</v>
      </c>
      <c r="AZ25" s="94">
        <f>AY25*('Para GX'!M$71+100%)</f>
        <v>0</v>
      </c>
      <c r="BA25" s="94">
        <f>AZ25*('Para GX'!N$71+100%)</f>
        <v>0</v>
      </c>
      <c r="BB25" s="94" t="e">
        <f>BA25*('Para GX'!O$71+100%)</f>
        <v>#VALUE!</v>
      </c>
      <c r="BC25" s="94">
        <v>0</v>
      </c>
      <c r="BD25" s="94"/>
      <c r="BE25" s="94"/>
      <c r="BF25" s="94"/>
      <c r="BG25" s="94"/>
      <c r="BH25" s="94"/>
      <c r="BI25" s="94"/>
      <c r="BJ25" s="94">
        <v>0</v>
      </c>
      <c r="BK25" s="94">
        <f>BJ25*('Para GX'!J$71+100%)</f>
        <v>0</v>
      </c>
      <c r="BL25" s="94">
        <f>BK25*('Para GX'!K$71+100%)</f>
        <v>0</v>
      </c>
      <c r="BM25" s="94">
        <f>BL25*('Para GX'!L$71+100%)</f>
        <v>0</v>
      </c>
      <c r="BN25" s="94">
        <f>BM25*('Para GX'!M$71+100%)</f>
        <v>0</v>
      </c>
      <c r="BO25" s="94">
        <f>BN25*('Para GX'!N$71+100%)</f>
        <v>0</v>
      </c>
      <c r="BP25" s="94" t="e">
        <f>BO25*('Para GX'!O$71+100%)</f>
        <v>#VALUE!</v>
      </c>
    </row>
    <row r="26" spans="1:68">
      <c r="A26" s="91">
        <v>2018</v>
      </c>
      <c r="B26" s="91" t="s">
        <v>905</v>
      </c>
      <c r="C26" s="91" t="s">
        <v>1023</v>
      </c>
      <c r="D26" s="91"/>
      <c r="E26" s="92">
        <v>20796</v>
      </c>
      <c r="F26" s="91"/>
      <c r="G26" s="91"/>
      <c r="H26" s="91"/>
      <c r="I26" s="91">
        <v>1</v>
      </c>
      <c r="J26" s="91" t="s">
        <v>1021</v>
      </c>
      <c r="K26" s="91"/>
      <c r="L26" s="91"/>
      <c r="M26" s="91"/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225</v>
      </c>
      <c r="W26" s="93">
        <v>0</v>
      </c>
      <c r="X26" s="93">
        <v>0</v>
      </c>
      <c r="Y26" s="93">
        <v>0</v>
      </c>
      <c r="Z26" s="93">
        <v>225</v>
      </c>
      <c r="AA26" s="94">
        <f t="shared" si="5"/>
        <v>225</v>
      </c>
      <c r="AB26" s="94">
        <f>+AA26*('Para GX'!J$71+100%)</f>
        <v>230.62499999999997</v>
      </c>
      <c r="AC26" s="94">
        <f>+AB26*('Para GX'!K$71+100%)</f>
        <v>235.62187499999999</v>
      </c>
      <c r="AD26" s="94">
        <f>+AC26*('Para GX'!L$71+100%)</f>
        <v>239.54890624999999</v>
      </c>
      <c r="AE26" s="94">
        <f>+AD26*('Para GX'!M$71+100%)</f>
        <v>241.94439531249998</v>
      </c>
      <c r="AF26" s="94">
        <f>+AE26*('Para GX'!N$71+100%)</f>
        <v>243.55735794791661</v>
      </c>
      <c r="AG26" s="94" t="e">
        <f>+AF26*('Para GX'!O$71+100%)</f>
        <v>#VALUE!</v>
      </c>
      <c r="AH26" s="94">
        <v>0</v>
      </c>
      <c r="AI26" s="94">
        <f>AH26*('Para GX'!J$71+100%)</f>
        <v>0</v>
      </c>
      <c r="AJ26" s="94">
        <f>AI26*('Para GX'!K$71+100%)</f>
        <v>0</v>
      </c>
      <c r="AK26" s="94">
        <f>AJ26*('Para GX'!L$71+100%)</f>
        <v>0</v>
      </c>
      <c r="AL26" s="94">
        <f>AK26*('Para GX'!M$71+100%)</f>
        <v>0</v>
      </c>
      <c r="AM26" s="94">
        <f>AL26*('Para GX'!N$71+100%)</f>
        <v>0</v>
      </c>
      <c r="AN26" s="94" t="e">
        <f>AM26*('Para GX'!O$71+100%)</f>
        <v>#VALUE!</v>
      </c>
      <c r="AO26" s="94">
        <f t="shared" si="1"/>
        <v>0</v>
      </c>
      <c r="AP26" s="94">
        <f>AO26*('Para GX'!J$71+100%)</f>
        <v>0</v>
      </c>
      <c r="AQ26" s="94">
        <f>AP26*('Para GX'!K$71+100%)</f>
        <v>0</v>
      </c>
      <c r="AR26" s="94">
        <f>AQ26*('Para GX'!L$71+100%)</f>
        <v>0</v>
      </c>
      <c r="AS26" s="94">
        <f>AR26*('Para GX'!M$71+100%)</f>
        <v>0</v>
      </c>
      <c r="AT26" s="94">
        <f>AS26*('Para GX'!N$71+100%)</f>
        <v>0</v>
      </c>
      <c r="AU26" s="94" t="e">
        <f>AT26*('Para GX'!O$71+100%)</f>
        <v>#VALUE!</v>
      </c>
      <c r="AV26" s="94">
        <v>0</v>
      </c>
      <c r="AW26" s="94">
        <f>AV26*('Para GX'!J$71+100%)</f>
        <v>0</v>
      </c>
      <c r="AX26" s="94">
        <f>AW26*('Para GX'!K$71+100%)</f>
        <v>0</v>
      </c>
      <c r="AY26" s="94">
        <f>AX26*('Para GX'!L$71+100%)</f>
        <v>0</v>
      </c>
      <c r="AZ26" s="94">
        <f>AY26*('Para GX'!M$71+100%)</f>
        <v>0</v>
      </c>
      <c r="BA26" s="94">
        <f>AZ26*('Para GX'!N$71+100%)</f>
        <v>0</v>
      </c>
      <c r="BB26" s="94" t="e">
        <f>BA26*('Para GX'!O$71+100%)</f>
        <v>#VALUE!</v>
      </c>
      <c r="BC26" s="94">
        <v>0</v>
      </c>
      <c r="BD26" s="94"/>
      <c r="BE26" s="94"/>
      <c r="BF26" s="94"/>
      <c r="BG26" s="94"/>
      <c r="BH26" s="94"/>
      <c r="BI26" s="94"/>
      <c r="BJ26" s="94">
        <v>0</v>
      </c>
      <c r="BK26" s="94">
        <f>BJ26*('Para GX'!J$71+100%)</f>
        <v>0</v>
      </c>
      <c r="BL26" s="94">
        <f>BK26*('Para GX'!K$71+100%)</f>
        <v>0</v>
      </c>
      <c r="BM26" s="94">
        <f>BL26*('Para GX'!L$71+100%)</f>
        <v>0</v>
      </c>
      <c r="BN26" s="94">
        <f>BM26*('Para GX'!M$71+100%)</f>
        <v>0</v>
      </c>
      <c r="BO26" s="94">
        <f>BN26*('Para GX'!N$71+100%)</f>
        <v>0</v>
      </c>
      <c r="BP26" s="94" t="e">
        <f>BO26*('Para GX'!O$71+100%)</f>
        <v>#VALUE!</v>
      </c>
    </row>
    <row r="27" spans="1:68">
      <c r="A27" s="91">
        <v>2018</v>
      </c>
      <c r="B27" s="91" t="s">
        <v>905</v>
      </c>
      <c r="C27" s="91" t="s">
        <v>1023</v>
      </c>
      <c r="D27" s="91"/>
      <c r="E27" s="92">
        <v>32356</v>
      </c>
      <c r="F27" s="91"/>
      <c r="G27" s="91"/>
      <c r="H27" s="91"/>
      <c r="I27" s="91">
        <v>1</v>
      </c>
      <c r="J27" s="91" t="s">
        <v>1021</v>
      </c>
      <c r="K27" s="91"/>
      <c r="L27" s="91"/>
      <c r="M27" s="91"/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225</v>
      </c>
      <c r="W27" s="93">
        <v>0</v>
      </c>
      <c r="X27" s="93">
        <v>0</v>
      </c>
      <c r="Y27" s="93">
        <v>0</v>
      </c>
      <c r="Z27" s="93">
        <v>225</v>
      </c>
      <c r="AA27" s="94">
        <f t="shared" si="5"/>
        <v>225</v>
      </c>
      <c r="AB27" s="94">
        <f>+AA27*('Para GX'!J$71+100%)</f>
        <v>230.62499999999997</v>
      </c>
      <c r="AC27" s="94">
        <f>+AB27*('Para GX'!K$71+100%)</f>
        <v>235.62187499999999</v>
      </c>
      <c r="AD27" s="94">
        <f>+AC27*('Para GX'!L$71+100%)</f>
        <v>239.54890624999999</v>
      </c>
      <c r="AE27" s="94">
        <f>+AD27*('Para GX'!M$71+100%)</f>
        <v>241.94439531249998</v>
      </c>
      <c r="AF27" s="94">
        <f>+AE27*('Para GX'!N$71+100%)</f>
        <v>243.55735794791661</v>
      </c>
      <c r="AG27" s="94" t="e">
        <f>+AF27*('Para GX'!O$71+100%)</f>
        <v>#VALUE!</v>
      </c>
      <c r="AH27" s="94">
        <v>0</v>
      </c>
      <c r="AI27" s="94">
        <f>AH27*('Para GX'!J$71+100%)</f>
        <v>0</v>
      </c>
      <c r="AJ27" s="94">
        <f>AI27*('Para GX'!K$71+100%)</f>
        <v>0</v>
      </c>
      <c r="AK27" s="94">
        <f>AJ27*('Para GX'!L$71+100%)</f>
        <v>0</v>
      </c>
      <c r="AL27" s="94">
        <f>AK27*('Para GX'!M$71+100%)</f>
        <v>0</v>
      </c>
      <c r="AM27" s="94">
        <f>AL27*('Para GX'!N$71+100%)</f>
        <v>0</v>
      </c>
      <c r="AN27" s="94" t="e">
        <f>AM27*('Para GX'!O$71+100%)</f>
        <v>#VALUE!</v>
      </c>
      <c r="AO27" s="94">
        <f t="shared" si="1"/>
        <v>0</v>
      </c>
      <c r="AP27" s="94">
        <f>AO27*('Para GX'!J$71+100%)</f>
        <v>0</v>
      </c>
      <c r="AQ27" s="94">
        <f>AP27*('Para GX'!K$71+100%)</f>
        <v>0</v>
      </c>
      <c r="AR27" s="94">
        <f>AQ27*('Para GX'!L$71+100%)</f>
        <v>0</v>
      </c>
      <c r="AS27" s="94">
        <f>AR27*('Para GX'!M$71+100%)</f>
        <v>0</v>
      </c>
      <c r="AT27" s="94">
        <f>AS27*('Para GX'!N$71+100%)</f>
        <v>0</v>
      </c>
      <c r="AU27" s="94" t="e">
        <f>AT27*('Para GX'!O$71+100%)</f>
        <v>#VALUE!</v>
      </c>
      <c r="AV27" s="94">
        <v>0</v>
      </c>
      <c r="AW27" s="94">
        <f>AV27*('Para GX'!J$71+100%)</f>
        <v>0</v>
      </c>
      <c r="AX27" s="94">
        <f>AW27*('Para GX'!K$71+100%)</f>
        <v>0</v>
      </c>
      <c r="AY27" s="94">
        <f>AX27*('Para GX'!L$71+100%)</f>
        <v>0</v>
      </c>
      <c r="AZ27" s="94">
        <f>AY27*('Para GX'!M$71+100%)</f>
        <v>0</v>
      </c>
      <c r="BA27" s="94">
        <f>AZ27*('Para GX'!N$71+100%)</f>
        <v>0</v>
      </c>
      <c r="BB27" s="94" t="e">
        <f>BA27*('Para GX'!O$71+100%)</f>
        <v>#VALUE!</v>
      </c>
      <c r="BC27" s="94">
        <v>0</v>
      </c>
      <c r="BD27" s="94"/>
      <c r="BE27" s="94"/>
      <c r="BF27" s="94"/>
      <c r="BG27" s="94"/>
      <c r="BH27" s="94"/>
      <c r="BI27" s="94"/>
      <c r="BJ27" s="94">
        <v>0</v>
      </c>
      <c r="BK27" s="94">
        <f>BJ27*('Para GX'!J$71+100%)</f>
        <v>0</v>
      </c>
      <c r="BL27" s="94">
        <f>BK27*('Para GX'!K$71+100%)</f>
        <v>0</v>
      </c>
      <c r="BM27" s="94">
        <f>BL27*('Para GX'!L$71+100%)</f>
        <v>0</v>
      </c>
      <c r="BN27" s="94">
        <f>BM27*('Para GX'!M$71+100%)</f>
        <v>0</v>
      </c>
      <c r="BO27" s="94">
        <f>BN27*('Para GX'!N$71+100%)</f>
        <v>0</v>
      </c>
      <c r="BP27" s="94" t="e">
        <f>BO27*('Para GX'!O$71+100%)</f>
        <v>#VALUE!</v>
      </c>
    </row>
    <row r="28" spans="1:68">
      <c r="A28" s="91">
        <v>2018</v>
      </c>
      <c r="B28" s="91" t="s">
        <v>905</v>
      </c>
      <c r="C28" s="91" t="s">
        <v>1023</v>
      </c>
      <c r="D28" s="91"/>
      <c r="E28" s="92">
        <v>29942</v>
      </c>
      <c r="F28" s="91"/>
      <c r="G28" s="91"/>
      <c r="H28" s="91"/>
      <c r="I28" s="91">
        <v>2</v>
      </c>
      <c r="J28" s="91" t="s">
        <v>1021</v>
      </c>
      <c r="K28" s="91"/>
      <c r="L28" s="91"/>
      <c r="M28" s="91"/>
      <c r="N28" s="93">
        <v>0</v>
      </c>
      <c r="O28" s="93">
        <v>0</v>
      </c>
      <c r="P28" s="93">
        <v>0</v>
      </c>
      <c r="Q28" s="93">
        <v>0</v>
      </c>
      <c r="R28" s="93">
        <v>0</v>
      </c>
      <c r="S28" s="93">
        <v>0</v>
      </c>
      <c r="T28" s="93">
        <v>0</v>
      </c>
      <c r="U28" s="93">
        <v>0</v>
      </c>
      <c r="V28" s="93">
        <v>225</v>
      </c>
      <c r="W28" s="93">
        <v>0</v>
      </c>
      <c r="X28" s="93">
        <v>0</v>
      </c>
      <c r="Y28" s="93">
        <v>0</v>
      </c>
      <c r="Z28" s="93">
        <v>225</v>
      </c>
      <c r="AA28" s="94">
        <f t="shared" si="5"/>
        <v>225</v>
      </c>
      <c r="AB28" s="94">
        <f>+AA28*('Para GX'!J$71+100%)</f>
        <v>230.62499999999997</v>
      </c>
      <c r="AC28" s="94">
        <f>+AB28*('Para GX'!K$71+100%)</f>
        <v>235.62187499999999</v>
      </c>
      <c r="AD28" s="94">
        <f>+AC28*('Para GX'!L$71+100%)</f>
        <v>239.54890624999999</v>
      </c>
      <c r="AE28" s="94">
        <f>+AD28*('Para GX'!M$71+100%)</f>
        <v>241.94439531249998</v>
      </c>
      <c r="AF28" s="94">
        <f>+AE28*('Para GX'!N$71+100%)</f>
        <v>243.55735794791661</v>
      </c>
      <c r="AG28" s="94" t="e">
        <f>+AF28*('Para GX'!O$71+100%)</f>
        <v>#VALUE!</v>
      </c>
      <c r="AH28" s="94">
        <v>0</v>
      </c>
      <c r="AI28" s="94">
        <f>AH28*('Para GX'!J$71+100%)</f>
        <v>0</v>
      </c>
      <c r="AJ28" s="94">
        <f>AI28*('Para GX'!K$71+100%)</f>
        <v>0</v>
      </c>
      <c r="AK28" s="94">
        <f>AJ28*('Para GX'!L$71+100%)</f>
        <v>0</v>
      </c>
      <c r="AL28" s="94">
        <f>AK28*('Para GX'!M$71+100%)</f>
        <v>0</v>
      </c>
      <c r="AM28" s="94">
        <f>AL28*('Para GX'!N$71+100%)</f>
        <v>0</v>
      </c>
      <c r="AN28" s="94" t="e">
        <f>AM28*('Para GX'!O$71+100%)</f>
        <v>#VALUE!</v>
      </c>
      <c r="AO28" s="94">
        <f t="shared" si="1"/>
        <v>0</v>
      </c>
      <c r="AP28" s="94">
        <f>AO28*('Para GX'!J$71+100%)</f>
        <v>0</v>
      </c>
      <c r="AQ28" s="94">
        <f>AP28*('Para GX'!K$71+100%)</f>
        <v>0</v>
      </c>
      <c r="AR28" s="94">
        <f>AQ28*('Para GX'!L$71+100%)</f>
        <v>0</v>
      </c>
      <c r="AS28" s="94">
        <f>AR28*('Para GX'!M$71+100%)</f>
        <v>0</v>
      </c>
      <c r="AT28" s="94">
        <f>AS28*('Para GX'!N$71+100%)</f>
        <v>0</v>
      </c>
      <c r="AU28" s="94" t="e">
        <f>AT28*('Para GX'!O$71+100%)</f>
        <v>#VALUE!</v>
      </c>
      <c r="AV28" s="94">
        <v>0</v>
      </c>
      <c r="AW28" s="94">
        <f>AV28*('Para GX'!J$71+100%)</f>
        <v>0</v>
      </c>
      <c r="AX28" s="94">
        <f>AW28*('Para GX'!K$71+100%)</f>
        <v>0</v>
      </c>
      <c r="AY28" s="94">
        <f>AX28*('Para GX'!L$71+100%)</f>
        <v>0</v>
      </c>
      <c r="AZ28" s="94">
        <f>AY28*('Para GX'!M$71+100%)</f>
        <v>0</v>
      </c>
      <c r="BA28" s="94">
        <f>AZ28*('Para GX'!N$71+100%)</f>
        <v>0</v>
      </c>
      <c r="BB28" s="94" t="e">
        <f>BA28*('Para GX'!O$71+100%)</f>
        <v>#VALUE!</v>
      </c>
      <c r="BC28" s="94">
        <v>0</v>
      </c>
      <c r="BD28" s="94"/>
      <c r="BE28" s="94"/>
      <c r="BF28" s="94"/>
      <c r="BG28" s="94"/>
      <c r="BH28" s="94"/>
      <c r="BI28" s="94"/>
      <c r="BJ28" s="94">
        <v>0</v>
      </c>
      <c r="BK28" s="94">
        <f>BJ28*('Para GX'!J$71+100%)</f>
        <v>0</v>
      </c>
      <c r="BL28" s="94">
        <f>BK28*('Para GX'!K$71+100%)</f>
        <v>0</v>
      </c>
      <c r="BM28" s="94">
        <f>BL28*('Para GX'!L$71+100%)</f>
        <v>0</v>
      </c>
      <c r="BN28" s="94">
        <f>BM28*('Para GX'!M$71+100%)</f>
        <v>0</v>
      </c>
      <c r="BO28" s="94">
        <f>BN28*('Para GX'!N$71+100%)</f>
        <v>0</v>
      </c>
      <c r="BP28" s="94" t="e">
        <f>BO28*('Para GX'!O$71+100%)</f>
        <v>#VALUE!</v>
      </c>
    </row>
    <row r="29" spans="1:68">
      <c r="A29" s="91">
        <v>2018</v>
      </c>
      <c r="B29" s="91" t="s">
        <v>905</v>
      </c>
      <c r="C29" s="91" t="s">
        <v>1023</v>
      </c>
      <c r="D29" s="91"/>
      <c r="E29" s="92">
        <v>26643</v>
      </c>
      <c r="F29" s="91"/>
      <c r="G29" s="91"/>
      <c r="H29" s="91"/>
      <c r="I29" s="91">
        <v>1</v>
      </c>
      <c r="J29" s="91" t="s">
        <v>1021</v>
      </c>
      <c r="K29" s="91"/>
      <c r="L29" s="91"/>
      <c r="M29" s="91"/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93">
        <v>225</v>
      </c>
      <c r="W29" s="93">
        <v>0</v>
      </c>
      <c r="X29" s="93">
        <v>0</v>
      </c>
      <c r="Y29" s="93">
        <v>0</v>
      </c>
      <c r="Z29" s="93">
        <v>225</v>
      </c>
      <c r="AA29" s="94">
        <f t="shared" si="5"/>
        <v>225</v>
      </c>
      <c r="AB29" s="94">
        <f>+AA29*('Para GX'!J$71+100%)</f>
        <v>230.62499999999997</v>
      </c>
      <c r="AC29" s="94">
        <f>+AB29*('Para GX'!K$71+100%)</f>
        <v>235.62187499999999</v>
      </c>
      <c r="AD29" s="94">
        <f>+AC29*('Para GX'!L$71+100%)</f>
        <v>239.54890624999999</v>
      </c>
      <c r="AE29" s="94">
        <f>+AD29*('Para GX'!M$71+100%)</f>
        <v>241.94439531249998</v>
      </c>
      <c r="AF29" s="94">
        <f>+AE29*('Para GX'!N$71+100%)</f>
        <v>243.55735794791661</v>
      </c>
      <c r="AG29" s="94" t="e">
        <f>+AF29*('Para GX'!O$71+100%)</f>
        <v>#VALUE!</v>
      </c>
      <c r="AH29" s="94">
        <v>0</v>
      </c>
      <c r="AI29" s="94">
        <f>AH29*('Para GX'!J$71+100%)</f>
        <v>0</v>
      </c>
      <c r="AJ29" s="94">
        <f>AI29*('Para GX'!K$71+100%)</f>
        <v>0</v>
      </c>
      <c r="AK29" s="94">
        <f>AJ29*('Para GX'!L$71+100%)</f>
        <v>0</v>
      </c>
      <c r="AL29" s="94">
        <f>AK29*('Para GX'!M$71+100%)</f>
        <v>0</v>
      </c>
      <c r="AM29" s="94">
        <f>AL29*('Para GX'!N$71+100%)</f>
        <v>0</v>
      </c>
      <c r="AN29" s="94" t="e">
        <f>AM29*('Para GX'!O$71+100%)</f>
        <v>#VALUE!</v>
      </c>
      <c r="AO29" s="94">
        <f t="shared" si="1"/>
        <v>0</v>
      </c>
      <c r="AP29" s="94">
        <f>AO29*('Para GX'!J$71+100%)</f>
        <v>0</v>
      </c>
      <c r="AQ29" s="94">
        <f>AP29*('Para GX'!K$71+100%)</f>
        <v>0</v>
      </c>
      <c r="AR29" s="94">
        <f>AQ29*('Para GX'!L$71+100%)</f>
        <v>0</v>
      </c>
      <c r="AS29" s="94">
        <f>AR29*('Para GX'!M$71+100%)</f>
        <v>0</v>
      </c>
      <c r="AT29" s="94">
        <f>AS29*('Para GX'!N$71+100%)</f>
        <v>0</v>
      </c>
      <c r="AU29" s="94" t="e">
        <f>AT29*('Para GX'!O$71+100%)</f>
        <v>#VALUE!</v>
      </c>
      <c r="AV29" s="94">
        <v>0</v>
      </c>
      <c r="AW29" s="94">
        <f>AV29*('Para GX'!J$71+100%)</f>
        <v>0</v>
      </c>
      <c r="AX29" s="94">
        <f>AW29*('Para GX'!K$71+100%)</f>
        <v>0</v>
      </c>
      <c r="AY29" s="94">
        <f>AX29*('Para GX'!L$71+100%)</f>
        <v>0</v>
      </c>
      <c r="AZ29" s="94">
        <f>AY29*('Para GX'!M$71+100%)</f>
        <v>0</v>
      </c>
      <c r="BA29" s="94">
        <f>AZ29*('Para GX'!N$71+100%)</f>
        <v>0</v>
      </c>
      <c r="BB29" s="94" t="e">
        <f>BA29*('Para GX'!O$71+100%)</f>
        <v>#VALUE!</v>
      </c>
      <c r="BC29" s="94">
        <v>0</v>
      </c>
      <c r="BD29" s="94"/>
      <c r="BE29" s="94"/>
      <c r="BF29" s="94"/>
      <c r="BG29" s="94"/>
      <c r="BH29" s="94"/>
      <c r="BI29" s="94"/>
      <c r="BJ29" s="94">
        <v>0</v>
      </c>
      <c r="BK29" s="94">
        <f>BJ29*('Para GX'!J$71+100%)</f>
        <v>0</v>
      </c>
      <c r="BL29" s="94">
        <f>BK29*('Para GX'!K$71+100%)</f>
        <v>0</v>
      </c>
      <c r="BM29" s="94">
        <f>BL29*('Para GX'!L$71+100%)</f>
        <v>0</v>
      </c>
      <c r="BN29" s="94">
        <f>BM29*('Para GX'!M$71+100%)</f>
        <v>0</v>
      </c>
      <c r="BO29" s="94">
        <f>BN29*('Para GX'!N$71+100%)</f>
        <v>0</v>
      </c>
      <c r="BP29" s="94" t="e">
        <f>BO29*('Para GX'!O$71+100%)</f>
        <v>#VALUE!</v>
      </c>
    </row>
    <row r="30" spans="1:68">
      <c r="A30" s="91">
        <v>2018</v>
      </c>
      <c r="B30" s="91" t="s">
        <v>905</v>
      </c>
      <c r="C30" s="91" t="s">
        <v>1023</v>
      </c>
      <c r="D30" s="91"/>
      <c r="E30" s="92">
        <v>23059</v>
      </c>
      <c r="F30" s="91"/>
      <c r="G30" s="91"/>
      <c r="H30" s="91"/>
      <c r="I30" s="91">
        <v>1</v>
      </c>
      <c r="J30" s="91" t="s">
        <v>1021</v>
      </c>
      <c r="K30" s="91"/>
      <c r="L30" s="91"/>
      <c r="M30" s="91"/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150</v>
      </c>
      <c r="W30" s="93">
        <v>0</v>
      </c>
      <c r="X30" s="93">
        <v>0</v>
      </c>
      <c r="Y30" s="93">
        <v>0</v>
      </c>
      <c r="Z30" s="93">
        <v>150</v>
      </c>
      <c r="AA30" s="94">
        <f t="shared" si="5"/>
        <v>150</v>
      </c>
      <c r="AB30" s="94">
        <f>+AA30*('Para GX'!J$71+100%)</f>
        <v>153.75</v>
      </c>
      <c r="AC30" s="94">
        <f>+AB30*('Para GX'!K$71+100%)</f>
        <v>157.08125000000001</v>
      </c>
      <c r="AD30" s="94">
        <f>+AC30*('Para GX'!L$71+100%)</f>
        <v>159.69927083333334</v>
      </c>
      <c r="AE30" s="94">
        <f>+AD30*('Para GX'!M$71+100%)</f>
        <v>161.29626354166669</v>
      </c>
      <c r="AF30" s="94">
        <f>+AE30*('Para GX'!N$71+100%)</f>
        <v>162.37157196527778</v>
      </c>
      <c r="AG30" s="94" t="e">
        <f>+AF30*('Para GX'!O$71+100%)</f>
        <v>#VALUE!</v>
      </c>
      <c r="AH30" s="94">
        <v>0</v>
      </c>
      <c r="AI30" s="94">
        <f>AH30*('Para GX'!J$71+100%)</f>
        <v>0</v>
      </c>
      <c r="AJ30" s="94">
        <f>AI30*('Para GX'!K$71+100%)</f>
        <v>0</v>
      </c>
      <c r="AK30" s="94">
        <f>AJ30*('Para GX'!L$71+100%)</f>
        <v>0</v>
      </c>
      <c r="AL30" s="94">
        <f>AK30*('Para GX'!M$71+100%)</f>
        <v>0</v>
      </c>
      <c r="AM30" s="94">
        <f>AL30*('Para GX'!N$71+100%)</f>
        <v>0</v>
      </c>
      <c r="AN30" s="94" t="e">
        <f>AM30*('Para GX'!O$71+100%)</f>
        <v>#VALUE!</v>
      </c>
      <c r="AO30" s="94">
        <f t="shared" si="1"/>
        <v>0</v>
      </c>
      <c r="AP30" s="94">
        <f>AO30*('Para GX'!J$71+100%)</f>
        <v>0</v>
      </c>
      <c r="AQ30" s="94">
        <f>AP30*('Para GX'!K$71+100%)</f>
        <v>0</v>
      </c>
      <c r="AR30" s="94">
        <f>AQ30*('Para GX'!L$71+100%)</f>
        <v>0</v>
      </c>
      <c r="AS30" s="94">
        <f>AR30*('Para GX'!M$71+100%)</f>
        <v>0</v>
      </c>
      <c r="AT30" s="94">
        <f>AS30*('Para GX'!N$71+100%)</f>
        <v>0</v>
      </c>
      <c r="AU30" s="94" t="e">
        <f>AT30*('Para GX'!O$71+100%)</f>
        <v>#VALUE!</v>
      </c>
      <c r="AV30" s="94">
        <v>0</v>
      </c>
      <c r="AW30" s="94">
        <f>AV30*('Para GX'!J$71+100%)</f>
        <v>0</v>
      </c>
      <c r="AX30" s="94">
        <f>AW30*('Para GX'!K$71+100%)</f>
        <v>0</v>
      </c>
      <c r="AY30" s="94">
        <f>AX30*('Para GX'!L$71+100%)</f>
        <v>0</v>
      </c>
      <c r="AZ30" s="94">
        <f>AY30*('Para GX'!M$71+100%)</f>
        <v>0</v>
      </c>
      <c r="BA30" s="94">
        <f>AZ30*('Para GX'!N$71+100%)</f>
        <v>0</v>
      </c>
      <c r="BB30" s="94" t="e">
        <f>BA30*('Para GX'!O$71+100%)</f>
        <v>#VALUE!</v>
      </c>
      <c r="BC30" s="94">
        <v>0</v>
      </c>
      <c r="BD30" s="94"/>
      <c r="BE30" s="94"/>
      <c r="BF30" s="94"/>
      <c r="BG30" s="94"/>
      <c r="BH30" s="94"/>
      <c r="BI30" s="94"/>
      <c r="BJ30" s="94">
        <v>0</v>
      </c>
      <c r="BK30" s="94">
        <f>BJ30*('Para GX'!J$71+100%)</f>
        <v>0</v>
      </c>
      <c r="BL30" s="94">
        <f>BK30*('Para GX'!K$71+100%)</f>
        <v>0</v>
      </c>
      <c r="BM30" s="94">
        <f>BL30*('Para GX'!L$71+100%)</f>
        <v>0</v>
      </c>
      <c r="BN30" s="94">
        <f>BM30*('Para GX'!M$71+100%)</f>
        <v>0</v>
      </c>
      <c r="BO30" s="94">
        <f>BN30*('Para GX'!N$71+100%)</f>
        <v>0</v>
      </c>
      <c r="BP30" s="94" t="e">
        <f>BO30*('Para GX'!O$71+100%)</f>
        <v>#VALUE!</v>
      </c>
    </row>
    <row r="31" spans="1:68">
      <c r="A31" s="91">
        <v>2018</v>
      </c>
      <c r="B31" s="91" t="s">
        <v>905</v>
      </c>
      <c r="C31" s="91" t="s">
        <v>1023</v>
      </c>
      <c r="D31" s="91"/>
      <c r="E31" s="92">
        <v>28969</v>
      </c>
      <c r="F31" s="91"/>
      <c r="G31" s="91"/>
      <c r="H31" s="91"/>
      <c r="I31" s="91">
        <v>1</v>
      </c>
      <c r="J31" s="91" t="s">
        <v>1021</v>
      </c>
      <c r="K31" s="91"/>
      <c r="L31" s="91"/>
      <c r="M31" s="91"/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225</v>
      </c>
      <c r="W31" s="93">
        <v>0</v>
      </c>
      <c r="X31" s="93">
        <v>0</v>
      </c>
      <c r="Y31" s="93">
        <v>0</v>
      </c>
      <c r="Z31" s="93">
        <v>225</v>
      </c>
      <c r="AA31" s="94">
        <f t="shared" si="5"/>
        <v>225</v>
      </c>
      <c r="AB31" s="94">
        <f>+AA31*('Para GX'!J$71+100%)</f>
        <v>230.62499999999997</v>
      </c>
      <c r="AC31" s="94">
        <f>+AB31*('Para GX'!K$71+100%)</f>
        <v>235.62187499999999</v>
      </c>
      <c r="AD31" s="94">
        <f>+AC31*('Para GX'!L$71+100%)</f>
        <v>239.54890624999999</v>
      </c>
      <c r="AE31" s="94">
        <f>+AD31*('Para GX'!M$71+100%)</f>
        <v>241.94439531249998</v>
      </c>
      <c r="AF31" s="94">
        <f>+AE31*('Para GX'!N$71+100%)</f>
        <v>243.55735794791661</v>
      </c>
      <c r="AG31" s="94" t="e">
        <f>+AF31*('Para GX'!O$71+100%)</f>
        <v>#VALUE!</v>
      </c>
      <c r="AH31" s="94">
        <v>0</v>
      </c>
      <c r="AI31" s="94">
        <f>AH31*('Para GX'!J$71+100%)</f>
        <v>0</v>
      </c>
      <c r="AJ31" s="94">
        <f>AI31*('Para GX'!K$71+100%)</f>
        <v>0</v>
      </c>
      <c r="AK31" s="94">
        <f>AJ31*('Para GX'!L$71+100%)</f>
        <v>0</v>
      </c>
      <c r="AL31" s="94">
        <f>AK31*('Para GX'!M$71+100%)</f>
        <v>0</v>
      </c>
      <c r="AM31" s="94">
        <f>AL31*('Para GX'!N$71+100%)</f>
        <v>0</v>
      </c>
      <c r="AN31" s="94" t="e">
        <f>AM31*('Para GX'!O$71+100%)</f>
        <v>#VALUE!</v>
      </c>
      <c r="AO31" s="94">
        <f t="shared" si="1"/>
        <v>0</v>
      </c>
      <c r="AP31" s="94">
        <f>AO31*('Para GX'!J$71+100%)</f>
        <v>0</v>
      </c>
      <c r="AQ31" s="94">
        <f>AP31*('Para GX'!K$71+100%)</f>
        <v>0</v>
      </c>
      <c r="AR31" s="94">
        <f>AQ31*('Para GX'!L$71+100%)</f>
        <v>0</v>
      </c>
      <c r="AS31" s="94">
        <f>AR31*('Para GX'!M$71+100%)</f>
        <v>0</v>
      </c>
      <c r="AT31" s="94">
        <f>AS31*('Para GX'!N$71+100%)</f>
        <v>0</v>
      </c>
      <c r="AU31" s="94" t="e">
        <f>AT31*('Para GX'!O$71+100%)</f>
        <v>#VALUE!</v>
      </c>
      <c r="AV31" s="94">
        <v>0</v>
      </c>
      <c r="AW31" s="94">
        <f>AV31*('Para GX'!J$71+100%)</f>
        <v>0</v>
      </c>
      <c r="AX31" s="94">
        <f>AW31*('Para GX'!K$71+100%)</f>
        <v>0</v>
      </c>
      <c r="AY31" s="94">
        <f>AX31*('Para GX'!L$71+100%)</f>
        <v>0</v>
      </c>
      <c r="AZ31" s="94">
        <f>AY31*('Para GX'!M$71+100%)</f>
        <v>0</v>
      </c>
      <c r="BA31" s="94">
        <f>AZ31*('Para GX'!N$71+100%)</f>
        <v>0</v>
      </c>
      <c r="BB31" s="94" t="e">
        <f>BA31*('Para GX'!O$71+100%)</f>
        <v>#VALUE!</v>
      </c>
      <c r="BC31" s="94">
        <v>0</v>
      </c>
      <c r="BD31" s="94"/>
      <c r="BE31" s="94"/>
      <c r="BF31" s="94"/>
      <c r="BG31" s="94"/>
      <c r="BH31" s="94"/>
      <c r="BI31" s="94"/>
      <c r="BJ31" s="94">
        <v>0</v>
      </c>
      <c r="BK31" s="94">
        <f>BJ31*('Para GX'!J$71+100%)</f>
        <v>0</v>
      </c>
      <c r="BL31" s="94">
        <f>BK31*('Para GX'!K$71+100%)</f>
        <v>0</v>
      </c>
      <c r="BM31" s="94">
        <f>BL31*('Para GX'!L$71+100%)</f>
        <v>0</v>
      </c>
      <c r="BN31" s="94">
        <f>BM31*('Para GX'!M$71+100%)</f>
        <v>0</v>
      </c>
      <c r="BO31" s="94">
        <f>BN31*('Para GX'!N$71+100%)</f>
        <v>0</v>
      </c>
      <c r="BP31" s="94" t="e">
        <f>BO31*('Para GX'!O$71+100%)</f>
        <v>#VALUE!</v>
      </c>
    </row>
    <row r="32" spans="1:68">
      <c r="A32" s="91">
        <v>2018</v>
      </c>
      <c r="B32" s="91" t="s">
        <v>905</v>
      </c>
      <c r="C32" s="91" t="s">
        <v>1023</v>
      </c>
      <c r="D32" s="91"/>
      <c r="E32" s="92">
        <v>17438</v>
      </c>
      <c r="F32" s="91"/>
      <c r="G32" s="91"/>
      <c r="H32" s="91"/>
      <c r="I32" s="91">
        <v>1</v>
      </c>
      <c r="J32" s="91" t="s">
        <v>1021</v>
      </c>
      <c r="K32" s="91"/>
      <c r="L32" s="91"/>
      <c r="M32" s="91"/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225</v>
      </c>
      <c r="W32" s="93">
        <v>0</v>
      </c>
      <c r="X32" s="93">
        <v>0</v>
      </c>
      <c r="Y32" s="93">
        <v>0</v>
      </c>
      <c r="Z32" s="93">
        <v>225</v>
      </c>
      <c r="AA32" s="94">
        <f t="shared" si="5"/>
        <v>225</v>
      </c>
      <c r="AB32" s="94">
        <f>+AA32*('Para GX'!J$71+100%)</f>
        <v>230.62499999999997</v>
      </c>
      <c r="AC32" s="94">
        <f>+AB32*('Para GX'!K$71+100%)</f>
        <v>235.62187499999999</v>
      </c>
      <c r="AD32" s="94">
        <f>+AC32*('Para GX'!L$71+100%)</f>
        <v>239.54890624999999</v>
      </c>
      <c r="AE32" s="94">
        <f>+AD32*('Para GX'!M$71+100%)</f>
        <v>241.94439531249998</v>
      </c>
      <c r="AF32" s="94">
        <f>+AE32*('Para GX'!N$71+100%)</f>
        <v>243.55735794791661</v>
      </c>
      <c r="AG32" s="94" t="e">
        <f>+AF32*('Para GX'!O$71+100%)</f>
        <v>#VALUE!</v>
      </c>
      <c r="AH32" s="94">
        <v>0</v>
      </c>
      <c r="AI32" s="94">
        <f>AH32*('Para GX'!J$71+100%)</f>
        <v>0</v>
      </c>
      <c r="AJ32" s="94">
        <f>AI32*('Para GX'!K$71+100%)</f>
        <v>0</v>
      </c>
      <c r="AK32" s="94">
        <f>AJ32*('Para GX'!L$71+100%)</f>
        <v>0</v>
      </c>
      <c r="AL32" s="94">
        <f>AK32*('Para GX'!M$71+100%)</f>
        <v>0</v>
      </c>
      <c r="AM32" s="94">
        <f>AL32*('Para GX'!N$71+100%)</f>
        <v>0</v>
      </c>
      <c r="AN32" s="94" t="e">
        <f>AM32*('Para GX'!O$71+100%)</f>
        <v>#VALUE!</v>
      </c>
      <c r="AO32" s="94">
        <f t="shared" si="1"/>
        <v>0</v>
      </c>
      <c r="AP32" s="94">
        <f>AO32*('Para GX'!J$71+100%)</f>
        <v>0</v>
      </c>
      <c r="AQ32" s="94">
        <f>AP32*('Para GX'!K$71+100%)</f>
        <v>0</v>
      </c>
      <c r="AR32" s="94">
        <f>AQ32*('Para GX'!L$71+100%)</f>
        <v>0</v>
      </c>
      <c r="AS32" s="94">
        <f>AR32*('Para GX'!M$71+100%)</f>
        <v>0</v>
      </c>
      <c r="AT32" s="94">
        <f>AS32*('Para GX'!N$71+100%)</f>
        <v>0</v>
      </c>
      <c r="AU32" s="94" t="e">
        <f>AT32*('Para GX'!O$71+100%)</f>
        <v>#VALUE!</v>
      </c>
      <c r="AV32" s="94">
        <v>0</v>
      </c>
      <c r="AW32" s="94">
        <f>AV32*('Para GX'!J$71+100%)</f>
        <v>0</v>
      </c>
      <c r="AX32" s="94">
        <f>AW32*('Para GX'!K$71+100%)</f>
        <v>0</v>
      </c>
      <c r="AY32" s="94">
        <f>AX32*('Para GX'!L$71+100%)</f>
        <v>0</v>
      </c>
      <c r="AZ32" s="94">
        <f>AY32*('Para GX'!M$71+100%)</f>
        <v>0</v>
      </c>
      <c r="BA32" s="94">
        <f>AZ32*('Para GX'!N$71+100%)</f>
        <v>0</v>
      </c>
      <c r="BB32" s="94" t="e">
        <f>BA32*('Para GX'!O$71+100%)</f>
        <v>#VALUE!</v>
      </c>
      <c r="BC32" s="94">
        <v>0</v>
      </c>
      <c r="BD32" s="94"/>
      <c r="BE32" s="94"/>
      <c r="BF32" s="94"/>
      <c r="BG32" s="94"/>
      <c r="BH32" s="94"/>
      <c r="BI32" s="94"/>
      <c r="BJ32" s="94">
        <v>0</v>
      </c>
      <c r="BK32" s="94">
        <f>BJ32*('Para GX'!J$71+100%)</f>
        <v>0</v>
      </c>
      <c r="BL32" s="94">
        <f>BK32*('Para GX'!K$71+100%)</f>
        <v>0</v>
      </c>
      <c r="BM32" s="94">
        <f>BL32*('Para GX'!L$71+100%)</f>
        <v>0</v>
      </c>
      <c r="BN32" s="94">
        <f>BM32*('Para GX'!M$71+100%)</f>
        <v>0</v>
      </c>
      <c r="BO32" s="94">
        <f>BN32*('Para GX'!N$71+100%)</f>
        <v>0</v>
      </c>
      <c r="BP32" s="94" t="e">
        <f>BO32*('Para GX'!O$71+100%)</f>
        <v>#VALUE!</v>
      </c>
    </row>
    <row r="33" spans="1:68">
      <c r="A33" s="91">
        <v>2018</v>
      </c>
      <c r="B33" s="91" t="s">
        <v>905</v>
      </c>
      <c r="C33" s="91" t="s">
        <v>1023</v>
      </c>
      <c r="D33" s="91"/>
      <c r="E33" s="92">
        <v>25117</v>
      </c>
      <c r="F33" s="91"/>
      <c r="G33" s="91"/>
      <c r="H33" s="91"/>
      <c r="I33" s="91">
        <v>1</v>
      </c>
      <c r="J33" s="91" t="s">
        <v>1021</v>
      </c>
      <c r="K33" s="91"/>
      <c r="L33" s="91"/>
      <c r="M33" s="91"/>
      <c r="N33" s="93">
        <v>0</v>
      </c>
      <c r="O33" s="93">
        <v>0</v>
      </c>
      <c r="P33" s="93">
        <v>0</v>
      </c>
      <c r="Q33" s="93">
        <v>0</v>
      </c>
      <c r="R33" s="93">
        <v>0</v>
      </c>
      <c r="S33" s="93">
        <v>0</v>
      </c>
      <c r="T33" s="93">
        <v>0</v>
      </c>
      <c r="U33" s="93">
        <v>0</v>
      </c>
      <c r="V33" s="93">
        <v>150</v>
      </c>
      <c r="W33" s="93">
        <v>0</v>
      </c>
      <c r="X33" s="93">
        <v>0</v>
      </c>
      <c r="Y33" s="93">
        <v>0</v>
      </c>
      <c r="Z33" s="93">
        <v>150</v>
      </c>
      <c r="AA33" s="94">
        <f t="shared" si="5"/>
        <v>150</v>
      </c>
      <c r="AB33" s="94">
        <f>+AA33*('Para GX'!J$71+100%)</f>
        <v>153.75</v>
      </c>
      <c r="AC33" s="94">
        <f>+AB33*('Para GX'!K$71+100%)</f>
        <v>157.08125000000001</v>
      </c>
      <c r="AD33" s="94">
        <f>+AC33*('Para GX'!L$71+100%)</f>
        <v>159.69927083333334</v>
      </c>
      <c r="AE33" s="94">
        <f>+AD33*('Para GX'!M$71+100%)</f>
        <v>161.29626354166669</v>
      </c>
      <c r="AF33" s="94">
        <f>+AE33*('Para GX'!N$71+100%)</f>
        <v>162.37157196527778</v>
      </c>
      <c r="AG33" s="94" t="e">
        <f>+AF33*('Para GX'!O$71+100%)</f>
        <v>#VALUE!</v>
      </c>
      <c r="AH33" s="94">
        <v>0</v>
      </c>
      <c r="AI33" s="94">
        <f>AH33*('Para GX'!J$71+100%)</f>
        <v>0</v>
      </c>
      <c r="AJ33" s="94">
        <f>AI33*('Para GX'!K$71+100%)</f>
        <v>0</v>
      </c>
      <c r="AK33" s="94">
        <f>AJ33*('Para GX'!L$71+100%)</f>
        <v>0</v>
      </c>
      <c r="AL33" s="94">
        <f>AK33*('Para GX'!M$71+100%)</f>
        <v>0</v>
      </c>
      <c r="AM33" s="94">
        <f>AL33*('Para GX'!N$71+100%)</f>
        <v>0</v>
      </c>
      <c r="AN33" s="94" t="e">
        <f>AM33*('Para GX'!O$71+100%)</f>
        <v>#VALUE!</v>
      </c>
      <c r="AO33" s="94">
        <f t="shared" si="1"/>
        <v>0</v>
      </c>
      <c r="AP33" s="94">
        <f>AO33*('Para GX'!J$71+100%)</f>
        <v>0</v>
      </c>
      <c r="AQ33" s="94">
        <f>AP33*('Para GX'!K$71+100%)</f>
        <v>0</v>
      </c>
      <c r="AR33" s="94">
        <f>AQ33*('Para GX'!L$71+100%)</f>
        <v>0</v>
      </c>
      <c r="AS33" s="94">
        <f>AR33*('Para GX'!M$71+100%)</f>
        <v>0</v>
      </c>
      <c r="AT33" s="94">
        <f>AS33*('Para GX'!N$71+100%)</f>
        <v>0</v>
      </c>
      <c r="AU33" s="94" t="e">
        <f>AT33*('Para GX'!O$71+100%)</f>
        <v>#VALUE!</v>
      </c>
      <c r="AV33" s="94">
        <v>0</v>
      </c>
      <c r="AW33" s="94">
        <f>AV33*('Para GX'!J$71+100%)</f>
        <v>0</v>
      </c>
      <c r="AX33" s="94">
        <f>AW33*('Para GX'!K$71+100%)</f>
        <v>0</v>
      </c>
      <c r="AY33" s="94">
        <f>AX33*('Para GX'!L$71+100%)</f>
        <v>0</v>
      </c>
      <c r="AZ33" s="94">
        <f>AY33*('Para GX'!M$71+100%)</f>
        <v>0</v>
      </c>
      <c r="BA33" s="94">
        <f>AZ33*('Para GX'!N$71+100%)</f>
        <v>0</v>
      </c>
      <c r="BB33" s="94" t="e">
        <f>BA33*('Para GX'!O$71+100%)</f>
        <v>#VALUE!</v>
      </c>
      <c r="BC33" s="94">
        <v>0</v>
      </c>
      <c r="BD33" s="94"/>
      <c r="BE33" s="94"/>
      <c r="BF33" s="94"/>
      <c r="BG33" s="94"/>
      <c r="BH33" s="94"/>
      <c r="BI33" s="94"/>
      <c r="BJ33" s="94">
        <v>0</v>
      </c>
      <c r="BK33" s="94">
        <f>BJ33*('Para GX'!J$71+100%)</f>
        <v>0</v>
      </c>
      <c r="BL33" s="94">
        <f>BK33*('Para GX'!K$71+100%)</f>
        <v>0</v>
      </c>
      <c r="BM33" s="94">
        <f>BL33*('Para GX'!L$71+100%)</f>
        <v>0</v>
      </c>
      <c r="BN33" s="94">
        <f>BM33*('Para GX'!M$71+100%)</f>
        <v>0</v>
      </c>
      <c r="BO33" s="94">
        <f>BN33*('Para GX'!N$71+100%)</f>
        <v>0</v>
      </c>
      <c r="BP33" s="94" t="e">
        <f>BO33*('Para GX'!O$71+100%)</f>
        <v>#VALUE!</v>
      </c>
    </row>
    <row r="34" spans="1:68">
      <c r="A34" s="91">
        <v>2018</v>
      </c>
      <c r="B34" s="91" t="s">
        <v>905</v>
      </c>
      <c r="C34" s="91" t="s">
        <v>1023</v>
      </c>
      <c r="D34" s="91"/>
      <c r="E34" s="92">
        <v>32429</v>
      </c>
      <c r="F34" s="91"/>
      <c r="G34" s="91"/>
      <c r="H34" s="91"/>
      <c r="I34" s="91">
        <v>1</v>
      </c>
      <c r="J34" s="91" t="s">
        <v>1021</v>
      </c>
      <c r="K34" s="91"/>
      <c r="L34" s="91"/>
      <c r="M34" s="91"/>
      <c r="N34" s="93">
        <v>0</v>
      </c>
      <c r="O34" s="93">
        <v>0</v>
      </c>
      <c r="P34" s="93">
        <v>0</v>
      </c>
      <c r="Q34" s="93">
        <v>0</v>
      </c>
      <c r="R34" s="93">
        <v>0</v>
      </c>
      <c r="S34" s="93">
        <v>0</v>
      </c>
      <c r="T34" s="93">
        <v>0</v>
      </c>
      <c r="U34" s="93">
        <v>0</v>
      </c>
      <c r="V34" s="93">
        <v>225</v>
      </c>
      <c r="W34" s="93">
        <v>0</v>
      </c>
      <c r="X34" s="93">
        <v>0</v>
      </c>
      <c r="Y34" s="93">
        <v>0</v>
      </c>
      <c r="Z34" s="93">
        <v>225</v>
      </c>
      <c r="AA34" s="94">
        <f t="shared" si="5"/>
        <v>225</v>
      </c>
      <c r="AB34" s="94">
        <f>+AA34*('Para GX'!J$71+100%)</f>
        <v>230.62499999999997</v>
      </c>
      <c r="AC34" s="94">
        <f>+AB34*('Para GX'!K$71+100%)</f>
        <v>235.62187499999999</v>
      </c>
      <c r="AD34" s="94">
        <f>+AC34*('Para GX'!L$71+100%)</f>
        <v>239.54890624999999</v>
      </c>
      <c r="AE34" s="94">
        <f>+AD34*('Para GX'!M$71+100%)</f>
        <v>241.94439531249998</v>
      </c>
      <c r="AF34" s="94">
        <f>+AE34*('Para GX'!N$71+100%)</f>
        <v>243.55735794791661</v>
      </c>
      <c r="AG34" s="94" t="e">
        <f>+AF34*('Para GX'!O$71+100%)</f>
        <v>#VALUE!</v>
      </c>
      <c r="AH34" s="94">
        <v>0</v>
      </c>
      <c r="AI34" s="94">
        <f>AH34*('Para GX'!J$71+100%)</f>
        <v>0</v>
      </c>
      <c r="AJ34" s="94">
        <f>AI34*('Para GX'!K$71+100%)</f>
        <v>0</v>
      </c>
      <c r="AK34" s="94">
        <f>AJ34*('Para GX'!L$71+100%)</f>
        <v>0</v>
      </c>
      <c r="AL34" s="94">
        <f>AK34*('Para GX'!M$71+100%)</f>
        <v>0</v>
      </c>
      <c r="AM34" s="94">
        <f>AL34*('Para GX'!N$71+100%)</f>
        <v>0</v>
      </c>
      <c r="AN34" s="94" t="e">
        <f>AM34*('Para GX'!O$71+100%)</f>
        <v>#VALUE!</v>
      </c>
      <c r="AO34" s="94">
        <f t="shared" si="1"/>
        <v>0</v>
      </c>
      <c r="AP34" s="94">
        <f>AO34*('Para GX'!J$71+100%)</f>
        <v>0</v>
      </c>
      <c r="AQ34" s="94">
        <f>AP34*('Para GX'!K$71+100%)</f>
        <v>0</v>
      </c>
      <c r="AR34" s="94">
        <f>AQ34*('Para GX'!L$71+100%)</f>
        <v>0</v>
      </c>
      <c r="AS34" s="94">
        <f>AR34*('Para GX'!M$71+100%)</f>
        <v>0</v>
      </c>
      <c r="AT34" s="94">
        <f>AS34*('Para GX'!N$71+100%)</f>
        <v>0</v>
      </c>
      <c r="AU34" s="94" t="e">
        <f>AT34*('Para GX'!O$71+100%)</f>
        <v>#VALUE!</v>
      </c>
      <c r="AV34" s="94">
        <v>0</v>
      </c>
      <c r="AW34" s="94">
        <f>AV34*('Para GX'!J$71+100%)</f>
        <v>0</v>
      </c>
      <c r="AX34" s="94">
        <f>AW34*('Para GX'!K$71+100%)</f>
        <v>0</v>
      </c>
      <c r="AY34" s="94">
        <f>AX34*('Para GX'!L$71+100%)</f>
        <v>0</v>
      </c>
      <c r="AZ34" s="94">
        <f>AY34*('Para GX'!M$71+100%)</f>
        <v>0</v>
      </c>
      <c r="BA34" s="94">
        <f>AZ34*('Para GX'!N$71+100%)</f>
        <v>0</v>
      </c>
      <c r="BB34" s="94" t="e">
        <f>BA34*('Para GX'!O$71+100%)</f>
        <v>#VALUE!</v>
      </c>
      <c r="BC34" s="94">
        <v>0</v>
      </c>
      <c r="BD34" s="94"/>
      <c r="BE34" s="94"/>
      <c r="BF34" s="94"/>
      <c r="BG34" s="94"/>
      <c r="BH34" s="94"/>
      <c r="BI34" s="94"/>
      <c r="BJ34" s="94">
        <v>0</v>
      </c>
      <c r="BK34" s="94">
        <f>BJ34*('Para GX'!J$71+100%)</f>
        <v>0</v>
      </c>
      <c r="BL34" s="94">
        <f>BK34*('Para GX'!K$71+100%)</f>
        <v>0</v>
      </c>
      <c r="BM34" s="94">
        <f>BL34*('Para GX'!L$71+100%)</f>
        <v>0</v>
      </c>
      <c r="BN34" s="94">
        <f>BM34*('Para GX'!M$71+100%)</f>
        <v>0</v>
      </c>
      <c r="BO34" s="94">
        <f>BN34*('Para GX'!N$71+100%)</f>
        <v>0</v>
      </c>
      <c r="BP34" s="94" t="e">
        <f>BO34*('Para GX'!O$71+100%)</f>
        <v>#VALUE!</v>
      </c>
    </row>
    <row r="35" spans="1:68">
      <c r="A35" s="91">
        <v>2018</v>
      </c>
      <c r="B35" s="91" t="s">
        <v>905</v>
      </c>
      <c r="C35" s="91" t="s">
        <v>1023</v>
      </c>
      <c r="D35" s="91"/>
      <c r="E35" s="92">
        <v>19337</v>
      </c>
      <c r="F35" s="91"/>
      <c r="G35" s="91"/>
      <c r="H35" s="91"/>
      <c r="I35" s="91">
        <v>1</v>
      </c>
      <c r="J35" s="91" t="s">
        <v>1021</v>
      </c>
      <c r="K35" s="91"/>
      <c r="L35" s="91"/>
      <c r="M35" s="91"/>
      <c r="N35" s="93">
        <v>0</v>
      </c>
      <c r="O35" s="93">
        <v>0</v>
      </c>
      <c r="P35" s="93">
        <v>0</v>
      </c>
      <c r="Q35" s="93">
        <v>0</v>
      </c>
      <c r="R35" s="93">
        <v>0</v>
      </c>
      <c r="S35" s="93">
        <v>0</v>
      </c>
      <c r="T35" s="93">
        <v>0</v>
      </c>
      <c r="U35" s="93">
        <v>0</v>
      </c>
      <c r="V35" s="93">
        <v>225</v>
      </c>
      <c r="W35" s="93">
        <v>0</v>
      </c>
      <c r="X35" s="93">
        <v>0</v>
      </c>
      <c r="Y35" s="93">
        <v>0</v>
      </c>
      <c r="Z35" s="93">
        <v>225</v>
      </c>
      <c r="AA35" s="94">
        <f t="shared" si="5"/>
        <v>225</v>
      </c>
      <c r="AB35" s="94">
        <f>+AA35*('Para GX'!J$71+100%)</f>
        <v>230.62499999999997</v>
      </c>
      <c r="AC35" s="94">
        <f>+AB35*('Para GX'!K$71+100%)</f>
        <v>235.62187499999999</v>
      </c>
      <c r="AD35" s="94">
        <f>+AC35*('Para GX'!L$71+100%)</f>
        <v>239.54890624999999</v>
      </c>
      <c r="AE35" s="94">
        <f>+AD35*('Para GX'!M$71+100%)</f>
        <v>241.94439531249998</v>
      </c>
      <c r="AF35" s="94">
        <f>+AE35*('Para GX'!N$71+100%)</f>
        <v>243.55735794791661</v>
      </c>
      <c r="AG35" s="94" t="e">
        <f>+AF35*('Para GX'!O$71+100%)</f>
        <v>#VALUE!</v>
      </c>
      <c r="AH35" s="94">
        <v>0</v>
      </c>
      <c r="AI35" s="94">
        <f>AH35*('Para GX'!J$71+100%)</f>
        <v>0</v>
      </c>
      <c r="AJ35" s="94">
        <f>AI35*('Para GX'!K$71+100%)</f>
        <v>0</v>
      </c>
      <c r="AK35" s="94">
        <f>AJ35*('Para GX'!L$71+100%)</f>
        <v>0</v>
      </c>
      <c r="AL35" s="94">
        <f>AK35*('Para GX'!M$71+100%)</f>
        <v>0</v>
      </c>
      <c r="AM35" s="94">
        <f>AL35*('Para GX'!N$71+100%)</f>
        <v>0</v>
      </c>
      <c r="AN35" s="94" t="e">
        <f>AM35*('Para GX'!O$71+100%)</f>
        <v>#VALUE!</v>
      </c>
      <c r="AO35" s="94">
        <f t="shared" si="1"/>
        <v>0</v>
      </c>
      <c r="AP35" s="94">
        <f>AO35*('Para GX'!J$71+100%)</f>
        <v>0</v>
      </c>
      <c r="AQ35" s="94">
        <f>AP35*('Para GX'!K$71+100%)</f>
        <v>0</v>
      </c>
      <c r="AR35" s="94">
        <f>AQ35*('Para GX'!L$71+100%)</f>
        <v>0</v>
      </c>
      <c r="AS35" s="94">
        <f>AR35*('Para GX'!M$71+100%)</f>
        <v>0</v>
      </c>
      <c r="AT35" s="94">
        <f>AS35*('Para GX'!N$71+100%)</f>
        <v>0</v>
      </c>
      <c r="AU35" s="94" t="e">
        <f>AT35*('Para GX'!O$71+100%)</f>
        <v>#VALUE!</v>
      </c>
      <c r="AV35" s="94">
        <v>0</v>
      </c>
      <c r="AW35" s="94">
        <f>AV35*('Para GX'!J$71+100%)</f>
        <v>0</v>
      </c>
      <c r="AX35" s="94">
        <f>AW35*('Para GX'!K$71+100%)</f>
        <v>0</v>
      </c>
      <c r="AY35" s="94">
        <f>AX35*('Para GX'!L$71+100%)</f>
        <v>0</v>
      </c>
      <c r="AZ35" s="94">
        <f>AY35*('Para GX'!M$71+100%)</f>
        <v>0</v>
      </c>
      <c r="BA35" s="94">
        <f>AZ35*('Para GX'!N$71+100%)</f>
        <v>0</v>
      </c>
      <c r="BB35" s="94" t="e">
        <f>BA35*('Para GX'!O$71+100%)</f>
        <v>#VALUE!</v>
      </c>
      <c r="BC35" s="94">
        <v>0</v>
      </c>
      <c r="BD35" s="94"/>
      <c r="BE35" s="94"/>
      <c r="BF35" s="94"/>
      <c r="BG35" s="94"/>
      <c r="BH35" s="94"/>
      <c r="BI35" s="94"/>
      <c r="BJ35" s="94">
        <v>0</v>
      </c>
      <c r="BK35" s="94">
        <f>BJ35*('Para GX'!J$71+100%)</f>
        <v>0</v>
      </c>
      <c r="BL35" s="94">
        <f>BK35*('Para GX'!K$71+100%)</f>
        <v>0</v>
      </c>
      <c r="BM35" s="94">
        <f>BL35*('Para GX'!L$71+100%)</f>
        <v>0</v>
      </c>
      <c r="BN35" s="94">
        <f>BM35*('Para GX'!M$71+100%)</f>
        <v>0</v>
      </c>
      <c r="BO35" s="94">
        <f>BN35*('Para GX'!N$71+100%)</f>
        <v>0</v>
      </c>
      <c r="BP35" s="94" t="e">
        <f>BO35*('Para GX'!O$71+100%)</f>
        <v>#VALUE!</v>
      </c>
    </row>
    <row r="36" spans="1:68">
      <c r="A36" s="95"/>
      <c r="B36" s="95" t="s">
        <v>1196</v>
      </c>
      <c r="C36" s="95" t="s">
        <v>1023</v>
      </c>
      <c r="D36" s="95"/>
      <c r="E36" s="96"/>
      <c r="F36" s="95"/>
      <c r="G36" s="95"/>
      <c r="H36" s="95"/>
      <c r="I36" s="95"/>
      <c r="J36" s="95"/>
      <c r="K36" s="95"/>
      <c r="L36" s="95"/>
      <c r="M36" s="95"/>
      <c r="N36" s="97">
        <f>SUM(N15:N35)</f>
        <v>0</v>
      </c>
      <c r="O36" s="97">
        <f t="shared" ref="O36:BP36" si="6">SUM(O15:O35)</f>
        <v>0</v>
      </c>
      <c r="P36" s="97">
        <f t="shared" si="6"/>
        <v>0</v>
      </c>
      <c r="Q36" s="97">
        <f t="shared" si="6"/>
        <v>0</v>
      </c>
      <c r="R36" s="97">
        <f t="shared" si="6"/>
        <v>0</v>
      </c>
      <c r="S36" s="97">
        <f t="shared" si="6"/>
        <v>0</v>
      </c>
      <c r="T36" s="97">
        <f t="shared" si="6"/>
        <v>0</v>
      </c>
      <c r="U36" s="97">
        <f t="shared" si="6"/>
        <v>0</v>
      </c>
      <c r="V36" s="97">
        <f t="shared" si="6"/>
        <v>4425</v>
      </c>
      <c r="W36" s="97">
        <f t="shared" si="6"/>
        <v>0</v>
      </c>
      <c r="X36" s="97">
        <f t="shared" si="6"/>
        <v>0</v>
      </c>
      <c r="Y36" s="97">
        <f t="shared" si="6"/>
        <v>0</v>
      </c>
      <c r="Z36" s="97">
        <f t="shared" si="6"/>
        <v>4425</v>
      </c>
      <c r="AA36" s="97">
        <f t="shared" si="5"/>
        <v>4425</v>
      </c>
      <c r="AB36" s="97">
        <f t="shared" si="6"/>
        <v>4535.625</v>
      </c>
      <c r="AC36" s="97">
        <f t="shared" si="6"/>
        <v>4633.8968749999985</v>
      </c>
      <c r="AD36" s="97">
        <f t="shared" si="6"/>
        <v>4711.1284895833342</v>
      </c>
      <c r="AE36" s="97">
        <f t="shared" si="6"/>
        <v>4758.2397744791679</v>
      </c>
      <c r="AF36" s="97">
        <f t="shared" si="6"/>
        <v>4789.9613729756929</v>
      </c>
      <c r="AG36" s="97" t="e">
        <f t="shared" si="6"/>
        <v>#VALUE!</v>
      </c>
      <c r="AH36" s="97">
        <v>0</v>
      </c>
      <c r="AI36" s="97">
        <f t="shared" si="6"/>
        <v>0</v>
      </c>
      <c r="AJ36" s="97">
        <f t="shared" si="6"/>
        <v>0</v>
      </c>
      <c r="AK36" s="97">
        <f t="shared" si="6"/>
        <v>0</v>
      </c>
      <c r="AL36" s="97">
        <f t="shared" si="6"/>
        <v>0</v>
      </c>
      <c r="AM36" s="97">
        <f t="shared" si="6"/>
        <v>0</v>
      </c>
      <c r="AN36" s="97" t="e">
        <f t="shared" si="6"/>
        <v>#VALUE!</v>
      </c>
      <c r="AO36" s="97">
        <f t="shared" si="1"/>
        <v>0</v>
      </c>
      <c r="AP36" s="97">
        <f t="shared" si="6"/>
        <v>0</v>
      </c>
      <c r="AQ36" s="97">
        <f t="shared" si="6"/>
        <v>0</v>
      </c>
      <c r="AR36" s="97">
        <f t="shared" si="6"/>
        <v>0</v>
      </c>
      <c r="AS36" s="97">
        <f t="shared" si="6"/>
        <v>0</v>
      </c>
      <c r="AT36" s="97">
        <f t="shared" si="6"/>
        <v>0</v>
      </c>
      <c r="AU36" s="97" t="e">
        <f t="shared" si="6"/>
        <v>#VALUE!</v>
      </c>
      <c r="AV36" s="97">
        <f t="shared" si="6"/>
        <v>0</v>
      </c>
      <c r="AW36" s="97">
        <f t="shared" si="6"/>
        <v>0</v>
      </c>
      <c r="AX36" s="97">
        <f t="shared" si="6"/>
        <v>0</v>
      </c>
      <c r="AY36" s="97">
        <f t="shared" si="6"/>
        <v>0</v>
      </c>
      <c r="AZ36" s="97">
        <f t="shared" si="6"/>
        <v>0</v>
      </c>
      <c r="BA36" s="97">
        <f t="shared" si="6"/>
        <v>0</v>
      </c>
      <c r="BB36" s="97" t="e">
        <f t="shared" si="6"/>
        <v>#VALUE!</v>
      </c>
      <c r="BC36" s="97">
        <f t="shared" si="6"/>
        <v>0</v>
      </c>
      <c r="BD36" s="97">
        <f t="shared" si="6"/>
        <v>0</v>
      </c>
      <c r="BE36" s="97">
        <f t="shared" si="6"/>
        <v>0</v>
      </c>
      <c r="BF36" s="97">
        <f t="shared" si="6"/>
        <v>0</v>
      </c>
      <c r="BG36" s="97">
        <f t="shared" si="6"/>
        <v>0</v>
      </c>
      <c r="BH36" s="97">
        <f t="shared" si="6"/>
        <v>0</v>
      </c>
      <c r="BI36" s="97">
        <f t="shared" si="6"/>
        <v>0</v>
      </c>
      <c r="BJ36" s="97">
        <f t="shared" si="6"/>
        <v>0</v>
      </c>
      <c r="BK36" s="97">
        <f t="shared" si="6"/>
        <v>0</v>
      </c>
      <c r="BL36" s="97">
        <f t="shared" si="6"/>
        <v>0</v>
      </c>
      <c r="BM36" s="97">
        <f t="shared" si="6"/>
        <v>0</v>
      </c>
      <c r="BN36" s="97">
        <f t="shared" si="6"/>
        <v>0</v>
      </c>
      <c r="BO36" s="97">
        <f t="shared" si="6"/>
        <v>0</v>
      </c>
      <c r="BP36" s="97" t="e">
        <f t="shared" si="6"/>
        <v>#VALUE!</v>
      </c>
    </row>
    <row r="37" spans="1:68">
      <c r="A37" s="77">
        <v>2018</v>
      </c>
      <c r="B37" s="77" t="s">
        <v>905</v>
      </c>
      <c r="C37" s="77" t="s">
        <v>1024</v>
      </c>
      <c r="D37" s="77"/>
      <c r="E37" s="98">
        <v>24864</v>
      </c>
      <c r="F37" s="77"/>
      <c r="G37" s="77"/>
      <c r="H37" s="77"/>
      <c r="I37" s="77">
        <v>1</v>
      </c>
      <c r="J37" s="77" t="s">
        <v>1021</v>
      </c>
      <c r="K37" s="77"/>
      <c r="L37" s="77"/>
      <c r="M37" s="77"/>
      <c r="N37" s="99">
        <v>0</v>
      </c>
      <c r="O37" s="99">
        <v>0</v>
      </c>
      <c r="P37" s="99">
        <v>0</v>
      </c>
      <c r="Q37" s="99">
        <v>0</v>
      </c>
      <c r="R37" s="99">
        <v>0</v>
      </c>
      <c r="S37" s="99">
        <v>0</v>
      </c>
      <c r="T37" s="99">
        <v>4065.2</v>
      </c>
      <c r="U37" s="99">
        <v>0</v>
      </c>
      <c r="V37" s="99">
        <v>0</v>
      </c>
      <c r="W37" s="99">
        <v>0</v>
      </c>
      <c r="X37" s="99">
        <v>0</v>
      </c>
      <c r="Y37" s="99">
        <v>0</v>
      </c>
      <c r="Z37" s="99">
        <v>4065.2</v>
      </c>
      <c r="AA37" s="100">
        <f t="shared" ref="AA37:AA57" si="7">SUM(W37+V37+S37)</f>
        <v>0</v>
      </c>
      <c r="AB37" s="100">
        <f>AA37*('Para GX'!J$71+100%)</f>
        <v>0</v>
      </c>
      <c r="AC37" s="100">
        <f>AB37*('Para GX'!K$71+100%)</f>
        <v>0</v>
      </c>
      <c r="AD37" s="100">
        <f>AC37*('Para GX'!L$71+100%)</f>
        <v>0</v>
      </c>
      <c r="AE37" s="100">
        <f>AD37*('Para GX'!M$71+100%)</f>
        <v>0</v>
      </c>
      <c r="AF37" s="100">
        <f>AE37*('Para GX'!N$71+100%)</f>
        <v>0</v>
      </c>
      <c r="AG37" s="100" t="e">
        <f>AF37*('Para GX'!O$71+100%)</f>
        <v>#VALUE!</v>
      </c>
      <c r="AH37" s="100">
        <f t="shared" ref="AH37:AH57" si="8">SUM(T37+V37+W37)</f>
        <v>4065.2</v>
      </c>
      <c r="AI37" s="100">
        <f>AH37*('Para GX'!J$71+100%)</f>
        <v>4166.829999999999</v>
      </c>
      <c r="AJ37" s="100">
        <f>AI37*('Para GX'!K$71+100%)</f>
        <v>4257.1113166666655</v>
      </c>
      <c r="AK37" s="100">
        <f>AJ37*('Para GX'!L$71+100%)</f>
        <v>4328.0631719444427</v>
      </c>
      <c r="AL37" s="100">
        <f>AK37*('Para GX'!M$71+100%)</f>
        <v>4371.3438036638872</v>
      </c>
      <c r="AM37" s="100">
        <f>AL37*('Para GX'!N$71+100%)</f>
        <v>4400.4860956883131</v>
      </c>
      <c r="AN37" s="100" t="e">
        <f>AM37*('Para GX'!O$71+100%)</f>
        <v>#VALUE!</v>
      </c>
      <c r="AO37" s="100">
        <f t="shared" si="1"/>
        <v>0</v>
      </c>
      <c r="AP37" s="100">
        <f>AO37*('Para GX'!J$71+100%)</f>
        <v>0</v>
      </c>
      <c r="AQ37" s="100">
        <f>AP37*('Para GX'!K$71+100%)</f>
        <v>0</v>
      </c>
      <c r="AR37" s="100">
        <f>AQ37*('Para GX'!L$71+100%)</f>
        <v>0</v>
      </c>
      <c r="AS37" s="100">
        <f>AR37*('Para GX'!M$71+100%)</f>
        <v>0</v>
      </c>
      <c r="AT37" s="100">
        <f>AS37*('Para GX'!N$71+100%)</f>
        <v>0</v>
      </c>
      <c r="AU37" s="100" t="e">
        <f>AT37*('Para GX'!O$71+100%)</f>
        <v>#VALUE!</v>
      </c>
      <c r="AV37" s="100">
        <v>0</v>
      </c>
      <c r="AW37" s="100">
        <f>AV37*('Para GX'!J$71+100%)</f>
        <v>0</v>
      </c>
      <c r="AX37" s="100">
        <f>AW37*('Para GX'!K$71+100%)</f>
        <v>0</v>
      </c>
      <c r="AY37" s="100">
        <f>AX37*('Para GX'!L$71+100%)</f>
        <v>0</v>
      </c>
      <c r="AZ37" s="100">
        <f>AY37*('Para GX'!M$71+100%)</f>
        <v>0</v>
      </c>
      <c r="BA37" s="100">
        <f>AZ37*('Para GX'!N$71+100%)</f>
        <v>0</v>
      </c>
      <c r="BB37" s="100" t="e">
        <f>BA37*('Para GX'!O$71+100%)</f>
        <v>#VALUE!</v>
      </c>
      <c r="BC37" s="100">
        <v>0</v>
      </c>
      <c r="BD37" s="100"/>
      <c r="BE37" s="100"/>
      <c r="BF37" s="100"/>
      <c r="BG37" s="100"/>
      <c r="BH37" s="100"/>
      <c r="BI37" s="100"/>
      <c r="BJ37" s="100">
        <v>0</v>
      </c>
      <c r="BK37" s="100">
        <f>BJ37*('Para GX'!J$71+100%)</f>
        <v>0</v>
      </c>
      <c r="BL37" s="100">
        <f>BK37*('Para GX'!K$71+100%)</f>
        <v>0</v>
      </c>
      <c r="BM37" s="100">
        <f>BL37*('Para GX'!L$71+100%)</f>
        <v>0</v>
      </c>
      <c r="BN37" s="100">
        <f>BM37*('Para GX'!M$71+100%)</f>
        <v>0</v>
      </c>
      <c r="BO37" s="100">
        <f>BN37*('Para GX'!N$71+100%)</f>
        <v>0</v>
      </c>
      <c r="BP37" s="100" t="e">
        <f>BO37*('Para GX'!O$71+100%)</f>
        <v>#VALUE!</v>
      </c>
    </row>
    <row r="38" spans="1:68">
      <c r="A38" s="77">
        <v>2018</v>
      </c>
      <c r="B38" s="77" t="s">
        <v>905</v>
      </c>
      <c r="C38" s="77" t="s">
        <v>1024</v>
      </c>
      <c r="D38" s="77"/>
      <c r="E38" s="98">
        <v>23485</v>
      </c>
      <c r="F38" s="77"/>
      <c r="G38" s="77"/>
      <c r="H38" s="77"/>
      <c r="I38" s="77">
        <v>2</v>
      </c>
      <c r="J38" s="77" t="s">
        <v>1021</v>
      </c>
      <c r="K38" s="77"/>
      <c r="L38" s="77"/>
      <c r="M38" s="77"/>
      <c r="N38" s="99">
        <v>0</v>
      </c>
      <c r="O38" s="99">
        <v>0</v>
      </c>
      <c r="P38" s="99">
        <v>0</v>
      </c>
      <c r="Q38" s="99">
        <v>0</v>
      </c>
      <c r="R38" s="99">
        <v>0</v>
      </c>
      <c r="S38" s="99">
        <v>0</v>
      </c>
      <c r="T38" s="99">
        <v>4065.2</v>
      </c>
      <c r="U38" s="99">
        <v>0</v>
      </c>
      <c r="V38" s="99">
        <v>0</v>
      </c>
      <c r="W38" s="99">
        <v>0</v>
      </c>
      <c r="X38" s="99">
        <v>0</v>
      </c>
      <c r="Y38" s="99">
        <v>0</v>
      </c>
      <c r="Z38" s="99">
        <v>4065.2</v>
      </c>
      <c r="AA38" s="100">
        <f t="shared" si="7"/>
        <v>0</v>
      </c>
      <c r="AB38" s="100">
        <f>AA38*('Para GX'!J$71+100%)</f>
        <v>0</v>
      </c>
      <c r="AC38" s="100">
        <f>AB38*('Para GX'!K$71+100%)</f>
        <v>0</v>
      </c>
      <c r="AD38" s="100">
        <f>AC38*('Para GX'!L$71+100%)</f>
        <v>0</v>
      </c>
      <c r="AE38" s="100">
        <f>AD38*('Para GX'!M$71+100%)</f>
        <v>0</v>
      </c>
      <c r="AF38" s="100">
        <f>AE38*('Para GX'!N$71+100%)</f>
        <v>0</v>
      </c>
      <c r="AG38" s="100" t="e">
        <f>AF38*('Para GX'!O$71+100%)</f>
        <v>#VALUE!</v>
      </c>
      <c r="AH38" s="100">
        <f t="shared" si="8"/>
        <v>4065.2</v>
      </c>
      <c r="AI38" s="100">
        <f>AH38*('Para GX'!J$71+100%)</f>
        <v>4166.829999999999</v>
      </c>
      <c r="AJ38" s="100">
        <f>AI38*('Para GX'!K$71+100%)</f>
        <v>4257.1113166666655</v>
      </c>
      <c r="AK38" s="100">
        <f>AJ38*('Para GX'!L$71+100%)</f>
        <v>4328.0631719444427</v>
      </c>
      <c r="AL38" s="100">
        <f>AK38*('Para GX'!M$71+100%)</f>
        <v>4371.3438036638872</v>
      </c>
      <c r="AM38" s="100">
        <f>AL38*('Para GX'!N$71+100%)</f>
        <v>4400.4860956883131</v>
      </c>
      <c r="AN38" s="100" t="e">
        <f>AM38*('Para GX'!O$71+100%)</f>
        <v>#VALUE!</v>
      </c>
      <c r="AO38" s="100">
        <f t="shared" si="1"/>
        <v>0</v>
      </c>
      <c r="AP38" s="100">
        <f>AO38*('Para GX'!J$71+100%)</f>
        <v>0</v>
      </c>
      <c r="AQ38" s="100">
        <f>AP38*('Para GX'!K$71+100%)</f>
        <v>0</v>
      </c>
      <c r="AR38" s="100">
        <f>AQ38*('Para GX'!L$71+100%)</f>
        <v>0</v>
      </c>
      <c r="AS38" s="100">
        <f>AR38*('Para GX'!M$71+100%)</f>
        <v>0</v>
      </c>
      <c r="AT38" s="100">
        <f>AS38*('Para GX'!N$71+100%)</f>
        <v>0</v>
      </c>
      <c r="AU38" s="100" t="e">
        <f>AT38*('Para GX'!O$71+100%)</f>
        <v>#VALUE!</v>
      </c>
      <c r="AV38" s="100">
        <v>0</v>
      </c>
      <c r="AW38" s="100">
        <f>AV38*('Para GX'!J$71+100%)</f>
        <v>0</v>
      </c>
      <c r="AX38" s="100">
        <f>AW38*('Para GX'!K$71+100%)</f>
        <v>0</v>
      </c>
      <c r="AY38" s="100">
        <f>AX38*('Para GX'!L$71+100%)</f>
        <v>0</v>
      </c>
      <c r="AZ38" s="100">
        <f>AY38*('Para GX'!M$71+100%)</f>
        <v>0</v>
      </c>
      <c r="BA38" s="100">
        <f>AZ38*('Para GX'!N$71+100%)</f>
        <v>0</v>
      </c>
      <c r="BB38" s="100" t="e">
        <f>BA38*('Para GX'!O$71+100%)</f>
        <v>#VALUE!</v>
      </c>
      <c r="BC38" s="100">
        <v>0</v>
      </c>
      <c r="BD38" s="100"/>
      <c r="BE38" s="100"/>
      <c r="BF38" s="100"/>
      <c r="BG38" s="100"/>
      <c r="BH38" s="100"/>
      <c r="BI38" s="100"/>
      <c r="BJ38" s="100">
        <v>0</v>
      </c>
      <c r="BK38" s="100">
        <f>BJ38*('Para GX'!J$71+100%)</f>
        <v>0</v>
      </c>
      <c r="BL38" s="100">
        <f>BK38*('Para GX'!K$71+100%)</f>
        <v>0</v>
      </c>
      <c r="BM38" s="100">
        <f>BL38*('Para GX'!L$71+100%)</f>
        <v>0</v>
      </c>
      <c r="BN38" s="100">
        <f>BM38*('Para GX'!M$71+100%)</f>
        <v>0</v>
      </c>
      <c r="BO38" s="100">
        <f>BN38*('Para GX'!N$71+100%)</f>
        <v>0</v>
      </c>
      <c r="BP38" s="100" t="e">
        <f>BO38*('Para GX'!O$71+100%)</f>
        <v>#VALUE!</v>
      </c>
    </row>
    <row r="39" spans="1:68">
      <c r="A39" s="77">
        <v>2018</v>
      </c>
      <c r="B39" s="77" t="s">
        <v>905</v>
      </c>
      <c r="C39" s="77" t="s">
        <v>1024</v>
      </c>
      <c r="D39" s="77"/>
      <c r="E39" s="98">
        <v>21746</v>
      </c>
      <c r="F39" s="77"/>
      <c r="G39" s="77"/>
      <c r="H39" s="77"/>
      <c r="I39" s="77">
        <v>1</v>
      </c>
      <c r="J39" s="77" t="s">
        <v>1021</v>
      </c>
      <c r="K39" s="77"/>
      <c r="L39" s="77"/>
      <c r="M39" s="77"/>
      <c r="N39" s="99">
        <v>0</v>
      </c>
      <c r="O39" s="99">
        <v>0</v>
      </c>
      <c r="P39" s="99">
        <v>0</v>
      </c>
      <c r="Q39" s="99">
        <v>0</v>
      </c>
      <c r="R39" s="99">
        <v>0</v>
      </c>
      <c r="S39" s="99">
        <v>0</v>
      </c>
      <c r="T39" s="99">
        <v>4065.2</v>
      </c>
      <c r="U39" s="99">
        <v>0</v>
      </c>
      <c r="V39" s="99">
        <v>0</v>
      </c>
      <c r="W39" s="99">
        <v>0</v>
      </c>
      <c r="X39" s="99">
        <v>0</v>
      </c>
      <c r="Y39" s="99">
        <v>0</v>
      </c>
      <c r="Z39" s="99">
        <v>4065.2</v>
      </c>
      <c r="AA39" s="100">
        <f t="shared" si="7"/>
        <v>0</v>
      </c>
      <c r="AB39" s="100">
        <f>AA39*('Para GX'!J$71+100%)</f>
        <v>0</v>
      </c>
      <c r="AC39" s="100">
        <f>AB39*('Para GX'!K$71+100%)</f>
        <v>0</v>
      </c>
      <c r="AD39" s="100">
        <f>AC39*('Para GX'!L$71+100%)</f>
        <v>0</v>
      </c>
      <c r="AE39" s="100">
        <f>AD39*('Para GX'!M$71+100%)</f>
        <v>0</v>
      </c>
      <c r="AF39" s="100">
        <f>AE39*('Para GX'!N$71+100%)</f>
        <v>0</v>
      </c>
      <c r="AG39" s="100" t="e">
        <f>AF39*('Para GX'!O$71+100%)</f>
        <v>#VALUE!</v>
      </c>
      <c r="AH39" s="100">
        <f t="shared" si="8"/>
        <v>4065.2</v>
      </c>
      <c r="AI39" s="100">
        <f>AH39*('Para GX'!J$71+100%)</f>
        <v>4166.829999999999</v>
      </c>
      <c r="AJ39" s="100">
        <f>AI39*('Para GX'!K$71+100%)</f>
        <v>4257.1113166666655</v>
      </c>
      <c r="AK39" s="100">
        <f>AJ39*('Para GX'!L$71+100%)</f>
        <v>4328.0631719444427</v>
      </c>
      <c r="AL39" s="100">
        <f>AK39*('Para GX'!M$71+100%)</f>
        <v>4371.3438036638872</v>
      </c>
      <c r="AM39" s="100">
        <f>AL39*('Para GX'!N$71+100%)</f>
        <v>4400.4860956883131</v>
      </c>
      <c r="AN39" s="100" t="e">
        <f>AM39*('Para GX'!O$71+100%)</f>
        <v>#VALUE!</v>
      </c>
      <c r="AO39" s="100">
        <f t="shared" si="1"/>
        <v>0</v>
      </c>
      <c r="AP39" s="100">
        <f>AO39*('Para GX'!J$71+100%)</f>
        <v>0</v>
      </c>
      <c r="AQ39" s="100">
        <f>AP39*('Para GX'!K$71+100%)</f>
        <v>0</v>
      </c>
      <c r="AR39" s="100">
        <f>AQ39*('Para GX'!L$71+100%)</f>
        <v>0</v>
      </c>
      <c r="AS39" s="100">
        <f>AR39*('Para GX'!M$71+100%)</f>
        <v>0</v>
      </c>
      <c r="AT39" s="100">
        <f>AS39*('Para GX'!N$71+100%)</f>
        <v>0</v>
      </c>
      <c r="AU39" s="100" t="e">
        <f>AT39*('Para GX'!O$71+100%)</f>
        <v>#VALUE!</v>
      </c>
      <c r="AV39" s="100">
        <v>0</v>
      </c>
      <c r="AW39" s="100">
        <f>AV39*('Para GX'!J$71+100%)</f>
        <v>0</v>
      </c>
      <c r="AX39" s="100">
        <f>AW39*('Para GX'!K$71+100%)</f>
        <v>0</v>
      </c>
      <c r="AY39" s="100">
        <f>AX39*('Para GX'!L$71+100%)</f>
        <v>0</v>
      </c>
      <c r="AZ39" s="100">
        <f>AY39*('Para GX'!M$71+100%)</f>
        <v>0</v>
      </c>
      <c r="BA39" s="100">
        <f>AZ39*('Para GX'!N$71+100%)</f>
        <v>0</v>
      </c>
      <c r="BB39" s="100" t="e">
        <f>BA39*('Para GX'!O$71+100%)</f>
        <v>#VALUE!</v>
      </c>
      <c r="BC39" s="100">
        <v>0</v>
      </c>
      <c r="BD39" s="100"/>
      <c r="BE39" s="100"/>
      <c r="BF39" s="100"/>
      <c r="BG39" s="100"/>
      <c r="BH39" s="100"/>
      <c r="BI39" s="100"/>
      <c r="BJ39" s="100">
        <v>0</v>
      </c>
      <c r="BK39" s="100">
        <f>BJ39*('Para GX'!J$71+100%)</f>
        <v>0</v>
      </c>
      <c r="BL39" s="100">
        <f>BK39*('Para GX'!K$71+100%)</f>
        <v>0</v>
      </c>
      <c r="BM39" s="100">
        <f>BL39*('Para GX'!L$71+100%)</f>
        <v>0</v>
      </c>
      <c r="BN39" s="100">
        <f>BM39*('Para GX'!M$71+100%)</f>
        <v>0</v>
      </c>
      <c r="BO39" s="100">
        <f>BN39*('Para GX'!N$71+100%)</f>
        <v>0</v>
      </c>
      <c r="BP39" s="100" t="e">
        <f>BO39*('Para GX'!O$71+100%)</f>
        <v>#VALUE!</v>
      </c>
    </row>
    <row r="40" spans="1:68">
      <c r="A40" s="77">
        <v>2018</v>
      </c>
      <c r="B40" s="77" t="s">
        <v>905</v>
      </c>
      <c r="C40" s="77" t="s">
        <v>1024</v>
      </c>
      <c r="D40" s="77"/>
      <c r="E40" s="98">
        <v>23119</v>
      </c>
      <c r="F40" s="77"/>
      <c r="G40" s="77"/>
      <c r="H40" s="77"/>
      <c r="I40" s="77">
        <v>1</v>
      </c>
      <c r="J40" s="77" t="s">
        <v>1021</v>
      </c>
      <c r="K40" s="77"/>
      <c r="L40" s="77"/>
      <c r="M40" s="77"/>
      <c r="N40" s="99">
        <v>0</v>
      </c>
      <c r="O40" s="99">
        <v>0</v>
      </c>
      <c r="P40" s="99">
        <v>0</v>
      </c>
      <c r="Q40" s="99">
        <v>0</v>
      </c>
      <c r="R40" s="99">
        <v>0</v>
      </c>
      <c r="S40" s="99">
        <v>0</v>
      </c>
      <c r="T40" s="99">
        <v>4065.2</v>
      </c>
      <c r="U40" s="99">
        <v>0</v>
      </c>
      <c r="V40" s="99">
        <v>0</v>
      </c>
      <c r="W40" s="99">
        <v>0</v>
      </c>
      <c r="X40" s="99">
        <v>0</v>
      </c>
      <c r="Y40" s="99">
        <v>0</v>
      </c>
      <c r="Z40" s="99">
        <v>4065.2</v>
      </c>
      <c r="AA40" s="100">
        <f t="shared" si="7"/>
        <v>0</v>
      </c>
      <c r="AB40" s="100">
        <f>AA40*('Para GX'!J$71+100%)</f>
        <v>0</v>
      </c>
      <c r="AC40" s="100">
        <f>AB40*('Para GX'!K$71+100%)</f>
        <v>0</v>
      </c>
      <c r="AD40" s="100">
        <f>AC40*('Para GX'!L$71+100%)</f>
        <v>0</v>
      </c>
      <c r="AE40" s="100">
        <f>AD40*('Para GX'!M$71+100%)</f>
        <v>0</v>
      </c>
      <c r="AF40" s="100">
        <f>AE40*('Para GX'!N$71+100%)</f>
        <v>0</v>
      </c>
      <c r="AG40" s="100" t="e">
        <f>AF40*('Para GX'!O$71+100%)</f>
        <v>#VALUE!</v>
      </c>
      <c r="AH40" s="100">
        <f t="shared" si="8"/>
        <v>4065.2</v>
      </c>
      <c r="AI40" s="100">
        <f>AH40*('Para GX'!J$71+100%)</f>
        <v>4166.829999999999</v>
      </c>
      <c r="AJ40" s="100">
        <f>AI40*('Para GX'!K$71+100%)</f>
        <v>4257.1113166666655</v>
      </c>
      <c r="AK40" s="100">
        <f>AJ40*('Para GX'!L$71+100%)</f>
        <v>4328.0631719444427</v>
      </c>
      <c r="AL40" s="100">
        <f>AK40*('Para GX'!M$71+100%)</f>
        <v>4371.3438036638872</v>
      </c>
      <c r="AM40" s="100">
        <f>AL40*('Para GX'!N$71+100%)</f>
        <v>4400.4860956883131</v>
      </c>
      <c r="AN40" s="100" t="e">
        <f>AM40*('Para GX'!O$71+100%)</f>
        <v>#VALUE!</v>
      </c>
      <c r="AO40" s="100">
        <f t="shared" si="1"/>
        <v>0</v>
      </c>
      <c r="AP40" s="100">
        <f>AO40*('Para GX'!J$71+100%)</f>
        <v>0</v>
      </c>
      <c r="AQ40" s="100">
        <f>AP40*('Para GX'!K$71+100%)</f>
        <v>0</v>
      </c>
      <c r="AR40" s="100">
        <f>AQ40*('Para GX'!L$71+100%)</f>
        <v>0</v>
      </c>
      <c r="AS40" s="100">
        <f>AR40*('Para GX'!M$71+100%)</f>
        <v>0</v>
      </c>
      <c r="AT40" s="100">
        <f>AS40*('Para GX'!N$71+100%)</f>
        <v>0</v>
      </c>
      <c r="AU40" s="100" t="e">
        <f>AT40*('Para GX'!O$71+100%)</f>
        <v>#VALUE!</v>
      </c>
      <c r="AV40" s="100">
        <v>0</v>
      </c>
      <c r="AW40" s="100">
        <f>AV40*('Para GX'!J$71+100%)</f>
        <v>0</v>
      </c>
      <c r="AX40" s="100">
        <f>AW40*('Para GX'!K$71+100%)</f>
        <v>0</v>
      </c>
      <c r="AY40" s="100">
        <f>AX40*('Para GX'!L$71+100%)</f>
        <v>0</v>
      </c>
      <c r="AZ40" s="100">
        <f>AY40*('Para GX'!M$71+100%)</f>
        <v>0</v>
      </c>
      <c r="BA40" s="100">
        <f>AZ40*('Para GX'!N$71+100%)</f>
        <v>0</v>
      </c>
      <c r="BB40" s="100" t="e">
        <f>BA40*('Para GX'!O$71+100%)</f>
        <v>#VALUE!</v>
      </c>
      <c r="BC40" s="100">
        <v>0</v>
      </c>
      <c r="BD40" s="100"/>
      <c r="BE40" s="100"/>
      <c r="BF40" s="100"/>
      <c r="BG40" s="100"/>
      <c r="BH40" s="100"/>
      <c r="BI40" s="100"/>
      <c r="BJ40" s="100">
        <v>0</v>
      </c>
      <c r="BK40" s="100">
        <f>BJ40*('Para GX'!J$71+100%)</f>
        <v>0</v>
      </c>
      <c r="BL40" s="100">
        <f>BK40*('Para GX'!K$71+100%)</f>
        <v>0</v>
      </c>
      <c r="BM40" s="100">
        <f>BL40*('Para GX'!L$71+100%)</f>
        <v>0</v>
      </c>
      <c r="BN40" s="100">
        <f>BM40*('Para GX'!M$71+100%)</f>
        <v>0</v>
      </c>
      <c r="BO40" s="100">
        <f>BN40*('Para GX'!N$71+100%)</f>
        <v>0</v>
      </c>
      <c r="BP40" s="100" t="e">
        <f>BO40*('Para GX'!O$71+100%)</f>
        <v>#VALUE!</v>
      </c>
    </row>
    <row r="41" spans="1:68">
      <c r="A41" s="77">
        <v>2018</v>
      </c>
      <c r="B41" s="77" t="s">
        <v>905</v>
      </c>
      <c r="C41" s="77" t="s">
        <v>1024</v>
      </c>
      <c r="D41" s="77"/>
      <c r="E41" s="98">
        <v>17622</v>
      </c>
      <c r="F41" s="77"/>
      <c r="G41" s="77"/>
      <c r="H41" s="77"/>
      <c r="I41" s="77">
        <v>2</v>
      </c>
      <c r="J41" s="77" t="s">
        <v>1021</v>
      </c>
      <c r="K41" s="77"/>
      <c r="L41" s="77"/>
      <c r="M41" s="77"/>
      <c r="N41" s="99">
        <v>0</v>
      </c>
      <c r="O41" s="99">
        <v>0</v>
      </c>
      <c r="P41" s="99">
        <v>0</v>
      </c>
      <c r="Q41" s="99">
        <v>0</v>
      </c>
      <c r="R41" s="99">
        <v>0</v>
      </c>
      <c r="S41" s="99">
        <v>0</v>
      </c>
      <c r="T41" s="99">
        <v>4065.2</v>
      </c>
      <c r="U41" s="99">
        <v>0</v>
      </c>
      <c r="V41" s="99">
        <v>0</v>
      </c>
      <c r="W41" s="99">
        <v>0</v>
      </c>
      <c r="X41" s="99">
        <v>0</v>
      </c>
      <c r="Y41" s="99">
        <v>0</v>
      </c>
      <c r="Z41" s="99">
        <v>4065.2</v>
      </c>
      <c r="AA41" s="100">
        <f t="shared" si="7"/>
        <v>0</v>
      </c>
      <c r="AB41" s="100">
        <f>AA41*('Para GX'!J$71+100%)</f>
        <v>0</v>
      </c>
      <c r="AC41" s="100">
        <f>AB41*('Para GX'!K$71+100%)</f>
        <v>0</v>
      </c>
      <c r="AD41" s="100">
        <f>AC41*('Para GX'!L$71+100%)</f>
        <v>0</v>
      </c>
      <c r="AE41" s="100">
        <f>AD41*('Para GX'!M$71+100%)</f>
        <v>0</v>
      </c>
      <c r="AF41" s="100">
        <f>AE41*('Para GX'!N$71+100%)</f>
        <v>0</v>
      </c>
      <c r="AG41" s="100" t="e">
        <f>AF41*('Para GX'!O$71+100%)</f>
        <v>#VALUE!</v>
      </c>
      <c r="AH41" s="100">
        <f t="shared" si="8"/>
        <v>4065.2</v>
      </c>
      <c r="AI41" s="100">
        <f>AH41*('Para GX'!J$71+100%)</f>
        <v>4166.829999999999</v>
      </c>
      <c r="AJ41" s="100">
        <f>AI41*('Para GX'!K$71+100%)</f>
        <v>4257.1113166666655</v>
      </c>
      <c r="AK41" s="100">
        <f>AJ41*('Para GX'!L$71+100%)</f>
        <v>4328.0631719444427</v>
      </c>
      <c r="AL41" s="100">
        <f>AK41*('Para GX'!M$71+100%)</f>
        <v>4371.3438036638872</v>
      </c>
      <c r="AM41" s="100">
        <f>AL41*('Para GX'!N$71+100%)</f>
        <v>4400.4860956883131</v>
      </c>
      <c r="AN41" s="100" t="e">
        <f>AM41*('Para GX'!O$71+100%)</f>
        <v>#VALUE!</v>
      </c>
      <c r="AO41" s="100">
        <f t="shared" si="1"/>
        <v>0</v>
      </c>
      <c r="AP41" s="100">
        <f>AO41*('Para GX'!J$71+100%)</f>
        <v>0</v>
      </c>
      <c r="AQ41" s="100">
        <f>AP41*('Para GX'!K$71+100%)</f>
        <v>0</v>
      </c>
      <c r="AR41" s="100">
        <f>AQ41*('Para GX'!L$71+100%)</f>
        <v>0</v>
      </c>
      <c r="AS41" s="100">
        <f>AR41*('Para GX'!M$71+100%)</f>
        <v>0</v>
      </c>
      <c r="AT41" s="100">
        <f>AS41*('Para GX'!N$71+100%)</f>
        <v>0</v>
      </c>
      <c r="AU41" s="100" t="e">
        <f>AT41*('Para GX'!O$71+100%)</f>
        <v>#VALUE!</v>
      </c>
      <c r="AV41" s="100">
        <v>0</v>
      </c>
      <c r="AW41" s="100">
        <f>AV41*('Para GX'!J$71+100%)</f>
        <v>0</v>
      </c>
      <c r="AX41" s="100">
        <f>AW41*('Para GX'!K$71+100%)</f>
        <v>0</v>
      </c>
      <c r="AY41" s="100">
        <f>AX41*('Para GX'!L$71+100%)</f>
        <v>0</v>
      </c>
      <c r="AZ41" s="100">
        <f>AY41*('Para GX'!M$71+100%)</f>
        <v>0</v>
      </c>
      <c r="BA41" s="100">
        <f>AZ41*('Para GX'!N$71+100%)</f>
        <v>0</v>
      </c>
      <c r="BB41" s="100" t="e">
        <f>BA41*('Para GX'!O$71+100%)</f>
        <v>#VALUE!</v>
      </c>
      <c r="BC41" s="100">
        <v>0</v>
      </c>
      <c r="BD41" s="100"/>
      <c r="BE41" s="100"/>
      <c r="BF41" s="100"/>
      <c r="BG41" s="100"/>
      <c r="BH41" s="100"/>
      <c r="BI41" s="100"/>
      <c r="BJ41" s="100">
        <v>0</v>
      </c>
      <c r="BK41" s="100">
        <f>BJ41*('Para GX'!J$71+100%)</f>
        <v>0</v>
      </c>
      <c r="BL41" s="100">
        <f>BK41*('Para GX'!K$71+100%)</f>
        <v>0</v>
      </c>
      <c r="BM41" s="100">
        <f>BL41*('Para GX'!L$71+100%)</f>
        <v>0</v>
      </c>
      <c r="BN41" s="100">
        <f>BM41*('Para GX'!M$71+100%)</f>
        <v>0</v>
      </c>
      <c r="BO41" s="100">
        <f>BN41*('Para GX'!N$71+100%)</f>
        <v>0</v>
      </c>
      <c r="BP41" s="100" t="e">
        <f>BO41*('Para GX'!O$71+100%)</f>
        <v>#VALUE!</v>
      </c>
    </row>
    <row r="42" spans="1:68">
      <c r="A42" s="77">
        <v>2018</v>
      </c>
      <c r="B42" s="77" t="s">
        <v>905</v>
      </c>
      <c r="C42" s="77" t="s">
        <v>1024</v>
      </c>
      <c r="D42" s="77"/>
      <c r="E42" s="98">
        <v>20786</v>
      </c>
      <c r="F42" s="77"/>
      <c r="G42" s="77"/>
      <c r="H42" s="77"/>
      <c r="I42" s="77">
        <v>2</v>
      </c>
      <c r="J42" s="77" t="s">
        <v>1021</v>
      </c>
      <c r="K42" s="77"/>
      <c r="L42" s="77"/>
      <c r="M42" s="77"/>
      <c r="N42" s="99">
        <v>0</v>
      </c>
      <c r="O42" s="99">
        <v>0</v>
      </c>
      <c r="P42" s="99">
        <v>0</v>
      </c>
      <c r="Q42" s="99">
        <v>0</v>
      </c>
      <c r="R42" s="99">
        <v>0</v>
      </c>
      <c r="S42" s="99">
        <v>0</v>
      </c>
      <c r="T42" s="99">
        <v>6775.33</v>
      </c>
      <c r="U42" s="99">
        <v>0</v>
      </c>
      <c r="V42" s="99">
        <v>0</v>
      </c>
      <c r="W42" s="99">
        <v>0</v>
      </c>
      <c r="X42" s="99">
        <v>0</v>
      </c>
      <c r="Y42" s="99">
        <v>0</v>
      </c>
      <c r="Z42" s="99">
        <v>6775.33</v>
      </c>
      <c r="AA42" s="100">
        <f t="shared" si="7"/>
        <v>0</v>
      </c>
      <c r="AB42" s="100">
        <f>AA42*('Para GX'!J$71+100%)</f>
        <v>0</v>
      </c>
      <c r="AC42" s="100">
        <f>AB42*('Para GX'!K$71+100%)</f>
        <v>0</v>
      </c>
      <c r="AD42" s="100">
        <f>AC42*('Para GX'!L$71+100%)</f>
        <v>0</v>
      </c>
      <c r="AE42" s="100">
        <f>AD42*('Para GX'!M$71+100%)</f>
        <v>0</v>
      </c>
      <c r="AF42" s="100">
        <f>AE42*('Para GX'!N$71+100%)</f>
        <v>0</v>
      </c>
      <c r="AG42" s="100" t="e">
        <f>AF42*('Para GX'!O$71+100%)</f>
        <v>#VALUE!</v>
      </c>
      <c r="AH42" s="100">
        <f t="shared" si="8"/>
        <v>6775.33</v>
      </c>
      <c r="AI42" s="100">
        <f>AH42*('Para GX'!J$71+100%)</f>
        <v>6944.7132499999989</v>
      </c>
      <c r="AJ42" s="100">
        <f>AI42*('Para GX'!K$71+100%)</f>
        <v>7095.1820370833329</v>
      </c>
      <c r="AK42" s="100">
        <f>AJ42*('Para GX'!L$71+100%)</f>
        <v>7213.4350710347217</v>
      </c>
      <c r="AL42" s="100">
        <f>AK42*('Para GX'!M$71+100%)</f>
        <v>7285.5694217450691</v>
      </c>
      <c r="AM42" s="100">
        <f>AL42*('Para GX'!N$71+100%)</f>
        <v>7334.1398845567028</v>
      </c>
      <c r="AN42" s="100" t="e">
        <f>AM42*('Para GX'!O$71+100%)</f>
        <v>#VALUE!</v>
      </c>
      <c r="AO42" s="100">
        <f t="shared" si="1"/>
        <v>0</v>
      </c>
      <c r="AP42" s="100">
        <f>AO42*('Para GX'!J$71+100%)</f>
        <v>0</v>
      </c>
      <c r="AQ42" s="100">
        <f>AP42*('Para GX'!K$71+100%)</f>
        <v>0</v>
      </c>
      <c r="AR42" s="100">
        <f>AQ42*('Para GX'!L$71+100%)</f>
        <v>0</v>
      </c>
      <c r="AS42" s="100">
        <f>AR42*('Para GX'!M$71+100%)</f>
        <v>0</v>
      </c>
      <c r="AT42" s="100">
        <f>AS42*('Para GX'!N$71+100%)</f>
        <v>0</v>
      </c>
      <c r="AU42" s="100" t="e">
        <f>AT42*('Para GX'!O$71+100%)</f>
        <v>#VALUE!</v>
      </c>
      <c r="AV42" s="100">
        <v>0</v>
      </c>
      <c r="AW42" s="100">
        <f>AV42*('Para GX'!J$71+100%)</f>
        <v>0</v>
      </c>
      <c r="AX42" s="100">
        <f>AW42*('Para GX'!K$71+100%)</f>
        <v>0</v>
      </c>
      <c r="AY42" s="100">
        <f>AX42*('Para GX'!L$71+100%)</f>
        <v>0</v>
      </c>
      <c r="AZ42" s="100">
        <f>AY42*('Para GX'!M$71+100%)</f>
        <v>0</v>
      </c>
      <c r="BA42" s="100">
        <f>AZ42*('Para GX'!N$71+100%)</f>
        <v>0</v>
      </c>
      <c r="BB42" s="100" t="e">
        <f>BA42*('Para GX'!O$71+100%)</f>
        <v>#VALUE!</v>
      </c>
      <c r="BC42" s="100">
        <v>0</v>
      </c>
      <c r="BD42" s="100"/>
      <c r="BE42" s="100"/>
      <c r="BF42" s="100"/>
      <c r="BG42" s="100"/>
      <c r="BH42" s="100"/>
      <c r="BI42" s="100"/>
      <c r="BJ42" s="100">
        <v>0</v>
      </c>
      <c r="BK42" s="100">
        <f>BJ42*('Para GX'!J$71+100%)</f>
        <v>0</v>
      </c>
      <c r="BL42" s="100">
        <f>BK42*('Para GX'!K$71+100%)</f>
        <v>0</v>
      </c>
      <c r="BM42" s="100">
        <f>BL42*('Para GX'!L$71+100%)</f>
        <v>0</v>
      </c>
      <c r="BN42" s="100">
        <f>BM42*('Para GX'!M$71+100%)</f>
        <v>0</v>
      </c>
      <c r="BO42" s="100">
        <f>BN42*('Para GX'!N$71+100%)</f>
        <v>0</v>
      </c>
      <c r="BP42" s="100" t="e">
        <f>BO42*('Para GX'!O$71+100%)</f>
        <v>#VALUE!</v>
      </c>
    </row>
    <row r="43" spans="1:68">
      <c r="A43" s="77">
        <v>2018</v>
      </c>
      <c r="B43" s="77" t="s">
        <v>905</v>
      </c>
      <c r="C43" s="77" t="s">
        <v>1024</v>
      </c>
      <c r="D43" s="77"/>
      <c r="E43" s="98">
        <v>17827</v>
      </c>
      <c r="F43" s="77"/>
      <c r="G43" s="77"/>
      <c r="H43" s="77"/>
      <c r="I43" s="77">
        <v>1</v>
      </c>
      <c r="J43" s="77" t="s">
        <v>1021</v>
      </c>
      <c r="K43" s="77"/>
      <c r="L43" s="77"/>
      <c r="M43" s="77"/>
      <c r="N43" s="99">
        <v>0</v>
      </c>
      <c r="O43" s="99">
        <v>0</v>
      </c>
      <c r="P43" s="99">
        <v>0</v>
      </c>
      <c r="Q43" s="99">
        <v>0</v>
      </c>
      <c r="R43" s="99">
        <v>0</v>
      </c>
      <c r="S43" s="99">
        <v>0</v>
      </c>
      <c r="T43" s="99">
        <v>4065.2</v>
      </c>
      <c r="U43" s="99">
        <v>0</v>
      </c>
      <c r="V43" s="99">
        <v>0</v>
      </c>
      <c r="W43" s="99">
        <v>0</v>
      </c>
      <c r="X43" s="99">
        <v>0</v>
      </c>
      <c r="Y43" s="99">
        <v>0</v>
      </c>
      <c r="Z43" s="99">
        <v>4065.2</v>
      </c>
      <c r="AA43" s="100">
        <f t="shared" si="7"/>
        <v>0</v>
      </c>
      <c r="AB43" s="100">
        <f>AA43*('Para GX'!J$71+100%)</f>
        <v>0</v>
      </c>
      <c r="AC43" s="100">
        <f>AB43*('Para GX'!K$71+100%)</f>
        <v>0</v>
      </c>
      <c r="AD43" s="100">
        <f>AC43*('Para GX'!L$71+100%)</f>
        <v>0</v>
      </c>
      <c r="AE43" s="100">
        <f>AD43*('Para GX'!M$71+100%)</f>
        <v>0</v>
      </c>
      <c r="AF43" s="100">
        <f>AE43*('Para GX'!N$71+100%)</f>
        <v>0</v>
      </c>
      <c r="AG43" s="100" t="e">
        <f>AF43*('Para GX'!O$71+100%)</f>
        <v>#VALUE!</v>
      </c>
      <c r="AH43" s="100">
        <f t="shared" si="8"/>
        <v>4065.2</v>
      </c>
      <c r="AI43" s="100">
        <f>AH43*('Para GX'!J$71+100%)</f>
        <v>4166.829999999999</v>
      </c>
      <c r="AJ43" s="100">
        <f>AI43*('Para GX'!K$71+100%)</f>
        <v>4257.1113166666655</v>
      </c>
      <c r="AK43" s="100">
        <f>AJ43*('Para GX'!L$71+100%)</f>
        <v>4328.0631719444427</v>
      </c>
      <c r="AL43" s="100">
        <f>AK43*('Para GX'!M$71+100%)</f>
        <v>4371.3438036638872</v>
      </c>
      <c r="AM43" s="100">
        <f>AL43*('Para GX'!N$71+100%)</f>
        <v>4400.4860956883131</v>
      </c>
      <c r="AN43" s="100" t="e">
        <f>AM43*('Para GX'!O$71+100%)</f>
        <v>#VALUE!</v>
      </c>
      <c r="AO43" s="100">
        <f t="shared" si="1"/>
        <v>0</v>
      </c>
      <c r="AP43" s="100">
        <f>AO43*('Para GX'!J$71+100%)</f>
        <v>0</v>
      </c>
      <c r="AQ43" s="100">
        <f>AP43*('Para GX'!K$71+100%)</f>
        <v>0</v>
      </c>
      <c r="AR43" s="100">
        <f>AQ43*('Para GX'!L$71+100%)</f>
        <v>0</v>
      </c>
      <c r="AS43" s="100">
        <f>AR43*('Para GX'!M$71+100%)</f>
        <v>0</v>
      </c>
      <c r="AT43" s="100">
        <f>AS43*('Para GX'!N$71+100%)</f>
        <v>0</v>
      </c>
      <c r="AU43" s="100" t="e">
        <f>AT43*('Para GX'!O$71+100%)</f>
        <v>#VALUE!</v>
      </c>
      <c r="AV43" s="100">
        <v>0</v>
      </c>
      <c r="AW43" s="100">
        <f>AV43*('Para GX'!J$71+100%)</f>
        <v>0</v>
      </c>
      <c r="AX43" s="100">
        <f>AW43*('Para GX'!K$71+100%)</f>
        <v>0</v>
      </c>
      <c r="AY43" s="100">
        <f>AX43*('Para GX'!L$71+100%)</f>
        <v>0</v>
      </c>
      <c r="AZ43" s="100">
        <f>AY43*('Para GX'!M$71+100%)</f>
        <v>0</v>
      </c>
      <c r="BA43" s="100">
        <f>AZ43*('Para GX'!N$71+100%)</f>
        <v>0</v>
      </c>
      <c r="BB43" s="100" t="e">
        <f>BA43*('Para GX'!O$71+100%)</f>
        <v>#VALUE!</v>
      </c>
      <c r="BC43" s="100">
        <v>0</v>
      </c>
      <c r="BD43" s="100"/>
      <c r="BE43" s="100"/>
      <c r="BF43" s="100"/>
      <c r="BG43" s="100"/>
      <c r="BH43" s="100"/>
      <c r="BI43" s="100"/>
      <c r="BJ43" s="100">
        <v>0</v>
      </c>
      <c r="BK43" s="100">
        <f>BJ43*('Para GX'!J$71+100%)</f>
        <v>0</v>
      </c>
      <c r="BL43" s="100">
        <f>BK43*('Para GX'!K$71+100%)</f>
        <v>0</v>
      </c>
      <c r="BM43" s="100">
        <f>BL43*('Para GX'!L$71+100%)</f>
        <v>0</v>
      </c>
      <c r="BN43" s="100">
        <f>BM43*('Para GX'!M$71+100%)</f>
        <v>0</v>
      </c>
      <c r="BO43" s="100">
        <f>BN43*('Para GX'!N$71+100%)</f>
        <v>0</v>
      </c>
      <c r="BP43" s="100" t="e">
        <f>BO43*('Para GX'!O$71+100%)</f>
        <v>#VALUE!</v>
      </c>
    </row>
    <row r="44" spans="1:68">
      <c r="A44" s="101"/>
      <c r="B44" s="101" t="s">
        <v>1196</v>
      </c>
      <c r="C44" s="101" t="s">
        <v>1024</v>
      </c>
      <c r="D44" s="101"/>
      <c r="E44" s="102"/>
      <c r="F44" s="101"/>
      <c r="G44" s="101"/>
      <c r="H44" s="101"/>
      <c r="I44" s="101"/>
      <c r="J44" s="101"/>
      <c r="K44" s="101"/>
      <c r="L44" s="101"/>
      <c r="M44" s="101"/>
      <c r="N44" s="103">
        <f>SUM(N37:N43)</f>
        <v>0</v>
      </c>
      <c r="O44" s="103">
        <f t="shared" ref="O44:BP44" si="9">SUM(O37:O43)</f>
        <v>0</v>
      </c>
      <c r="P44" s="103">
        <f t="shared" si="9"/>
        <v>0</v>
      </c>
      <c r="Q44" s="103">
        <f t="shared" si="9"/>
        <v>0</v>
      </c>
      <c r="R44" s="103">
        <f t="shared" si="9"/>
        <v>0</v>
      </c>
      <c r="S44" s="103">
        <f t="shared" si="9"/>
        <v>0</v>
      </c>
      <c r="T44" s="103">
        <f t="shared" si="9"/>
        <v>31166.530000000002</v>
      </c>
      <c r="U44" s="103">
        <f t="shared" si="9"/>
        <v>0</v>
      </c>
      <c r="V44" s="103">
        <f t="shared" si="9"/>
        <v>0</v>
      </c>
      <c r="W44" s="103">
        <f t="shared" si="9"/>
        <v>0</v>
      </c>
      <c r="X44" s="103">
        <f t="shared" si="9"/>
        <v>0</v>
      </c>
      <c r="Y44" s="103">
        <f t="shared" si="9"/>
        <v>0</v>
      </c>
      <c r="Z44" s="103">
        <f t="shared" si="9"/>
        <v>31166.530000000002</v>
      </c>
      <c r="AA44" s="103">
        <f t="shared" si="7"/>
        <v>0</v>
      </c>
      <c r="AB44" s="103">
        <f t="shared" si="9"/>
        <v>0</v>
      </c>
      <c r="AC44" s="103">
        <f t="shared" si="9"/>
        <v>0</v>
      </c>
      <c r="AD44" s="103">
        <f t="shared" si="9"/>
        <v>0</v>
      </c>
      <c r="AE44" s="103">
        <f t="shared" si="9"/>
        <v>0</v>
      </c>
      <c r="AF44" s="103">
        <f t="shared" si="9"/>
        <v>0</v>
      </c>
      <c r="AG44" s="103" t="e">
        <f t="shared" si="9"/>
        <v>#VALUE!</v>
      </c>
      <c r="AH44" s="103">
        <f t="shared" si="8"/>
        <v>31166.530000000002</v>
      </c>
      <c r="AI44" s="103">
        <f t="shared" si="9"/>
        <v>31945.693249999993</v>
      </c>
      <c r="AJ44" s="103">
        <f t="shared" si="9"/>
        <v>32637.849937083327</v>
      </c>
      <c r="AK44" s="103">
        <f t="shared" si="9"/>
        <v>33181.814102701377</v>
      </c>
      <c r="AL44" s="103">
        <f t="shared" si="9"/>
        <v>33513.632243728396</v>
      </c>
      <c r="AM44" s="103">
        <f t="shared" si="9"/>
        <v>33737.05645868658</v>
      </c>
      <c r="AN44" s="103" t="e">
        <f t="shared" si="9"/>
        <v>#VALUE!</v>
      </c>
      <c r="AO44" s="103">
        <f t="shared" si="1"/>
        <v>0</v>
      </c>
      <c r="AP44" s="103">
        <f t="shared" si="9"/>
        <v>0</v>
      </c>
      <c r="AQ44" s="103">
        <f t="shared" si="9"/>
        <v>0</v>
      </c>
      <c r="AR44" s="103">
        <f t="shared" si="9"/>
        <v>0</v>
      </c>
      <c r="AS44" s="103">
        <f t="shared" si="9"/>
        <v>0</v>
      </c>
      <c r="AT44" s="103">
        <f t="shared" si="9"/>
        <v>0</v>
      </c>
      <c r="AU44" s="103" t="e">
        <f t="shared" si="9"/>
        <v>#VALUE!</v>
      </c>
      <c r="AV44" s="103">
        <f t="shared" si="9"/>
        <v>0</v>
      </c>
      <c r="AW44" s="103">
        <f t="shared" si="9"/>
        <v>0</v>
      </c>
      <c r="AX44" s="103">
        <f t="shared" si="9"/>
        <v>0</v>
      </c>
      <c r="AY44" s="103">
        <f t="shared" si="9"/>
        <v>0</v>
      </c>
      <c r="AZ44" s="103">
        <f t="shared" si="9"/>
        <v>0</v>
      </c>
      <c r="BA44" s="103">
        <f t="shared" si="9"/>
        <v>0</v>
      </c>
      <c r="BB44" s="103" t="e">
        <f t="shared" si="9"/>
        <v>#VALUE!</v>
      </c>
      <c r="BC44" s="103">
        <f t="shared" si="9"/>
        <v>0</v>
      </c>
      <c r="BD44" s="103">
        <f t="shared" si="9"/>
        <v>0</v>
      </c>
      <c r="BE44" s="103">
        <f t="shared" si="9"/>
        <v>0</v>
      </c>
      <c r="BF44" s="103">
        <f t="shared" si="9"/>
        <v>0</v>
      </c>
      <c r="BG44" s="103">
        <f t="shared" si="9"/>
        <v>0</v>
      </c>
      <c r="BH44" s="103">
        <f t="shared" si="9"/>
        <v>0</v>
      </c>
      <c r="BI44" s="103">
        <f t="shared" si="9"/>
        <v>0</v>
      </c>
      <c r="BJ44" s="103">
        <f t="shared" si="9"/>
        <v>0</v>
      </c>
      <c r="BK44" s="103">
        <f t="shared" si="9"/>
        <v>0</v>
      </c>
      <c r="BL44" s="103">
        <f t="shared" si="9"/>
        <v>0</v>
      </c>
      <c r="BM44" s="103">
        <f t="shared" si="9"/>
        <v>0</v>
      </c>
      <c r="BN44" s="103">
        <f t="shared" si="9"/>
        <v>0</v>
      </c>
      <c r="BO44" s="103">
        <f t="shared" si="9"/>
        <v>0</v>
      </c>
      <c r="BP44" s="103" t="e">
        <f t="shared" si="9"/>
        <v>#VALUE!</v>
      </c>
    </row>
    <row r="45" spans="1:68">
      <c r="A45" s="77">
        <v>2018</v>
      </c>
      <c r="B45" s="77" t="s">
        <v>905</v>
      </c>
      <c r="C45" s="77" t="s">
        <v>1025</v>
      </c>
      <c r="D45" s="77"/>
      <c r="E45" s="104">
        <v>16916</v>
      </c>
      <c r="F45" s="77"/>
      <c r="G45" s="77"/>
      <c r="H45" s="77"/>
      <c r="I45" s="77">
        <v>2</v>
      </c>
      <c r="J45" s="77" t="s">
        <v>1021</v>
      </c>
      <c r="K45" s="77"/>
      <c r="L45" s="77"/>
      <c r="M45" s="77"/>
      <c r="N45" s="99">
        <v>7132</v>
      </c>
      <c r="O45" s="99">
        <v>11934.72</v>
      </c>
      <c r="P45" s="99">
        <v>0</v>
      </c>
      <c r="Q45" s="99">
        <v>0</v>
      </c>
      <c r="R45" s="99">
        <v>0</v>
      </c>
      <c r="S45" s="99">
        <v>11934.72</v>
      </c>
      <c r="T45" s="99">
        <v>0</v>
      </c>
      <c r="U45" s="99">
        <v>0</v>
      </c>
      <c r="V45" s="99">
        <v>0</v>
      </c>
      <c r="W45" s="99">
        <v>0</v>
      </c>
      <c r="X45" s="99">
        <v>0</v>
      </c>
      <c r="Y45" s="99">
        <v>0</v>
      </c>
      <c r="Z45" s="99">
        <v>11934.72</v>
      </c>
      <c r="AA45" s="100">
        <f t="shared" si="7"/>
        <v>11934.72</v>
      </c>
      <c r="AB45" s="100">
        <f>AA45*('Para GX'!J$71+100%)</f>
        <v>12233.087999999998</v>
      </c>
      <c r="AC45" s="100">
        <f>AB45*('Para GX'!K$71+100%)</f>
        <v>12498.138239999998</v>
      </c>
      <c r="AD45" s="100">
        <f>AC45*('Para GX'!L$71+100%)</f>
        <v>12706.440543999997</v>
      </c>
      <c r="AE45" s="100">
        <f>AD45*('Para GX'!M$71+100%)</f>
        <v>12833.504949439997</v>
      </c>
      <c r="AF45" s="100">
        <f>AE45*('Para GX'!N$71+100%)</f>
        <v>12919.06164910293</v>
      </c>
      <c r="AG45" s="100" t="e">
        <f>AF45*('Para GX'!O$71+100%)</f>
        <v>#VALUE!</v>
      </c>
      <c r="AH45" s="100">
        <f t="shared" si="8"/>
        <v>0</v>
      </c>
      <c r="AI45" s="100">
        <f>AH45*('Para GX'!J$71+100%)</f>
        <v>0</v>
      </c>
      <c r="AJ45" s="100">
        <f>AI45*('Para GX'!K$71+100%)</f>
        <v>0</v>
      </c>
      <c r="AK45" s="100">
        <f>AJ45*('Para GX'!L$71+100%)</f>
        <v>0</v>
      </c>
      <c r="AL45" s="100">
        <f>AK45*('Para GX'!M$71+100%)</f>
        <v>0</v>
      </c>
      <c r="AM45" s="100">
        <f>AL45*('Para GX'!N$71+100%)</f>
        <v>0</v>
      </c>
      <c r="AN45" s="100" t="e">
        <f>AM45*('Para GX'!O$71+100%)</f>
        <v>#VALUE!</v>
      </c>
      <c r="AO45" s="100">
        <f t="shared" si="1"/>
        <v>0</v>
      </c>
      <c r="AP45" s="100">
        <f>AO45*('Para GX'!J$71+100%)</f>
        <v>0</v>
      </c>
      <c r="AQ45" s="100">
        <f>AP45*('Para GX'!K$71+100%)</f>
        <v>0</v>
      </c>
      <c r="AR45" s="100">
        <f>AQ45*('Para GX'!L$71+100%)</f>
        <v>0</v>
      </c>
      <c r="AS45" s="100">
        <f>AR45*('Para GX'!M$71+100%)</f>
        <v>0</v>
      </c>
      <c r="AT45" s="100">
        <f>AS45*('Para GX'!N$71+100%)</f>
        <v>0</v>
      </c>
      <c r="AU45" s="100" t="e">
        <f>AT45*('Para GX'!O$71+100%)</f>
        <v>#VALUE!</v>
      </c>
      <c r="AV45" s="100">
        <v>0</v>
      </c>
      <c r="AW45" s="100">
        <f>AV45*('Para GX'!J$71+100%)</f>
        <v>0</v>
      </c>
      <c r="AX45" s="100">
        <f>AW45*('Para GX'!K$71+100%)</f>
        <v>0</v>
      </c>
      <c r="AY45" s="100">
        <f>AX45*('Para GX'!L$71+100%)</f>
        <v>0</v>
      </c>
      <c r="AZ45" s="100">
        <f>AY45*('Para GX'!M$71+100%)</f>
        <v>0</v>
      </c>
      <c r="BA45" s="100">
        <f>AZ45*('Para GX'!N$71+100%)</f>
        <v>0</v>
      </c>
      <c r="BB45" s="100" t="e">
        <f>BA45*('Para GX'!O$71+100%)</f>
        <v>#VALUE!</v>
      </c>
      <c r="BC45" s="100">
        <v>0</v>
      </c>
      <c r="BD45" s="100"/>
      <c r="BE45" s="100"/>
      <c r="BF45" s="100"/>
      <c r="BG45" s="100"/>
      <c r="BH45" s="100"/>
      <c r="BI45" s="100"/>
      <c r="BJ45" s="100">
        <v>0</v>
      </c>
      <c r="BK45" s="100">
        <f>BJ45*('Para GX'!J$71+100%)</f>
        <v>0</v>
      </c>
      <c r="BL45" s="100">
        <f>BK45*('Para GX'!K$71+100%)</f>
        <v>0</v>
      </c>
      <c r="BM45" s="100">
        <f>BL45*('Para GX'!L$71+100%)</f>
        <v>0</v>
      </c>
      <c r="BN45" s="100">
        <f>BM45*('Para GX'!M$71+100%)</f>
        <v>0</v>
      </c>
      <c r="BO45" s="100">
        <f>BN45*('Para GX'!N$71+100%)</f>
        <v>0</v>
      </c>
      <c r="BP45" s="100" t="e">
        <f>BO45*('Para GX'!O$71+100%)</f>
        <v>#VALUE!</v>
      </c>
    </row>
    <row r="46" spans="1:68">
      <c r="A46" s="77">
        <v>2018</v>
      </c>
      <c r="B46" s="77" t="s">
        <v>905</v>
      </c>
      <c r="C46" s="77" t="s">
        <v>1025</v>
      </c>
      <c r="D46" s="77"/>
      <c r="E46" s="104">
        <v>14086</v>
      </c>
      <c r="F46" s="77"/>
      <c r="G46" s="77"/>
      <c r="H46" s="77"/>
      <c r="I46" s="77">
        <v>1</v>
      </c>
      <c r="J46" s="77" t="s">
        <v>1021</v>
      </c>
      <c r="K46" s="77"/>
      <c r="L46" s="77"/>
      <c r="M46" s="77"/>
      <c r="N46" s="99">
        <v>6470.24</v>
      </c>
      <c r="O46" s="99">
        <v>10827.24</v>
      </c>
      <c r="P46" s="99">
        <v>0</v>
      </c>
      <c r="Q46" s="99">
        <v>0</v>
      </c>
      <c r="R46" s="99">
        <v>0</v>
      </c>
      <c r="S46" s="99">
        <v>10827.24</v>
      </c>
      <c r="T46" s="99">
        <v>0</v>
      </c>
      <c r="U46" s="99">
        <v>0</v>
      </c>
      <c r="V46" s="99">
        <v>0</v>
      </c>
      <c r="W46" s="99">
        <v>0</v>
      </c>
      <c r="X46" s="99">
        <v>0</v>
      </c>
      <c r="Y46" s="99">
        <v>0</v>
      </c>
      <c r="Z46" s="99">
        <v>10827.24</v>
      </c>
      <c r="AA46" s="100">
        <f t="shared" si="7"/>
        <v>10827.24</v>
      </c>
      <c r="AB46" s="100">
        <f>AA46*('Para GX'!J$71+100%)</f>
        <v>11097.920999999998</v>
      </c>
      <c r="AC46" s="100">
        <f>AB46*('Para GX'!K$71+100%)</f>
        <v>11338.375955</v>
      </c>
      <c r="AD46" s="100">
        <f>AC46*('Para GX'!L$71+100%)</f>
        <v>11527.348887583332</v>
      </c>
      <c r="AE46" s="100">
        <f>AD46*('Para GX'!M$71+100%)</f>
        <v>11642.622376459165</v>
      </c>
      <c r="AF46" s="100">
        <f>AE46*('Para GX'!N$71+100%)</f>
        <v>11720.239858968893</v>
      </c>
      <c r="AG46" s="100" t="e">
        <f>AF46*('Para GX'!O$71+100%)</f>
        <v>#VALUE!</v>
      </c>
      <c r="AH46" s="100">
        <f t="shared" si="8"/>
        <v>0</v>
      </c>
      <c r="AI46" s="100">
        <f>AH46*('Para GX'!J$71+100%)</f>
        <v>0</v>
      </c>
      <c r="AJ46" s="100">
        <f>AI46*('Para GX'!K$71+100%)</f>
        <v>0</v>
      </c>
      <c r="AK46" s="100">
        <f>AJ46*('Para GX'!L$71+100%)</f>
        <v>0</v>
      </c>
      <c r="AL46" s="100">
        <f>AK46*('Para GX'!M$71+100%)</f>
        <v>0</v>
      </c>
      <c r="AM46" s="100">
        <f>AL46*('Para GX'!N$71+100%)</f>
        <v>0</v>
      </c>
      <c r="AN46" s="100" t="e">
        <f>AM46*('Para GX'!O$71+100%)</f>
        <v>#VALUE!</v>
      </c>
      <c r="AO46" s="100">
        <f t="shared" si="1"/>
        <v>0</v>
      </c>
      <c r="AP46" s="100">
        <f>AO46*('Para GX'!J$71+100%)</f>
        <v>0</v>
      </c>
      <c r="AQ46" s="100">
        <f>AP46*('Para GX'!K$71+100%)</f>
        <v>0</v>
      </c>
      <c r="AR46" s="100">
        <f>AQ46*('Para GX'!L$71+100%)</f>
        <v>0</v>
      </c>
      <c r="AS46" s="100">
        <f>AR46*('Para GX'!M$71+100%)</f>
        <v>0</v>
      </c>
      <c r="AT46" s="100">
        <f>AS46*('Para GX'!N$71+100%)</f>
        <v>0</v>
      </c>
      <c r="AU46" s="100" t="e">
        <f>AT46*('Para GX'!O$71+100%)</f>
        <v>#VALUE!</v>
      </c>
      <c r="AV46" s="100">
        <v>0</v>
      </c>
      <c r="AW46" s="100">
        <f>AV46*('Para GX'!J$71+100%)</f>
        <v>0</v>
      </c>
      <c r="AX46" s="100">
        <f>AW46*('Para GX'!K$71+100%)</f>
        <v>0</v>
      </c>
      <c r="AY46" s="100">
        <f>AX46*('Para GX'!L$71+100%)</f>
        <v>0</v>
      </c>
      <c r="AZ46" s="100">
        <f>AY46*('Para GX'!M$71+100%)</f>
        <v>0</v>
      </c>
      <c r="BA46" s="100">
        <f>AZ46*('Para GX'!N$71+100%)</f>
        <v>0</v>
      </c>
      <c r="BB46" s="100" t="e">
        <f>BA46*('Para GX'!O$71+100%)</f>
        <v>#VALUE!</v>
      </c>
      <c r="BC46" s="100">
        <v>0</v>
      </c>
      <c r="BD46" s="100"/>
      <c r="BE46" s="100"/>
      <c r="BF46" s="100"/>
      <c r="BG46" s="100"/>
      <c r="BH46" s="100"/>
      <c r="BI46" s="100"/>
      <c r="BJ46" s="100">
        <v>0</v>
      </c>
      <c r="BK46" s="100">
        <f>BJ46*('Para GX'!J$71+100%)</f>
        <v>0</v>
      </c>
      <c r="BL46" s="100">
        <f>BK46*('Para GX'!K$71+100%)</f>
        <v>0</v>
      </c>
      <c r="BM46" s="100">
        <f>BL46*('Para GX'!L$71+100%)</f>
        <v>0</v>
      </c>
      <c r="BN46" s="100">
        <f>BM46*('Para GX'!M$71+100%)</f>
        <v>0</v>
      </c>
      <c r="BO46" s="100">
        <f>BN46*('Para GX'!N$71+100%)</f>
        <v>0</v>
      </c>
      <c r="BP46" s="100" t="e">
        <f>BO46*('Para GX'!O$71+100%)</f>
        <v>#VALUE!</v>
      </c>
    </row>
    <row r="47" spans="1:68">
      <c r="A47" s="77">
        <v>2018</v>
      </c>
      <c r="B47" s="77" t="s">
        <v>905</v>
      </c>
      <c r="C47" s="77" t="s">
        <v>1025</v>
      </c>
      <c r="D47" s="77"/>
      <c r="E47" s="104">
        <v>8467</v>
      </c>
      <c r="F47" s="77"/>
      <c r="G47" s="77"/>
      <c r="H47" s="77"/>
      <c r="I47" s="77">
        <v>1</v>
      </c>
      <c r="J47" s="77" t="s">
        <v>1021</v>
      </c>
      <c r="K47" s="77"/>
      <c r="L47" s="77"/>
      <c r="M47" s="77"/>
      <c r="N47" s="99">
        <v>7554.43</v>
      </c>
      <c r="O47" s="99">
        <v>12641.64</v>
      </c>
      <c r="P47" s="99">
        <v>0</v>
      </c>
      <c r="Q47" s="99">
        <v>0</v>
      </c>
      <c r="R47" s="99">
        <v>0</v>
      </c>
      <c r="S47" s="99">
        <v>12641.64</v>
      </c>
      <c r="T47" s="99">
        <v>0</v>
      </c>
      <c r="U47" s="99">
        <v>0</v>
      </c>
      <c r="V47" s="99">
        <v>0</v>
      </c>
      <c r="W47" s="99">
        <v>0</v>
      </c>
      <c r="X47" s="99">
        <v>0</v>
      </c>
      <c r="Y47" s="99">
        <v>0</v>
      </c>
      <c r="Z47" s="99">
        <v>12641.64</v>
      </c>
      <c r="AA47" s="100">
        <f t="shared" si="7"/>
        <v>12641.64</v>
      </c>
      <c r="AB47" s="100">
        <f>AA47*('Para GX'!J$71+100%)</f>
        <v>12957.680999999999</v>
      </c>
      <c r="AC47" s="100">
        <f>AB47*('Para GX'!K$71+100%)</f>
        <v>13238.430754999999</v>
      </c>
      <c r="AD47" s="100">
        <f>AC47*('Para GX'!L$71+100%)</f>
        <v>13459.071267583331</v>
      </c>
      <c r="AE47" s="100">
        <f>AD47*('Para GX'!M$71+100%)</f>
        <v>13593.661980259165</v>
      </c>
      <c r="AF47" s="100">
        <f>AE47*('Para GX'!N$71+100%)</f>
        <v>13684.286393460892</v>
      </c>
      <c r="AG47" s="100" t="e">
        <f>AF47*('Para GX'!O$71+100%)</f>
        <v>#VALUE!</v>
      </c>
      <c r="AH47" s="100">
        <f t="shared" si="8"/>
        <v>0</v>
      </c>
      <c r="AI47" s="100">
        <f>AH47*('Para GX'!J$71+100%)</f>
        <v>0</v>
      </c>
      <c r="AJ47" s="100">
        <f>AI47*('Para GX'!K$71+100%)</f>
        <v>0</v>
      </c>
      <c r="AK47" s="100">
        <f>AJ47*('Para GX'!L$71+100%)</f>
        <v>0</v>
      </c>
      <c r="AL47" s="100">
        <f>AK47*('Para GX'!M$71+100%)</f>
        <v>0</v>
      </c>
      <c r="AM47" s="100">
        <f>AL47*('Para GX'!N$71+100%)</f>
        <v>0</v>
      </c>
      <c r="AN47" s="100" t="e">
        <f>AM47*('Para GX'!O$71+100%)</f>
        <v>#VALUE!</v>
      </c>
      <c r="AO47" s="100">
        <f t="shared" si="1"/>
        <v>0</v>
      </c>
      <c r="AP47" s="100">
        <f>AO47*('Para GX'!J$71+100%)</f>
        <v>0</v>
      </c>
      <c r="AQ47" s="100">
        <f>AP47*('Para GX'!K$71+100%)</f>
        <v>0</v>
      </c>
      <c r="AR47" s="100">
        <f>AQ47*('Para GX'!L$71+100%)</f>
        <v>0</v>
      </c>
      <c r="AS47" s="100">
        <f>AR47*('Para GX'!M$71+100%)</f>
        <v>0</v>
      </c>
      <c r="AT47" s="100">
        <f>AS47*('Para GX'!N$71+100%)</f>
        <v>0</v>
      </c>
      <c r="AU47" s="100" t="e">
        <f>AT47*('Para GX'!O$71+100%)</f>
        <v>#VALUE!</v>
      </c>
      <c r="AV47" s="100">
        <v>0</v>
      </c>
      <c r="AW47" s="100">
        <f>AV47*('Para GX'!J$71+100%)</f>
        <v>0</v>
      </c>
      <c r="AX47" s="100">
        <f>AW47*('Para GX'!K$71+100%)</f>
        <v>0</v>
      </c>
      <c r="AY47" s="100">
        <f>AX47*('Para GX'!L$71+100%)</f>
        <v>0</v>
      </c>
      <c r="AZ47" s="100">
        <f>AY47*('Para GX'!M$71+100%)</f>
        <v>0</v>
      </c>
      <c r="BA47" s="100">
        <f>AZ47*('Para GX'!N$71+100%)</f>
        <v>0</v>
      </c>
      <c r="BB47" s="100" t="e">
        <f>BA47*('Para GX'!O$71+100%)</f>
        <v>#VALUE!</v>
      </c>
      <c r="BC47" s="100">
        <v>0</v>
      </c>
      <c r="BD47" s="100"/>
      <c r="BE47" s="100"/>
      <c r="BF47" s="100"/>
      <c r="BG47" s="100"/>
      <c r="BH47" s="100"/>
      <c r="BI47" s="100"/>
      <c r="BJ47" s="100">
        <v>0</v>
      </c>
      <c r="BK47" s="100">
        <f>BJ47*('Para GX'!J$71+100%)</f>
        <v>0</v>
      </c>
      <c r="BL47" s="100">
        <f>BK47*('Para GX'!K$71+100%)</f>
        <v>0</v>
      </c>
      <c r="BM47" s="100">
        <f>BL47*('Para GX'!L$71+100%)</f>
        <v>0</v>
      </c>
      <c r="BN47" s="100">
        <f>BM47*('Para GX'!M$71+100%)</f>
        <v>0</v>
      </c>
      <c r="BO47" s="100">
        <f>BN47*('Para GX'!N$71+100%)</f>
        <v>0</v>
      </c>
      <c r="BP47" s="100" t="e">
        <f>BO47*('Para GX'!O$71+100%)</f>
        <v>#VALUE!</v>
      </c>
    </row>
    <row r="48" spans="1:68">
      <c r="A48" s="77">
        <v>2018</v>
      </c>
      <c r="B48" s="77" t="s">
        <v>905</v>
      </c>
      <c r="C48" s="77" t="s">
        <v>1025</v>
      </c>
      <c r="D48" s="77"/>
      <c r="E48" s="104">
        <v>11088</v>
      </c>
      <c r="F48" s="77"/>
      <c r="G48" s="77"/>
      <c r="H48" s="77"/>
      <c r="I48" s="77">
        <v>1</v>
      </c>
      <c r="J48" s="77" t="s">
        <v>1021</v>
      </c>
      <c r="K48" s="77"/>
      <c r="L48" s="77"/>
      <c r="M48" s="77"/>
      <c r="N48" s="99">
        <v>957.32</v>
      </c>
      <c r="O48" s="99">
        <v>1602</v>
      </c>
      <c r="P48" s="99">
        <v>0</v>
      </c>
      <c r="Q48" s="99">
        <v>0</v>
      </c>
      <c r="R48" s="99">
        <v>0</v>
      </c>
      <c r="S48" s="99">
        <v>1602</v>
      </c>
      <c r="T48" s="99">
        <v>0</v>
      </c>
      <c r="U48" s="99">
        <v>0</v>
      </c>
      <c r="V48" s="99">
        <v>0</v>
      </c>
      <c r="W48" s="99">
        <v>0</v>
      </c>
      <c r="X48" s="99">
        <v>0</v>
      </c>
      <c r="Y48" s="99">
        <v>0</v>
      </c>
      <c r="Z48" s="99">
        <v>1602</v>
      </c>
      <c r="AA48" s="100">
        <f t="shared" si="7"/>
        <v>1602</v>
      </c>
      <c r="AB48" s="100">
        <f>AA48*('Para GX'!J$71+100%)</f>
        <v>1642.05</v>
      </c>
      <c r="AC48" s="100">
        <f>AB48*('Para GX'!K$71+100%)</f>
        <v>1677.6277500000001</v>
      </c>
      <c r="AD48" s="100">
        <f>AC48*('Para GX'!L$71+100%)</f>
        <v>1705.5882125000001</v>
      </c>
      <c r="AE48" s="100">
        <f>AD48*('Para GX'!M$71+100%)</f>
        <v>1722.644094625</v>
      </c>
      <c r="AF48" s="100">
        <f>AE48*('Para GX'!N$71+100%)</f>
        <v>1734.1283885891664</v>
      </c>
      <c r="AG48" s="100" t="e">
        <f>AF48*('Para GX'!O$71+100%)</f>
        <v>#VALUE!</v>
      </c>
      <c r="AH48" s="100">
        <f t="shared" si="8"/>
        <v>0</v>
      </c>
      <c r="AI48" s="100">
        <f>AH48*('Para GX'!J$71+100%)</f>
        <v>0</v>
      </c>
      <c r="AJ48" s="100">
        <f>AI48*('Para GX'!K$71+100%)</f>
        <v>0</v>
      </c>
      <c r="AK48" s="100">
        <f>AJ48*('Para GX'!L$71+100%)</f>
        <v>0</v>
      </c>
      <c r="AL48" s="100">
        <f>AK48*('Para GX'!M$71+100%)</f>
        <v>0</v>
      </c>
      <c r="AM48" s="100">
        <f>AL48*('Para GX'!N$71+100%)</f>
        <v>0</v>
      </c>
      <c r="AN48" s="100" t="e">
        <f>AM48*('Para GX'!O$71+100%)</f>
        <v>#VALUE!</v>
      </c>
      <c r="AO48" s="100">
        <f t="shared" si="1"/>
        <v>0</v>
      </c>
      <c r="AP48" s="100">
        <f>AO48*('Para GX'!J$71+100%)</f>
        <v>0</v>
      </c>
      <c r="AQ48" s="100">
        <f>AP48*('Para GX'!K$71+100%)</f>
        <v>0</v>
      </c>
      <c r="AR48" s="100">
        <f>AQ48*('Para GX'!L$71+100%)</f>
        <v>0</v>
      </c>
      <c r="AS48" s="100">
        <f>AR48*('Para GX'!M$71+100%)</f>
        <v>0</v>
      </c>
      <c r="AT48" s="100">
        <f>AS48*('Para GX'!N$71+100%)</f>
        <v>0</v>
      </c>
      <c r="AU48" s="100" t="e">
        <f>AT48*('Para GX'!O$71+100%)</f>
        <v>#VALUE!</v>
      </c>
      <c r="AV48" s="100">
        <v>0</v>
      </c>
      <c r="AW48" s="100">
        <f>AV48*('Para GX'!J$71+100%)</f>
        <v>0</v>
      </c>
      <c r="AX48" s="100">
        <f>AW48*('Para GX'!K$71+100%)</f>
        <v>0</v>
      </c>
      <c r="AY48" s="100">
        <f>AX48*('Para GX'!L$71+100%)</f>
        <v>0</v>
      </c>
      <c r="AZ48" s="100">
        <f>AY48*('Para GX'!M$71+100%)</f>
        <v>0</v>
      </c>
      <c r="BA48" s="100">
        <f>AZ48*('Para GX'!N$71+100%)</f>
        <v>0</v>
      </c>
      <c r="BB48" s="100" t="e">
        <f>BA48*('Para GX'!O$71+100%)</f>
        <v>#VALUE!</v>
      </c>
      <c r="BC48" s="100">
        <v>0</v>
      </c>
      <c r="BD48" s="100"/>
      <c r="BE48" s="100"/>
      <c r="BF48" s="100"/>
      <c r="BG48" s="100"/>
      <c r="BH48" s="100"/>
      <c r="BI48" s="100"/>
      <c r="BJ48" s="100">
        <v>0</v>
      </c>
      <c r="BK48" s="100">
        <f>BJ48*('Para GX'!J$71+100%)</f>
        <v>0</v>
      </c>
      <c r="BL48" s="100">
        <f>BK48*('Para GX'!K$71+100%)</f>
        <v>0</v>
      </c>
      <c r="BM48" s="100">
        <f>BL48*('Para GX'!L$71+100%)</f>
        <v>0</v>
      </c>
      <c r="BN48" s="100">
        <f>BM48*('Para GX'!M$71+100%)</f>
        <v>0</v>
      </c>
      <c r="BO48" s="100">
        <f>BN48*('Para GX'!N$71+100%)</f>
        <v>0</v>
      </c>
      <c r="BP48" s="100" t="e">
        <f>BO48*('Para GX'!O$71+100%)</f>
        <v>#VALUE!</v>
      </c>
    </row>
    <row r="49" spans="1:68">
      <c r="A49" s="77">
        <v>2018</v>
      </c>
      <c r="B49" s="77" t="s">
        <v>905</v>
      </c>
      <c r="C49" s="77" t="s">
        <v>1025</v>
      </c>
      <c r="D49" s="77"/>
      <c r="E49" s="104">
        <v>14029</v>
      </c>
      <c r="F49" s="77"/>
      <c r="G49" s="77"/>
      <c r="H49" s="77"/>
      <c r="I49" s="77">
        <v>4</v>
      </c>
      <c r="J49" s="77" t="s">
        <v>1021</v>
      </c>
      <c r="K49" s="77"/>
      <c r="L49" s="77"/>
      <c r="M49" s="77"/>
      <c r="N49" s="99">
        <v>17531.59</v>
      </c>
      <c r="O49" s="99">
        <v>29337.360000000001</v>
      </c>
      <c r="P49" s="99">
        <v>0</v>
      </c>
      <c r="Q49" s="99">
        <v>0</v>
      </c>
      <c r="R49" s="99">
        <v>0</v>
      </c>
      <c r="S49" s="99">
        <v>29337.360000000001</v>
      </c>
      <c r="T49" s="99">
        <v>0</v>
      </c>
      <c r="U49" s="99">
        <v>0</v>
      </c>
      <c r="V49" s="99">
        <v>0</v>
      </c>
      <c r="W49" s="99">
        <v>0</v>
      </c>
      <c r="X49" s="99">
        <v>0</v>
      </c>
      <c r="Y49" s="99">
        <v>0</v>
      </c>
      <c r="Z49" s="99">
        <v>29337.360000000001</v>
      </c>
      <c r="AA49" s="100">
        <f t="shared" si="7"/>
        <v>29337.360000000001</v>
      </c>
      <c r="AB49" s="100">
        <f>AA49*('Para GX'!J$71+100%)</f>
        <v>30070.793999999998</v>
      </c>
      <c r="AC49" s="100">
        <f>AB49*('Para GX'!K$71+100%)</f>
        <v>30722.327870000001</v>
      </c>
      <c r="AD49" s="100">
        <f>AC49*('Para GX'!L$71+100%)</f>
        <v>31234.366667833332</v>
      </c>
      <c r="AE49" s="100">
        <f>AD49*('Para GX'!M$71+100%)</f>
        <v>31546.710334511667</v>
      </c>
      <c r="AF49" s="100">
        <f>AE49*('Para GX'!N$71+100%)</f>
        <v>31757.021736741743</v>
      </c>
      <c r="AG49" s="100" t="e">
        <f>AF49*('Para GX'!O$71+100%)</f>
        <v>#VALUE!</v>
      </c>
      <c r="AH49" s="100">
        <f t="shared" si="8"/>
        <v>0</v>
      </c>
      <c r="AI49" s="100">
        <f>AH49*('Para GX'!J$71+100%)</f>
        <v>0</v>
      </c>
      <c r="AJ49" s="100">
        <f>AI49*('Para GX'!K$71+100%)</f>
        <v>0</v>
      </c>
      <c r="AK49" s="100">
        <f>AJ49*('Para GX'!L$71+100%)</f>
        <v>0</v>
      </c>
      <c r="AL49" s="100">
        <f>AK49*('Para GX'!M$71+100%)</f>
        <v>0</v>
      </c>
      <c r="AM49" s="100">
        <f>AL49*('Para GX'!N$71+100%)</f>
        <v>0</v>
      </c>
      <c r="AN49" s="100" t="e">
        <f>AM49*('Para GX'!O$71+100%)</f>
        <v>#VALUE!</v>
      </c>
      <c r="AO49" s="100">
        <f t="shared" si="1"/>
        <v>0</v>
      </c>
      <c r="AP49" s="100">
        <f>AO49*('Para GX'!J$71+100%)</f>
        <v>0</v>
      </c>
      <c r="AQ49" s="100">
        <f>AP49*('Para GX'!K$71+100%)</f>
        <v>0</v>
      </c>
      <c r="AR49" s="100">
        <f>AQ49*('Para GX'!L$71+100%)</f>
        <v>0</v>
      </c>
      <c r="AS49" s="100">
        <f>AR49*('Para GX'!M$71+100%)</f>
        <v>0</v>
      </c>
      <c r="AT49" s="100">
        <f>AS49*('Para GX'!N$71+100%)</f>
        <v>0</v>
      </c>
      <c r="AU49" s="100" t="e">
        <f>AT49*('Para GX'!O$71+100%)</f>
        <v>#VALUE!</v>
      </c>
      <c r="AV49" s="100">
        <v>0</v>
      </c>
      <c r="AW49" s="100">
        <f>AV49*('Para GX'!J$71+100%)</f>
        <v>0</v>
      </c>
      <c r="AX49" s="100">
        <f>AW49*('Para GX'!K$71+100%)</f>
        <v>0</v>
      </c>
      <c r="AY49" s="100">
        <f>AX49*('Para GX'!L$71+100%)</f>
        <v>0</v>
      </c>
      <c r="AZ49" s="100">
        <f>AY49*('Para GX'!M$71+100%)</f>
        <v>0</v>
      </c>
      <c r="BA49" s="100">
        <f>AZ49*('Para GX'!N$71+100%)</f>
        <v>0</v>
      </c>
      <c r="BB49" s="100" t="e">
        <f>BA49*('Para GX'!O$71+100%)</f>
        <v>#VALUE!</v>
      </c>
      <c r="BC49" s="100">
        <v>0</v>
      </c>
      <c r="BD49" s="100"/>
      <c r="BE49" s="100"/>
      <c r="BF49" s="100"/>
      <c r="BG49" s="100"/>
      <c r="BH49" s="100"/>
      <c r="BI49" s="100"/>
      <c r="BJ49" s="100">
        <v>0</v>
      </c>
      <c r="BK49" s="100">
        <f>BJ49*('Para GX'!J$71+100%)</f>
        <v>0</v>
      </c>
      <c r="BL49" s="100">
        <f>BK49*('Para GX'!K$71+100%)</f>
        <v>0</v>
      </c>
      <c r="BM49" s="100">
        <f>BL49*('Para GX'!L$71+100%)</f>
        <v>0</v>
      </c>
      <c r="BN49" s="100">
        <f>BM49*('Para GX'!M$71+100%)</f>
        <v>0</v>
      </c>
      <c r="BO49" s="100">
        <f>BN49*('Para GX'!N$71+100%)</f>
        <v>0</v>
      </c>
      <c r="BP49" s="100" t="e">
        <f>BO49*('Para GX'!O$71+100%)</f>
        <v>#VALUE!</v>
      </c>
    </row>
    <row r="50" spans="1:68">
      <c r="A50" s="77">
        <v>2018</v>
      </c>
      <c r="B50" s="77" t="s">
        <v>905</v>
      </c>
      <c r="C50" s="77" t="s">
        <v>1025</v>
      </c>
      <c r="D50" s="77"/>
      <c r="E50" s="104">
        <v>12908</v>
      </c>
      <c r="F50" s="77"/>
      <c r="G50" s="77"/>
      <c r="H50" s="77"/>
      <c r="I50" s="77">
        <v>2</v>
      </c>
      <c r="J50" s="77" t="s">
        <v>1021</v>
      </c>
      <c r="K50" s="77"/>
      <c r="L50" s="77"/>
      <c r="M50" s="77"/>
      <c r="N50" s="99">
        <v>15177.95</v>
      </c>
      <c r="O50" s="99">
        <v>25398.84</v>
      </c>
      <c r="P50" s="99">
        <v>0</v>
      </c>
      <c r="Q50" s="99">
        <v>0</v>
      </c>
      <c r="R50" s="99">
        <v>0</v>
      </c>
      <c r="S50" s="99">
        <v>25398.84</v>
      </c>
      <c r="T50" s="99">
        <v>0</v>
      </c>
      <c r="U50" s="99">
        <v>0</v>
      </c>
      <c r="V50" s="99">
        <v>0</v>
      </c>
      <c r="W50" s="99">
        <v>0</v>
      </c>
      <c r="X50" s="99">
        <v>0</v>
      </c>
      <c r="Y50" s="99">
        <v>0</v>
      </c>
      <c r="Z50" s="99">
        <v>25398.84</v>
      </c>
      <c r="AA50" s="100">
        <f t="shared" si="7"/>
        <v>25398.84</v>
      </c>
      <c r="AB50" s="100">
        <f>AA50*('Para GX'!J$71+100%)</f>
        <v>26033.810999999998</v>
      </c>
      <c r="AC50" s="100">
        <f>AB50*('Para GX'!K$71+100%)</f>
        <v>26597.876905000001</v>
      </c>
      <c r="AD50" s="100">
        <f>AC50*('Para GX'!L$71+100%)</f>
        <v>27041.174853416665</v>
      </c>
      <c r="AE50" s="100">
        <f>AD50*('Para GX'!M$71+100%)</f>
        <v>27311.586601950832</v>
      </c>
      <c r="AF50" s="100">
        <f>AE50*('Para GX'!N$71+100%)</f>
        <v>27493.663845963834</v>
      </c>
      <c r="AG50" s="100" t="e">
        <f>AF50*('Para GX'!O$71+100%)</f>
        <v>#VALUE!</v>
      </c>
      <c r="AH50" s="100">
        <f t="shared" si="8"/>
        <v>0</v>
      </c>
      <c r="AI50" s="100">
        <f>AH50*('Para GX'!J$71+100%)</f>
        <v>0</v>
      </c>
      <c r="AJ50" s="100">
        <f>AI50*('Para GX'!K$71+100%)</f>
        <v>0</v>
      </c>
      <c r="AK50" s="100">
        <f>AJ50*('Para GX'!L$71+100%)</f>
        <v>0</v>
      </c>
      <c r="AL50" s="100">
        <f>AK50*('Para GX'!M$71+100%)</f>
        <v>0</v>
      </c>
      <c r="AM50" s="100">
        <f>AL50*('Para GX'!N$71+100%)</f>
        <v>0</v>
      </c>
      <c r="AN50" s="100" t="e">
        <f>AM50*('Para GX'!O$71+100%)</f>
        <v>#VALUE!</v>
      </c>
      <c r="AO50" s="100">
        <f t="shared" si="1"/>
        <v>0</v>
      </c>
      <c r="AP50" s="100">
        <f>AO50*('Para GX'!J$71+100%)</f>
        <v>0</v>
      </c>
      <c r="AQ50" s="100">
        <f>AP50*('Para GX'!K$71+100%)</f>
        <v>0</v>
      </c>
      <c r="AR50" s="100">
        <f>AQ50*('Para GX'!L$71+100%)</f>
        <v>0</v>
      </c>
      <c r="AS50" s="100">
        <f>AR50*('Para GX'!M$71+100%)</f>
        <v>0</v>
      </c>
      <c r="AT50" s="100">
        <f>AS50*('Para GX'!N$71+100%)</f>
        <v>0</v>
      </c>
      <c r="AU50" s="100" t="e">
        <f>AT50*('Para GX'!O$71+100%)</f>
        <v>#VALUE!</v>
      </c>
      <c r="AV50" s="100">
        <v>0</v>
      </c>
      <c r="AW50" s="100">
        <f>AV50*('Para GX'!J$71+100%)</f>
        <v>0</v>
      </c>
      <c r="AX50" s="100">
        <f>AW50*('Para GX'!K$71+100%)</f>
        <v>0</v>
      </c>
      <c r="AY50" s="100">
        <f>AX50*('Para GX'!L$71+100%)</f>
        <v>0</v>
      </c>
      <c r="AZ50" s="100">
        <f>AY50*('Para GX'!M$71+100%)</f>
        <v>0</v>
      </c>
      <c r="BA50" s="100">
        <f>AZ50*('Para GX'!N$71+100%)</f>
        <v>0</v>
      </c>
      <c r="BB50" s="100" t="e">
        <f>BA50*('Para GX'!O$71+100%)</f>
        <v>#VALUE!</v>
      </c>
      <c r="BC50" s="100">
        <v>0</v>
      </c>
      <c r="BD50" s="100"/>
      <c r="BE50" s="100"/>
      <c r="BF50" s="100"/>
      <c r="BG50" s="100"/>
      <c r="BH50" s="100"/>
      <c r="BI50" s="100"/>
      <c r="BJ50" s="100">
        <v>0</v>
      </c>
      <c r="BK50" s="100">
        <f>BJ50*('Para GX'!J$71+100%)</f>
        <v>0</v>
      </c>
      <c r="BL50" s="100">
        <f>BK50*('Para GX'!K$71+100%)</f>
        <v>0</v>
      </c>
      <c r="BM50" s="100">
        <f>BL50*('Para GX'!L$71+100%)</f>
        <v>0</v>
      </c>
      <c r="BN50" s="100">
        <f>BM50*('Para GX'!M$71+100%)</f>
        <v>0</v>
      </c>
      <c r="BO50" s="100">
        <f>BN50*('Para GX'!N$71+100%)</f>
        <v>0</v>
      </c>
      <c r="BP50" s="100" t="e">
        <f>BO50*('Para GX'!O$71+100%)</f>
        <v>#VALUE!</v>
      </c>
    </row>
    <row r="51" spans="1:68">
      <c r="A51" s="77">
        <v>2018</v>
      </c>
      <c r="B51" s="77" t="s">
        <v>905</v>
      </c>
      <c r="C51" s="77" t="s">
        <v>1025</v>
      </c>
      <c r="D51" s="77"/>
      <c r="E51" s="104">
        <v>7943</v>
      </c>
      <c r="F51" s="77"/>
      <c r="G51" s="77"/>
      <c r="H51" s="77"/>
      <c r="I51" s="77">
        <v>1</v>
      </c>
      <c r="J51" s="77" t="s">
        <v>1021</v>
      </c>
      <c r="K51" s="77"/>
      <c r="L51" s="77"/>
      <c r="M51" s="77"/>
      <c r="N51" s="99">
        <v>588.75</v>
      </c>
      <c r="O51" s="99">
        <v>985.2</v>
      </c>
      <c r="P51" s="99">
        <v>0</v>
      </c>
      <c r="Q51" s="99">
        <v>0</v>
      </c>
      <c r="R51" s="99">
        <v>0</v>
      </c>
      <c r="S51" s="99">
        <v>985.2</v>
      </c>
      <c r="T51" s="99">
        <v>0</v>
      </c>
      <c r="U51" s="99">
        <v>0</v>
      </c>
      <c r="V51" s="99">
        <v>0</v>
      </c>
      <c r="W51" s="99">
        <v>0</v>
      </c>
      <c r="X51" s="99">
        <v>0</v>
      </c>
      <c r="Y51" s="99">
        <v>0</v>
      </c>
      <c r="Z51" s="99">
        <v>985.2</v>
      </c>
      <c r="AA51" s="100">
        <f t="shared" si="7"/>
        <v>985.2</v>
      </c>
      <c r="AB51" s="100">
        <f>AA51*('Para GX'!J$71+100%)</f>
        <v>1009.8299999999999</v>
      </c>
      <c r="AC51" s="100">
        <f>AB51*('Para GX'!K$71+100%)</f>
        <v>1031.70965</v>
      </c>
      <c r="AD51" s="100">
        <f>AC51*('Para GX'!L$71+100%)</f>
        <v>1048.9048108333334</v>
      </c>
      <c r="AE51" s="100">
        <f>AD51*('Para GX'!M$71+100%)</f>
        <v>1059.3938589416666</v>
      </c>
      <c r="AF51" s="100">
        <f>AE51*('Para GX'!N$71+100%)</f>
        <v>1066.4564846679443</v>
      </c>
      <c r="AG51" s="100" t="e">
        <f>AF51*('Para GX'!O$71+100%)</f>
        <v>#VALUE!</v>
      </c>
      <c r="AH51" s="100">
        <f t="shared" si="8"/>
        <v>0</v>
      </c>
      <c r="AI51" s="100">
        <f>AH51*('Para GX'!J$71+100%)</f>
        <v>0</v>
      </c>
      <c r="AJ51" s="100">
        <f>AI51*('Para GX'!K$71+100%)</f>
        <v>0</v>
      </c>
      <c r="AK51" s="100">
        <f>AJ51*('Para GX'!L$71+100%)</f>
        <v>0</v>
      </c>
      <c r="AL51" s="100">
        <f>AK51*('Para GX'!M$71+100%)</f>
        <v>0</v>
      </c>
      <c r="AM51" s="100">
        <f>AL51*('Para GX'!N$71+100%)</f>
        <v>0</v>
      </c>
      <c r="AN51" s="100" t="e">
        <f>AM51*('Para GX'!O$71+100%)</f>
        <v>#VALUE!</v>
      </c>
      <c r="AO51" s="100">
        <f t="shared" si="1"/>
        <v>0</v>
      </c>
      <c r="AP51" s="100">
        <f>AO51*('Para GX'!J$71+100%)</f>
        <v>0</v>
      </c>
      <c r="AQ51" s="100">
        <f>AP51*('Para GX'!K$71+100%)</f>
        <v>0</v>
      </c>
      <c r="AR51" s="100">
        <f>AQ51*('Para GX'!L$71+100%)</f>
        <v>0</v>
      </c>
      <c r="AS51" s="100">
        <f>AR51*('Para GX'!M$71+100%)</f>
        <v>0</v>
      </c>
      <c r="AT51" s="100">
        <f>AS51*('Para GX'!N$71+100%)</f>
        <v>0</v>
      </c>
      <c r="AU51" s="100" t="e">
        <f>AT51*('Para GX'!O$71+100%)</f>
        <v>#VALUE!</v>
      </c>
      <c r="AV51" s="100">
        <v>0</v>
      </c>
      <c r="AW51" s="100">
        <f>AV51*('Para GX'!J$71+100%)</f>
        <v>0</v>
      </c>
      <c r="AX51" s="100">
        <f>AW51*('Para GX'!K$71+100%)</f>
        <v>0</v>
      </c>
      <c r="AY51" s="100">
        <f>AX51*('Para GX'!L$71+100%)</f>
        <v>0</v>
      </c>
      <c r="AZ51" s="100">
        <f>AY51*('Para GX'!M$71+100%)</f>
        <v>0</v>
      </c>
      <c r="BA51" s="100">
        <f>AZ51*('Para GX'!N$71+100%)</f>
        <v>0</v>
      </c>
      <c r="BB51" s="100" t="e">
        <f>BA51*('Para GX'!O$71+100%)</f>
        <v>#VALUE!</v>
      </c>
      <c r="BC51" s="100">
        <v>0</v>
      </c>
      <c r="BD51" s="100"/>
      <c r="BE51" s="100"/>
      <c r="BF51" s="100"/>
      <c r="BG51" s="100"/>
      <c r="BH51" s="100"/>
      <c r="BI51" s="100"/>
      <c r="BJ51" s="100">
        <v>0</v>
      </c>
      <c r="BK51" s="100">
        <f>BJ51*('Para GX'!J$71+100%)</f>
        <v>0</v>
      </c>
      <c r="BL51" s="100">
        <f>BK51*('Para GX'!K$71+100%)</f>
        <v>0</v>
      </c>
      <c r="BM51" s="100">
        <f>BL51*('Para GX'!L$71+100%)</f>
        <v>0</v>
      </c>
      <c r="BN51" s="100">
        <f>BM51*('Para GX'!M$71+100%)</f>
        <v>0</v>
      </c>
      <c r="BO51" s="100">
        <f>BN51*('Para GX'!N$71+100%)</f>
        <v>0</v>
      </c>
      <c r="BP51" s="100" t="e">
        <f>BO51*('Para GX'!O$71+100%)</f>
        <v>#VALUE!</v>
      </c>
    </row>
    <row r="52" spans="1:68">
      <c r="A52" s="77">
        <v>2018</v>
      </c>
      <c r="B52" s="77" t="s">
        <v>905</v>
      </c>
      <c r="C52" s="77" t="s">
        <v>1025</v>
      </c>
      <c r="D52" s="77"/>
      <c r="E52" s="104">
        <v>14985</v>
      </c>
      <c r="F52" s="77"/>
      <c r="G52" s="77"/>
      <c r="H52" s="77"/>
      <c r="I52" s="77">
        <v>2</v>
      </c>
      <c r="J52" s="77" t="s">
        <v>1021</v>
      </c>
      <c r="K52" s="77"/>
      <c r="L52" s="77"/>
      <c r="M52" s="77"/>
      <c r="N52" s="99">
        <v>3497.43</v>
      </c>
      <c r="O52" s="99">
        <v>5852.64</v>
      </c>
      <c r="P52" s="99">
        <v>0</v>
      </c>
      <c r="Q52" s="99">
        <v>0</v>
      </c>
      <c r="R52" s="99">
        <v>0</v>
      </c>
      <c r="S52" s="99">
        <v>5852.64</v>
      </c>
      <c r="T52" s="99">
        <v>0</v>
      </c>
      <c r="U52" s="99">
        <v>0</v>
      </c>
      <c r="V52" s="99">
        <v>0</v>
      </c>
      <c r="W52" s="99">
        <v>0</v>
      </c>
      <c r="X52" s="99">
        <v>0</v>
      </c>
      <c r="Y52" s="99">
        <v>0</v>
      </c>
      <c r="Z52" s="99">
        <v>5852.64</v>
      </c>
      <c r="AA52" s="100">
        <f t="shared" si="7"/>
        <v>5852.64</v>
      </c>
      <c r="AB52" s="100">
        <f>AA52*('Para GX'!J$71+100%)</f>
        <v>5998.9560000000001</v>
      </c>
      <c r="AC52" s="100">
        <f>AB52*('Para GX'!K$71+100%)</f>
        <v>6128.9333800000004</v>
      </c>
      <c r="AD52" s="100">
        <f>AC52*('Para GX'!L$71+100%)</f>
        <v>6231.0822696666664</v>
      </c>
      <c r="AE52" s="100">
        <f>AD52*('Para GX'!M$71+100%)</f>
        <v>6293.3930923633334</v>
      </c>
      <c r="AF52" s="100">
        <f>AE52*('Para GX'!N$71+100%)</f>
        <v>6335.3490463124217</v>
      </c>
      <c r="AG52" s="100" t="e">
        <f>AF52*('Para GX'!O$71+100%)</f>
        <v>#VALUE!</v>
      </c>
      <c r="AH52" s="100">
        <f t="shared" si="8"/>
        <v>0</v>
      </c>
      <c r="AI52" s="100">
        <f>AH52*('Para GX'!J$71+100%)</f>
        <v>0</v>
      </c>
      <c r="AJ52" s="100">
        <f>AI52*('Para GX'!K$71+100%)</f>
        <v>0</v>
      </c>
      <c r="AK52" s="100">
        <f>AJ52*('Para GX'!L$71+100%)</f>
        <v>0</v>
      </c>
      <c r="AL52" s="100">
        <f>AK52*('Para GX'!M$71+100%)</f>
        <v>0</v>
      </c>
      <c r="AM52" s="100">
        <f>AL52*('Para GX'!N$71+100%)</f>
        <v>0</v>
      </c>
      <c r="AN52" s="100" t="e">
        <f>AM52*('Para GX'!O$71+100%)</f>
        <v>#VALUE!</v>
      </c>
      <c r="AO52" s="100">
        <f t="shared" si="1"/>
        <v>0</v>
      </c>
      <c r="AP52" s="100">
        <f>AO52*('Para GX'!J$71+100%)</f>
        <v>0</v>
      </c>
      <c r="AQ52" s="100">
        <f>AP52*('Para GX'!K$71+100%)</f>
        <v>0</v>
      </c>
      <c r="AR52" s="100">
        <f>AQ52*('Para GX'!L$71+100%)</f>
        <v>0</v>
      </c>
      <c r="AS52" s="100">
        <f>AR52*('Para GX'!M$71+100%)</f>
        <v>0</v>
      </c>
      <c r="AT52" s="100">
        <f>AS52*('Para GX'!N$71+100%)</f>
        <v>0</v>
      </c>
      <c r="AU52" s="100" t="e">
        <f>AT52*('Para GX'!O$71+100%)</f>
        <v>#VALUE!</v>
      </c>
      <c r="AV52" s="100">
        <v>0</v>
      </c>
      <c r="AW52" s="100">
        <f>AV52*('Para GX'!J$71+100%)</f>
        <v>0</v>
      </c>
      <c r="AX52" s="100">
        <f>AW52*('Para GX'!K$71+100%)</f>
        <v>0</v>
      </c>
      <c r="AY52" s="100">
        <f>AX52*('Para GX'!L$71+100%)</f>
        <v>0</v>
      </c>
      <c r="AZ52" s="100">
        <f>AY52*('Para GX'!M$71+100%)</f>
        <v>0</v>
      </c>
      <c r="BA52" s="100">
        <f>AZ52*('Para GX'!N$71+100%)</f>
        <v>0</v>
      </c>
      <c r="BB52" s="100" t="e">
        <f>BA52*('Para GX'!O$71+100%)</f>
        <v>#VALUE!</v>
      </c>
      <c r="BC52" s="100">
        <v>0</v>
      </c>
      <c r="BD52" s="100"/>
      <c r="BE52" s="100"/>
      <c r="BF52" s="100"/>
      <c r="BG52" s="100"/>
      <c r="BH52" s="100"/>
      <c r="BI52" s="100"/>
      <c r="BJ52" s="100">
        <v>0</v>
      </c>
      <c r="BK52" s="100">
        <f>BJ52*('Para GX'!J$71+100%)</f>
        <v>0</v>
      </c>
      <c r="BL52" s="100">
        <f>BK52*('Para GX'!K$71+100%)</f>
        <v>0</v>
      </c>
      <c r="BM52" s="100">
        <f>BL52*('Para GX'!L$71+100%)</f>
        <v>0</v>
      </c>
      <c r="BN52" s="100">
        <f>BM52*('Para GX'!M$71+100%)</f>
        <v>0</v>
      </c>
      <c r="BO52" s="100">
        <f>BN52*('Para GX'!N$71+100%)</f>
        <v>0</v>
      </c>
      <c r="BP52" s="100" t="e">
        <f>BO52*('Para GX'!O$71+100%)</f>
        <v>#VALUE!</v>
      </c>
    </row>
    <row r="53" spans="1:68">
      <c r="A53" s="77">
        <v>2018</v>
      </c>
      <c r="B53" s="77" t="s">
        <v>905</v>
      </c>
      <c r="C53" s="77" t="s">
        <v>1025</v>
      </c>
      <c r="D53" s="77"/>
      <c r="E53" s="104">
        <v>15564</v>
      </c>
      <c r="F53" s="77"/>
      <c r="G53" s="77"/>
      <c r="H53" s="77"/>
      <c r="I53" s="77">
        <v>2</v>
      </c>
      <c r="J53" s="77" t="s">
        <v>1021</v>
      </c>
      <c r="K53" s="77"/>
      <c r="L53" s="77"/>
      <c r="M53" s="77"/>
      <c r="N53" s="99">
        <v>9093.2999999999993</v>
      </c>
      <c r="O53" s="99">
        <v>15216.72</v>
      </c>
      <c r="P53" s="99">
        <v>0</v>
      </c>
      <c r="Q53" s="99">
        <v>0</v>
      </c>
      <c r="R53" s="99">
        <v>0</v>
      </c>
      <c r="S53" s="99">
        <v>15216.72</v>
      </c>
      <c r="T53" s="99">
        <v>0</v>
      </c>
      <c r="U53" s="99">
        <v>0</v>
      </c>
      <c r="V53" s="99">
        <v>0</v>
      </c>
      <c r="W53" s="99">
        <v>0</v>
      </c>
      <c r="X53" s="99">
        <v>0</v>
      </c>
      <c r="Y53" s="99">
        <v>0</v>
      </c>
      <c r="Z53" s="99">
        <v>15216.72</v>
      </c>
      <c r="AA53" s="100">
        <f t="shared" si="7"/>
        <v>15216.72</v>
      </c>
      <c r="AB53" s="100">
        <f>AA53*('Para GX'!J$71+100%)</f>
        <v>15597.137999999997</v>
      </c>
      <c r="AC53" s="100">
        <f>AB53*('Para GX'!K$71+100%)</f>
        <v>15935.075989999998</v>
      </c>
      <c r="AD53" s="100">
        <f>AC53*('Para GX'!L$71+100%)</f>
        <v>16200.660589833329</v>
      </c>
      <c r="AE53" s="100">
        <f>AD53*('Para GX'!M$71+100%)</f>
        <v>16362.667195731663</v>
      </c>
      <c r="AF53" s="100">
        <f>AE53*('Para GX'!N$71+100%)</f>
        <v>16471.751643703206</v>
      </c>
      <c r="AG53" s="100" t="e">
        <f>AF53*('Para GX'!O$71+100%)</f>
        <v>#VALUE!</v>
      </c>
      <c r="AH53" s="100">
        <f t="shared" si="8"/>
        <v>0</v>
      </c>
      <c r="AI53" s="100">
        <f>AH53*('Para GX'!J$71+100%)</f>
        <v>0</v>
      </c>
      <c r="AJ53" s="100">
        <f>AI53*('Para GX'!K$71+100%)</f>
        <v>0</v>
      </c>
      <c r="AK53" s="100">
        <f>AJ53*('Para GX'!L$71+100%)</f>
        <v>0</v>
      </c>
      <c r="AL53" s="100">
        <f>AK53*('Para GX'!M$71+100%)</f>
        <v>0</v>
      </c>
      <c r="AM53" s="100">
        <f>AL53*('Para GX'!N$71+100%)</f>
        <v>0</v>
      </c>
      <c r="AN53" s="100" t="e">
        <f>AM53*('Para GX'!O$71+100%)</f>
        <v>#VALUE!</v>
      </c>
      <c r="AO53" s="100">
        <f t="shared" si="1"/>
        <v>0</v>
      </c>
      <c r="AP53" s="100">
        <f>AO53*('Para GX'!J$71+100%)</f>
        <v>0</v>
      </c>
      <c r="AQ53" s="100">
        <f>AP53*('Para GX'!K$71+100%)</f>
        <v>0</v>
      </c>
      <c r="AR53" s="100">
        <f>AQ53*('Para GX'!L$71+100%)</f>
        <v>0</v>
      </c>
      <c r="AS53" s="100">
        <f>AR53*('Para GX'!M$71+100%)</f>
        <v>0</v>
      </c>
      <c r="AT53" s="100">
        <f>AS53*('Para GX'!N$71+100%)</f>
        <v>0</v>
      </c>
      <c r="AU53" s="100" t="e">
        <f>AT53*('Para GX'!O$71+100%)</f>
        <v>#VALUE!</v>
      </c>
      <c r="AV53" s="100">
        <v>0</v>
      </c>
      <c r="AW53" s="100">
        <f>AV53*('Para GX'!J$71+100%)</f>
        <v>0</v>
      </c>
      <c r="AX53" s="100">
        <f>AW53*('Para GX'!K$71+100%)</f>
        <v>0</v>
      </c>
      <c r="AY53" s="100">
        <f>AX53*('Para GX'!L$71+100%)</f>
        <v>0</v>
      </c>
      <c r="AZ53" s="100">
        <f>AY53*('Para GX'!M$71+100%)</f>
        <v>0</v>
      </c>
      <c r="BA53" s="100">
        <f>AZ53*('Para GX'!N$71+100%)</f>
        <v>0</v>
      </c>
      <c r="BB53" s="100" t="e">
        <f>BA53*('Para GX'!O$71+100%)</f>
        <v>#VALUE!</v>
      </c>
      <c r="BC53" s="100">
        <v>0</v>
      </c>
      <c r="BD53" s="100"/>
      <c r="BE53" s="100"/>
      <c r="BF53" s="100"/>
      <c r="BG53" s="100"/>
      <c r="BH53" s="100"/>
      <c r="BI53" s="100"/>
      <c r="BJ53" s="100">
        <v>0</v>
      </c>
      <c r="BK53" s="100">
        <f>BJ53*('Para GX'!J$71+100%)</f>
        <v>0</v>
      </c>
      <c r="BL53" s="100">
        <f>BK53*('Para GX'!K$71+100%)</f>
        <v>0</v>
      </c>
      <c r="BM53" s="100">
        <f>BL53*('Para GX'!L$71+100%)</f>
        <v>0</v>
      </c>
      <c r="BN53" s="100">
        <f>BM53*('Para GX'!M$71+100%)</f>
        <v>0</v>
      </c>
      <c r="BO53" s="100">
        <f>BN53*('Para GX'!N$71+100%)</f>
        <v>0</v>
      </c>
      <c r="BP53" s="100" t="e">
        <f>BO53*('Para GX'!O$71+100%)</f>
        <v>#VALUE!</v>
      </c>
    </row>
    <row r="54" spans="1:68">
      <c r="A54" s="77">
        <v>2018</v>
      </c>
      <c r="B54" s="77" t="s">
        <v>905</v>
      </c>
      <c r="C54" s="77" t="s">
        <v>1025</v>
      </c>
      <c r="D54" s="77"/>
      <c r="E54" s="104">
        <v>19337</v>
      </c>
      <c r="F54" s="77"/>
      <c r="G54" s="77"/>
      <c r="H54" s="77"/>
      <c r="I54" s="77">
        <v>2</v>
      </c>
      <c r="J54" s="77" t="s">
        <v>1021</v>
      </c>
      <c r="K54" s="77"/>
      <c r="L54" s="77"/>
      <c r="M54" s="77"/>
      <c r="N54" s="99">
        <v>6909.73</v>
      </c>
      <c r="O54" s="99">
        <v>11562.72</v>
      </c>
      <c r="P54" s="99">
        <v>0</v>
      </c>
      <c r="Q54" s="99">
        <v>0</v>
      </c>
      <c r="R54" s="99">
        <v>0</v>
      </c>
      <c r="S54" s="99">
        <v>11562.72</v>
      </c>
      <c r="T54" s="99">
        <v>0</v>
      </c>
      <c r="U54" s="99">
        <v>0</v>
      </c>
      <c r="V54" s="99">
        <v>0</v>
      </c>
      <c r="W54" s="99">
        <v>0</v>
      </c>
      <c r="X54" s="99">
        <v>0</v>
      </c>
      <c r="Y54" s="99">
        <v>0</v>
      </c>
      <c r="Z54" s="99">
        <v>11562.72</v>
      </c>
      <c r="AA54" s="100">
        <f t="shared" si="7"/>
        <v>11562.72</v>
      </c>
      <c r="AB54" s="100">
        <f>AA54*('Para GX'!J$71+100%)</f>
        <v>11851.787999999999</v>
      </c>
      <c r="AC54" s="100">
        <f>AB54*('Para GX'!K$71+100%)</f>
        <v>12108.576739999999</v>
      </c>
      <c r="AD54" s="100">
        <f>AC54*('Para GX'!L$71+100%)</f>
        <v>12310.386352333331</v>
      </c>
      <c r="AE54" s="100">
        <f>AD54*('Para GX'!M$71+100%)</f>
        <v>12433.490215856664</v>
      </c>
      <c r="AF54" s="100">
        <f>AE54*('Para GX'!N$71+100%)</f>
        <v>12516.38015062904</v>
      </c>
      <c r="AG54" s="100" t="e">
        <f>AF54*('Para GX'!O$71+100%)</f>
        <v>#VALUE!</v>
      </c>
      <c r="AH54" s="100">
        <f t="shared" si="8"/>
        <v>0</v>
      </c>
      <c r="AI54" s="100">
        <f>AH54*('Para GX'!J$71+100%)</f>
        <v>0</v>
      </c>
      <c r="AJ54" s="100">
        <f>AI54*('Para GX'!K$71+100%)</f>
        <v>0</v>
      </c>
      <c r="AK54" s="100">
        <f>AJ54*('Para GX'!L$71+100%)</f>
        <v>0</v>
      </c>
      <c r="AL54" s="100">
        <f>AK54*('Para GX'!M$71+100%)</f>
        <v>0</v>
      </c>
      <c r="AM54" s="100">
        <f>AL54*('Para GX'!N$71+100%)</f>
        <v>0</v>
      </c>
      <c r="AN54" s="100" t="e">
        <f>AM54*('Para GX'!O$71+100%)</f>
        <v>#VALUE!</v>
      </c>
      <c r="AO54" s="100">
        <f t="shared" si="1"/>
        <v>0</v>
      </c>
      <c r="AP54" s="100">
        <f>AO54*('Para GX'!J$71+100%)</f>
        <v>0</v>
      </c>
      <c r="AQ54" s="100">
        <f>AP54*('Para GX'!K$71+100%)</f>
        <v>0</v>
      </c>
      <c r="AR54" s="100">
        <f>AQ54*('Para GX'!L$71+100%)</f>
        <v>0</v>
      </c>
      <c r="AS54" s="100">
        <f>AR54*('Para GX'!M$71+100%)</f>
        <v>0</v>
      </c>
      <c r="AT54" s="100">
        <f>AS54*('Para GX'!N$71+100%)</f>
        <v>0</v>
      </c>
      <c r="AU54" s="100" t="e">
        <f>AT54*('Para GX'!O$71+100%)</f>
        <v>#VALUE!</v>
      </c>
      <c r="AV54" s="100">
        <v>0</v>
      </c>
      <c r="AW54" s="100">
        <f>AV54*('Para GX'!J$71+100%)</f>
        <v>0</v>
      </c>
      <c r="AX54" s="100">
        <f>AW54*('Para GX'!K$71+100%)</f>
        <v>0</v>
      </c>
      <c r="AY54" s="100">
        <f>AX54*('Para GX'!L$71+100%)</f>
        <v>0</v>
      </c>
      <c r="AZ54" s="100">
        <f>AY54*('Para GX'!M$71+100%)</f>
        <v>0</v>
      </c>
      <c r="BA54" s="100">
        <f>AZ54*('Para GX'!N$71+100%)</f>
        <v>0</v>
      </c>
      <c r="BB54" s="100" t="e">
        <f>BA54*('Para GX'!O$71+100%)</f>
        <v>#VALUE!</v>
      </c>
      <c r="BC54" s="100">
        <v>0</v>
      </c>
      <c r="BD54" s="100"/>
      <c r="BE54" s="100"/>
      <c r="BF54" s="100"/>
      <c r="BG54" s="100"/>
      <c r="BH54" s="100"/>
      <c r="BI54" s="100"/>
      <c r="BJ54" s="100">
        <v>0</v>
      </c>
      <c r="BK54" s="100">
        <f>BJ54*('Para GX'!J$71+100%)</f>
        <v>0</v>
      </c>
      <c r="BL54" s="100">
        <f>BK54*('Para GX'!K$71+100%)</f>
        <v>0</v>
      </c>
      <c r="BM54" s="100">
        <f>BL54*('Para GX'!L$71+100%)</f>
        <v>0</v>
      </c>
      <c r="BN54" s="100">
        <f>BM54*('Para GX'!M$71+100%)</f>
        <v>0</v>
      </c>
      <c r="BO54" s="100">
        <f>BN54*('Para GX'!N$71+100%)</f>
        <v>0</v>
      </c>
      <c r="BP54" s="100" t="e">
        <f>BO54*('Para GX'!O$71+100%)</f>
        <v>#VALUE!</v>
      </c>
    </row>
    <row r="55" spans="1:68">
      <c r="A55" s="101"/>
      <c r="B55" s="101" t="s">
        <v>1196</v>
      </c>
      <c r="C55" s="101" t="s">
        <v>1025</v>
      </c>
      <c r="D55" s="101"/>
      <c r="E55" s="105"/>
      <c r="F55" s="101"/>
      <c r="G55" s="101"/>
      <c r="H55" s="101"/>
      <c r="I55" s="101"/>
      <c r="J55" s="101"/>
      <c r="K55" s="101"/>
      <c r="L55" s="101"/>
      <c r="M55" s="101"/>
      <c r="N55" s="103">
        <f>SUM(N45:N54)</f>
        <v>74912.739999999991</v>
      </c>
      <c r="O55" s="103">
        <f t="shared" ref="O55:BP55" si="10">SUM(O45:O54)</f>
        <v>125359.07999999999</v>
      </c>
      <c r="P55" s="103">
        <f t="shared" si="10"/>
        <v>0</v>
      </c>
      <c r="Q55" s="103">
        <f t="shared" si="10"/>
        <v>0</v>
      </c>
      <c r="R55" s="103">
        <f t="shared" si="10"/>
        <v>0</v>
      </c>
      <c r="S55" s="103">
        <f t="shared" si="10"/>
        <v>125359.07999999999</v>
      </c>
      <c r="T55" s="103">
        <f t="shared" si="10"/>
        <v>0</v>
      </c>
      <c r="U55" s="103">
        <f t="shared" si="10"/>
        <v>0</v>
      </c>
      <c r="V55" s="103">
        <f t="shared" si="10"/>
        <v>0</v>
      </c>
      <c r="W55" s="103">
        <f t="shared" si="10"/>
        <v>0</v>
      </c>
      <c r="X55" s="103">
        <f t="shared" si="10"/>
        <v>0</v>
      </c>
      <c r="Y55" s="103">
        <f t="shared" si="10"/>
        <v>0</v>
      </c>
      <c r="Z55" s="103">
        <f t="shared" si="10"/>
        <v>125359.07999999999</v>
      </c>
      <c r="AA55" s="103">
        <f t="shared" si="7"/>
        <v>125359.07999999999</v>
      </c>
      <c r="AB55" s="103">
        <f t="shared" si="10"/>
        <v>128493.057</v>
      </c>
      <c r="AC55" s="103">
        <f t="shared" si="10"/>
        <v>131277.07323499999</v>
      </c>
      <c r="AD55" s="103">
        <f t="shared" si="10"/>
        <v>133465.02445558333</v>
      </c>
      <c r="AE55" s="103">
        <f t="shared" si="10"/>
        <v>134799.67470013915</v>
      </c>
      <c r="AF55" s="103">
        <f t="shared" si="10"/>
        <v>135698.33919814008</v>
      </c>
      <c r="AG55" s="103" t="e">
        <f t="shared" si="10"/>
        <v>#VALUE!</v>
      </c>
      <c r="AH55" s="103">
        <f t="shared" si="8"/>
        <v>0</v>
      </c>
      <c r="AI55" s="103">
        <f t="shared" si="10"/>
        <v>0</v>
      </c>
      <c r="AJ55" s="103">
        <f t="shared" si="10"/>
        <v>0</v>
      </c>
      <c r="AK55" s="103">
        <f t="shared" si="10"/>
        <v>0</v>
      </c>
      <c r="AL55" s="103">
        <f t="shared" si="10"/>
        <v>0</v>
      </c>
      <c r="AM55" s="103">
        <f t="shared" si="10"/>
        <v>0</v>
      </c>
      <c r="AN55" s="103" t="e">
        <f t="shared" si="10"/>
        <v>#VALUE!</v>
      </c>
      <c r="AO55" s="103">
        <f t="shared" si="1"/>
        <v>0</v>
      </c>
      <c r="AP55" s="103">
        <f t="shared" si="10"/>
        <v>0</v>
      </c>
      <c r="AQ55" s="103">
        <f t="shared" si="10"/>
        <v>0</v>
      </c>
      <c r="AR55" s="103">
        <f t="shared" si="10"/>
        <v>0</v>
      </c>
      <c r="AS55" s="103">
        <f t="shared" si="10"/>
        <v>0</v>
      </c>
      <c r="AT55" s="103">
        <f t="shared" si="10"/>
        <v>0</v>
      </c>
      <c r="AU55" s="103" t="e">
        <f t="shared" si="10"/>
        <v>#VALUE!</v>
      </c>
      <c r="AV55" s="103">
        <f t="shared" si="10"/>
        <v>0</v>
      </c>
      <c r="AW55" s="103">
        <f t="shared" si="10"/>
        <v>0</v>
      </c>
      <c r="AX55" s="103">
        <f t="shared" si="10"/>
        <v>0</v>
      </c>
      <c r="AY55" s="103">
        <f t="shared" si="10"/>
        <v>0</v>
      </c>
      <c r="AZ55" s="103">
        <f t="shared" si="10"/>
        <v>0</v>
      </c>
      <c r="BA55" s="103">
        <f t="shared" si="10"/>
        <v>0</v>
      </c>
      <c r="BB55" s="103" t="e">
        <f t="shared" si="10"/>
        <v>#VALUE!</v>
      </c>
      <c r="BC55" s="103">
        <f t="shared" si="10"/>
        <v>0</v>
      </c>
      <c r="BD55" s="103">
        <f t="shared" si="10"/>
        <v>0</v>
      </c>
      <c r="BE55" s="103">
        <f t="shared" si="10"/>
        <v>0</v>
      </c>
      <c r="BF55" s="103">
        <f t="shared" si="10"/>
        <v>0</v>
      </c>
      <c r="BG55" s="103">
        <f t="shared" si="10"/>
        <v>0</v>
      </c>
      <c r="BH55" s="103">
        <f t="shared" si="10"/>
        <v>0</v>
      </c>
      <c r="BI55" s="103">
        <f t="shared" si="10"/>
        <v>0</v>
      </c>
      <c r="BJ55" s="103">
        <f t="shared" si="10"/>
        <v>0</v>
      </c>
      <c r="BK55" s="103">
        <f t="shared" si="10"/>
        <v>0</v>
      </c>
      <c r="BL55" s="103">
        <f t="shared" si="10"/>
        <v>0</v>
      </c>
      <c r="BM55" s="103">
        <f t="shared" si="10"/>
        <v>0</v>
      </c>
      <c r="BN55" s="103">
        <f t="shared" si="10"/>
        <v>0</v>
      </c>
      <c r="BO55" s="103">
        <f t="shared" si="10"/>
        <v>0</v>
      </c>
      <c r="BP55" s="103" t="e">
        <f t="shared" si="10"/>
        <v>#VALUE!</v>
      </c>
    </row>
    <row r="56" spans="1:68">
      <c r="A56" s="77">
        <v>2018</v>
      </c>
      <c r="B56" s="77" t="s">
        <v>905</v>
      </c>
      <c r="C56" s="77" t="s">
        <v>1026</v>
      </c>
      <c r="D56" s="77"/>
      <c r="E56" s="98">
        <v>29307</v>
      </c>
      <c r="F56" s="77"/>
      <c r="G56" s="77"/>
      <c r="H56" s="77"/>
      <c r="I56" s="77">
        <v>1</v>
      </c>
      <c r="J56" s="77" t="s">
        <v>1021</v>
      </c>
      <c r="K56" s="77"/>
      <c r="L56" s="77" t="s">
        <v>1197</v>
      </c>
      <c r="M56" s="77"/>
      <c r="N56" s="99">
        <v>17663.759999999998</v>
      </c>
      <c r="O56" s="99">
        <v>29024.37</v>
      </c>
      <c r="P56" s="99">
        <v>602.4</v>
      </c>
      <c r="Q56" s="99">
        <v>1121.79</v>
      </c>
      <c r="R56" s="99">
        <v>0</v>
      </c>
      <c r="S56" s="99">
        <v>30748.560000000001</v>
      </c>
      <c r="T56" s="99">
        <v>0</v>
      </c>
      <c r="U56" s="99">
        <v>46.11</v>
      </c>
      <c r="V56" s="99">
        <v>0</v>
      </c>
      <c r="W56" s="99">
        <v>0</v>
      </c>
      <c r="X56" s="99">
        <v>9513.64</v>
      </c>
      <c r="Y56" s="99">
        <v>0</v>
      </c>
      <c r="Z56" s="99">
        <v>40308.31</v>
      </c>
      <c r="AA56" s="100">
        <f t="shared" si="7"/>
        <v>30748.560000000001</v>
      </c>
      <c r="AB56" s="100">
        <f>AA56*('Para GX'!J$71+100%)</f>
        <v>31517.273999999998</v>
      </c>
      <c r="AC56" s="100">
        <f>AB56*('Para GX'!K$71+100%)</f>
        <v>32200.148269999998</v>
      </c>
      <c r="AD56" s="100">
        <f>AC56*('Para GX'!L$71+100%)</f>
        <v>32736.817407833329</v>
      </c>
      <c r="AE56" s="100">
        <f>AD56*('Para GX'!M$71+100%)</f>
        <v>33064.185581911661</v>
      </c>
      <c r="AF56" s="100">
        <f>AE56*('Para GX'!N$71+100%)</f>
        <v>33284.613485791073</v>
      </c>
      <c r="AG56" s="100" t="e">
        <f>AF56*('Para GX'!O$71+100%)</f>
        <v>#VALUE!</v>
      </c>
      <c r="AH56" s="100">
        <f t="shared" si="8"/>
        <v>0</v>
      </c>
      <c r="AI56" s="100">
        <f>AH56*('Para GX'!J$71+100%)</f>
        <v>0</v>
      </c>
      <c r="AJ56" s="100">
        <f>AI56*('Para GX'!K$71+100%)</f>
        <v>0</v>
      </c>
      <c r="AK56" s="100">
        <f>AJ56*('Para GX'!L$71+100%)</f>
        <v>0</v>
      </c>
      <c r="AL56" s="100">
        <f>AK56*('Para GX'!M$71+100%)</f>
        <v>0</v>
      </c>
      <c r="AM56" s="100">
        <f>AL56*('Para GX'!N$71+100%)</f>
        <v>0</v>
      </c>
      <c r="AN56" s="100" t="e">
        <f>AM56*('Para GX'!O$71+100%)</f>
        <v>#VALUE!</v>
      </c>
      <c r="AO56" s="100">
        <f t="shared" si="1"/>
        <v>9513.64</v>
      </c>
      <c r="AP56" s="100">
        <f>AO56*('Para GX'!J$71+100%)</f>
        <v>9751.4809999999979</v>
      </c>
      <c r="AQ56" s="100">
        <f>AP56*('Para GX'!K$71+100%)</f>
        <v>9962.7630883333313</v>
      </c>
      <c r="AR56" s="100">
        <f>AQ56*('Para GX'!L$71+100%)</f>
        <v>10128.809139805553</v>
      </c>
      <c r="AS56" s="100">
        <f>AR56*('Para GX'!M$71+100%)</f>
        <v>10230.097231203608</v>
      </c>
      <c r="AT56" s="100">
        <f>AS56*('Para GX'!N$71+100%)</f>
        <v>10298.297879411632</v>
      </c>
      <c r="AU56" s="100" t="e">
        <f>AT56*('Para GX'!O$71+100%)</f>
        <v>#VALUE!</v>
      </c>
      <c r="AV56" s="100">
        <v>0</v>
      </c>
      <c r="AW56" s="100">
        <f>AV56*('Para GX'!J$71+100%)</f>
        <v>0</v>
      </c>
      <c r="AX56" s="100">
        <f>AW56*('Para GX'!K$71+100%)</f>
        <v>0</v>
      </c>
      <c r="AY56" s="100">
        <f>AX56*('Para GX'!L$71+100%)</f>
        <v>0</v>
      </c>
      <c r="AZ56" s="100">
        <f>AY56*('Para GX'!M$71+100%)</f>
        <v>0</v>
      </c>
      <c r="BA56" s="100">
        <f>AZ56*('Para GX'!N$71+100%)</f>
        <v>0</v>
      </c>
      <c r="BB56" s="100" t="e">
        <f>BA56*('Para GX'!O$71+100%)</f>
        <v>#VALUE!</v>
      </c>
      <c r="BC56" s="100">
        <v>0</v>
      </c>
      <c r="BD56" s="100"/>
      <c r="BE56" s="100"/>
      <c r="BF56" s="100"/>
      <c r="BG56" s="100"/>
      <c r="BH56" s="100"/>
      <c r="BI56" s="100"/>
      <c r="BJ56" s="100">
        <v>0</v>
      </c>
      <c r="BK56" s="100">
        <f>BJ56*('Para GX'!J$71+100%)</f>
        <v>0</v>
      </c>
      <c r="BL56" s="100">
        <f>BK56*('Para GX'!K$71+100%)</f>
        <v>0</v>
      </c>
      <c r="BM56" s="100">
        <f>BL56*('Para GX'!L$71+100%)</f>
        <v>0</v>
      </c>
      <c r="BN56" s="100">
        <f>BM56*('Para GX'!M$71+100%)</f>
        <v>0</v>
      </c>
      <c r="BO56" s="100">
        <f>BN56*('Para GX'!N$71+100%)</f>
        <v>0</v>
      </c>
      <c r="BP56" s="100" t="e">
        <f>BO56*('Para GX'!O$71+100%)</f>
        <v>#VALUE!</v>
      </c>
    </row>
    <row r="57" spans="1:68">
      <c r="A57" s="77">
        <v>2018</v>
      </c>
      <c r="B57" s="77" t="s">
        <v>905</v>
      </c>
      <c r="C57" s="77" t="s">
        <v>1026</v>
      </c>
      <c r="D57" s="77"/>
      <c r="E57" s="98">
        <v>26890</v>
      </c>
      <c r="F57" s="77"/>
      <c r="G57" s="77"/>
      <c r="H57" s="77"/>
      <c r="I57" s="77">
        <v>1</v>
      </c>
      <c r="J57" s="77" t="s">
        <v>1021</v>
      </c>
      <c r="K57" s="77"/>
      <c r="L57" s="77"/>
      <c r="M57" s="77"/>
      <c r="N57" s="99">
        <v>28467.45</v>
      </c>
      <c r="O57" s="99">
        <v>47637.48</v>
      </c>
      <c r="P57" s="99">
        <v>0</v>
      </c>
      <c r="Q57" s="99">
        <v>1558.71</v>
      </c>
      <c r="R57" s="99">
        <v>0</v>
      </c>
      <c r="S57" s="99">
        <v>49196.19</v>
      </c>
      <c r="T57" s="99">
        <v>0</v>
      </c>
      <c r="U57" s="99">
        <v>73.739999999999995</v>
      </c>
      <c r="V57" s="99">
        <v>0</v>
      </c>
      <c r="W57" s="99">
        <v>0</v>
      </c>
      <c r="X57" s="99">
        <v>15221.26</v>
      </c>
      <c r="Y57" s="99">
        <v>0</v>
      </c>
      <c r="Z57" s="99">
        <v>64491.19</v>
      </c>
      <c r="AA57" s="100">
        <f t="shared" si="7"/>
        <v>49196.19</v>
      </c>
      <c r="AB57" s="100">
        <f>AA57*('Para GX'!J$71+100%)</f>
        <v>50426.094749999997</v>
      </c>
      <c r="AC57" s="100">
        <f>AB57*('Para GX'!K$71+100%)</f>
        <v>51518.660136250001</v>
      </c>
      <c r="AD57" s="100">
        <f>AC57*('Para GX'!L$71+100%)</f>
        <v>52377.304471854164</v>
      </c>
      <c r="AE57" s="100">
        <f>AD57*('Para GX'!M$71+100%)</f>
        <v>52901.077516572703</v>
      </c>
      <c r="AF57" s="100">
        <f>AE57*('Para GX'!N$71+100%)</f>
        <v>53253.751366683187</v>
      </c>
      <c r="AG57" s="100" t="e">
        <f>AF57*('Para GX'!O$71+100%)</f>
        <v>#VALUE!</v>
      </c>
      <c r="AH57" s="100">
        <f t="shared" si="8"/>
        <v>0</v>
      </c>
      <c r="AI57" s="100">
        <f>AH57*('Para GX'!J$71+100%)</f>
        <v>0</v>
      </c>
      <c r="AJ57" s="100">
        <f>AI57*('Para GX'!K$71+100%)</f>
        <v>0</v>
      </c>
      <c r="AK57" s="100">
        <f>AJ57*('Para GX'!L$71+100%)</f>
        <v>0</v>
      </c>
      <c r="AL57" s="100">
        <f>AK57*('Para GX'!M$71+100%)</f>
        <v>0</v>
      </c>
      <c r="AM57" s="100">
        <f>AL57*('Para GX'!N$71+100%)</f>
        <v>0</v>
      </c>
      <c r="AN57" s="100" t="e">
        <f>AM57*('Para GX'!O$71+100%)</f>
        <v>#VALUE!</v>
      </c>
      <c r="AO57" s="100">
        <f t="shared" si="1"/>
        <v>15221.26</v>
      </c>
      <c r="AP57" s="100">
        <f>AO57*('Para GX'!J$71+100%)</f>
        <v>15601.791499999999</v>
      </c>
      <c r="AQ57" s="100">
        <f>AP57*('Para GX'!K$71+100%)</f>
        <v>15939.830315833333</v>
      </c>
      <c r="AR57" s="100">
        <f>AQ57*('Para GX'!L$71+100%)</f>
        <v>16205.494154430555</v>
      </c>
      <c r="AS57" s="100">
        <f>AR57*('Para GX'!M$71+100%)</f>
        <v>16367.54909597486</v>
      </c>
      <c r="AT57" s="100">
        <f>AS57*('Para GX'!N$71+100%)</f>
        <v>16476.666089948027</v>
      </c>
      <c r="AU57" s="100" t="e">
        <f>AT57*('Para GX'!O$71+100%)</f>
        <v>#VALUE!</v>
      </c>
      <c r="AV57" s="100">
        <v>0</v>
      </c>
      <c r="AW57" s="100">
        <f>AV57*('Para GX'!J$71+100%)</f>
        <v>0</v>
      </c>
      <c r="AX57" s="100">
        <f>AW57*('Para GX'!K$71+100%)</f>
        <v>0</v>
      </c>
      <c r="AY57" s="100">
        <f>AX57*('Para GX'!L$71+100%)</f>
        <v>0</v>
      </c>
      <c r="AZ57" s="100">
        <f>AY57*('Para GX'!M$71+100%)</f>
        <v>0</v>
      </c>
      <c r="BA57" s="100">
        <f>AZ57*('Para GX'!N$71+100%)</f>
        <v>0</v>
      </c>
      <c r="BB57" s="100" t="e">
        <f>BA57*('Para GX'!O$71+100%)</f>
        <v>#VALUE!</v>
      </c>
      <c r="BC57" s="100">
        <v>0</v>
      </c>
      <c r="BD57" s="100"/>
      <c r="BE57" s="100"/>
      <c r="BF57" s="100"/>
      <c r="BG57" s="100"/>
      <c r="BH57" s="100"/>
      <c r="BI57" s="100"/>
      <c r="BJ57" s="100">
        <v>0</v>
      </c>
      <c r="BK57" s="100">
        <f>BJ57*('Para GX'!J$71+100%)</f>
        <v>0</v>
      </c>
      <c r="BL57" s="100">
        <f>BK57*('Para GX'!K$71+100%)</f>
        <v>0</v>
      </c>
      <c r="BM57" s="100">
        <f>BL57*('Para GX'!L$71+100%)</f>
        <v>0</v>
      </c>
      <c r="BN57" s="100">
        <f>BM57*('Para GX'!M$71+100%)</f>
        <v>0</v>
      </c>
      <c r="BO57" s="100">
        <f>BN57*('Para GX'!N$71+100%)</f>
        <v>0</v>
      </c>
      <c r="BP57" s="100" t="e">
        <f>BO57*('Para GX'!O$71+100%)</f>
        <v>#VALUE!</v>
      </c>
    </row>
    <row r="58" spans="1:68">
      <c r="A58" s="77">
        <v>2018</v>
      </c>
      <c r="B58" s="77" t="s">
        <v>905</v>
      </c>
      <c r="C58" s="77" t="s">
        <v>1026</v>
      </c>
      <c r="D58" s="110"/>
      <c r="E58" s="98">
        <v>33551</v>
      </c>
      <c r="F58" s="77"/>
      <c r="G58" s="77"/>
      <c r="H58" s="77"/>
      <c r="I58" s="77">
        <v>1</v>
      </c>
      <c r="J58" s="77" t="s">
        <v>1021</v>
      </c>
      <c r="K58" s="111" t="s">
        <v>1244</v>
      </c>
      <c r="L58" s="77" t="s">
        <v>1199</v>
      </c>
      <c r="M58" s="77"/>
      <c r="N58" s="99">
        <v>18990.73</v>
      </c>
      <c r="O58" s="99">
        <v>11828.89</v>
      </c>
      <c r="P58" s="99">
        <v>0</v>
      </c>
      <c r="Q58" s="99">
        <v>576.82000000000005</v>
      </c>
      <c r="R58" s="99">
        <v>0</v>
      </c>
      <c r="S58" s="99">
        <v>12405.71</v>
      </c>
      <c r="T58" s="99">
        <v>0</v>
      </c>
      <c r="U58" s="99">
        <v>18.600000000000001</v>
      </c>
      <c r="V58" s="99">
        <v>655.69</v>
      </c>
      <c r="W58" s="99">
        <v>0</v>
      </c>
      <c r="X58" s="99">
        <v>3838.32</v>
      </c>
      <c r="Y58" s="99">
        <v>295.83</v>
      </c>
      <c r="Z58" s="99">
        <v>17214.150000000001</v>
      </c>
      <c r="AA58" s="100">
        <f>SUM(W58 + V58 + S58)</f>
        <v>13061.4</v>
      </c>
      <c r="AB58" s="100">
        <v>0</v>
      </c>
      <c r="AC58" s="100">
        <f>AB58*('Para GX'!K$71+100%)</f>
        <v>0</v>
      </c>
      <c r="AD58" s="100">
        <f>AC58*('Para GX'!L$71+100%)</f>
        <v>0</v>
      </c>
      <c r="AE58" s="100">
        <f>AD58*('Para GX'!M$71+100%)</f>
        <v>0</v>
      </c>
      <c r="AF58" s="100">
        <f>AE58*('Para GX'!N$71+100%)</f>
        <v>0</v>
      </c>
      <c r="AG58" s="100" t="e">
        <f>AF58*('Para GX'!O$71+100%)</f>
        <v>#VALUE!</v>
      </c>
      <c r="AH58" s="100">
        <v>0</v>
      </c>
      <c r="AI58" s="100">
        <f>AH58*('Para GX'!J$71+100%)</f>
        <v>0</v>
      </c>
      <c r="AJ58" s="100">
        <f>AI58*('Para GX'!K$71+100%)</f>
        <v>0</v>
      </c>
      <c r="AK58" s="100">
        <f>AJ58*('Para GX'!L$71+100%)</f>
        <v>0</v>
      </c>
      <c r="AL58" s="100">
        <f>AK58*('Para GX'!M$71+100%)</f>
        <v>0</v>
      </c>
      <c r="AM58" s="100">
        <f>AL58*('Para GX'!N$71+100%)</f>
        <v>0</v>
      </c>
      <c r="AN58" s="100" t="e">
        <f>AM58*('Para GX'!O$71+100%)</f>
        <v>#VALUE!</v>
      </c>
      <c r="AO58" s="100">
        <f t="shared" si="1"/>
        <v>4134.1500000000005</v>
      </c>
      <c r="AP58" s="100">
        <v>0</v>
      </c>
      <c r="AQ58" s="100">
        <f>AP58*('Para GX'!K$71+100%)</f>
        <v>0</v>
      </c>
      <c r="AR58" s="100">
        <f>AQ58*('Para GX'!L$71+100%)</f>
        <v>0</v>
      </c>
      <c r="AS58" s="100">
        <f>AR58*('Para GX'!M$71+100%)</f>
        <v>0</v>
      </c>
      <c r="AT58" s="100">
        <f>AS58*('Para GX'!N$71+100%)</f>
        <v>0</v>
      </c>
      <c r="AU58" s="100" t="e">
        <f>AT58*('Para GX'!O$71+100%)</f>
        <v>#VALUE!</v>
      </c>
      <c r="AV58" s="100">
        <v>0</v>
      </c>
      <c r="AW58" s="100">
        <f>AV58*('Para GX'!J$71+100%)</f>
        <v>0</v>
      </c>
      <c r="AX58" s="100">
        <f>AW58*('Para GX'!K$71+100%)</f>
        <v>0</v>
      </c>
      <c r="AY58" s="100">
        <f>AX58*('Para GX'!L$71+100%)</f>
        <v>0</v>
      </c>
      <c r="AZ58" s="100">
        <f>AY58*('Para GX'!M$71+100%)</f>
        <v>0</v>
      </c>
      <c r="BA58" s="100">
        <f>AZ58*('Para GX'!N$71+100%)</f>
        <v>0</v>
      </c>
      <c r="BB58" s="100" t="e">
        <f>BA58*('Para GX'!O$71+100%)</f>
        <v>#VALUE!</v>
      </c>
      <c r="BC58" s="100">
        <v>0</v>
      </c>
      <c r="BD58" s="100"/>
      <c r="BE58" s="100"/>
      <c r="BF58" s="100"/>
      <c r="BG58" s="100"/>
      <c r="BH58" s="100"/>
      <c r="BI58" s="100"/>
      <c r="BJ58" s="100">
        <v>0</v>
      </c>
      <c r="BK58" s="100">
        <f>BJ58*('Para GX'!J$71+100%)</f>
        <v>0</v>
      </c>
      <c r="BL58" s="100">
        <f>BK58*('Para GX'!K$71+100%)</f>
        <v>0</v>
      </c>
      <c r="BM58" s="100">
        <f>BL58*('Para GX'!L$71+100%)</f>
        <v>0</v>
      </c>
      <c r="BN58" s="100">
        <f>BM58*('Para GX'!M$71+100%)</f>
        <v>0</v>
      </c>
      <c r="BO58" s="100">
        <f>BN58*('Para GX'!N$71+100%)</f>
        <v>0</v>
      </c>
      <c r="BP58" s="100" t="e">
        <f>BO58*('Para GX'!O$71+100%)</f>
        <v>#VALUE!</v>
      </c>
    </row>
    <row r="59" spans="1:68">
      <c r="A59" s="77">
        <v>2018</v>
      </c>
      <c r="B59" s="77" t="s">
        <v>905</v>
      </c>
      <c r="C59" s="77" t="s">
        <v>1026</v>
      </c>
      <c r="D59" s="110"/>
      <c r="E59" s="98" t="s">
        <v>1027</v>
      </c>
      <c r="F59" s="77"/>
      <c r="G59" s="77"/>
      <c r="H59" s="77"/>
      <c r="I59" s="77">
        <v>1</v>
      </c>
      <c r="J59" s="77" t="s">
        <v>1021</v>
      </c>
      <c r="K59" s="77" t="s">
        <v>1163</v>
      </c>
      <c r="L59" s="77"/>
      <c r="M59" s="77"/>
      <c r="N59" s="99">
        <v>20880.27</v>
      </c>
      <c r="O59" s="99">
        <v>17470.5</v>
      </c>
      <c r="P59" s="99">
        <v>0</v>
      </c>
      <c r="Q59" s="99">
        <v>827.53</v>
      </c>
      <c r="R59" s="99">
        <v>0</v>
      </c>
      <c r="S59" s="99">
        <v>18298.03</v>
      </c>
      <c r="T59" s="99">
        <v>0</v>
      </c>
      <c r="U59" s="99">
        <v>27.46</v>
      </c>
      <c r="V59" s="99">
        <v>967.12</v>
      </c>
      <c r="W59" s="99">
        <v>0</v>
      </c>
      <c r="X59" s="99">
        <v>5661.44</v>
      </c>
      <c r="Y59" s="99">
        <v>436.34</v>
      </c>
      <c r="Z59" s="99">
        <v>25390.39</v>
      </c>
      <c r="AA59" s="100">
        <f>SUM(W59 + V59 + S59)</f>
        <v>19265.149999999998</v>
      </c>
      <c r="AB59" s="100">
        <v>0</v>
      </c>
      <c r="AC59" s="100">
        <f>AB59*('Para GX'!K$71+100%)</f>
        <v>0</v>
      </c>
      <c r="AD59" s="100">
        <f>AC59*('Para GX'!L$71+100%)</f>
        <v>0</v>
      </c>
      <c r="AE59" s="100">
        <f>AD59*('Para GX'!M$71+100%)</f>
        <v>0</v>
      </c>
      <c r="AF59" s="100">
        <f>AE59*('Para GX'!N$71+100%)</f>
        <v>0</v>
      </c>
      <c r="AG59" s="100" t="e">
        <f>AF59*('Para GX'!O$71+100%)</f>
        <v>#VALUE!</v>
      </c>
      <c r="AH59" s="100">
        <v>0</v>
      </c>
      <c r="AI59" s="100">
        <f>AH59*('Para GX'!J$71+100%)</f>
        <v>0</v>
      </c>
      <c r="AJ59" s="100">
        <f>AI59*('Para GX'!K$71+100%)</f>
        <v>0</v>
      </c>
      <c r="AK59" s="100">
        <f>AJ59*('Para GX'!L$71+100%)</f>
        <v>0</v>
      </c>
      <c r="AL59" s="100">
        <f>AK59*('Para GX'!M$71+100%)</f>
        <v>0</v>
      </c>
      <c r="AM59" s="100">
        <f>AL59*('Para GX'!N$71+100%)</f>
        <v>0</v>
      </c>
      <c r="AN59" s="100" t="e">
        <f>AM59*('Para GX'!O$71+100%)</f>
        <v>#VALUE!</v>
      </c>
      <c r="AO59" s="100">
        <f t="shared" si="1"/>
        <v>6097.78</v>
      </c>
      <c r="AP59" s="100">
        <v>0</v>
      </c>
      <c r="AQ59" s="100">
        <f>AP59*('Para GX'!K$71+100%)</f>
        <v>0</v>
      </c>
      <c r="AR59" s="100">
        <f>AQ59*('Para GX'!L$71+100%)</f>
        <v>0</v>
      </c>
      <c r="AS59" s="100">
        <f>AR59*('Para GX'!M$71+100%)</f>
        <v>0</v>
      </c>
      <c r="AT59" s="100">
        <f>AS59*('Para GX'!N$71+100%)</f>
        <v>0</v>
      </c>
      <c r="AU59" s="100" t="e">
        <f>AT59*('Para GX'!O$71+100%)</f>
        <v>#VALUE!</v>
      </c>
      <c r="AV59" s="100">
        <v>0</v>
      </c>
      <c r="AW59" s="100">
        <f>AV59*('Para GX'!J$71+100%)</f>
        <v>0</v>
      </c>
      <c r="AX59" s="100">
        <f>AW59*('Para GX'!K$71+100%)</f>
        <v>0</v>
      </c>
      <c r="AY59" s="100">
        <f>AX59*('Para GX'!L$71+100%)</f>
        <v>0</v>
      </c>
      <c r="AZ59" s="100">
        <f>AY59*('Para GX'!M$71+100%)</f>
        <v>0</v>
      </c>
      <c r="BA59" s="100">
        <f>AZ59*('Para GX'!N$71+100%)</f>
        <v>0</v>
      </c>
      <c r="BB59" s="100" t="e">
        <f>BA59*('Para GX'!O$71+100%)</f>
        <v>#VALUE!</v>
      </c>
      <c r="BC59" s="100">
        <v>0</v>
      </c>
      <c r="BD59" s="100"/>
      <c r="BE59" s="100"/>
      <c r="BF59" s="100"/>
      <c r="BG59" s="100"/>
      <c r="BH59" s="100"/>
      <c r="BI59" s="100"/>
      <c r="BJ59" s="100">
        <v>0</v>
      </c>
      <c r="BK59" s="100">
        <f>BJ59*('Para GX'!J$71+100%)</f>
        <v>0</v>
      </c>
      <c r="BL59" s="100">
        <f>BK59*('Para GX'!K$71+100%)</f>
        <v>0</v>
      </c>
      <c r="BM59" s="100">
        <f>BL59*('Para GX'!L$71+100%)</f>
        <v>0</v>
      </c>
      <c r="BN59" s="100">
        <f>BM59*('Para GX'!M$71+100%)</f>
        <v>0</v>
      </c>
      <c r="BO59" s="100">
        <f>BN59*('Para GX'!N$71+100%)</f>
        <v>0</v>
      </c>
      <c r="BP59" s="100" t="e">
        <f>BO59*('Para GX'!O$71+100%)</f>
        <v>#VALUE!</v>
      </c>
    </row>
    <row r="60" spans="1:68" ht="22.5">
      <c r="A60" s="77">
        <v>2018</v>
      </c>
      <c r="B60" s="77" t="s">
        <v>905</v>
      </c>
      <c r="C60" s="77" t="s">
        <v>1026</v>
      </c>
      <c r="D60" s="77"/>
      <c r="E60" s="98" t="s">
        <v>1027</v>
      </c>
      <c r="F60" s="77"/>
      <c r="G60" s="77"/>
      <c r="H60" s="77"/>
      <c r="I60" s="77">
        <v>1</v>
      </c>
      <c r="J60" s="77" t="s">
        <v>1021</v>
      </c>
      <c r="K60" s="110" t="s">
        <v>1254</v>
      </c>
      <c r="L60" s="77"/>
      <c r="M60" s="77"/>
      <c r="N60" s="99">
        <v>14636.43</v>
      </c>
      <c r="O60" s="99">
        <v>1289.08</v>
      </c>
      <c r="P60" s="99">
        <v>63.44</v>
      </c>
      <c r="Q60" s="99">
        <v>53.17</v>
      </c>
      <c r="R60" s="99">
        <v>91</v>
      </c>
      <c r="S60" s="99">
        <v>1496.69</v>
      </c>
      <c r="T60" s="99">
        <v>0</v>
      </c>
      <c r="U60" s="99">
        <v>2.2799999999999998</v>
      </c>
      <c r="V60" s="99">
        <v>79.11</v>
      </c>
      <c r="W60" s="99">
        <v>0</v>
      </c>
      <c r="X60" s="99">
        <v>463.13</v>
      </c>
      <c r="Y60" s="99">
        <v>35.69</v>
      </c>
      <c r="Z60" s="99">
        <v>2076.9</v>
      </c>
      <c r="AA60" s="100">
        <f>SUM(W60 + V60 + S60)</f>
        <v>1575.8</v>
      </c>
      <c r="AB60" s="100">
        <v>0</v>
      </c>
      <c r="AC60" s="100">
        <f>AB60*('Para GX'!K$71+100%)</f>
        <v>0</v>
      </c>
      <c r="AD60" s="100">
        <f>AC60*('Para GX'!L$71+100%)</f>
        <v>0</v>
      </c>
      <c r="AE60" s="100">
        <f>AD60*('Para GX'!M$71+100%)</f>
        <v>0</v>
      </c>
      <c r="AF60" s="100">
        <f>AE60*('Para GX'!N$71+100%)</f>
        <v>0</v>
      </c>
      <c r="AG60" s="100" t="e">
        <f>AF60*('Para GX'!O$71+100%)</f>
        <v>#VALUE!</v>
      </c>
      <c r="AH60" s="100">
        <v>0</v>
      </c>
      <c r="AI60" s="100">
        <f>AH60*('Para GX'!J$71+100%)</f>
        <v>0</v>
      </c>
      <c r="AJ60" s="100">
        <f>AI60*('Para GX'!K$71+100%)</f>
        <v>0</v>
      </c>
      <c r="AK60" s="100">
        <f>AJ60*('Para GX'!L$71+100%)</f>
        <v>0</v>
      </c>
      <c r="AL60" s="100">
        <f>AK60*('Para GX'!M$71+100%)</f>
        <v>0</v>
      </c>
      <c r="AM60" s="100">
        <f>AL60*('Para GX'!N$71+100%)</f>
        <v>0</v>
      </c>
      <c r="AN60" s="100" t="e">
        <f>AM60*('Para GX'!O$71+100%)</f>
        <v>#VALUE!</v>
      </c>
      <c r="AO60" s="100">
        <f t="shared" si="1"/>
        <v>498.82</v>
      </c>
      <c r="AP60" s="100">
        <v>0</v>
      </c>
      <c r="AQ60" s="100">
        <f>AP60*('Para GX'!K$71+100%)</f>
        <v>0</v>
      </c>
      <c r="AR60" s="100">
        <f>AQ60*('Para GX'!L$71+100%)</f>
        <v>0</v>
      </c>
      <c r="AS60" s="100">
        <f>AR60*('Para GX'!M$71+100%)</f>
        <v>0</v>
      </c>
      <c r="AT60" s="100">
        <f>AS60*('Para GX'!N$71+100%)</f>
        <v>0</v>
      </c>
      <c r="AU60" s="100" t="e">
        <f>AT60*('Para GX'!O$71+100%)</f>
        <v>#VALUE!</v>
      </c>
      <c r="AV60" s="100">
        <v>0</v>
      </c>
      <c r="AW60" s="100">
        <f>AV60*('Para GX'!J$71+100%)</f>
        <v>0</v>
      </c>
      <c r="AX60" s="100">
        <f>AW60*('Para GX'!K$71+100%)</f>
        <v>0</v>
      </c>
      <c r="AY60" s="100">
        <f>AX60*('Para GX'!L$71+100%)</f>
        <v>0</v>
      </c>
      <c r="AZ60" s="100">
        <f>AY60*('Para GX'!M$71+100%)</f>
        <v>0</v>
      </c>
      <c r="BA60" s="100">
        <f>AZ60*('Para GX'!N$71+100%)</f>
        <v>0</v>
      </c>
      <c r="BB60" s="100" t="e">
        <f>BA60*('Para GX'!O$71+100%)</f>
        <v>#VALUE!</v>
      </c>
      <c r="BC60" s="100">
        <v>0</v>
      </c>
      <c r="BD60" s="100"/>
      <c r="BE60" s="100"/>
      <c r="BF60" s="100"/>
      <c r="BG60" s="100"/>
      <c r="BH60" s="100"/>
      <c r="BI60" s="100"/>
      <c r="BJ60" s="100">
        <v>0</v>
      </c>
      <c r="BK60" s="100">
        <f>BJ60*('Para GX'!J$71+100%)</f>
        <v>0</v>
      </c>
      <c r="BL60" s="100">
        <f>BK60*('Para GX'!K$71+100%)</f>
        <v>0</v>
      </c>
      <c r="BM60" s="100">
        <f>BL60*('Para GX'!L$71+100%)</f>
        <v>0</v>
      </c>
      <c r="BN60" s="100">
        <f>BM60*('Para GX'!M$71+100%)</f>
        <v>0</v>
      </c>
      <c r="BO60" s="100">
        <f>BN60*('Para GX'!N$71+100%)</f>
        <v>0</v>
      </c>
      <c r="BP60" s="100" t="e">
        <f>BO60*('Para GX'!O$71+100%)</f>
        <v>#VALUE!</v>
      </c>
    </row>
    <row r="61" spans="1:68" ht="22.5">
      <c r="A61" s="77">
        <v>2018</v>
      </c>
      <c r="B61" s="77" t="s">
        <v>905</v>
      </c>
      <c r="C61" s="77" t="s">
        <v>1026</v>
      </c>
      <c r="D61" s="77"/>
      <c r="E61" s="98" t="s">
        <v>1027</v>
      </c>
      <c r="F61" s="77"/>
      <c r="G61" s="77"/>
      <c r="H61" s="77"/>
      <c r="I61" s="77">
        <v>1</v>
      </c>
      <c r="J61" s="77" t="s">
        <v>1021</v>
      </c>
      <c r="K61" s="110" t="s">
        <v>1255</v>
      </c>
      <c r="L61" s="77"/>
      <c r="M61" s="77"/>
      <c r="N61" s="99">
        <v>20880.27</v>
      </c>
      <c r="O61" s="99">
        <v>20382.25</v>
      </c>
      <c r="P61" s="99">
        <v>0</v>
      </c>
      <c r="Q61" s="99">
        <v>551.67999999999995</v>
      </c>
      <c r="R61" s="99">
        <v>1008.84</v>
      </c>
      <c r="S61" s="99">
        <v>21942.77</v>
      </c>
      <c r="T61" s="99">
        <v>0</v>
      </c>
      <c r="U61" s="99">
        <v>32.96</v>
      </c>
      <c r="V61" s="99">
        <v>0</v>
      </c>
      <c r="W61" s="99">
        <v>0</v>
      </c>
      <c r="X61" s="99">
        <v>6789.12</v>
      </c>
      <c r="Y61" s="99">
        <v>0</v>
      </c>
      <c r="Z61" s="99">
        <v>28764.85</v>
      </c>
      <c r="AA61" s="100">
        <f t="shared" ref="AA61:AA84" si="11">SUM(W61+V61+S61)</f>
        <v>21942.77</v>
      </c>
      <c r="AB61" s="100">
        <v>38556.589999999997</v>
      </c>
      <c r="AC61" s="100">
        <f>AB61*('Para GX'!K$71+100%)</f>
        <v>39391.982783333333</v>
      </c>
      <c r="AD61" s="100">
        <f>AC61*('Para GX'!L$71+100%)</f>
        <v>40048.515829722222</v>
      </c>
      <c r="AE61" s="100">
        <f>AD61*('Para GX'!M$71+100%)</f>
        <v>40449.000988019448</v>
      </c>
      <c r="AF61" s="100">
        <f>AE61*('Para GX'!N$71+100%)</f>
        <v>40718.660994606245</v>
      </c>
      <c r="AG61" s="100" t="e">
        <f>AF61*('Para GX'!O$71+100%)</f>
        <v>#VALUE!</v>
      </c>
      <c r="AH61" s="100">
        <f t="shared" ref="AH61:AH84" si="12">SUM(T61+V61+W61)</f>
        <v>0</v>
      </c>
      <c r="AI61" s="100">
        <f>AH61*('Para GX'!J$71+100%)</f>
        <v>0</v>
      </c>
      <c r="AJ61" s="100">
        <f>AI61*('Para GX'!K$71+100%)</f>
        <v>0</v>
      </c>
      <c r="AK61" s="100">
        <f>AJ61*('Para GX'!L$71+100%)</f>
        <v>0</v>
      </c>
      <c r="AL61" s="100">
        <f>AK61*('Para GX'!M$71+100%)</f>
        <v>0</v>
      </c>
      <c r="AM61" s="100">
        <f>AL61*('Para GX'!N$71+100%)</f>
        <v>0</v>
      </c>
      <c r="AN61" s="100" t="e">
        <f>AM61*('Para GX'!O$71+100%)</f>
        <v>#VALUE!</v>
      </c>
      <c r="AO61" s="100">
        <f t="shared" si="1"/>
        <v>6789.12</v>
      </c>
      <c r="AP61" s="100">
        <v>16558.03</v>
      </c>
      <c r="AQ61" s="100">
        <f>AP61*('Para GX'!K$71+100%)</f>
        <v>16916.787316666665</v>
      </c>
      <c r="AR61" s="100">
        <f>AQ61*('Para GX'!L$71+100%)</f>
        <v>17198.73377194444</v>
      </c>
      <c r="AS61" s="100">
        <f>AR61*('Para GX'!M$71+100%)</f>
        <v>17370.721109663886</v>
      </c>
      <c r="AT61" s="100">
        <f>AS61*('Para GX'!N$71+100%)</f>
        <v>17486.525917061645</v>
      </c>
      <c r="AU61" s="100" t="e">
        <f>AT61*('Para GX'!O$71+100%)</f>
        <v>#VALUE!</v>
      </c>
      <c r="AV61" s="100">
        <v>0</v>
      </c>
      <c r="AW61" s="100">
        <f>AV61*('Para GX'!J$71+100%)</f>
        <v>0</v>
      </c>
      <c r="AX61" s="100">
        <f>AW61*('Para GX'!K$71+100%)</f>
        <v>0</v>
      </c>
      <c r="AY61" s="100">
        <f>AX61*('Para GX'!L$71+100%)</f>
        <v>0</v>
      </c>
      <c r="AZ61" s="100">
        <f>AY61*('Para GX'!M$71+100%)</f>
        <v>0</v>
      </c>
      <c r="BA61" s="100">
        <f>AZ61*('Para GX'!N$71+100%)</f>
        <v>0</v>
      </c>
      <c r="BB61" s="100" t="e">
        <f>BA61*('Para GX'!O$71+100%)</f>
        <v>#VALUE!</v>
      </c>
      <c r="BC61" s="100">
        <v>0</v>
      </c>
      <c r="BD61" s="100"/>
      <c r="BE61" s="100"/>
      <c r="BF61" s="100"/>
      <c r="BG61" s="100"/>
      <c r="BH61" s="100"/>
      <c r="BI61" s="100"/>
      <c r="BJ61" s="100">
        <v>0</v>
      </c>
      <c r="BK61" s="100">
        <f>BJ61*('Para GX'!J$71+100%)</f>
        <v>0</v>
      </c>
      <c r="BL61" s="100">
        <f>BK61*('Para GX'!K$71+100%)</f>
        <v>0</v>
      </c>
      <c r="BM61" s="100">
        <f>BL61*('Para GX'!L$71+100%)</f>
        <v>0</v>
      </c>
      <c r="BN61" s="100">
        <f>BM61*('Para GX'!M$71+100%)</f>
        <v>0</v>
      </c>
      <c r="BO61" s="100">
        <f>BN61*('Para GX'!N$71+100%)</f>
        <v>0</v>
      </c>
      <c r="BP61" s="100" t="e">
        <f>BO61*('Para GX'!O$71+100%)</f>
        <v>#VALUE!</v>
      </c>
    </row>
    <row r="62" spans="1:68">
      <c r="A62" s="77">
        <v>2018</v>
      </c>
      <c r="B62" s="77" t="s">
        <v>905</v>
      </c>
      <c r="C62" s="77" t="s">
        <v>1026</v>
      </c>
      <c r="D62" s="77"/>
      <c r="E62" s="98" t="s">
        <v>1027</v>
      </c>
      <c r="F62" s="77"/>
      <c r="G62" s="77"/>
      <c r="H62" s="77"/>
      <c r="I62" s="77">
        <v>1</v>
      </c>
      <c r="J62" s="77" t="s">
        <v>1021</v>
      </c>
      <c r="K62" s="77"/>
      <c r="L62" s="77"/>
      <c r="M62" s="77"/>
      <c r="N62" s="99">
        <v>27040.29</v>
      </c>
      <c r="O62" s="99">
        <v>41478.47</v>
      </c>
      <c r="P62" s="99">
        <v>0</v>
      </c>
      <c r="Q62" s="99">
        <v>1332.45</v>
      </c>
      <c r="R62" s="99">
        <v>0</v>
      </c>
      <c r="S62" s="99">
        <v>42810.92</v>
      </c>
      <c r="T62" s="99">
        <v>0</v>
      </c>
      <c r="U62" s="99">
        <v>64.260000000000005</v>
      </c>
      <c r="V62" s="99">
        <v>0</v>
      </c>
      <c r="W62" s="99">
        <v>0</v>
      </c>
      <c r="X62" s="99">
        <v>13245.74</v>
      </c>
      <c r="Y62" s="99">
        <v>0</v>
      </c>
      <c r="Z62" s="99">
        <v>56120.92</v>
      </c>
      <c r="AA62" s="100">
        <f t="shared" si="11"/>
        <v>42810.92</v>
      </c>
      <c r="AB62" s="100">
        <v>47870.39</v>
      </c>
      <c r="AC62" s="100">
        <f>AB62*('Para GX'!K$71+100%)</f>
        <v>48907.581783333335</v>
      </c>
      <c r="AD62" s="100">
        <f>AC62*('Para GX'!L$71+100%)</f>
        <v>49722.70814638889</v>
      </c>
      <c r="AE62" s="100">
        <f>AD62*('Para GX'!M$71+100%)</f>
        <v>50219.93522785278</v>
      </c>
      <c r="AF62" s="100">
        <f>AE62*('Para GX'!N$71+100%)</f>
        <v>50554.734796038465</v>
      </c>
      <c r="AG62" s="100" t="e">
        <f>AF62*('Para GX'!O$71+100%)</f>
        <v>#VALUE!</v>
      </c>
      <c r="AH62" s="100">
        <f t="shared" si="12"/>
        <v>0</v>
      </c>
      <c r="AI62" s="100">
        <f>AH62*('Para GX'!J$71+100%)</f>
        <v>0</v>
      </c>
      <c r="AJ62" s="100">
        <f>AI62*('Para GX'!K$71+100%)</f>
        <v>0</v>
      </c>
      <c r="AK62" s="100">
        <f>AJ62*('Para GX'!L$71+100%)</f>
        <v>0</v>
      </c>
      <c r="AL62" s="100">
        <f>AK62*('Para GX'!M$71+100%)</f>
        <v>0</v>
      </c>
      <c r="AM62" s="100">
        <f>AL62*('Para GX'!N$71+100%)</f>
        <v>0</v>
      </c>
      <c r="AN62" s="100" t="e">
        <f>AM62*('Para GX'!O$71+100%)</f>
        <v>#VALUE!</v>
      </c>
      <c r="AO62" s="100">
        <f t="shared" si="1"/>
        <v>13245.74</v>
      </c>
      <c r="AP62" s="100">
        <v>14811.15</v>
      </c>
      <c r="AQ62" s="100">
        <f>AP62*('Para GX'!K$71+100%)</f>
        <v>15132.05825</v>
      </c>
      <c r="AR62" s="100">
        <f>AQ62*('Para GX'!L$71+100%)</f>
        <v>15384.259220833332</v>
      </c>
      <c r="AS62" s="100">
        <f>AR62*('Para GX'!M$71+100%)</f>
        <v>15538.101813041665</v>
      </c>
      <c r="AT62" s="100">
        <f>AS62*('Para GX'!N$71+100%)</f>
        <v>15641.689158461942</v>
      </c>
      <c r="AU62" s="100" t="e">
        <f>AT62*('Para GX'!O$71+100%)</f>
        <v>#VALUE!</v>
      </c>
      <c r="AV62" s="100">
        <v>0</v>
      </c>
      <c r="AW62" s="100">
        <f>AV62*('Para GX'!J$71+100%)</f>
        <v>0</v>
      </c>
      <c r="AX62" s="100">
        <f>AW62*('Para GX'!K$71+100%)</f>
        <v>0</v>
      </c>
      <c r="AY62" s="100">
        <f>AX62*('Para GX'!L$71+100%)</f>
        <v>0</v>
      </c>
      <c r="AZ62" s="100">
        <f>AY62*('Para GX'!M$71+100%)</f>
        <v>0</v>
      </c>
      <c r="BA62" s="100">
        <f>AZ62*('Para GX'!N$71+100%)</f>
        <v>0</v>
      </c>
      <c r="BB62" s="100" t="e">
        <f>BA62*('Para GX'!O$71+100%)</f>
        <v>#VALUE!</v>
      </c>
      <c r="BC62" s="100">
        <v>0</v>
      </c>
      <c r="BD62" s="100"/>
      <c r="BE62" s="100"/>
      <c r="BF62" s="100"/>
      <c r="BG62" s="100"/>
      <c r="BH62" s="100"/>
      <c r="BI62" s="100"/>
      <c r="BJ62" s="100">
        <v>0</v>
      </c>
      <c r="BK62" s="100">
        <f>BJ62*('Para GX'!J$71+100%)</f>
        <v>0</v>
      </c>
      <c r="BL62" s="100">
        <f>BK62*('Para GX'!K$71+100%)</f>
        <v>0</v>
      </c>
      <c r="BM62" s="100">
        <f>BL62*('Para GX'!L$71+100%)</f>
        <v>0</v>
      </c>
      <c r="BN62" s="100">
        <f>BM62*('Para GX'!M$71+100%)</f>
        <v>0</v>
      </c>
      <c r="BO62" s="100">
        <f>BN62*('Para GX'!N$71+100%)</f>
        <v>0</v>
      </c>
      <c r="BP62" s="100" t="e">
        <f>BO62*('Para GX'!O$71+100%)</f>
        <v>#VALUE!</v>
      </c>
    </row>
    <row r="63" spans="1:68">
      <c r="A63" s="77">
        <v>2018</v>
      </c>
      <c r="B63" s="77" t="s">
        <v>905</v>
      </c>
      <c r="C63" s="77" t="s">
        <v>1026</v>
      </c>
      <c r="D63" s="77"/>
      <c r="E63" s="98" t="s">
        <v>1027</v>
      </c>
      <c r="F63" s="77"/>
      <c r="G63" s="77"/>
      <c r="H63" s="77"/>
      <c r="I63" s="77">
        <v>1</v>
      </c>
      <c r="J63" s="77" t="s">
        <v>1021</v>
      </c>
      <c r="K63" s="77"/>
      <c r="L63" s="77" t="s">
        <v>1200</v>
      </c>
      <c r="M63" s="77"/>
      <c r="N63" s="99">
        <v>20880.27</v>
      </c>
      <c r="O63" s="99">
        <v>17470.5</v>
      </c>
      <c r="P63" s="99">
        <v>0</v>
      </c>
      <c r="Q63" s="99">
        <v>413.77</v>
      </c>
      <c r="R63" s="99">
        <v>864.72</v>
      </c>
      <c r="S63" s="99">
        <v>18748.990000000002</v>
      </c>
      <c r="T63" s="99">
        <v>0</v>
      </c>
      <c r="U63" s="99">
        <v>28.16</v>
      </c>
      <c r="V63" s="99">
        <v>0</v>
      </c>
      <c r="W63" s="99">
        <v>0</v>
      </c>
      <c r="X63" s="99">
        <v>5800.96</v>
      </c>
      <c r="Y63" s="99">
        <v>0</v>
      </c>
      <c r="Z63" s="99">
        <v>24578.11</v>
      </c>
      <c r="AA63" s="100">
        <f t="shared" si="11"/>
        <v>18748.990000000002</v>
      </c>
      <c r="AB63" s="100">
        <v>38435.42</v>
      </c>
      <c r="AC63" s="100">
        <f>AB63*('Para GX'!K$71+100%)</f>
        <v>39268.187433333333</v>
      </c>
      <c r="AD63" s="100">
        <f>AC63*('Para GX'!L$71+100%)</f>
        <v>39922.657223888884</v>
      </c>
      <c r="AE63" s="100">
        <f>AD63*('Para GX'!M$71+100%)</f>
        <v>40321.883796127775</v>
      </c>
      <c r="AF63" s="100">
        <f>AE63*('Para GX'!N$71+100%)</f>
        <v>40590.696354768625</v>
      </c>
      <c r="AG63" s="100" t="e">
        <f>AF63*('Para GX'!O$71+100%)</f>
        <v>#VALUE!</v>
      </c>
      <c r="AH63" s="100">
        <f t="shared" si="12"/>
        <v>0</v>
      </c>
      <c r="AI63" s="100">
        <f>AH63*('Para GX'!J$71+100%)</f>
        <v>0</v>
      </c>
      <c r="AJ63" s="100">
        <f>AI63*('Para GX'!K$71+100%)</f>
        <v>0</v>
      </c>
      <c r="AK63" s="100">
        <f>AJ63*('Para GX'!L$71+100%)</f>
        <v>0</v>
      </c>
      <c r="AL63" s="100">
        <f>AK63*('Para GX'!M$71+100%)</f>
        <v>0</v>
      </c>
      <c r="AM63" s="100">
        <f>AL63*('Para GX'!N$71+100%)</f>
        <v>0</v>
      </c>
      <c r="AN63" s="100" t="e">
        <f>AM63*('Para GX'!O$71+100%)</f>
        <v>#VALUE!</v>
      </c>
      <c r="AO63" s="100">
        <f t="shared" si="1"/>
        <v>5800.96</v>
      </c>
      <c r="AP63" s="100">
        <v>11891.96</v>
      </c>
      <c r="AQ63" s="100">
        <f>AP63*('Para GX'!K$71+100%)</f>
        <v>12149.619133333334</v>
      </c>
      <c r="AR63" s="100">
        <f>AQ63*('Para GX'!L$71+100%)</f>
        <v>12352.112785555555</v>
      </c>
      <c r="AS63" s="100">
        <f>AR63*('Para GX'!M$71+100%)</f>
        <v>12475.633913411111</v>
      </c>
      <c r="AT63" s="100">
        <f>AS63*('Para GX'!N$71+100%)</f>
        <v>12558.804806167185</v>
      </c>
      <c r="AU63" s="100" t="e">
        <f>AT63*('Para GX'!O$71+100%)</f>
        <v>#VALUE!</v>
      </c>
      <c r="AV63" s="100">
        <v>0</v>
      </c>
      <c r="AW63" s="100">
        <f>AV63*('Para GX'!J$71+100%)</f>
        <v>0</v>
      </c>
      <c r="AX63" s="100">
        <f>AW63*('Para GX'!K$71+100%)</f>
        <v>0</v>
      </c>
      <c r="AY63" s="100">
        <f>AX63*('Para GX'!L$71+100%)</f>
        <v>0</v>
      </c>
      <c r="AZ63" s="100">
        <f>AY63*('Para GX'!M$71+100%)</f>
        <v>0</v>
      </c>
      <c r="BA63" s="100">
        <f>AZ63*('Para GX'!N$71+100%)</f>
        <v>0</v>
      </c>
      <c r="BB63" s="100" t="e">
        <f>BA63*('Para GX'!O$71+100%)</f>
        <v>#VALUE!</v>
      </c>
      <c r="BC63" s="100">
        <v>0</v>
      </c>
      <c r="BD63" s="100"/>
      <c r="BE63" s="100"/>
      <c r="BF63" s="100"/>
      <c r="BG63" s="100"/>
      <c r="BH63" s="100"/>
      <c r="BI63" s="100"/>
      <c r="BJ63" s="100">
        <v>0</v>
      </c>
      <c r="BK63" s="100">
        <f>BJ63*('Para GX'!J$71+100%)</f>
        <v>0</v>
      </c>
      <c r="BL63" s="100">
        <f>BK63*('Para GX'!K$71+100%)</f>
        <v>0</v>
      </c>
      <c r="BM63" s="100">
        <f>BL63*('Para GX'!L$71+100%)</f>
        <v>0</v>
      </c>
      <c r="BN63" s="100">
        <f>BM63*('Para GX'!M$71+100%)</f>
        <v>0</v>
      </c>
      <c r="BO63" s="100">
        <f>BN63*('Para GX'!N$71+100%)</f>
        <v>0</v>
      </c>
      <c r="BP63" s="100" t="e">
        <f>BO63*('Para GX'!O$71+100%)</f>
        <v>#VALUE!</v>
      </c>
    </row>
    <row r="64" spans="1:68">
      <c r="A64" s="77">
        <v>2018</v>
      </c>
      <c r="B64" s="77" t="s">
        <v>905</v>
      </c>
      <c r="C64" s="77" t="s">
        <v>1026</v>
      </c>
      <c r="D64" s="110"/>
      <c r="E64" s="98" t="s">
        <v>1027</v>
      </c>
      <c r="F64" s="77"/>
      <c r="G64" s="77"/>
      <c r="H64" s="77"/>
      <c r="I64" s="77">
        <v>1</v>
      </c>
      <c r="J64" s="77" t="s">
        <v>1021</v>
      </c>
      <c r="K64" s="77"/>
      <c r="L64" s="77" t="s">
        <v>1201</v>
      </c>
      <c r="M64" s="77"/>
      <c r="N64" s="99">
        <v>20880.27</v>
      </c>
      <c r="O64" s="99">
        <v>34941</v>
      </c>
      <c r="P64" s="99">
        <v>0</v>
      </c>
      <c r="Q64" s="99">
        <v>1241.3</v>
      </c>
      <c r="R64" s="99">
        <v>1729.44</v>
      </c>
      <c r="S64" s="99">
        <v>37911.74</v>
      </c>
      <c r="T64" s="99">
        <v>0</v>
      </c>
      <c r="U64" s="99">
        <v>56.94</v>
      </c>
      <c r="V64" s="99">
        <v>0</v>
      </c>
      <c r="W64" s="99">
        <v>0</v>
      </c>
      <c r="X64" s="99">
        <v>11729.94</v>
      </c>
      <c r="Y64" s="99">
        <v>0</v>
      </c>
      <c r="Z64" s="99">
        <v>49698.62</v>
      </c>
      <c r="AA64" s="100">
        <f t="shared" si="11"/>
        <v>37911.74</v>
      </c>
      <c r="AB64" s="100">
        <f>AA64*('Para GX'!J$71+100%)</f>
        <v>38859.533499999998</v>
      </c>
      <c r="AC64" s="100">
        <f>AB64*('Para GX'!K$71+100%)</f>
        <v>39701.490059166666</v>
      </c>
      <c r="AD64" s="100">
        <f>AC64*('Para GX'!L$71+100%)</f>
        <v>40363.181560152778</v>
      </c>
      <c r="AE64" s="100">
        <f>AD64*('Para GX'!M$71+100%)</f>
        <v>40766.813375754304</v>
      </c>
      <c r="AF64" s="100">
        <f>AE64*('Para GX'!N$71+100%)</f>
        <v>41038.592131592661</v>
      </c>
      <c r="AG64" s="100" t="e">
        <f>AF64*('Para GX'!O$71+100%)</f>
        <v>#VALUE!</v>
      </c>
      <c r="AH64" s="100">
        <f t="shared" si="12"/>
        <v>0</v>
      </c>
      <c r="AI64" s="100">
        <f>AH64*('Para GX'!J$71+100%)</f>
        <v>0</v>
      </c>
      <c r="AJ64" s="100">
        <f>AI64*('Para GX'!K$71+100%)</f>
        <v>0</v>
      </c>
      <c r="AK64" s="100">
        <f>AJ64*('Para GX'!L$71+100%)</f>
        <v>0</v>
      </c>
      <c r="AL64" s="100">
        <f>AK64*('Para GX'!M$71+100%)</f>
        <v>0</v>
      </c>
      <c r="AM64" s="100">
        <f>AL64*('Para GX'!N$71+100%)</f>
        <v>0</v>
      </c>
      <c r="AN64" s="100" t="e">
        <f>AM64*('Para GX'!O$71+100%)</f>
        <v>#VALUE!</v>
      </c>
      <c r="AO64" s="100">
        <f t="shared" si="1"/>
        <v>11729.94</v>
      </c>
      <c r="AP64" s="100">
        <f>AO64*('Para GX'!J$71+100%)</f>
        <v>12023.1885</v>
      </c>
      <c r="AQ64" s="100">
        <f>AP64*('Para GX'!K$71+100%)</f>
        <v>12283.6909175</v>
      </c>
      <c r="AR64" s="100">
        <f>AQ64*('Para GX'!L$71+100%)</f>
        <v>12488.419099458333</v>
      </c>
      <c r="AS64" s="100">
        <f>AR64*('Para GX'!M$71+100%)</f>
        <v>12613.303290452917</v>
      </c>
      <c r="AT64" s="100">
        <f>AS64*('Para GX'!N$71+100%)</f>
        <v>12697.391979055936</v>
      </c>
      <c r="AU64" s="100" t="e">
        <f>AT64*('Para GX'!O$71+100%)</f>
        <v>#VALUE!</v>
      </c>
      <c r="AV64" s="100">
        <v>0</v>
      </c>
      <c r="AW64" s="100">
        <f>AV64*('Para GX'!J$71+100%)</f>
        <v>0</v>
      </c>
      <c r="AX64" s="100">
        <f>AW64*('Para GX'!K$71+100%)</f>
        <v>0</v>
      </c>
      <c r="AY64" s="100">
        <f>AX64*('Para GX'!L$71+100%)</f>
        <v>0</v>
      </c>
      <c r="AZ64" s="100">
        <f>AY64*('Para GX'!M$71+100%)</f>
        <v>0</v>
      </c>
      <c r="BA64" s="100">
        <f>AZ64*('Para GX'!N$71+100%)</f>
        <v>0</v>
      </c>
      <c r="BB64" s="100" t="e">
        <f>BA64*('Para GX'!O$71+100%)</f>
        <v>#VALUE!</v>
      </c>
      <c r="BC64" s="100">
        <v>0</v>
      </c>
      <c r="BD64" s="100"/>
      <c r="BE64" s="100"/>
      <c r="BF64" s="100"/>
      <c r="BG64" s="100"/>
      <c r="BH64" s="100"/>
      <c r="BI64" s="100"/>
      <c r="BJ64" s="100">
        <v>0</v>
      </c>
      <c r="BK64" s="100">
        <f>BJ64*('Para GX'!J$71+100%)</f>
        <v>0</v>
      </c>
      <c r="BL64" s="100">
        <f>BK64*('Para GX'!K$71+100%)</f>
        <v>0</v>
      </c>
      <c r="BM64" s="100">
        <f>BL64*('Para GX'!L$71+100%)</f>
        <v>0</v>
      </c>
      <c r="BN64" s="100">
        <f>BM64*('Para GX'!M$71+100%)</f>
        <v>0</v>
      </c>
      <c r="BO64" s="100">
        <f>BN64*('Para GX'!N$71+100%)</f>
        <v>0</v>
      </c>
      <c r="BP64" s="100" t="e">
        <f>BO64*('Para GX'!O$71+100%)</f>
        <v>#VALUE!</v>
      </c>
    </row>
    <row r="65" spans="1:68">
      <c r="A65" s="77">
        <v>2018</v>
      </c>
      <c r="B65" s="77" t="s">
        <v>905</v>
      </c>
      <c r="C65" s="77" t="s">
        <v>1026</v>
      </c>
      <c r="D65" s="77"/>
      <c r="E65" s="98" t="s">
        <v>1027</v>
      </c>
      <c r="F65" s="77"/>
      <c r="G65" s="77"/>
      <c r="H65" s="77"/>
      <c r="I65" s="77">
        <v>1</v>
      </c>
      <c r="J65" s="77" t="s">
        <v>1021</v>
      </c>
      <c r="K65" s="77"/>
      <c r="L65" s="77" t="s">
        <v>1202</v>
      </c>
      <c r="M65" s="77"/>
      <c r="N65" s="99">
        <v>16987.86</v>
      </c>
      <c r="O65" s="99">
        <v>23689.599999999999</v>
      </c>
      <c r="P65" s="99">
        <v>502</v>
      </c>
      <c r="Q65" s="99">
        <v>850.51</v>
      </c>
      <c r="R65" s="99">
        <v>0</v>
      </c>
      <c r="S65" s="99">
        <v>25042.11</v>
      </c>
      <c r="T65" s="99">
        <v>0</v>
      </c>
      <c r="U65" s="99">
        <v>37.58</v>
      </c>
      <c r="V65" s="99">
        <v>0</v>
      </c>
      <c r="W65" s="99">
        <v>0</v>
      </c>
      <c r="X65" s="99">
        <v>7748.05</v>
      </c>
      <c r="Y65" s="99">
        <v>0</v>
      </c>
      <c r="Z65" s="99">
        <v>32827.74</v>
      </c>
      <c r="AA65" s="100">
        <f t="shared" si="11"/>
        <v>25042.11</v>
      </c>
      <c r="AB65" s="100">
        <v>30801.8</v>
      </c>
      <c r="AC65" s="100">
        <f>AB65*('Para GX'!K$71+100%)</f>
        <v>31469.172333333336</v>
      </c>
      <c r="AD65" s="100">
        <f>AC65*('Para GX'!L$71+100%)</f>
        <v>31993.658538888889</v>
      </c>
      <c r="AE65" s="100">
        <f>AD65*('Para GX'!M$71+100%)</f>
        <v>32313.595124277777</v>
      </c>
      <c r="AF65" s="100">
        <f>AE65*('Para GX'!N$71+100%)</f>
        <v>32529.01909177296</v>
      </c>
      <c r="AG65" s="100" t="e">
        <f>AF65*('Para GX'!O$71+100%)</f>
        <v>#VALUE!</v>
      </c>
      <c r="AH65" s="100">
        <f t="shared" si="12"/>
        <v>0</v>
      </c>
      <c r="AI65" s="100">
        <f>AH65*('Para GX'!J$71+100%)</f>
        <v>0</v>
      </c>
      <c r="AJ65" s="100">
        <f>AI65*('Para GX'!K$71+100%)</f>
        <v>0</v>
      </c>
      <c r="AK65" s="100">
        <f>AJ65*('Para GX'!L$71+100%)</f>
        <v>0</v>
      </c>
      <c r="AL65" s="100">
        <f>AK65*('Para GX'!M$71+100%)</f>
        <v>0</v>
      </c>
      <c r="AM65" s="100">
        <f>AL65*('Para GX'!N$71+100%)</f>
        <v>0</v>
      </c>
      <c r="AN65" s="100" t="e">
        <f>AM65*('Para GX'!O$71+100%)</f>
        <v>#VALUE!</v>
      </c>
      <c r="AO65" s="100">
        <f t="shared" si="1"/>
        <v>7748.05</v>
      </c>
      <c r="AP65" s="100">
        <v>9530.1</v>
      </c>
      <c r="AQ65" s="100">
        <f>AP65*('Para GX'!K$71+100%)</f>
        <v>9736.585500000001</v>
      </c>
      <c r="AR65" s="100">
        <f>AQ65*('Para GX'!L$71+100%)</f>
        <v>9898.8619250000011</v>
      </c>
      <c r="AS65" s="100">
        <f>AR65*('Para GX'!M$71+100%)</f>
        <v>9997.8505442500009</v>
      </c>
      <c r="AT65" s="100">
        <f>AS65*('Para GX'!N$71+100%)</f>
        <v>10064.502881211667</v>
      </c>
      <c r="AU65" s="100" t="e">
        <f>AT65*('Para GX'!O$71+100%)</f>
        <v>#VALUE!</v>
      </c>
      <c r="AV65" s="100">
        <v>0</v>
      </c>
      <c r="AW65" s="100">
        <f>AV65*('Para GX'!J$71+100%)</f>
        <v>0</v>
      </c>
      <c r="AX65" s="100">
        <f>AW65*('Para GX'!K$71+100%)</f>
        <v>0</v>
      </c>
      <c r="AY65" s="100">
        <f>AX65*('Para GX'!L$71+100%)</f>
        <v>0</v>
      </c>
      <c r="AZ65" s="100">
        <f>AY65*('Para GX'!M$71+100%)</f>
        <v>0</v>
      </c>
      <c r="BA65" s="100">
        <f>AZ65*('Para GX'!N$71+100%)</f>
        <v>0</v>
      </c>
      <c r="BB65" s="100" t="e">
        <f>BA65*('Para GX'!O$71+100%)</f>
        <v>#VALUE!</v>
      </c>
      <c r="BC65" s="100">
        <v>0</v>
      </c>
      <c r="BD65" s="100"/>
      <c r="BE65" s="100"/>
      <c r="BF65" s="100"/>
      <c r="BG65" s="100"/>
      <c r="BH65" s="100"/>
      <c r="BI65" s="100"/>
      <c r="BJ65" s="100">
        <v>0</v>
      </c>
      <c r="BK65" s="100">
        <f>BJ65*('Para GX'!J$71+100%)</f>
        <v>0</v>
      </c>
      <c r="BL65" s="100">
        <f>BK65*('Para GX'!K$71+100%)</f>
        <v>0</v>
      </c>
      <c r="BM65" s="100">
        <f>BL65*('Para GX'!L$71+100%)</f>
        <v>0</v>
      </c>
      <c r="BN65" s="100">
        <f>BM65*('Para GX'!M$71+100%)</f>
        <v>0</v>
      </c>
      <c r="BO65" s="100">
        <f>BN65*('Para GX'!N$71+100%)</f>
        <v>0</v>
      </c>
      <c r="BP65" s="100" t="e">
        <f>BO65*('Para GX'!O$71+100%)</f>
        <v>#VALUE!</v>
      </c>
    </row>
    <row r="66" spans="1:68">
      <c r="A66" s="77">
        <v>2018</v>
      </c>
      <c r="B66" s="77" t="s">
        <v>905</v>
      </c>
      <c r="C66" s="77" t="s">
        <v>1026</v>
      </c>
      <c r="D66" s="110"/>
      <c r="E66" s="98" t="s">
        <v>1027</v>
      </c>
      <c r="F66" s="77"/>
      <c r="G66" s="77"/>
      <c r="H66" s="77"/>
      <c r="I66" s="77">
        <v>1</v>
      </c>
      <c r="J66" s="77" t="s">
        <v>1021</v>
      </c>
      <c r="K66" s="77"/>
      <c r="L66" s="77" t="s">
        <v>1203</v>
      </c>
      <c r="M66" s="77"/>
      <c r="N66" s="99">
        <v>55249.96</v>
      </c>
      <c r="O66" s="99">
        <v>91219.22</v>
      </c>
      <c r="P66" s="99">
        <v>0</v>
      </c>
      <c r="Q66" s="99">
        <v>2642.07</v>
      </c>
      <c r="R66" s="99">
        <v>0</v>
      </c>
      <c r="S66" s="99">
        <v>93861.29</v>
      </c>
      <c r="T66" s="99">
        <v>0</v>
      </c>
      <c r="U66" s="99">
        <v>136.87</v>
      </c>
      <c r="V66" s="99">
        <v>0</v>
      </c>
      <c r="W66" s="99">
        <v>0</v>
      </c>
      <c r="X66" s="99">
        <v>14116.3</v>
      </c>
      <c r="Y66" s="99">
        <v>0</v>
      </c>
      <c r="Z66" s="99">
        <v>136392.42000000001</v>
      </c>
      <c r="AA66" s="100">
        <f t="shared" si="11"/>
        <v>93861.29</v>
      </c>
      <c r="AB66" s="100">
        <f>AA66*('Para GX'!J$71+100%)</f>
        <v>96207.822249999983</v>
      </c>
      <c r="AC66" s="100">
        <f>AB66*('Para GX'!K$71+100%)</f>
        <v>98292.325065416648</v>
      </c>
      <c r="AD66" s="100">
        <f>AC66*('Para GX'!L$71+100%)</f>
        <v>99930.530483173585</v>
      </c>
      <c r="AE66" s="100">
        <f>AD66*('Para GX'!M$71+100%)</f>
        <v>100929.83578800532</v>
      </c>
      <c r="AF66" s="100">
        <f>AE66*('Para GX'!N$71+100%)</f>
        <v>101602.70135992536</v>
      </c>
      <c r="AG66" s="100" t="e">
        <f>AF66*('Para GX'!O$71+100%)</f>
        <v>#VALUE!</v>
      </c>
      <c r="AH66" s="100">
        <f t="shared" si="12"/>
        <v>0</v>
      </c>
      <c r="AI66" s="100">
        <f>AH66*('Para GX'!J$71+100%)</f>
        <v>0</v>
      </c>
      <c r="AJ66" s="100">
        <f>AI66*('Para GX'!K$71+100%)</f>
        <v>0</v>
      </c>
      <c r="AK66" s="100">
        <f>AJ66*('Para GX'!L$71+100%)</f>
        <v>0</v>
      </c>
      <c r="AL66" s="100">
        <f>AK66*('Para GX'!M$71+100%)</f>
        <v>0</v>
      </c>
      <c r="AM66" s="100">
        <f>AL66*('Para GX'!N$71+100%)</f>
        <v>0</v>
      </c>
      <c r="AN66" s="100" t="e">
        <f>AM66*('Para GX'!O$71+100%)</f>
        <v>#VALUE!</v>
      </c>
      <c r="AO66" s="100">
        <f t="shared" si="1"/>
        <v>14116.3</v>
      </c>
      <c r="AP66" s="100">
        <f>AO66*('Para GX'!J$71+100%)</f>
        <v>14469.207499999999</v>
      </c>
      <c r="AQ66" s="100">
        <f>AP66*('Para GX'!K$71+100%)</f>
        <v>14782.706995833332</v>
      </c>
      <c r="AR66" s="100">
        <f>AQ66*('Para GX'!L$71+100%)</f>
        <v>15029.085445763887</v>
      </c>
      <c r="AS66" s="100">
        <f>AR66*('Para GX'!M$71+100%)</f>
        <v>15179.376300221526</v>
      </c>
      <c r="AT66" s="100">
        <f>AS66*('Para GX'!N$71+100%)</f>
        <v>15280.572142223002</v>
      </c>
      <c r="AU66" s="100" t="e">
        <f>AT66*('Para GX'!O$71+100%)</f>
        <v>#VALUE!</v>
      </c>
      <c r="AV66" s="100">
        <v>28277.96</v>
      </c>
      <c r="AW66" s="100">
        <f>AV66*('Para GX'!J$71+100%)</f>
        <v>28984.908999999996</v>
      </c>
      <c r="AX66" s="100">
        <f>AW66*('Para GX'!K$71+100%)</f>
        <v>29612.915361666663</v>
      </c>
      <c r="AY66" s="100">
        <f>AX66*('Para GX'!L$71+100%)</f>
        <v>30106.46395102777</v>
      </c>
      <c r="AZ66" s="100">
        <f>AY66*('Para GX'!M$71+100%)</f>
        <v>30407.528590538048</v>
      </c>
      <c r="BA66" s="100">
        <f>AZ66*('Para GX'!N$71+100%)</f>
        <v>30610.245447808298</v>
      </c>
      <c r="BB66" s="100" t="e">
        <f>BA66*('Para GX'!O$71+100%)</f>
        <v>#VALUE!</v>
      </c>
      <c r="BC66" s="100">
        <v>0</v>
      </c>
      <c r="BD66" s="100"/>
      <c r="BE66" s="100"/>
      <c r="BF66" s="100"/>
      <c r="BG66" s="100"/>
      <c r="BH66" s="100"/>
      <c r="BI66" s="100"/>
      <c r="BJ66" s="100">
        <v>0</v>
      </c>
      <c r="BK66" s="100">
        <f>BJ66*('Para GX'!J$71+100%)</f>
        <v>0</v>
      </c>
      <c r="BL66" s="100">
        <f>BK66*('Para GX'!K$71+100%)</f>
        <v>0</v>
      </c>
      <c r="BM66" s="100">
        <f>BL66*('Para GX'!L$71+100%)</f>
        <v>0</v>
      </c>
      <c r="BN66" s="100">
        <f>BM66*('Para GX'!M$71+100%)</f>
        <v>0</v>
      </c>
      <c r="BO66" s="100">
        <f>BN66*('Para GX'!N$71+100%)</f>
        <v>0</v>
      </c>
      <c r="BP66" s="100" t="e">
        <f>BO66*('Para GX'!O$71+100%)</f>
        <v>#VALUE!</v>
      </c>
    </row>
    <row r="67" spans="1:68">
      <c r="A67" s="77">
        <v>2018</v>
      </c>
      <c r="B67" s="77" t="s">
        <v>905</v>
      </c>
      <c r="C67" s="77" t="s">
        <v>1026</v>
      </c>
      <c r="D67" s="77"/>
      <c r="E67" s="98">
        <v>22139</v>
      </c>
      <c r="F67" s="77"/>
      <c r="G67" s="77"/>
      <c r="H67" s="77"/>
      <c r="I67" s="77">
        <v>1</v>
      </c>
      <c r="J67" s="77" t="s">
        <v>1021</v>
      </c>
      <c r="K67" s="77"/>
      <c r="L67" s="77"/>
      <c r="M67" s="77"/>
      <c r="N67" s="99">
        <v>19815.439999999999</v>
      </c>
      <c r="O67" s="99">
        <v>33159.120000000003</v>
      </c>
      <c r="P67" s="99">
        <v>0</v>
      </c>
      <c r="Q67" s="99">
        <v>1196.75</v>
      </c>
      <c r="R67" s="99">
        <v>0</v>
      </c>
      <c r="S67" s="99">
        <v>34355.870000000003</v>
      </c>
      <c r="T67" s="99">
        <v>0</v>
      </c>
      <c r="U67" s="99">
        <v>49.73</v>
      </c>
      <c r="V67" s="99">
        <v>0</v>
      </c>
      <c r="W67" s="99">
        <v>0</v>
      </c>
      <c r="X67" s="99">
        <v>5134.46</v>
      </c>
      <c r="Y67" s="99">
        <v>0</v>
      </c>
      <c r="Z67" s="99">
        <v>49819.38</v>
      </c>
      <c r="AA67" s="100">
        <f t="shared" si="11"/>
        <v>34355.870000000003</v>
      </c>
      <c r="AB67" s="100">
        <f>AA67*('Para GX'!J$71+100%)</f>
        <v>35214.766750000003</v>
      </c>
      <c r="AC67" s="100">
        <f>AB67*('Para GX'!K$71+100%)</f>
        <v>35977.753362916672</v>
      </c>
      <c r="AD67" s="100">
        <f>AC67*('Para GX'!L$71+100%)</f>
        <v>36577.382585631945</v>
      </c>
      <c r="AE67" s="100">
        <f>AD67*('Para GX'!M$71+100%)</f>
        <v>36943.156411488264</v>
      </c>
      <c r="AF67" s="100">
        <f>AE67*('Para GX'!N$71+100%)</f>
        <v>37189.444120898181</v>
      </c>
      <c r="AG67" s="100" t="e">
        <f>AF67*('Para GX'!O$71+100%)</f>
        <v>#VALUE!</v>
      </c>
      <c r="AH67" s="100">
        <f t="shared" si="12"/>
        <v>0</v>
      </c>
      <c r="AI67" s="100">
        <f>AH67*('Para GX'!J$71+100%)</f>
        <v>0</v>
      </c>
      <c r="AJ67" s="100">
        <f>AI67*('Para GX'!K$71+100%)</f>
        <v>0</v>
      </c>
      <c r="AK67" s="100">
        <f>AJ67*('Para GX'!L$71+100%)</f>
        <v>0</v>
      </c>
      <c r="AL67" s="100">
        <f>AK67*('Para GX'!M$71+100%)</f>
        <v>0</v>
      </c>
      <c r="AM67" s="100">
        <f>AL67*('Para GX'!N$71+100%)</f>
        <v>0</v>
      </c>
      <c r="AN67" s="100" t="e">
        <f>AM67*('Para GX'!O$71+100%)</f>
        <v>#VALUE!</v>
      </c>
      <c r="AO67" s="100">
        <f t="shared" si="1"/>
        <v>5134.46</v>
      </c>
      <c r="AP67" s="100">
        <f>AO67*('Para GX'!J$71+100%)</f>
        <v>5262.8215</v>
      </c>
      <c r="AQ67" s="100">
        <f>AP67*('Para GX'!K$71+100%)</f>
        <v>5376.8492991666672</v>
      </c>
      <c r="AR67" s="100">
        <f>AQ67*('Para GX'!L$71+100%)</f>
        <v>5466.4634541527776</v>
      </c>
      <c r="AS67" s="100">
        <f>AR67*('Para GX'!M$71+100%)</f>
        <v>5521.128088694305</v>
      </c>
      <c r="AT67" s="100">
        <f>AS67*('Para GX'!N$71+100%)</f>
        <v>5557.9356092855996</v>
      </c>
      <c r="AU67" s="100" t="e">
        <f>AT67*('Para GX'!O$71+100%)</f>
        <v>#VALUE!</v>
      </c>
      <c r="AV67" s="100">
        <v>10279.32</v>
      </c>
      <c r="AW67" s="100">
        <f>AV67*('Para GX'!J$71+100%)</f>
        <v>10536.302999999998</v>
      </c>
      <c r="AX67" s="100">
        <f>AW67*('Para GX'!K$71+100%)</f>
        <v>10764.589564999998</v>
      </c>
      <c r="AY67" s="100">
        <f>AX67*('Para GX'!L$71+100%)</f>
        <v>10943.999391083331</v>
      </c>
      <c r="AZ67" s="100">
        <f>AY67*('Para GX'!M$71+100%)</f>
        <v>11053.439384994164</v>
      </c>
      <c r="BA67" s="100">
        <f>AZ67*('Para GX'!N$71+100%)</f>
        <v>11127.128980894126</v>
      </c>
      <c r="BB67" s="100" t="e">
        <f>BA67*('Para GX'!O$71+100%)</f>
        <v>#VALUE!</v>
      </c>
      <c r="BC67" s="100">
        <v>0</v>
      </c>
      <c r="BD67" s="100"/>
      <c r="BE67" s="100"/>
      <c r="BF67" s="100"/>
      <c r="BG67" s="100"/>
      <c r="BH67" s="100"/>
      <c r="BI67" s="100"/>
      <c r="BJ67" s="100">
        <v>0</v>
      </c>
      <c r="BK67" s="100">
        <f>BJ67*('Para GX'!J$71+100%)</f>
        <v>0</v>
      </c>
      <c r="BL67" s="100">
        <f>BK67*('Para GX'!K$71+100%)</f>
        <v>0</v>
      </c>
      <c r="BM67" s="100">
        <f>BL67*('Para GX'!L$71+100%)</f>
        <v>0</v>
      </c>
      <c r="BN67" s="100">
        <f>BM67*('Para GX'!M$71+100%)</f>
        <v>0</v>
      </c>
      <c r="BO67" s="100">
        <f>BN67*('Para GX'!N$71+100%)</f>
        <v>0</v>
      </c>
      <c r="BP67" s="100" t="e">
        <f>BO67*('Para GX'!O$71+100%)</f>
        <v>#VALUE!</v>
      </c>
    </row>
    <row r="68" spans="1:68">
      <c r="A68" s="77">
        <v>2018</v>
      </c>
      <c r="B68" s="77" t="s">
        <v>905</v>
      </c>
      <c r="C68" s="77" t="s">
        <v>1026</v>
      </c>
      <c r="D68" s="77"/>
      <c r="E68" s="98">
        <v>32754</v>
      </c>
      <c r="F68" s="77"/>
      <c r="G68" s="77"/>
      <c r="H68" s="77"/>
      <c r="I68" s="77">
        <v>6</v>
      </c>
      <c r="J68" s="77" t="s">
        <v>1021</v>
      </c>
      <c r="K68" s="77"/>
      <c r="L68" s="77"/>
      <c r="M68" s="77"/>
      <c r="N68" s="99">
        <v>19604.22</v>
      </c>
      <c r="O68" s="99">
        <v>32463.56</v>
      </c>
      <c r="P68" s="99">
        <v>0</v>
      </c>
      <c r="Q68" s="99">
        <v>1187.9100000000001</v>
      </c>
      <c r="R68" s="99">
        <v>0</v>
      </c>
      <c r="S68" s="99">
        <v>33651.47</v>
      </c>
      <c r="T68" s="99">
        <v>0</v>
      </c>
      <c r="U68" s="99">
        <v>50.49</v>
      </c>
      <c r="V68" s="99">
        <v>0</v>
      </c>
      <c r="W68" s="99">
        <v>0</v>
      </c>
      <c r="X68" s="99">
        <v>10411.780000000001</v>
      </c>
      <c r="Y68" s="99">
        <v>0</v>
      </c>
      <c r="Z68" s="99">
        <v>44113.74</v>
      </c>
      <c r="AA68" s="100">
        <f t="shared" si="11"/>
        <v>33651.47</v>
      </c>
      <c r="AB68" s="100">
        <f>AA68*('Para GX'!J$71+100%)</f>
        <v>34492.75675</v>
      </c>
      <c r="AC68" s="100">
        <f>AB68*('Para GX'!K$71+100%)</f>
        <v>35240.099812916669</v>
      </c>
      <c r="AD68" s="100">
        <f>AC68*('Para GX'!L$71+100%)</f>
        <v>35827.434809798615</v>
      </c>
      <c r="AE68" s="100">
        <f>AD68*('Para GX'!M$71+100%)</f>
        <v>36185.709157896599</v>
      </c>
      <c r="AF68" s="100">
        <f>AE68*('Para GX'!N$71+100%)</f>
        <v>36426.947218949237</v>
      </c>
      <c r="AG68" s="100" t="e">
        <f>AF68*('Para GX'!O$71+100%)</f>
        <v>#VALUE!</v>
      </c>
      <c r="AH68" s="100">
        <f t="shared" si="12"/>
        <v>0</v>
      </c>
      <c r="AI68" s="100">
        <f>AH68*('Para GX'!J$71+100%)</f>
        <v>0</v>
      </c>
      <c r="AJ68" s="100">
        <f>AI68*('Para GX'!K$71+100%)</f>
        <v>0</v>
      </c>
      <c r="AK68" s="100">
        <f>AJ68*('Para GX'!L$71+100%)</f>
        <v>0</v>
      </c>
      <c r="AL68" s="100">
        <f>AK68*('Para GX'!M$71+100%)</f>
        <v>0</v>
      </c>
      <c r="AM68" s="100">
        <f>AL68*('Para GX'!N$71+100%)</f>
        <v>0</v>
      </c>
      <c r="AN68" s="100" t="e">
        <f>AM68*('Para GX'!O$71+100%)</f>
        <v>#VALUE!</v>
      </c>
      <c r="AO68" s="100">
        <f t="shared" ref="AO68:AO142" si="13">SUM(X68+Y68)</f>
        <v>10411.780000000001</v>
      </c>
      <c r="AP68" s="100">
        <f>AO68*('Para GX'!J$71+100%)</f>
        <v>10672.074500000001</v>
      </c>
      <c r="AQ68" s="100">
        <f>AP68*('Para GX'!K$71+100%)</f>
        <v>10903.302780833335</v>
      </c>
      <c r="AR68" s="100">
        <f>AQ68*('Para GX'!L$71+100%)</f>
        <v>11085.024493847224</v>
      </c>
      <c r="AS68" s="100">
        <f>AR68*('Para GX'!M$71+100%)</f>
        <v>11195.874738785697</v>
      </c>
      <c r="AT68" s="100">
        <f>AS68*('Para GX'!N$71+100%)</f>
        <v>11270.513903710933</v>
      </c>
      <c r="AU68" s="100" t="e">
        <f>AT68*('Para GX'!O$71+100%)</f>
        <v>#VALUE!</v>
      </c>
      <c r="AV68" s="100">
        <v>0</v>
      </c>
      <c r="AW68" s="100">
        <f>AV68*('Para GX'!J$71+100%)</f>
        <v>0</v>
      </c>
      <c r="AX68" s="100">
        <f>AW68*('Para GX'!K$71+100%)</f>
        <v>0</v>
      </c>
      <c r="AY68" s="100">
        <f>AX68*('Para GX'!L$71+100%)</f>
        <v>0</v>
      </c>
      <c r="AZ68" s="100">
        <f>AY68*('Para GX'!M$71+100%)</f>
        <v>0</v>
      </c>
      <c r="BA68" s="100">
        <f>AZ68*('Para GX'!N$71+100%)</f>
        <v>0</v>
      </c>
      <c r="BB68" s="100" t="e">
        <f>BA68*('Para GX'!O$71+100%)</f>
        <v>#VALUE!</v>
      </c>
      <c r="BC68" s="100">
        <v>0</v>
      </c>
      <c r="BD68" s="100"/>
      <c r="BE68" s="100"/>
      <c r="BF68" s="100"/>
      <c r="BG68" s="100"/>
      <c r="BH68" s="100"/>
      <c r="BI68" s="100"/>
      <c r="BJ68" s="100">
        <v>0</v>
      </c>
      <c r="BK68" s="100">
        <f>BJ68*('Para GX'!J$71+100%)</f>
        <v>0</v>
      </c>
      <c r="BL68" s="100">
        <f>BK68*('Para GX'!K$71+100%)</f>
        <v>0</v>
      </c>
      <c r="BM68" s="100">
        <f>BL68*('Para GX'!L$71+100%)</f>
        <v>0</v>
      </c>
      <c r="BN68" s="100">
        <f>BM68*('Para GX'!M$71+100%)</f>
        <v>0</v>
      </c>
      <c r="BO68" s="100">
        <f>BN68*('Para GX'!N$71+100%)</f>
        <v>0</v>
      </c>
      <c r="BP68" s="100" t="e">
        <f>BO68*('Para GX'!O$71+100%)</f>
        <v>#VALUE!</v>
      </c>
    </row>
    <row r="69" spans="1:68">
      <c r="A69" s="77">
        <v>2018</v>
      </c>
      <c r="B69" s="77" t="s">
        <v>905</v>
      </c>
      <c r="C69" s="77" t="s">
        <v>1026</v>
      </c>
      <c r="D69" s="77"/>
      <c r="E69" s="98">
        <v>26739</v>
      </c>
      <c r="F69" s="77"/>
      <c r="G69" s="77"/>
      <c r="H69" s="77"/>
      <c r="I69" s="77">
        <v>1</v>
      </c>
      <c r="J69" s="77" t="s">
        <v>1021</v>
      </c>
      <c r="K69" s="77"/>
      <c r="L69" s="77"/>
      <c r="M69" s="77"/>
      <c r="N69" s="99">
        <v>18026.91</v>
      </c>
      <c r="O69" s="99">
        <v>30051</v>
      </c>
      <c r="P69" s="99">
        <v>602.4</v>
      </c>
      <c r="Q69" s="99">
        <v>1136.98</v>
      </c>
      <c r="R69" s="99">
        <v>0</v>
      </c>
      <c r="S69" s="99">
        <v>31790.38</v>
      </c>
      <c r="T69" s="99">
        <v>0</v>
      </c>
      <c r="U69" s="99">
        <v>47.73</v>
      </c>
      <c r="V69" s="99">
        <v>0</v>
      </c>
      <c r="W69" s="99">
        <v>0</v>
      </c>
      <c r="X69" s="99">
        <v>9835.98</v>
      </c>
      <c r="Y69" s="99">
        <v>0</v>
      </c>
      <c r="Z69" s="99">
        <v>41674.089999999997</v>
      </c>
      <c r="AA69" s="100">
        <f t="shared" si="11"/>
        <v>31790.38</v>
      </c>
      <c r="AB69" s="100">
        <f>AA69*('Para GX'!J$71+100%)</f>
        <v>32585.139499999997</v>
      </c>
      <c r="AC69" s="100">
        <f>AB69*('Para GX'!K$71+100%)</f>
        <v>33291.15085583333</v>
      </c>
      <c r="AD69" s="100">
        <f>AC69*('Para GX'!L$71+100%)</f>
        <v>33846.00337009722</v>
      </c>
      <c r="AE69" s="100">
        <f>AD69*('Para GX'!M$71+100%)</f>
        <v>34184.463403798196</v>
      </c>
      <c r="AF69" s="100">
        <f>AE69*('Para GX'!N$71+100%)</f>
        <v>34412.359826490181</v>
      </c>
      <c r="AG69" s="100" t="e">
        <f>AF69*('Para GX'!O$71+100%)</f>
        <v>#VALUE!</v>
      </c>
      <c r="AH69" s="100">
        <f t="shared" si="12"/>
        <v>0</v>
      </c>
      <c r="AI69" s="100">
        <f>AH69*('Para GX'!J$71+100%)</f>
        <v>0</v>
      </c>
      <c r="AJ69" s="100">
        <f>AI69*('Para GX'!K$71+100%)</f>
        <v>0</v>
      </c>
      <c r="AK69" s="100">
        <f>AJ69*('Para GX'!L$71+100%)</f>
        <v>0</v>
      </c>
      <c r="AL69" s="100">
        <f>AK69*('Para GX'!M$71+100%)</f>
        <v>0</v>
      </c>
      <c r="AM69" s="100">
        <f>AL69*('Para GX'!N$71+100%)</f>
        <v>0</v>
      </c>
      <c r="AN69" s="100" t="e">
        <f>AM69*('Para GX'!O$71+100%)</f>
        <v>#VALUE!</v>
      </c>
      <c r="AO69" s="100">
        <f t="shared" si="13"/>
        <v>9835.98</v>
      </c>
      <c r="AP69" s="100">
        <f>AO69*('Para GX'!J$71+100%)</f>
        <v>10081.879499999999</v>
      </c>
      <c r="AQ69" s="100">
        <f>AP69*('Para GX'!K$71+100%)</f>
        <v>10300.3202225</v>
      </c>
      <c r="AR69" s="100">
        <f>AQ69*('Para GX'!L$71+100%)</f>
        <v>10471.992226208333</v>
      </c>
      <c r="AS69" s="100">
        <f>AR69*('Para GX'!M$71+100%)</f>
        <v>10576.712148470417</v>
      </c>
      <c r="AT69" s="100">
        <f>AS69*('Para GX'!N$71+100%)</f>
        <v>10647.223562793552</v>
      </c>
      <c r="AU69" s="100" t="e">
        <f>AT69*('Para GX'!O$71+100%)</f>
        <v>#VALUE!</v>
      </c>
      <c r="AV69" s="100">
        <v>0</v>
      </c>
      <c r="AW69" s="100">
        <f>AV69*('Para GX'!J$71+100%)</f>
        <v>0</v>
      </c>
      <c r="AX69" s="100">
        <f>AW69*('Para GX'!K$71+100%)</f>
        <v>0</v>
      </c>
      <c r="AY69" s="100">
        <f>AX69*('Para GX'!L$71+100%)</f>
        <v>0</v>
      </c>
      <c r="AZ69" s="100">
        <f>AY69*('Para GX'!M$71+100%)</f>
        <v>0</v>
      </c>
      <c r="BA69" s="100">
        <f>AZ69*('Para GX'!N$71+100%)</f>
        <v>0</v>
      </c>
      <c r="BB69" s="100" t="e">
        <f>BA69*('Para GX'!O$71+100%)</f>
        <v>#VALUE!</v>
      </c>
      <c r="BC69" s="100">
        <v>0</v>
      </c>
      <c r="BD69" s="100"/>
      <c r="BE69" s="100"/>
      <c r="BF69" s="100"/>
      <c r="BG69" s="100"/>
      <c r="BH69" s="100"/>
      <c r="BI69" s="100"/>
      <c r="BJ69" s="100">
        <v>0</v>
      </c>
      <c r="BK69" s="100">
        <f>BJ69*('Para GX'!J$71+100%)</f>
        <v>0</v>
      </c>
      <c r="BL69" s="100">
        <f>BK69*('Para GX'!K$71+100%)</f>
        <v>0</v>
      </c>
      <c r="BM69" s="100">
        <f>BL69*('Para GX'!L$71+100%)</f>
        <v>0</v>
      </c>
      <c r="BN69" s="100">
        <f>BM69*('Para GX'!M$71+100%)</f>
        <v>0</v>
      </c>
      <c r="BO69" s="100">
        <f>BN69*('Para GX'!N$71+100%)</f>
        <v>0</v>
      </c>
      <c r="BP69" s="100" t="e">
        <f>BO69*('Para GX'!O$71+100%)</f>
        <v>#VALUE!</v>
      </c>
    </row>
    <row r="70" spans="1:68">
      <c r="A70" s="77">
        <v>2018</v>
      </c>
      <c r="B70" s="77" t="s">
        <v>905</v>
      </c>
      <c r="C70" s="77" t="s">
        <v>1026</v>
      </c>
      <c r="D70" s="77"/>
      <c r="E70" s="98">
        <v>30785</v>
      </c>
      <c r="F70" s="77"/>
      <c r="G70" s="77"/>
      <c r="H70" s="77"/>
      <c r="I70" s="77">
        <v>1</v>
      </c>
      <c r="J70" s="77" t="s">
        <v>1021</v>
      </c>
      <c r="K70" s="77"/>
      <c r="L70" s="77"/>
      <c r="M70" s="77"/>
      <c r="N70" s="99">
        <v>19328.75</v>
      </c>
      <c r="O70" s="99">
        <v>31988.58</v>
      </c>
      <c r="P70" s="99">
        <v>0</v>
      </c>
      <c r="Q70" s="99">
        <v>1176.3900000000001</v>
      </c>
      <c r="R70" s="99">
        <v>0</v>
      </c>
      <c r="S70" s="99">
        <v>33164.97</v>
      </c>
      <c r="T70" s="99">
        <v>0</v>
      </c>
      <c r="U70" s="99">
        <v>49.7</v>
      </c>
      <c r="V70" s="99">
        <v>0</v>
      </c>
      <c r="W70" s="99">
        <v>0</v>
      </c>
      <c r="X70" s="99">
        <v>10261.219999999999</v>
      </c>
      <c r="Y70" s="99">
        <v>0</v>
      </c>
      <c r="Z70" s="99">
        <v>43475.89</v>
      </c>
      <c r="AA70" s="100">
        <f t="shared" si="11"/>
        <v>33164.97</v>
      </c>
      <c r="AB70" s="100">
        <f>AA70*('Para GX'!J$71+100%)</f>
        <v>33994.094249999995</v>
      </c>
      <c r="AC70" s="100">
        <f>AB70*('Para GX'!K$71+100%)</f>
        <v>34730.632958749993</v>
      </c>
      <c r="AD70" s="100">
        <f>AC70*('Para GX'!L$71+100%)</f>
        <v>35309.476841395823</v>
      </c>
      <c r="AE70" s="100">
        <f>AD70*('Para GX'!M$71+100%)</f>
        <v>35662.571609809784</v>
      </c>
      <c r="AF70" s="100">
        <f>AE70*('Para GX'!N$71+100%)</f>
        <v>35900.322087208515</v>
      </c>
      <c r="AG70" s="100" t="e">
        <f>AF70*('Para GX'!O$71+100%)</f>
        <v>#VALUE!</v>
      </c>
      <c r="AH70" s="100">
        <f t="shared" si="12"/>
        <v>0</v>
      </c>
      <c r="AI70" s="100">
        <f>AH70*('Para GX'!J$71+100%)</f>
        <v>0</v>
      </c>
      <c r="AJ70" s="100">
        <f>AI70*('Para GX'!K$71+100%)</f>
        <v>0</v>
      </c>
      <c r="AK70" s="100">
        <f>AJ70*('Para GX'!L$71+100%)</f>
        <v>0</v>
      </c>
      <c r="AL70" s="100">
        <f>AK70*('Para GX'!M$71+100%)</f>
        <v>0</v>
      </c>
      <c r="AM70" s="100">
        <f>AL70*('Para GX'!N$71+100%)</f>
        <v>0</v>
      </c>
      <c r="AN70" s="100" t="e">
        <f>AM70*('Para GX'!O$71+100%)</f>
        <v>#VALUE!</v>
      </c>
      <c r="AO70" s="100">
        <f t="shared" si="13"/>
        <v>10261.219999999999</v>
      </c>
      <c r="AP70" s="100">
        <f>AO70*('Para GX'!J$71+100%)</f>
        <v>10517.750499999998</v>
      </c>
      <c r="AQ70" s="100">
        <f>AP70*('Para GX'!K$71+100%)</f>
        <v>10745.635094166666</v>
      </c>
      <c r="AR70" s="100">
        <f>AQ70*('Para GX'!L$71+100%)</f>
        <v>10924.729012402777</v>
      </c>
      <c r="AS70" s="100">
        <f>AR70*('Para GX'!M$71+100%)</f>
        <v>11033.976302526804</v>
      </c>
      <c r="AT70" s="100">
        <f>AS70*('Para GX'!N$71+100%)</f>
        <v>11107.536144543648</v>
      </c>
      <c r="AU70" s="100" t="e">
        <f>AT70*('Para GX'!O$71+100%)</f>
        <v>#VALUE!</v>
      </c>
      <c r="AV70" s="100">
        <v>0</v>
      </c>
      <c r="AW70" s="100">
        <f>AV70*('Para GX'!J$71+100%)</f>
        <v>0</v>
      </c>
      <c r="AX70" s="100">
        <f>AW70*('Para GX'!K$71+100%)</f>
        <v>0</v>
      </c>
      <c r="AY70" s="100">
        <f>AX70*('Para GX'!L$71+100%)</f>
        <v>0</v>
      </c>
      <c r="AZ70" s="100">
        <f>AY70*('Para GX'!M$71+100%)</f>
        <v>0</v>
      </c>
      <c r="BA70" s="100">
        <f>AZ70*('Para GX'!N$71+100%)</f>
        <v>0</v>
      </c>
      <c r="BB70" s="100" t="e">
        <f>BA70*('Para GX'!O$71+100%)</f>
        <v>#VALUE!</v>
      </c>
      <c r="BC70" s="100">
        <v>0</v>
      </c>
      <c r="BD70" s="100"/>
      <c r="BE70" s="100"/>
      <c r="BF70" s="100"/>
      <c r="BG70" s="100"/>
      <c r="BH70" s="100"/>
      <c r="BI70" s="100"/>
      <c r="BJ70" s="100">
        <v>0</v>
      </c>
      <c r="BK70" s="100">
        <f>BJ70*('Para GX'!J$71+100%)</f>
        <v>0</v>
      </c>
      <c r="BL70" s="100">
        <f>BK70*('Para GX'!K$71+100%)</f>
        <v>0</v>
      </c>
      <c r="BM70" s="100">
        <f>BL70*('Para GX'!L$71+100%)</f>
        <v>0</v>
      </c>
      <c r="BN70" s="100">
        <f>BM70*('Para GX'!M$71+100%)</f>
        <v>0</v>
      </c>
      <c r="BO70" s="100">
        <f>BN70*('Para GX'!N$71+100%)</f>
        <v>0</v>
      </c>
      <c r="BP70" s="100" t="e">
        <f>BO70*('Para GX'!O$71+100%)</f>
        <v>#VALUE!</v>
      </c>
    </row>
    <row r="71" spans="1:68">
      <c r="A71" s="77">
        <v>2018</v>
      </c>
      <c r="B71" s="77" t="s">
        <v>905</v>
      </c>
      <c r="C71" s="77" t="s">
        <v>1026</v>
      </c>
      <c r="D71" s="77"/>
      <c r="E71" s="98">
        <v>28252</v>
      </c>
      <c r="F71" s="77"/>
      <c r="G71" s="77"/>
      <c r="H71" s="77"/>
      <c r="I71" s="77">
        <v>1</v>
      </c>
      <c r="J71" s="77" t="s">
        <v>1021</v>
      </c>
      <c r="K71" s="77"/>
      <c r="L71" s="77"/>
      <c r="M71" s="77"/>
      <c r="N71" s="99">
        <v>27616.17</v>
      </c>
      <c r="O71" s="99">
        <v>27603.08</v>
      </c>
      <c r="P71" s="99">
        <v>0</v>
      </c>
      <c r="Q71" s="99">
        <v>913.85</v>
      </c>
      <c r="R71" s="99">
        <v>0</v>
      </c>
      <c r="S71" s="99">
        <v>28516.93</v>
      </c>
      <c r="T71" s="99">
        <v>0</v>
      </c>
      <c r="U71" s="99">
        <v>42.8</v>
      </c>
      <c r="V71" s="99">
        <v>0</v>
      </c>
      <c r="W71" s="99">
        <v>0</v>
      </c>
      <c r="X71" s="99">
        <v>8823.1</v>
      </c>
      <c r="Y71" s="99">
        <v>0</v>
      </c>
      <c r="Z71" s="99">
        <v>37382.83</v>
      </c>
      <c r="AA71" s="100">
        <f t="shared" si="11"/>
        <v>28516.93</v>
      </c>
      <c r="AB71" s="100">
        <f>AA71*('Para GX'!J$71+100%)</f>
        <v>29229.853249999996</v>
      </c>
      <c r="AC71" s="100">
        <f>AB71*('Para GX'!K$71+100%)</f>
        <v>29863.166737083331</v>
      </c>
      <c r="AD71" s="100">
        <f>AC71*('Para GX'!L$71+100%)</f>
        <v>30360.886182701386</v>
      </c>
      <c r="AE71" s="100">
        <f>AD71*('Para GX'!M$71+100%)</f>
        <v>30664.495044528401</v>
      </c>
      <c r="AF71" s="100">
        <f>AE71*('Para GX'!N$71+100%)</f>
        <v>30868.925011491923</v>
      </c>
      <c r="AG71" s="100" t="e">
        <f>AF71*('Para GX'!O$71+100%)</f>
        <v>#VALUE!</v>
      </c>
      <c r="AH71" s="100">
        <f t="shared" si="12"/>
        <v>0</v>
      </c>
      <c r="AI71" s="100">
        <f>AH71*('Para GX'!J$71+100%)</f>
        <v>0</v>
      </c>
      <c r="AJ71" s="100">
        <f>AI71*('Para GX'!K$71+100%)</f>
        <v>0</v>
      </c>
      <c r="AK71" s="100">
        <f>AJ71*('Para GX'!L$71+100%)</f>
        <v>0</v>
      </c>
      <c r="AL71" s="100">
        <f>AK71*('Para GX'!M$71+100%)</f>
        <v>0</v>
      </c>
      <c r="AM71" s="100">
        <f>AL71*('Para GX'!N$71+100%)</f>
        <v>0</v>
      </c>
      <c r="AN71" s="100" t="e">
        <f>AM71*('Para GX'!O$71+100%)</f>
        <v>#VALUE!</v>
      </c>
      <c r="AO71" s="100">
        <f t="shared" si="13"/>
        <v>8823.1</v>
      </c>
      <c r="AP71" s="100">
        <f>AO71*('Para GX'!J$71+100%)</f>
        <v>9043.6774999999998</v>
      </c>
      <c r="AQ71" s="100">
        <f>AP71*('Para GX'!K$71+100%)</f>
        <v>9239.6238458333337</v>
      </c>
      <c r="AR71" s="100">
        <f>AQ71*('Para GX'!L$71+100%)</f>
        <v>9393.6175765972221</v>
      </c>
      <c r="AS71" s="100">
        <f>AR71*('Para GX'!M$71+100%)</f>
        <v>9487.5537523631938</v>
      </c>
      <c r="AT71" s="100">
        <f>AS71*('Para GX'!N$71+100%)</f>
        <v>9550.8041107122808</v>
      </c>
      <c r="AU71" s="100" t="e">
        <f>AT71*('Para GX'!O$71+100%)</f>
        <v>#VALUE!</v>
      </c>
      <c r="AV71" s="100">
        <v>0</v>
      </c>
      <c r="AW71" s="100">
        <f>AV71*('Para GX'!J$71+100%)</f>
        <v>0</v>
      </c>
      <c r="AX71" s="100">
        <f>AW71*('Para GX'!K$71+100%)</f>
        <v>0</v>
      </c>
      <c r="AY71" s="100">
        <f>AX71*('Para GX'!L$71+100%)</f>
        <v>0</v>
      </c>
      <c r="AZ71" s="100">
        <f>AY71*('Para GX'!M$71+100%)</f>
        <v>0</v>
      </c>
      <c r="BA71" s="100">
        <f>AZ71*('Para GX'!N$71+100%)</f>
        <v>0</v>
      </c>
      <c r="BB71" s="100" t="e">
        <f>BA71*('Para GX'!O$71+100%)</f>
        <v>#VALUE!</v>
      </c>
      <c r="BC71" s="100">
        <v>0</v>
      </c>
      <c r="BD71" s="100"/>
      <c r="BE71" s="100"/>
      <c r="BF71" s="100"/>
      <c r="BG71" s="100"/>
      <c r="BH71" s="100"/>
      <c r="BI71" s="100"/>
      <c r="BJ71" s="100">
        <v>0</v>
      </c>
      <c r="BK71" s="100">
        <f>BJ71*('Para GX'!J$71+100%)</f>
        <v>0</v>
      </c>
      <c r="BL71" s="100">
        <f>BK71*('Para GX'!K$71+100%)</f>
        <v>0</v>
      </c>
      <c r="BM71" s="100">
        <f>BL71*('Para GX'!L$71+100%)</f>
        <v>0</v>
      </c>
      <c r="BN71" s="100">
        <f>BM71*('Para GX'!M$71+100%)</f>
        <v>0</v>
      </c>
      <c r="BO71" s="100">
        <f>BN71*('Para GX'!N$71+100%)</f>
        <v>0</v>
      </c>
      <c r="BP71" s="100" t="e">
        <f>BO71*('Para GX'!O$71+100%)</f>
        <v>#VALUE!</v>
      </c>
    </row>
    <row r="72" spans="1:68" ht="22.5">
      <c r="A72" s="77">
        <v>2018</v>
      </c>
      <c r="B72" s="77" t="s">
        <v>905</v>
      </c>
      <c r="C72" s="77" t="s">
        <v>1026</v>
      </c>
      <c r="D72" s="77"/>
      <c r="E72" s="104">
        <v>21333</v>
      </c>
      <c r="F72" s="77"/>
      <c r="G72" s="77"/>
      <c r="H72" s="77"/>
      <c r="I72" s="77">
        <v>1</v>
      </c>
      <c r="J72" s="77" t="s">
        <v>1021</v>
      </c>
      <c r="K72" s="110" t="s">
        <v>1280</v>
      </c>
      <c r="L72" s="77"/>
      <c r="M72" s="77"/>
      <c r="N72" s="99">
        <v>21659.74</v>
      </c>
      <c r="O72" s="99">
        <v>18037.21</v>
      </c>
      <c r="P72" s="99">
        <v>0</v>
      </c>
      <c r="Q72" s="99">
        <v>636.95000000000005</v>
      </c>
      <c r="R72" s="99">
        <v>864.72</v>
      </c>
      <c r="S72" s="99">
        <v>19538.88</v>
      </c>
      <c r="T72" s="99">
        <v>0</v>
      </c>
      <c r="U72" s="99">
        <v>29.37</v>
      </c>
      <c r="V72" s="99">
        <v>0</v>
      </c>
      <c r="W72" s="99">
        <v>0</v>
      </c>
      <c r="X72" s="99">
        <v>6045.41</v>
      </c>
      <c r="Y72" s="99">
        <v>0</v>
      </c>
      <c r="Z72" s="99">
        <v>25613.66</v>
      </c>
      <c r="AA72" s="100">
        <f t="shared" si="11"/>
        <v>19538.88</v>
      </c>
      <c r="AB72" s="100">
        <f>AA72*('Para GX'!J$71+100%)</f>
        <v>20027.351999999999</v>
      </c>
      <c r="AC72" s="100">
        <f>AB72*('Para GX'!K$71+100%)</f>
        <v>20461.277959999999</v>
      </c>
      <c r="AD72" s="100">
        <f>AC72*('Para GX'!L$71+100%)</f>
        <v>20802.299259333333</v>
      </c>
      <c r="AE72" s="100">
        <f>AD72*('Para GX'!M$71+100%)</f>
        <v>21010.322251926667</v>
      </c>
      <c r="AF72" s="100">
        <v>9693.93</v>
      </c>
      <c r="AG72" s="100">
        <v>0</v>
      </c>
      <c r="AH72" s="100">
        <f t="shared" si="12"/>
        <v>0</v>
      </c>
      <c r="AI72" s="100">
        <f>AH72*('Para GX'!J$71+100%)</f>
        <v>0</v>
      </c>
      <c r="AJ72" s="100">
        <f>AI72*('Para GX'!K$71+100%)</f>
        <v>0</v>
      </c>
      <c r="AK72" s="100">
        <f>AJ72*('Para GX'!L$71+100%)</f>
        <v>0</v>
      </c>
      <c r="AL72" s="100">
        <f>AK72*('Para GX'!M$71+100%)</f>
        <v>0</v>
      </c>
      <c r="AM72" s="100">
        <f>AL72*('Para GX'!N$71+100%)</f>
        <v>0</v>
      </c>
      <c r="AN72" s="100">
        <v>0</v>
      </c>
      <c r="AO72" s="100">
        <f t="shared" si="13"/>
        <v>6045.41</v>
      </c>
      <c r="AP72" s="100">
        <f>AO72*('Para GX'!J$71+100%)</f>
        <v>6196.5452499999992</v>
      </c>
      <c r="AQ72" s="100">
        <f>AP72*('Para GX'!K$71+100%)</f>
        <v>6330.8037304166664</v>
      </c>
      <c r="AR72" s="100">
        <f>AQ72*('Para GX'!L$71+100%)</f>
        <v>6436.3171259236105</v>
      </c>
      <c r="AS72" s="100">
        <f>AR72*('Para GX'!M$71+100%)</f>
        <v>6500.6802971828465</v>
      </c>
      <c r="AT72" s="100">
        <v>2999.35</v>
      </c>
      <c r="AU72" s="100">
        <v>0</v>
      </c>
      <c r="AV72" s="100">
        <v>0</v>
      </c>
      <c r="AW72" s="100">
        <f>AV72*('Para GX'!J$71+100%)</f>
        <v>0</v>
      </c>
      <c r="AX72" s="100">
        <f>AW72*('Para GX'!K$71+100%)</f>
        <v>0</v>
      </c>
      <c r="AY72" s="100">
        <f>AX72*('Para GX'!L$71+100%)</f>
        <v>0</v>
      </c>
      <c r="AZ72" s="100">
        <f>AY72*('Para GX'!M$71+100%)</f>
        <v>0</v>
      </c>
      <c r="BA72" s="100">
        <f>AZ72*('Para GX'!N$71+100%)</f>
        <v>0</v>
      </c>
      <c r="BB72" s="100">
        <v>0</v>
      </c>
      <c r="BC72" s="100">
        <v>0</v>
      </c>
      <c r="BD72" s="100"/>
      <c r="BE72" s="100"/>
      <c r="BF72" s="100"/>
      <c r="BG72" s="100"/>
      <c r="BH72" s="100"/>
      <c r="BI72" s="100"/>
      <c r="BJ72" s="100">
        <v>0</v>
      </c>
      <c r="BK72" s="100">
        <f>BJ72*('Para GX'!J$71+100%)</f>
        <v>0</v>
      </c>
      <c r="BL72" s="100">
        <f>BK72*('Para GX'!K$71+100%)</f>
        <v>0</v>
      </c>
      <c r="BM72" s="100">
        <f>BL72*('Para GX'!L$71+100%)</f>
        <v>0</v>
      </c>
      <c r="BN72" s="100">
        <f>BM72*('Para GX'!M$71+100%)</f>
        <v>0</v>
      </c>
      <c r="BO72" s="100">
        <f>BN72*('Para GX'!N$71+100%)</f>
        <v>0</v>
      </c>
      <c r="BP72" s="100" t="e">
        <f>BO72*('Para GX'!O$71+100%)</f>
        <v>#VALUE!</v>
      </c>
    </row>
    <row r="73" spans="1:68">
      <c r="A73" s="77">
        <v>2023</v>
      </c>
      <c r="B73" s="77" t="s">
        <v>905</v>
      </c>
      <c r="C73" s="77" t="s">
        <v>1026</v>
      </c>
      <c r="D73" s="77"/>
      <c r="E73" s="98" t="s">
        <v>1027</v>
      </c>
      <c r="F73" s="77"/>
      <c r="G73" s="77"/>
      <c r="H73" s="77"/>
      <c r="I73" s="77"/>
      <c r="J73" s="77"/>
      <c r="K73" s="110"/>
      <c r="L73" s="77"/>
      <c r="M73" s="77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100">
        <v>0</v>
      </c>
      <c r="AB73" s="100">
        <v>0</v>
      </c>
      <c r="AC73" s="100">
        <v>0</v>
      </c>
      <c r="AD73" s="100">
        <v>0</v>
      </c>
      <c r="AE73" s="100">
        <v>0</v>
      </c>
      <c r="AF73" s="100">
        <v>10368.61</v>
      </c>
      <c r="AG73" s="100">
        <v>17774.759999999998</v>
      </c>
      <c r="AH73" s="100">
        <f t="shared" ref="AH73" si="14">SUM(T73+V73+W73)</f>
        <v>0</v>
      </c>
      <c r="AI73" s="100">
        <f>AH73*('Para GX'!J$71+100%)</f>
        <v>0</v>
      </c>
      <c r="AJ73" s="100">
        <f>AI73*('Para GX'!K$71+100%)</f>
        <v>0</v>
      </c>
      <c r="AK73" s="100">
        <f>AJ73*('Para GX'!L$71+100%)</f>
        <v>0</v>
      </c>
      <c r="AL73" s="100">
        <f>AK73*('Para GX'!M$71+100%)</f>
        <v>0</v>
      </c>
      <c r="AM73" s="100">
        <f>AL73*('Para GX'!N$71+100%)</f>
        <v>0</v>
      </c>
      <c r="AN73" s="100">
        <v>0</v>
      </c>
      <c r="AO73" s="100">
        <v>0</v>
      </c>
      <c r="AP73" s="100">
        <v>0</v>
      </c>
      <c r="AQ73" s="100">
        <v>0</v>
      </c>
      <c r="AR73" s="100">
        <v>0</v>
      </c>
      <c r="AS73" s="100">
        <v>0</v>
      </c>
      <c r="AT73" s="100">
        <v>3281.84</v>
      </c>
      <c r="AU73" s="100">
        <v>5626</v>
      </c>
      <c r="AV73" s="100">
        <v>0</v>
      </c>
      <c r="AW73" s="100">
        <f>AV73*('Para GX'!J$71+100%)</f>
        <v>0</v>
      </c>
      <c r="AX73" s="100">
        <f>AW73*('Para GX'!K$71+100%)</f>
        <v>0</v>
      </c>
      <c r="AY73" s="100">
        <f>AX73*('Para GX'!L$71+100%)</f>
        <v>0</v>
      </c>
      <c r="AZ73" s="100">
        <f>AY73*('Para GX'!M$71+100%)</f>
        <v>0</v>
      </c>
      <c r="BA73" s="100">
        <f>AZ73*('Para GX'!N$71+100%)</f>
        <v>0</v>
      </c>
      <c r="BB73" s="100">
        <v>0</v>
      </c>
      <c r="BC73" s="100">
        <v>0</v>
      </c>
      <c r="BD73" s="100"/>
      <c r="BE73" s="100"/>
      <c r="BF73" s="100"/>
      <c r="BG73" s="100"/>
      <c r="BH73" s="100"/>
      <c r="BI73" s="100"/>
      <c r="BJ73" s="100">
        <v>0</v>
      </c>
      <c r="BK73" s="100">
        <f>BJ73*('Para GX'!J$71+100%)</f>
        <v>0</v>
      </c>
      <c r="BL73" s="100">
        <f>BK73*('Para GX'!K$71+100%)</f>
        <v>0</v>
      </c>
      <c r="BM73" s="100">
        <f>BL73*('Para GX'!L$71+100%)</f>
        <v>0</v>
      </c>
      <c r="BN73" s="100">
        <f>BM73*('Para GX'!M$71+100%)</f>
        <v>0</v>
      </c>
      <c r="BO73" s="100">
        <f>BN73*('Para GX'!N$71+100%)</f>
        <v>0</v>
      </c>
      <c r="BP73" s="100" t="e">
        <f>BO73*('Para GX'!O$71+100%)</f>
        <v>#VALUE!</v>
      </c>
    </row>
    <row r="74" spans="1:68">
      <c r="A74" s="77">
        <v>2018</v>
      </c>
      <c r="B74" s="77" t="s">
        <v>905</v>
      </c>
      <c r="C74" s="77" t="s">
        <v>1026</v>
      </c>
      <c r="D74" s="77"/>
      <c r="E74" s="98">
        <v>25548</v>
      </c>
      <c r="F74" s="77"/>
      <c r="G74" s="77"/>
      <c r="H74" s="77"/>
      <c r="I74" s="77">
        <v>1</v>
      </c>
      <c r="J74" s="77" t="s">
        <v>1021</v>
      </c>
      <c r="K74" s="77"/>
      <c r="L74" s="77"/>
      <c r="M74" s="77"/>
      <c r="N74" s="99">
        <v>24852.06</v>
      </c>
      <c r="O74" s="99">
        <v>33270</v>
      </c>
      <c r="P74" s="99">
        <v>0</v>
      </c>
      <c r="Q74" s="99">
        <v>1125.96</v>
      </c>
      <c r="R74" s="99">
        <v>1383.48</v>
      </c>
      <c r="S74" s="99">
        <v>35779.440000000002</v>
      </c>
      <c r="T74" s="99">
        <v>0</v>
      </c>
      <c r="U74" s="99">
        <v>49.96</v>
      </c>
      <c r="V74" s="99">
        <v>0</v>
      </c>
      <c r="W74" s="99">
        <v>0</v>
      </c>
      <c r="X74" s="99">
        <v>5150.68</v>
      </c>
      <c r="Y74" s="99">
        <v>0</v>
      </c>
      <c r="Z74" s="99">
        <v>51293.84</v>
      </c>
      <c r="AA74" s="100">
        <f t="shared" si="11"/>
        <v>35779.440000000002</v>
      </c>
      <c r="AB74" s="100">
        <f>AA74*('Para GX'!J$71+100%)</f>
        <v>36673.925999999999</v>
      </c>
      <c r="AC74" s="100">
        <f>AB74*('Para GX'!K$71+100%)</f>
        <v>37468.527730000002</v>
      </c>
      <c r="AD74" s="100">
        <f>AC74*('Para GX'!L$71+100%)</f>
        <v>38093.003192166667</v>
      </c>
      <c r="AE74" s="100">
        <f>AD74*('Para GX'!M$71+100%)</f>
        <v>38473.93322408833</v>
      </c>
      <c r="AF74" s="100">
        <f>AE74*('Para GX'!N$71+100%)</f>
        <v>38730.426112248919</v>
      </c>
      <c r="AG74" s="100" t="e">
        <f>AF74*('Para GX'!O$71+100%)</f>
        <v>#VALUE!</v>
      </c>
      <c r="AH74" s="100">
        <f t="shared" si="12"/>
        <v>0</v>
      </c>
      <c r="AI74" s="100">
        <f>AH74*('Para GX'!J$71+100%)</f>
        <v>0</v>
      </c>
      <c r="AJ74" s="100">
        <f>AI74*('Para GX'!K$71+100%)</f>
        <v>0</v>
      </c>
      <c r="AK74" s="100">
        <f>AJ74*('Para GX'!L$71+100%)</f>
        <v>0</v>
      </c>
      <c r="AL74" s="100">
        <f>AK74*('Para GX'!M$71+100%)</f>
        <v>0</v>
      </c>
      <c r="AM74" s="100">
        <f>AL74*('Para GX'!N$71+100%)</f>
        <v>0</v>
      </c>
      <c r="AN74" s="100" t="e">
        <f>AM74*('Para GX'!O$71+100%)</f>
        <v>#VALUE!</v>
      </c>
      <c r="AO74" s="100">
        <f t="shared" si="13"/>
        <v>5150.68</v>
      </c>
      <c r="AP74" s="100">
        <f>AO74*('Para GX'!J$71+100%)</f>
        <v>5279.4470000000001</v>
      </c>
      <c r="AQ74" s="100">
        <f>AP74*('Para GX'!K$71+100%)</f>
        <v>5393.8350183333341</v>
      </c>
      <c r="AR74" s="100">
        <f>AQ74*('Para GX'!L$71+100%)</f>
        <v>5483.7322686388898</v>
      </c>
      <c r="AS74" s="100">
        <f>AR74*('Para GX'!M$71+100%)</f>
        <v>5538.5695913252785</v>
      </c>
      <c r="AT74" s="100">
        <f>AS74*('Para GX'!N$71+100%)</f>
        <v>5575.4933886007802</v>
      </c>
      <c r="AU74" s="100" t="e">
        <f>AT74*('Para GX'!O$71+100%)</f>
        <v>#VALUE!</v>
      </c>
      <c r="AV74" s="100">
        <v>10313.76</v>
      </c>
      <c r="AW74" s="100">
        <f>AV74*('Para GX'!J$71+100%)</f>
        <v>10571.603999999999</v>
      </c>
      <c r="AX74" s="100">
        <f>AW74*('Para GX'!K$71+100%)</f>
        <v>10800.655419999999</v>
      </c>
      <c r="AY74" s="100">
        <f>AX74*('Para GX'!L$71+100%)</f>
        <v>10980.666343666666</v>
      </c>
      <c r="AZ74" s="100">
        <f>AY74*('Para GX'!M$71+100%)</f>
        <v>11090.473007103332</v>
      </c>
      <c r="BA74" s="100">
        <f>AZ74*('Para GX'!N$71+100%)</f>
        <v>11164.409493817353</v>
      </c>
      <c r="BB74" s="100" t="e">
        <f>BA74*('Para GX'!O$71+100%)</f>
        <v>#VALUE!</v>
      </c>
      <c r="BC74" s="100">
        <v>0</v>
      </c>
      <c r="BD74" s="100"/>
      <c r="BE74" s="100"/>
      <c r="BF74" s="100"/>
      <c r="BG74" s="100"/>
      <c r="BH74" s="100"/>
      <c r="BI74" s="100"/>
      <c r="BJ74" s="100">
        <v>0</v>
      </c>
      <c r="BK74" s="100">
        <f>BJ74*('Para GX'!J$71+100%)</f>
        <v>0</v>
      </c>
      <c r="BL74" s="100">
        <f>BK74*('Para GX'!K$71+100%)</f>
        <v>0</v>
      </c>
      <c r="BM74" s="100">
        <f>BL74*('Para GX'!L$71+100%)</f>
        <v>0</v>
      </c>
      <c r="BN74" s="100">
        <f>BM74*('Para GX'!M$71+100%)</f>
        <v>0</v>
      </c>
      <c r="BO74" s="100">
        <f>BN74*('Para GX'!N$71+100%)</f>
        <v>0</v>
      </c>
      <c r="BP74" s="100" t="e">
        <f>BO74*('Para GX'!O$71+100%)</f>
        <v>#VALUE!</v>
      </c>
    </row>
    <row r="75" spans="1:68">
      <c r="A75" s="77">
        <v>2018</v>
      </c>
      <c r="B75" s="77" t="s">
        <v>905</v>
      </c>
      <c r="C75" s="77" t="s">
        <v>1026</v>
      </c>
      <c r="D75" s="77"/>
      <c r="E75" s="98">
        <v>24574</v>
      </c>
      <c r="F75" s="77"/>
      <c r="G75" s="77"/>
      <c r="H75" s="77"/>
      <c r="I75" s="77">
        <v>2</v>
      </c>
      <c r="J75" s="77" t="s">
        <v>1021</v>
      </c>
      <c r="K75" s="77"/>
      <c r="L75" s="77"/>
      <c r="M75" s="77"/>
      <c r="N75" s="99">
        <v>63375</v>
      </c>
      <c r="O75" s="99">
        <v>106051.68</v>
      </c>
      <c r="P75" s="99">
        <v>0</v>
      </c>
      <c r="Q75" s="99">
        <v>3019.06</v>
      </c>
      <c r="R75" s="99">
        <v>0</v>
      </c>
      <c r="S75" s="99">
        <v>109070.74</v>
      </c>
      <c r="T75" s="99">
        <v>0</v>
      </c>
      <c r="U75" s="99">
        <v>159.16999999999999</v>
      </c>
      <c r="V75" s="99">
        <v>0</v>
      </c>
      <c r="W75" s="99">
        <v>0</v>
      </c>
      <c r="X75" s="99">
        <v>16410.86</v>
      </c>
      <c r="Y75" s="99">
        <v>0</v>
      </c>
      <c r="Z75" s="99">
        <v>158516.81</v>
      </c>
      <c r="AA75" s="100">
        <f t="shared" si="11"/>
        <v>109070.74</v>
      </c>
      <c r="AB75" s="100">
        <f>AA75*('Para GX'!J$71+100%)</f>
        <v>111797.5085</v>
      </c>
      <c r="AC75" s="100">
        <f>AB75*('Para GX'!K$71+100%)</f>
        <v>114219.78785083334</v>
      </c>
      <c r="AD75" s="100">
        <f>AC75*('Para GX'!L$71+100%)</f>
        <v>116123.45098168055</v>
      </c>
      <c r="AE75" s="100">
        <f>AD75*('Para GX'!M$71+100%)</f>
        <v>117284.68549149735</v>
      </c>
      <c r="AF75" s="100">
        <f>AE75*('Para GX'!N$71+100%)</f>
        <v>118066.58339477399</v>
      </c>
      <c r="AG75" s="100" t="e">
        <f>AF75*('Para GX'!O$71+100%)</f>
        <v>#VALUE!</v>
      </c>
      <c r="AH75" s="100">
        <f t="shared" si="12"/>
        <v>0</v>
      </c>
      <c r="AI75" s="100">
        <f>AH75*('Para GX'!J$71+100%)</f>
        <v>0</v>
      </c>
      <c r="AJ75" s="100">
        <f>AI75*('Para GX'!K$71+100%)</f>
        <v>0</v>
      </c>
      <c r="AK75" s="100">
        <f>AJ75*('Para GX'!L$71+100%)</f>
        <v>0</v>
      </c>
      <c r="AL75" s="100">
        <f>AK75*('Para GX'!M$71+100%)</f>
        <v>0</v>
      </c>
      <c r="AM75" s="100">
        <f>AL75*('Para GX'!N$71+100%)</f>
        <v>0</v>
      </c>
      <c r="AN75" s="100" t="e">
        <f>AM75*('Para GX'!O$71+100%)</f>
        <v>#VALUE!</v>
      </c>
      <c r="AO75" s="100">
        <f t="shared" si="13"/>
        <v>16410.86</v>
      </c>
      <c r="AP75" s="100">
        <f>AO75*('Para GX'!J$71+100%)</f>
        <v>16821.1315</v>
      </c>
      <c r="AQ75" s="100">
        <f>AP75*('Para GX'!K$71+100%)</f>
        <v>17185.589349166668</v>
      </c>
      <c r="AR75" s="100">
        <f>AQ75*('Para GX'!L$71+100%)</f>
        <v>17472.015838319447</v>
      </c>
      <c r="AS75" s="100">
        <f>AR75*('Para GX'!M$71+100%)</f>
        <v>17646.735996702642</v>
      </c>
      <c r="AT75" s="100">
        <f>AS75*('Para GX'!N$71+100%)</f>
        <v>17764.380903347326</v>
      </c>
      <c r="AU75" s="100" t="e">
        <f>AT75*('Para GX'!O$71+100%)</f>
        <v>#VALUE!</v>
      </c>
      <c r="AV75" s="100">
        <v>32876.04</v>
      </c>
      <c r="AW75" s="100">
        <f>AV75*('Para GX'!J$71+100%)</f>
        <v>33697.940999999999</v>
      </c>
      <c r="AX75" s="100">
        <f>AW75*('Para GX'!K$71+100%)</f>
        <v>34428.063054999999</v>
      </c>
      <c r="AY75" s="100">
        <f>AX75*('Para GX'!L$71+100%)</f>
        <v>35001.864105916662</v>
      </c>
      <c r="AZ75" s="100">
        <f>AY75*('Para GX'!M$71+100%)</f>
        <v>35351.882746975833</v>
      </c>
      <c r="BA75" s="100">
        <f>AZ75*('Para GX'!N$71+100%)</f>
        <v>35587.561965289002</v>
      </c>
      <c r="BB75" s="100" t="e">
        <f>BA75*('Para GX'!O$71+100%)</f>
        <v>#VALUE!</v>
      </c>
      <c r="BC75" s="100">
        <v>0</v>
      </c>
      <c r="BD75" s="100"/>
      <c r="BE75" s="100"/>
      <c r="BF75" s="100"/>
      <c r="BG75" s="100"/>
      <c r="BH75" s="100"/>
      <c r="BI75" s="100"/>
      <c r="BJ75" s="100">
        <v>0</v>
      </c>
      <c r="BK75" s="100">
        <f>BJ75*('Para GX'!J$71+100%)</f>
        <v>0</v>
      </c>
      <c r="BL75" s="100">
        <f>BK75*('Para GX'!K$71+100%)</f>
        <v>0</v>
      </c>
      <c r="BM75" s="100">
        <f>BL75*('Para GX'!L$71+100%)</f>
        <v>0</v>
      </c>
      <c r="BN75" s="100">
        <f>BM75*('Para GX'!M$71+100%)</f>
        <v>0</v>
      </c>
      <c r="BO75" s="100">
        <f>BN75*('Para GX'!N$71+100%)</f>
        <v>0</v>
      </c>
      <c r="BP75" s="100" t="e">
        <f>BO75*('Para GX'!O$71+100%)</f>
        <v>#VALUE!</v>
      </c>
    </row>
    <row r="76" spans="1:68" ht="22.5">
      <c r="A76" s="77">
        <v>2018</v>
      </c>
      <c r="B76" s="77" t="s">
        <v>905</v>
      </c>
      <c r="C76" s="77" t="s">
        <v>1026</v>
      </c>
      <c r="D76" s="77"/>
      <c r="E76" s="104">
        <v>21021</v>
      </c>
      <c r="F76" s="77"/>
      <c r="G76" s="77"/>
      <c r="H76" s="77"/>
      <c r="I76" s="77">
        <v>1</v>
      </c>
      <c r="J76" s="77" t="s">
        <v>1021</v>
      </c>
      <c r="K76" s="110" t="s">
        <v>1256</v>
      </c>
      <c r="L76" s="77"/>
      <c r="M76" s="77"/>
      <c r="N76" s="99">
        <v>24852.06</v>
      </c>
      <c r="O76" s="99">
        <v>31190.52</v>
      </c>
      <c r="P76" s="99">
        <v>0</v>
      </c>
      <c r="Q76" s="99">
        <v>1055.5899999999999</v>
      </c>
      <c r="R76" s="99">
        <v>1297.08</v>
      </c>
      <c r="S76" s="99">
        <v>33543.19</v>
      </c>
      <c r="T76" s="99">
        <v>0</v>
      </c>
      <c r="U76" s="99">
        <v>46.83</v>
      </c>
      <c r="V76" s="99">
        <v>0</v>
      </c>
      <c r="W76" s="99">
        <v>0</v>
      </c>
      <c r="X76" s="99">
        <v>4828.7299999999996</v>
      </c>
      <c r="Y76" s="99">
        <v>0</v>
      </c>
      <c r="Z76" s="99">
        <v>48087.87</v>
      </c>
      <c r="AA76" s="100">
        <f t="shared" si="11"/>
        <v>33543.19</v>
      </c>
      <c r="AB76" s="100">
        <v>18623.46</v>
      </c>
      <c r="AC76" s="100">
        <v>0</v>
      </c>
      <c r="AD76" s="100">
        <v>0</v>
      </c>
      <c r="AE76" s="100">
        <v>0</v>
      </c>
      <c r="AF76" s="100">
        <v>0</v>
      </c>
      <c r="AG76" s="100">
        <v>0</v>
      </c>
      <c r="AH76" s="100">
        <f t="shared" si="12"/>
        <v>0</v>
      </c>
      <c r="AI76" s="100">
        <f>AH76*('Para GX'!J$71+100%)</f>
        <v>0</v>
      </c>
      <c r="AJ76" s="100">
        <f>AI76*('Para GX'!K$71+100%)</f>
        <v>0</v>
      </c>
      <c r="AK76" s="100">
        <f>AJ76*('Para GX'!L$71+100%)</f>
        <v>0</v>
      </c>
      <c r="AL76" s="100">
        <f>AK76*('Para GX'!M$71+100%)</f>
        <v>0</v>
      </c>
      <c r="AM76" s="100">
        <f>AL76*('Para GX'!N$71+100%)</f>
        <v>0</v>
      </c>
      <c r="AN76" s="100" t="e">
        <f>AM76*('Para GX'!O$71+100%)</f>
        <v>#VALUE!</v>
      </c>
      <c r="AO76" s="100">
        <f t="shared" si="13"/>
        <v>4828.7299999999996</v>
      </c>
      <c r="AP76" s="100">
        <v>2680.95</v>
      </c>
      <c r="AQ76" s="100">
        <v>0</v>
      </c>
      <c r="AR76" s="100">
        <v>0</v>
      </c>
      <c r="AS76" s="100">
        <v>0</v>
      </c>
      <c r="AT76" s="100">
        <v>0</v>
      </c>
      <c r="AU76" s="100">
        <v>0</v>
      </c>
      <c r="AV76" s="100">
        <v>9669.1200000000008</v>
      </c>
      <c r="AW76" s="100">
        <v>5368.38</v>
      </c>
      <c r="AX76" s="100">
        <v>0</v>
      </c>
      <c r="AY76" s="100">
        <v>0</v>
      </c>
      <c r="AZ76" s="100">
        <v>0</v>
      </c>
      <c r="BA76" s="100">
        <v>0</v>
      </c>
      <c r="BB76" s="100">
        <v>0</v>
      </c>
      <c r="BC76" s="100">
        <v>0</v>
      </c>
      <c r="BD76" s="100"/>
      <c r="BE76" s="100"/>
      <c r="BF76" s="100"/>
      <c r="BG76" s="100"/>
      <c r="BH76" s="100"/>
      <c r="BI76" s="100"/>
      <c r="BJ76" s="100">
        <v>0</v>
      </c>
      <c r="BK76" s="100">
        <f>BJ76*('Para GX'!J$71+100%)</f>
        <v>0</v>
      </c>
      <c r="BL76" s="100">
        <f>BK76*('Para GX'!K$71+100%)</f>
        <v>0</v>
      </c>
      <c r="BM76" s="100">
        <f>BL76*('Para GX'!L$71+100%)</f>
        <v>0</v>
      </c>
      <c r="BN76" s="100">
        <f>BM76*('Para GX'!M$71+100%)</f>
        <v>0</v>
      </c>
      <c r="BO76" s="100">
        <f>BN76*('Para GX'!N$71+100%)</f>
        <v>0</v>
      </c>
      <c r="BP76" s="100" t="e">
        <f>BO76*('Para GX'!O$71+100%)</f>
        <v>#VALUE!</v>
      </c>
    </row>
    <row r="77" spans="1:68">
      <c r="A77" s="77">
        <v>2019</v>
      </c>
      <c r="B77" s="77" t="s">
        <v>905</v>
      </c>
      <c r="C77" s="77" t="s">
        <v>1026</v>
      </c>
      <c r="D77" s="77"/>
      <c r="E77" s="98" t="s">
        <v>1027</v>
      </c>
      <c r="F77" s="77"/>
      <c r="G77" s="77"/>
      <c r="H77" s="77"/>
      <c r="I77" s="77"/>
      <c r="J77" s="77"/>
      <c r="K77" s="77"/>
      <c r="L77" s="77"/>
      <c r="M77" s="77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100">
        <v>0</v>
      </c>
      <c r="AB77" s="100">
        <v>8887.3799999999992</v>
      </c>
      <c r="AC77" s="100">
        <v>17774.759999999998</v>
      </c>
      <c r="AD77" s="100">
        <f>AC77*('Para GX'!L$71+100%)</f>
        <v>18071.005999999998</v>
      </c>
      <c r="AE77" s="100">
        <f>AD77*('Para GX'!M$71+100%)</f>
        <v>18251.716059999999</v>
      </c>
      <c r="AF77" s="100">
        <f>AE77*('Para GX'!N$71+100%)</f>
        <v>18373.394167066665</v>
      </c>
      <c r="AG77" s="100" t="e">
        <f>AF77*('Para GX'!O$71+100%)</f>
        <v>#VALUE!</v>
      </c>
      <c r="AH77" s="100">
        <f t="shared" ref="AH77" si="15">SUM(T77+V77+W77)</f>
        <v>0</v>
      </c>
      <c r="AI77" s="100">
        <f>AH77*('Para GX'!J$71+100%)</f>
        <v>0</v>
      </c>
      <c r="AJ77" s="100">
        <f>AI77*('Para GX'!K$71+100%)</f>
        <v>0</v>
      </c>
      <c r="AK77" s="100">
        <f>AJ77*('Para GX'!L$71+100%)</f>
        <v>0</v>
      </c>
      <c r="AL77" s="100">
        <f>AK77*('Para GX'!M$71+100%)</f>
        <v>0</v>
      </c>
      <c r="AM77" s="100">
        <f>AL77*('Para GX'!N$71+100%)</f>
        <v>0</v>
      </c>
      <c r="AN77" s="100" t="e">
        <f>AM77*('Para GX'!O$71+100%)</f>
        <v>#VALUE!</v>
      </c>
      <c r="AO77" s="100">
        <v>0</v>
      </c>
      <c r="AP77" s="100">
        <v>5626</v>
      </c>
      <c r="AQ77" s="100">
        <f>AP77*('Para GX'!K$71+100%)</f>
        <v>5747.8966666666665</v>
      </c>
      <c r="AR77" s="100">
        <f>AQ77*('Para GX'!L$71+100%)</f>
        <v>5843.6949444444435</v>
      </c>
      <c r="AS77" s="100">
        <f>AR77*('Para GX'!M$71+100%)</f>
        <v>5902.131893888888</v>
      </c>
      <c r="AT77" s="100">
        <f>AS77*('Para GX'!N$71+100%)</f>
        <v>5941.4794398481472</v>
      </c>
      <c r="AU77" s="100" t="e">
        <f>AT77*('Para GX'!O$71+100%)</f>
        <v>#VALUE!</v>
      </c>
      <c r="AV77" s="100">
        <v>0</v>
      </c>
      <c r="AW77" s="100">
        <f>AV77*('Para GX'!J$71+100%)</f>
        <v>0</v>
      </c>
      <c r="AX77" s="100">
        <f>AW77*('Para GX'!K$71+100%)</f>
        <v>0</v>
      </c>
      <c r="AY77" s="100">
        <f>AX77*('Para GX'!L$71+100%)</f>
        <v>0</v>
      </c>
      <c r="AZ77" s="100">
        <f>AY77*('Para GX'!M$71+100%)</f>
        <v>0</v>
      </c>
      <c r="BA77" s="100">
        <f>AZ77*('Para GX'!N$71+100%)</f>
        <v>0</v>
      </c>
      <c r="BB77" s="100" t="e">
        <f>BA77*('Para GX'!O$71+100%)</f>
        <v>#VALUE!</v>
      </c>
      <c r="BC77" s="100">
        <v>0</v>
      </c>
      <c r="BD77" s="100"/>
      <c r="BE77" s="100"/>
      <c r="BF77" s="100"/>
      <c r="BG77" s="100"/>
      <c r="BH77" s="100"/>
      <c r="BI77" s="100"/>
      <c r="BJ77" s="100">
        <v>0</v>
      </c>
      <c r="BK77" s="100">
        <f>BJ77*('Para GX'!J$71+100%)</f>
        <v>0</v>
      </c>
      <c r="BL77" s="100">
        <f>BK77*('Para GX'!K$71+100%)</f>
        <v>0</v>
      </c>
      <c r="BM77" s="100">
        <f>BL77*('Para GX'!L$71+100%)</f>
        <v>0</v>
      </c>
      <c r="BN77" s="100">
        <f>BM77*('Para GX'!M$71+100%)</f>
        <v>0</v>
      </c>
      <c r="BO77" s="100">
        <f>BN77*('Para GX'!N$71+100%)</f>
        <v>0</v>
      </c>
      <c r="BP77" s="100" t="e">
        <f>BO77*('Para GX'!O$71+100%)</f>
        <v>#VALUE!</v>
      </c>
    </row>
    <row r="78" spans="1:68">
      <c r="A78" s="77">
        <v>2018</v>
      </c>
      <c r="B78" s="77" t="s">
        <v>905</v>
      </c>
      <c r="C78" s="77" t="s">
        <v>1026</v>
      </c>
      <c r="D78" s="77"/>
      <c r="E78" s="98">
        <v>26130</v>
      </c>
      <c r="F78" s="77"/>
      <c r="G78" s="77"/>
      <c r="H78" s="77"/>
      <c r="I78" s="77">
        <v>1</v>
      </c>
      <c r="J78" s="77" t="s">
        <v>1021</v>
      </c>
      <c r="K78" s="77"/>
      <c r="L78" s="77"/>
      <c r="M78" s="77"/>
      <c r="N78" s="99">
        <v>24852.06</v>
      </c>
      <c r="O78" s="99">
        <v>28917.66</v>
      </c>
      <c r="P78" s="99">
        <v>0</v>
      </c>
      <c r="Q78" s="99">
        <v>985.22</v>
      </c>
      <c r="R78" s="99">
        <v>1210.56</v>
      </c>
      <c r="S78" s="99">
        <v>31113.439999999999</v>
      </c>
      <c r="T78" s="99">
        <v>0</v>
      </c>
      <c r="U78" s="99">
        <v>46.69</v>
      </c>
      <c r="V78" s="99">
        <v>0</v>
      </c>
      <c r="W78" s="99">
        <v>0</v>
      </c>
      <c r="X78" s="99">
        <v>9626.4599999999991</v>
      </c>
      <c r="Y78" s="99">
        <v>0</v>
      </c>
      <c r="Z78" s="99">
        <v>40786.589999999997</v>
      </c>
      <c r="AA78" s="100">
        <f t="shared" si="11"/>
        <v>31113.439999999999</v>
      </c>
      <c r="AB78" s="100">
        <f>AA78*('Para GX'!J$71+100%)</f>
        <v>31891.275999999994</v>
      </c>
      <c r="AC78" s="100">
        <f>AB78*('Para GX'!K$71+100%)</f>
        <v>32582.253646666664</v>
      </c>
      <c r="AD78" s="100">
        <f>AC78*('Para GX'!L$71+100%)</f>
        <v>33125.291207444439</v>
      </c>
      <c r="AE78" s="100">
        <f>AD78*('Para GX'!M$71+100%)</f>
        <v>33456.544119518883</v>
      </c>
      <c r="AF78" s="100">
        <f>AE78*('Para GX'!N$71+100%)</f>
        <v>33679.587746982339</v>
      </c>
      <c r="AG78" s="100" t="e">
        <f>AF78*('Para GX'!O$71+100%)</f>
        <v>#VALUE!</v>
      </c>
      <c r="AH78" s="100">
        <f t="shared" si="12"/>
        <v>0</v>
      </c>
      <c r="AI78" s="100">
        <f>AH78*('Para GX'!J$71+100%)</f>
        <v>0</v>
      </c>
      <c r="AJ78" s="100">
        <f>AI78*('Para GX'!K$71+100%)</f>
        <v>0</v>
      </c>
      <c r="AK78" s="100">
        <f>AJ78*('Para GX'!L$71+100%)</f>
        <v>0</v>
      </c>
      <c r="AL78" s="100">
        <f>AK78*('Para GX'!M$71+100%)</f>
        <v>0</v>
      </c>
      <c r="AM78" s="100">
        <f>AL78*('Para GX'!N$71+100%)</f>
        <v>0</v>
      </c>
      <c r="AN78" s="100" t="e">
        <f>AM78*('Para GX'!O$71+100%)</f>
        <v>#VALUE!</v>
      </c>
      <c r="AO78" s="100">
        <f t="shared" si="13"/>
        <v>9626.4599999999991</v>
      </c>
      <c r="AP78" s="100">
        <f>AO78*('Para GX'!J$71+100%)</f>
        <v>9867.1214999999975</v>
      </c>
      <c r="AQ78" s="100">
        <f>AP78*('Para GX'!K$71+100%)</f>
        <v>10080.909132499997</v>
      </c>
      <c r="AR78" s="100">
        <f>AQ78*('Para GX'!L$71+100%)</f>
        <v>10248.92428470833</v>
      </c>
      <c r="AS78" s="100">
        <f>AR78*('Para GX'!M$71+100%)</f>
        <v>10351.413527555413</v>
      </c>
      <c r="AT78" s="100">
        <f>AS78*('Para GX'!N$71+100%)</f>
        <v>10420.422951072447</v>
      </c>
      <c r="AU78" s="100" t="e">
        <f>AT78*('Para GX'!O$71+100%)</f>
        <v>#VALUE!</v>
      </c>
      <c r="AV78" s="100">
        <v>0</v>
      </c>
      <c r="AW78" s="100">
        <f>AV78*('Para GX'!J$71+100%)</f>
        <v>0</v>
      </c>
      <c r="AX78" s="100">
        <f>AW78*('Para GX'!K$71+100%)</f>
        <v>0</v>
      </c>
      <c r="AY78" s="100">
        <f>AX78*('Para GX'!L$71+100%)</f>
        <v>0</v>
      </c>
      <c r="AZ78" s="100">
        <f>AY78*('Para GX'!M$71+100%)</f>
        <v>0</v>
      </c>
      <c r="BA78" s="100">
        <f>AZ78*('Para GX'!N$71+100%)</f>
        <v>0</v>
      </c>
      <c r="BB78" s="100" t="e">
        <f>BA78*('Para GX'!O$71+100%)</f>
        <v>#VALUE!</v>
      </c>
      <c r="BC78" s="100">
        <v>0</v>
      </c>
      <c r="BD78" s="100"/>
      <c r="BE78" s="100"/>
      <c r="BF78" s="100"/>
      <c r="BG78" s="100"/>
      <c r="BH78" s="100"/>
      <c r="BI78" s="100"/>
      <c r="BJ78" s="100">
        <v>0</v>
      </c>
      <c r="BK78" s="100">
        <f>BJ78*('Para GX'!J$71+100%)</f>
        <v>0</v>
      </c>
      <c r="BL78" s="100">
        <f>BK78*('Para GX'!K$71+100%)</f>
        <v>0</v>
      </c>
      <c r="BM78" s="100">
        <f>BL78*('Para GX'!L$71+100%)</f>
        <v>0</v>
      </c>
      <c r="BN78" s="100">
        <f>BM78*('Para GX'!M$71+100%)</f>
        <v>0</v>
      </c>
      <c r="BO78" s="100">
        <f>BN78*('Para GX'!N$71+100%)</f>
        <v>0</v>
      </c>
      <c r="BP78" s="100" t="e">
        <f>BO78*('Para GX'!O$71+100%)</f>
        <v>#VALUE!</v>
      </c>
    </row>
    <row r="79" spans="1:68">
      <c r="A79" s="77">
        <v>2018</v>
      </c>
      <c r="B79" s="77" t="s">
        <v>905</v>
      </c>
      <c r="C79" s="77" t="s">
        <v>1026</v>
      </c>
      <c r="D79" s="77"/>
      <c r="E79" s="98">
        <v>31376</v>
      </c>
      <c r="F79" s="77"/>
      <c r="G79" s="77"/>
      <c r="H79" s="77"/>
      <c r="I79" s="77">
        <v>4</v>
      </c>
      <c r="J79" s="77" t="s">
        <v>1021</v>
      </c>
      <c r="K79" s="77"/>
      <c r="L79" s="77"/>
      <c r="M79" s="77"/>
      <c r="N79" s="99">
        <v>18990.73</v>
      </c>
      <c r="O79" s="99">
        <v>18823.64</v>
      </c>
      <c r="P79" s="99">
        <v>0</v>
      </c>
      <c r="Q79" s="99">
        <v>929.79</v>
      </c>
      <c r="R79" s="99">
        <v>0</v>
      </c>
      <c r="S79" s="99">
        <v>19753.43</v>
      </c>
      <c r="T79" s="99">
        <v>0</v>
      </c>
      <c r="U79" s="99">
        <v>29.64</v>
      </c>
      <c r="V79" s="99">
        <v>0</v>
      </c>
      <c r="W79" s="99">
        <v>0</v>
      </c>
      <c r="X79" s="99">
        <v>6111.73</v>
      </c>
      <c r="Y79" s="99">
        <v>0</v>
      </c>
      <c r="Z79" s="99">
        <v>25894.799999999999</v>
      </c>
      <c r="AA79" s="100">
        <f t="shared" si="11"/>
        <v>19753.43</v>
      </c>
      <c r="AB79" s="100">
        <f>AA79*('Para GX'!J$71+100%)</f>
        <v>20247.265749999999</v>
      </c>
      <c r="AC79" s="100">
        <f>AB79*('Para GX'!K$71+100%)</f>
        <v>20685.956507916668</v>
      </c>
      <c r="AD79" s="100">
        <f>AC79*('Para GX'!L$71+100%)</f>
        <v>21030.722449715278</v>
      </c>
      <c r="AE79" s="100">
        <f>AD79*('Para GX'!M$71+100%)</f>
        <v>21241.02967421243</v>
      </c>
      <c r="AF79" s="100">
        <f>AE79*('Para GX'!N$71+100%)</f>
        <v>21382.636538707178</v>
      </c>
      <c r="AG79" s="100" t="e">
        <f>AF79*('Para GX'!O$71+100%)</f>
        <v>#VALUE!</v>
      </c>
      <c r="AH79" s="100">
        <f t="shared" si="12"/>
        <v>0</v>
      </c>
      <c r="AI79" s="100">
        <f>AH79*('Para GX'!J$71+100%)</f>
        <v>0</v>
      </c>
      <c r="AJ79" s="100">
        <f>AI79*('Para GX'!K$71+100%)</f>
        <v>0</v>
      </c>
      <c r="AK79" s="100">
        <f>AJ79*('Para GX'!L$71+100%)</f>
        <v>0</v>
      </c>
      <c r="AL79" s="100">
        <f>AK79*('Para GX'!M$71+100%)</f>
        <v>0</v>
      </c>
      <c r="AM79" s="100">
        <f>AL79*('Para GX'!N$71+100%)</f>
        <v>0</v>
      </c>
      <c r="AN79" s="100" t="e">
        <f>AM79*('Para GX'!O$71+100%)</f>
        <v>#VALUE!</v>
      </c>
      <c r="AO79" s="100">
        <f t="shared" si="13"/>
        <v>6111.73</v>
      </c>
      <c r="AP79" s="100">
        <f>AO79*('Para GX'!J$71+100%)</f>
        <v>6264.5232499999993</v>
      </c>
      <c r="AQ79" s="100">
        <f>AP79*('Para GX'!K$71+100%)</f>
        <v>6400.2545870833328</v>
      </c>
      <c r="AR79" s="100">
        <f>AQ79*('Para GX'!L$71+100%)</f>
        <v>6506.9254968680543</v>
      </c>
      <c r="AS79" s="100">
        <f>AR79*('Para GX'!M$71+100%)</f>
        <v>6571.9947518367353</v>
      </c>
      <c r="AT79" s="100">
        <f>AS79*('Para GX'!N$71+100%)</f>
        <v>6615.8080501823133</v>
      </c>
      <c r="AU79" s="100" t="e">
        <f>AT79*('Para GX'!O$71+100%)</f>
        <v>#VALUE!</v>
      </c>
      <c r="AV79" s="100">
        <v>0</v>
      </c>
      <c r="AW79" s="100">
        <f>AV79*('Para GX'!J$71+100%)</f>
        <v>0</v>
      </c>
      <c r="AX79" s="100">
        <f>AW79*('Para GX'!K$71+100%)</f>
        <v>0</v>
      </c>
      <c r="AY79" s="100">
        <f>AX79*('Para GX'!L$71+100%)</f>
        <v>0</v>
      </c>
      <c r="AZ79" s="100">
        <f>AY79*('Para GX'!M$71+100%)</f>
        <v>0</v>
      </c>
      <c r="BA79" s="100">
        <f>AZ79*('Para GX'!N$71+100%)</f>
        <v>0</v>
      </c>
      <c r="BB79" s="100" t="e">
        <f>BA79*('Para GX'!O$71+100%)</f>
        <v>#VALUE!</v>
      </c>
      <c r="BC79" s="100">
        <v>0</v>
      </c>
      <c r="BD79" s="100"/>
      <c r="BE79" s="100"/>
      <c r="BF79" s="100"/>
      <c r="BG79" s="100"/>
      <c r="BH79" s="100"/>
      <c r="BI79" s="100"/>
      <c r="BJ79" s="100">
        <v>0</v>
      </c>
      <c r="BK79" s="100">
        <f>BJ79*('Para GX'!J$71+100%)</f>
        <v>0</v>
      </c>
      <c r="BL79" s="100">
        <f>BK79*('Para GX'!K$71+100%)</f>
        <v>0</v>
      </c>
      <c r="BM79" s="100">
        <f>BL79*('Para GX'!L$71+100%)</f>
        <v>0</v>
      </c>
      <c r="BN79" s="100">
        <f>BM79*('Para GX'!M$71+100%)</f>
        <v>0</v>
      </c>
      <c r="BO79" s="100">
        <f>BN79*('Para GX'!N$71+100%)</f>
        <v>0</v>
      </c>
      <c r="BP79" s="100" t="e">
        <f>BO79*('Para GX'!O$71+100%)</f>
        <v>#VALUE!</v>
      </c>
    </row>
    <row r="80" spans="1:68" ht="33.75">
      <c r="A80" s="77">
        <v>2018</v>
      </c>
      <c r="B80" s="77" t="s">
        <v>905</v>
      </c>
      <c r="C80" s="77" t="s">
        <v>1026</v>
      </c>
      <c r="D80" s="77"/>
      <c r="E80" s="104">
        <v>20714</v>
      </c>
      <c r="F80" s="77"/>
      <c r="G80" s="77"/>
      <c r="H80" s="77"/>
      <c r="I80" s="77">
        <v>1</v>
      </c>
      <c r="J80" s="77" t="s">
        <v>1021</v>
      </c>
      <c r="K80" s="110" t="s">
        <v>1257</v>
      </c>
      <c r="L80" s="77"/>
      <c r="M80" s="77"/>
      <c r="N80" s="99">
        <v>18084.52</v>
      </c>
      <c r="O80" s="99">
        <v>30262.68</v>
      </c>
      <c r="P80" s="99">
        <v>301.2</v>
      </c>
      <c r="Q80" s="99">
        <v>1124.3399999999999</v>
      </c>
      <c r="R80" s="99">
        <v>0</v>
      </c>
      <c r="S80" s="99">
        <v>31688.22</v>
      </c>
      <c r="T80" s="99">
        <v>0</v>
      </c>
      <c r="U80" s="99">
        <v>45.41</v>
      </c>
      <c r="V80" s="99">
        <v>0</v>
      </c>
      <c r="W80" s="99">
        <v>0</v>
      </c>
      <c r="X80" s="99">
        <v>4686.38</v>
      </c>
      <c r="Y80" s="99">
        <v>0</v>
      </c>
      <c r="Z80" s="99">
        <v>45801.49</v>
      </c>
      <c r="AA80" s="100">
        <f t="shared" si="11"/>
        <v>31688.22</v>
      </c>
      <c r="AB80" s="100">
        <f>AA80*('Para GX'!J$71+100%)</f>
        <v>32480.425499999998</v>
      </c>
      <c r="AC80" s="100">
        <f>AB80*('Para GX'!K$71+100%)</f>
        <v>33184.168052499997</v>
      </c>
      <c r="AD80" s="100">
        <v>26796.22</v>
      </c>
      <c r="AE80" s="100">
        <v>0</v>
      </c>
      <c r="AF80" s="100">
        <v>0</v>
      </c>
      <c r="AG80" s="100">
        <v>0</v>
      </c>
      <c r="AH80" s="100">
        <f t="shared" si="12"/>
        <v>0</v>
      </c>
      <c r="AI80" s="100">
        <f>AH80*('Para GX'!J$71+100%)</f>
        <v>0</v>
      </c>
      <c r="AJ80" s="100">
        <f>AI80*('Para GX'!K$71+100%)</f>
        <v>0</v>
      </c>
      <c r="AK80" s="100">
        <f>AJ80*('Para GX'!L$71+100%)</f>
        <v>0</v>
      </c>
      <c r="AL80" s="100">
        <f>AK80*('Para GX'!M$71+100%)</f>
        <v>0</v>
      </c>
      <c r="AM80" s="100">
        <f>AL80*('Para GX'!N$71+100%)</f>
        <v>0</v>
      </c>
      <c r="AN80" s="100" t="e">
        <f>AM80*('Para GX'!O$71+100%)</f>
        <v>#VALUE!</v>
      </c>
      <c r="AO80" s="100">
        <f t="shared" si="13"/>
        <v>4686.38</v>
      </c>
      <c r="AP80" s="100">
        <f>AO80*('Para GX'!J$71+100%)</f>
        <v>4803.5394999999999</v>
      </c>
      <c r="AQ80" s="100">
        <f>AP80*('Para GX'!K$71+100%)</f>
        <v>4907.616189166667</v>
      </c>
      <c r="AR80" s="100">
        <v>3949.95</v>
      </c>
      <c r="AS80" s="100">
        <v>0</v>
      </c>
      <c r="AT80" s="100">
        <v>0</v>
      </c>
      <c r="AU80" s="100">
        <v>0</v>
      </c>
      <c r="AV80" s="100">
        <v>9381.48</v>
      </c>
      <c r="AW80" s="100">
        <f>AV80*('Para GX'!J$71+100%)</f>
        <v>9616.016999999998</v>
      </c>
      <c r="AX80" s="100">
        <f>AW80*('Para GX'!K$71+100%)</f>
        <v>9824.3640349999987</v>
      </c>
      <c r="AY80" s="100">
        <v>7907.25</v>
      </c>
      <c r="AZ80" s="100">
        <v>0</v>
      </c>
      <c r="BA80" s="100">
        <v>0</v>
      </c>
      <c r="BB80" s="100">
        <v>0</v>
      </c>
      <c r="BC80" s="100">
        <v>0</v>
      </c>
      <c r="BD80" s="100"/>
      <c r="BE80" s="100"/>
      <c r="BF80" s="100"/>
      <c r="BG80" s="100"/>
      <c r="BH80" s="100"/>
      <c r="BI80" s="100"/>
      <c r="BJ80" s="100">
        <v>0</v>
      </c>
      <c r="BK80" s="100">
        <f>BJ80*('Para GX'!J$71+100%)</f>
        <v>0</v>
      </c>
      <c r="BL80" s="100">
        <f>BK80*('Para GX'!K$71+100%)</f>
        <v>0</v>
      </c>
      <c r="BM80" s="100">
        <f>BL80*('Para GX'!L$71+100%)</f>
        <v>0</v>
      </c>
      <c r="BN80" s="100">
        <f>BM80*('Para GX'!M$71+100%)</f>
        <v>0</v>
      </c>
      <c r="BO80" s="100">
        <f>BN80*('Para GX'!N$71+100%)</f>
        <v>0</v>
      </c>
      <c r="BP80" s="100" t="e">
        <f>BO80*('Para GX'!O$71+100%)</f>
        <v>#VALUE!</v>
      </c>
    </row>
    <row r="81" spans="1:68" ht="22.5">
      <c r="A81" s="77">
        <v>2018</v>
      </c>
      <c r="B81" s="77" t="s">
        <v>905</v>
      </c>
      <c r="C81" s="77" t="s">
        <v>1026</v>
      </c>
      <c r="D81" s="77"/>
      <c r="E81" s="104">
        <v>21363</v>
      </c>
      <c r="F81" s="77"/>
      <c r="G81" s="77"/>
      <c r="H81" s="77"/>
      <c r="I81" s="77">
        <v>1</v>
      </c>
      <c r="J81" s="77" t="s">
        <v>1021</v>
      </c>
      <c r="K81" s="110" t="s">
        <v>1258</v>
      </c>
      <c r="L81" s="77"/>
      <c r="M81" s="77"/>
      <c r="N81" s="99">
        <v>21569.75</v>
      </c>
      <c r="O81" s="99">
        <v>36094.800000000003</v>
      </c>
      <c r="P81" s="99">
        <v>0</v>
      </c>
      <c r="Q81" s="99">
        <v>1270.1400000000001</v>
      </c>
      <c r="R81" s="99">
        <v>0</v>
      </c>
      <c r="S81" s="99">
        <v>37364.94</v>
      </c>
      <c r="T81" s="99">
        <v>0</v>
      </c>
      <c r="U81" s="99">
        <v>54.17</v>
      </c>
      <c r="V81" s="99">
        <v>0</v>
      </c>
      <c r="W81" s="99">
        <v>0</v>
      </c>
      <c r="X81" s="99">
        <v>5588.54</v>
      </c>
      <c r="Y81" s="99">
        <v>0</v>
      </c>
      <c r="Z81" s="99">
        <v>54197.05</v>
      </c>
      <c r="AA81" s="100">
        <f t="shared" si="11"/>
        <v>37364.94</v>
      </c>
      <c r="AB81" s="100">
        <f>AA81*('Para GX'!J$71+100%)</f>
        <v>38299.063499999997</v>
      </c>
      <c r="AC81" s="100">
        <f>AB81*('Para GX'!K$71+100%)</f>
        <v>39128.876542500002</v>
      </c>
      <c r="AD81" s="100">
        <f>AC81*('Para GX'!L$71+100%)</f>
        <v>39781.024484875001</v>
      </c>
      <c r="AE81" s="100">
        <f>AD81*('Para GX'!M$71+100%)</f>
        <v>40178.834729723749</v>
      </c>
      <c r="AF81" s="100">
        <v>21908.63</v>
      </c>
      <c r="AG81" s="100">
        <v>0</v>
      </c>
      <c r="AH81" s="100">
        <f t="shared" si="12"/>
        <v>0</v>
      </c>
      <c r="AI81" s="100">
        <f>AH81*('Para GX'!J$71+100%)</f>
        <v>0</v>
      </c>
      <c r="AJ81" s="100">
        <f>AI81*('Para GX'!K$71+100%)</f>
        <v>0</v>
      </c>
      <c r="AK81" s="100">
        <f>AJ81*('Para GX'!L$71+100%)</f>
        <v>0</v>
      </c>
      <c r="AL81" s="100">
        <f>AK81*('Para GX'!M$71+100%)</f>
        <v>0</v>
      </c>
      <c r="AM81" s="100">
        <f>AL81*('Para GX'!N$71+100%)</f>
        <v>0</v>
      </c>
      <c r="AN81" s="100">
        <v>0</v>
      </c>
      <c r="AO81" s="100">
        <f t="shared" si="13"/>
        <v>5588.54</v>
      </c>
      <c r="AP81" s="100">
        <f>AO81*('Para GX'!J$71+100%)</f>
        <v>5728.2534999999998</v>
      </c>
      <c r="AQ81" s="100">
        <f>AP81*('Para GX'!K$71+100%)</f>
        <v>5852.3656591666668</v>
      </c>
      <c r="AR81" s="100">
        <f>AQ81*('Para GX'!L$71+100%)</f>
        <v>5949.9050868194445</v>
      </c>
      <c r="AS81" s="100">
        <f>AR81*('Para GX'!M$71+100%)</f>
        <v>6009.4041376876394</v>
      </c>
      <c r="AT81" s="100">
        <v>3277.07</v>
      </c>
      <c r="AU81" s="100">
        <v>0</v>
      </c>
      <c r="AV81" s="100">
        <v>11189.4</v>
      </c>
      <c r="AW81" s="100">
        <f>AV81*('Para GX'!J$71+100%)</f>
        <v>11469.134999999998</v>
      </c>
      <c r="AX81" s="100">
        <f>AW81*('Para GX'!K$71+100%)</f>
        <v>11717.632925</v>
      </c>
      <c r="AY81" s="100">
        <f>AX81*('Para GX'!L$71+100%)</f>
        <v>11912.926807083333</v>
      </c>
      <c r="AZ81" s="100">
        <f>AY81*('Para GX'!M$71+100%)</f>
        <v>12032.056075154167</v>
      </c>
      <c r="BA81" s="100">
        <v>6560.82</v>
      </c>
      <c r="BB81" s="100">
        <v>0</v>
      </c>
      <c r="BC81" s="100">
        <v>0</v>
      </c>
      <c r="BD81" s="100"/>
      <c r="BE81" s="100"/>
      <c r="BF81" s="100"/>
      <c r="BG81" s="100"/>
      <c r="BH81" s="100"/>
      <c r="BI81" s="100"/>
      <c r="BJ81" s="100">
        <v>0</v>
      </c>
      <c r="BK81" s="100">
        <f>BJ81*('Para GX'!J$71+100%)</f>
        <v>0</v>
      </c>
      <c r="BL81" s="100">
        <f>BK81*('Para GX'!K$71+100%)</f>
        <v>0</v>
      </c>
      <c r="BM81" s="100">
        <f>BL81*('Para GX'!L$71+100%)</f>
        <v>0</v>
      </c>
      <c r="BN81" s="100">
        <f>BM81*('Para GX'!M$71+100%)</f>
        <v>0</v>
      </c>
      <c r="BO81" s="100">
        <f>BN81*('Para GX'!N$71+100%)</f>
        <v>0</v>
      </c>
      <c r="BP81" s="100" t="e">
        <f>BO81*('Para GX'!O$71+100%)</f>
        <v>#VALUE!</v>
      </c>
    </row>
    <row r="82" spans="1:68" ht="22.5">
      <c r="A82" s="77">
        <v>2018</v>
      </c>
      <c r="B82" s="77" t="s">
        <v>905</v>
      </c>
      <c r="C82" s="77" t="s">
        <v>1026</v>
      </c>
      <c r="D82" s="77"/>
      <c r="E82" s="98">
        <v>22794</v>
      </c>
      <c r="F82" s="77"/>
      <c r="G82" s="77"/>
      <c r="H82" s="77"/>
      <c r="I82" s="77">
        <v>4</v>
      </c>
      <c r="J82" s="77" t="s">
        <v>1021</v>
      </c>
      <c r="K82" s="110" t="s">
        <v>1259</v>
      </c>
      <c r="L82" s="77"/>
      <c r="M82" s="77"/>
      <c r="N82" s="99">
        <v>17501.14</v>
      </c>
      <c r="O82" s="99">
        <v>23314.639999999999</v>
      </c>
      <c r="P82" s="99">
        <v>481.92</v>
      </c>
      <c r="Q82" s="99">
        <v>891.99</v>
      </c>
      <c r="R82" s="99">
        <v>0</v>
      </c>
      <c r="S82" s="99">
        <v>24688.55</v>
      </c>
      <c r="T82" s="99">
        <v>0</v>
      </c>
      <c r="U82" s="99">
        <v>37.06</v>
      </c>
      <c r="V82" s="99">
        <v>0</v>
      </c>
      <c r="W82" s="99">
        <v>0</v>
      </c>
      <c r="X82" s="99">
        <v>7638.66</v>
      </c>
      <c r="Y82" s="99">
        <v>0</v>
      </c>
      <c r="Z82" s="99">
        <v>32364.27</v>
      </c>
      <c r="AA82" s="100">
        <f t="shared" si="11"/>
        <v>24688.55</v>
      </c>
      <c r="AB82" s="100">
        <f>AA82*('Para GX'!J$71+100%)</f>
        <v>25305.763749999998</v>
      </c>
      <c r="AC82" s="100">
        <f>AB82*('Para GX'!K$71+100%)</f>
        <v>25854.055297916668</v>
      </c>
      <c r="AD82" s="100">
        <f>AC82*('Para GX'!L$71+100%)</f>
        <v>26284.956219548611</v>
      </c>
      <c r="AE82" s="100">
        <f>AD82*('Para GX'!M$71+100%)</f>
        <v>26547.805781744097</v>
      </c>
      <c r="AF82" s="100">
        <f>AE82*('Para GX'!N$71+100%)</f>
        <v>26724.791153622387</v>
      </c>
      <c r="AG82" s="100" t="e">
        <f>AF82*('Para GX'!O$71+100%)</f>
        <v>#VALUE!</v>
      </c>
      <c r="AH82" s="100">
        <f t="shared" si="12"/>
        <v>0</v>
      </c>
      <c r="AI82" s="100">
        <f>AH82*('Para GX'!J$71+100%)</f>
        <v>0</v>
      </c>
      <c r="AJ82" s="100">
        <f>AI82*('Para GX'!K$71+100%)</f>
        <v>0</v>
      </c>
      <c r="AK82" s="100">
        <f>AJ82*('Para GX'!L$71+100%)</f>
        <v>0</v>
      </c>
      <c r="AL82" s="100">
        <f>AK82*('Para GX'!M$71+100%)</f>
        <v>0</v>
      </c>
      <c r="AM82" s="100">
        <f>AL82*('Para GX'!N$71+100%)</f>
        <v>0</v>
      </c>
      <c r="AN82" s="100" t="e">
        <f>AM82*('Para GX'!O$71+100%)</f>
        <v>#VALUE!</v>
      </c>
      <c r="AO82" s="100">
        <f t="shared" si="13"/>
        <v>7638.66</v>
      </c>
      <c r="AP82" s="100">
        <f>AO82*('Para GX'!J$71+100%)</f>
        <v>7829.6264999999994</v>
      </c>
      <c r="AQ82" s="100">
        <f>AP82*('Para GX'!K$71+100%)</f>
        <v>7999.2684074999997</v>
      </c>
      <c r="AR82" s="100">
        <f>AQ82*('Para GX'!L$71+100%)</f>
        <v>8132.5895476249989</v>
      </c>
      <c r="AS82" s="100">
        <f>AR82*('Para GX'!M$71+100%)</f>
        <v>8213.9154431012485</v>
      </c>
      <c r="AT82" s="100">
        <f>AS82*('Para GX'!N$71+100%)</f>
        <v>8268.674879388589</v>
      </c>
      <c r="AU82" s="100" t="e">
        <f>AT82*('Para GX'!O$71+100%)</f>
        <v>#VALUE!</v>
      </c>
      <c r="AV82" s="100">
        <v>0</v>
      </c>
      <c r="AW82" s="100">
        <f>AV82*('Para GX'!J$71+100%)</f>
        <v>0</v>
      </c>
      <c r="AX82" s="100">
        <f>AW82*('Para GX'!K$71+100%)</f>
        <v>0</v>
      </c>
      <c r="AY82" s="100">
        <f>AX82*('Para GX'!L$71+100%)</f>
        <v>0</v>
      </c>
      <c r="AZ82" s="100">
        <f>AY82*('Para GX'!M$71+100%)</f>
        <v>0</v>
      </c>
      <c r="BA82" s="100">
        <f>AZ82*('Para GX'!N$71+100%)</f>
        <v>0</v>
      </c>
      <c r="BB82" s="100" t="e">
        <f>BA82*('Para GX'!O$71+100%)</f>
        <v>#VALUE!</v>
      </c>
      <c r="BC82" s="100">
        <v>0</v>
      </c>
      <c r="BD82" s="100"/>
      <c r="BE82" s="100"/>
      <c r="BF82" s="100"/>
      <c r="BG82" s="100"/>
      <c r="BH82" s="100"/>
      <c r="BI82" s="100"/>
      <c r="BJ82" s="100">
        <v>0</v>
      </c>
      <c r="BK82" s="100">
        <f>BJ82*('Para GX'!J$71+100%)</f>
        <v>0</v>
      </c>
      <c r="BL82" s="100">
        <f>BK82*('Para GX'!K$71+100%)</f>
        <v>0</v>
      </c>
      <c r="BM82" s="100">
        <f>BL82*('Para GX'!L$71+100%)</f>
        <v>0</v>
      </c>
      <c r="BN82" s="100">
        <f>BM82*('Para GX'!M$71+100%)</f>
        <v>0</v>
      </c>
      <c r="BO82" s="100">
        <f>BN82*('Para GX'!N$71+100%)</f>
        <v>0</v>
      </c>
      <c r="BP82" s="100" t="e">
        <f>BO82*('Para GX'!O$71+100%)</f>
        <v>#VALUE!</v>
      </c>
    </row>
    <row r="83" spans="1:68">
      <c r="A83" s="77">
        <v>2024</v>
      </c>
      <c r="B83" s="77" t="s">
        <v>905</v>
      </c>
      <c r="C83" s="77" t="s">
        <v>1026</v>
      </c>
      <c r="D83" s="77"/>
      <c r="E83" s="98" t="s">
        <v>1027</v>
      </c>
      <c r="F83" s="77"/>
      <c r="G83" s="77"/>
      <c r="H83" s="77"/>
      <c r="I83" s="77"/>
      <c r="J83" s="77"/>
      <c r="K83" s="110"/>
      <c r="L83" s="77"/>
      <c r="M83" s="77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100">
        <v>0</v>
      </c>
      <c r="AB83" s="100">
        <v>0</v>
      </c>
      <c r="AC83" s="100">
        <v>0</v>
      </c>
      <c r="AD83" s="100">
        <v>0</v>
      </c>
      <c r="AE83" s="100">
        <v>0</v>
      </c>
      <c r="AF83" s="100">
        <v>0</v>
      </c>
      <c r="AG83" s="100">
        <v>20737.21</v>
      </c>
      <c r="AH83" s="100">
        <v>0</v>
      </c>
      <c r="AI83" s="100">
        <v>0</v>
      </c>
      <c r="AJ83" s="100">
        <v>0</v>
      </c>
      <c r="AK83" s="100">
        <v>0</v>
      </c>
      <c r="AL83" s="100">
        <v>0</v>
      </c>
      <c r="AM83" s="100">
        <v>0</v>
      </c>
      <c r="AN83" s="100">
        <v>0</v>
      </c>
      <c r="AO83" s="100">
        <v>6563.67</v>
      </c>
      <c r="AP83" s="100">
        <f>AO83*('Para GX'!J$71+100%)</f>
        <v>6727.7617499999997</v>
      </c>
      <c r="AQ83" s="100">
        <f>AP83*('Para GX'!K$71+100%)</f>
        <v>6873.5299212500004</v>
      </c>
      <c r="AR83" s="100">
        <f>AQ83*('Para GX'!L$71+100%)</f>
        <v>6988.088753270833</v>
      </c>
      <c r="AS83" s="100">
        <f>AR83*('Para GX'!M$71+100%)</f>
        <v>7057.9696408035416</v>
      </c>
      <c r="AT83" s="100">
        <f>AS83*('Para GX'!N$71+100%)</f>
        <v>7105.0227717422313</v>
      </c>
      <c r="AU83" s="100" t="e">
        <f>AT83*('Para GX'!O$71+100%)</f>
        <v>#VALUE!</v>
      </c>
      <c r="AV83" s="100">
        <v>0</v>
      </c>
      <c r="AW83" s="100">
        <f>AV83*('Para GX'!J$71+100%)</f>
        <v>0</v>
      </c>
      <c r="AX83" s="100">
        <f>AW83*('Para GX'!K$71+100%)</f>
        <v>0</v>
      </c>
      <c r="AY83" s="100">
        <f>AX83*('Para GX'!L$71+100%)</f>
        <v>0</v>
      </c>
      <c r="AZ83" s="100">
        <f>AY83*('Para GX'!M$71+100%)</f>
        <v>0</v>
      </c>
      <c r="BA83" s="100">
        <f>AZ83*('Para GX'!N$71+100%)</f>
        <v>0</v>
      </c>
      <c r="BB83" s="100" t="e">
        <f>BA83*('Para GX'!O$71+100%)</f>
        <v>#VALUE!</v>
      </c>
      <c r="BC83" s="100">
        <v>0</v>
      </c>
      <c r="BD83" s="100"/>
      <c r="BE83" s="100"/>
      <c r="BF83" s="100"/>
      <c r="BG83" s="100"/>
      <c r="BH83" s="100"/>
      <c r="BI83" s="100"/>
      <c r="BJ83" s="100">
        <v>0</v>
      </c>
      <c r="BK83" s="100">
        <f>BJ83*('Para GX'!J$71+100%)</f>
        <v>0</v>
      </c>
      <c r="BL83" s="100">
        <f>BK83*('Para GX'!K$71+100%)</f>
        <v>0</v>
      </c>
      <c r="BM83" s="100">
        <f>BL83*('Para GX'!L$71+100%)</f>
        <v>0</v>
      </c>
      <c r="BN83" s="100">
        <f>BM83*('Para GX'!M$71+100%)</f>
        <v>0</v>
      </c>
      <c r="BO83" s="100">
        <f>BN83*('Para GX'!N$71+100%)</f>
        <v>0</v>
      </c>
      <c r="BP83" s="100" t="e">
        <f>BO83*('Para GX'!O$71+100%)</f>
        <v>#VALUE!</v>
      </c>
    </row>
    <row r="84" spans="1:68" ht="22.5">
      <c r="A84" s="77">
        <v>2018</v>
      </c>
      <c r="B84" s="77" t="s">
        <v>905</v>
      </c>
      <c r="C84" s="77" t="s">
        <v>1026</v>
      </c>
      <c r="D84" s="77"/>
      <c r="E84" s="98">
        <v>33688</v>
      </c>
      <c r="F84" s="77"/>
      <c r="G84" s="77"/>
      <c r="H84" s="77"/>
      <c r="I84" s="77">
        <v>2</v>
      </c>
      <c r="J84" s="77" t="s">
        <v>1021</v>
      </c>
      <c r="K84" s="110" t="s">
        <v>1245</v>
      </c>
      <c r="L84" s="77" t="s">
        <v>1144</v>
      </c>
      <c r="M84" s="77"/>
      <c r="N84" s="99">
        <v>22533.54</v>
      </c>
      <c r="O84" s="99">
        <v>29397.96</v>
      </c>
      <c r="P84" s="99">
        <v>0</v>
      </c>
      <c r="Q84" s="99">
        <v>946.44</v>
      </c>
      <c r="R84" s="99">
        <v>0</v>
      </c>
      <c r="S84" s="99">
        <v>30344.400000000001</v>
      </c>
      <c r="T84" s="99">
        <v>0</v>
      </c>
      <c r="U84" s="99">
        <v>45.51</v>
      </c>
      <c r="V84" s="99">
        <v>0</v>
      </c>
      <c r="W84" s="99">
        <v>0</v>
      </c>
      <c r="X84" s="99">
        <v>9388.5499999999993</v>
      </c>
      <c r="Y84" s="99">
        <v>0</v>
      </c>
      <c r="Z84" s="99">
        <v>39778.46</v>
      </c>
      <c r="AA84" s="100">
        <f t="shared" si="11"/>
        <v>30344.400000000001</v>
      </c>
      <c r="AB84" s="100">
        <v>38808.699999999997</v>
      </c>
      <c r="AC84" s="100">
        <f>AB84*('Para GX'!K$71+100%)</f>
        <v>39649.555166666665</v>
      </c>
      <c r="AD84" s="100">
        <f>AC84*('Para GX'!L$71+100%)</f>
        <v>40310.381086111105</v>
      </c>
      <c r="AE84" s="100">
        <f>AD84*('Para GX'!M$71+100%)</f>
        <v>40713.484896972215</v>
      </c>
      <c r="AF84" s="100">
        <f>AE84*('Para GX'!N$71+100%)</f>
        <v>40984.908129618692</v>
      </c>
      <c r="AG84" s="100" t="e">
        <f>AF84*('Para GX'!O$71+100%)</f>
        <v>#VALUE!</v>
      </c>
      <c r="AH84" s="100">
        <f t="shared" si="12"/>
        <v>0</v>
      </c>
      <c r="AI84" s="100">
        <f>AH84*('Para GX'!J$71+100%)</f>
        <v>0</v>
      </c>
      <c r="AJ84" s="100">
        <f>AI84*('Para GX'!K$71+100%)</f>
        <v>0</v>
      </c>
      <c r="AK84" s="100">
        <f>AJ84*('Para GX'!L$71+100%)</f>
        <v>0</v>
      </c>
      <c r="AL84" s="100">
        <f>AK84*('Para GX'!M$71+100%)</f>
        <v>0</v>
      </c>
      <c r="AM84" s="100">
        <f>AL84*('Para GX'!N$71+100%)</f>
        <v>0</v>
      </c>
      <c r="AN84" s="100" t="e">
        <f>AM84*('Para GX'!O$71+100%)</f>
        <v>#VALUE!</v>
      </c>
      <c r="AO84" s="100">
        <f t="shared" si="13"/>
        <v>9388.5499999999993</v>
      </c>
      <c r="AP84" s="100">
        <v>12067.63</v>
      </c>
      <c r="AQ84" s="100">
        <f>AP84*('Para GX'!K$71+100%)</f>
        <v>12329.095316666666</v>
      </c>
      <c r="AR84" s="100">
        <f>AQ84*('Para GX'!L$71+100%)</f>
        <v>12534.58023861111</v>
      </c>
      <c r="AS84" s="100">
        <f>AR84*('Para GX'!M$71+100%)</f>
        <v>12659.926040997221</v>
      </c>
      <c r="AT84" s="100">
        <f>AS84*('Para GX'!N$71+100%)</f>
        <v>12744.325547937202</v>
      </c>
      <c r="AU84" s="100" t="e">
        <f>AT84*('Para GX'!O$71+100%)</f>
        <v>#VALUE!</v>
      </c>
      <c r="AV84" s="100">
        <v>0</v>
      </c>
      <c r="AW84" s="100">
        <f>AV84*('Para GX'!J$71+100%)</f>
        <v>0</v>
      </c>
      <c r="AX84" s="100">
        <f>AW84*('Para GX'!K$71+100%)</f>
        <v>0</v>
      </c>
      <c r="AY84" s="100">
        <f>AX84*('Para GX'!L$71+100%)</f>
        <v>0</v>
      </c>
      <c r="AZ84" s="100">
        <f>AY84*('Para GX'!M$71+100%)</f>
        <v>0</v>
      </c>
      <c r="BA84" s="100">
        <f>AZ84*('Para GX'!N$71+100%)</f>
        <v>0</v>
      </c>
      <c r="BB84" s="100" t="e">
        <f>BA84*('Para GX'!O$71+100%)</f>
        <v>#VALUE!</v>
      </c>
      <c r="BC84" s="100">
        <v>0</v>
      </c>
      <c r="BD84" s="100"/>
      <c r="BE84" s="100"/>
      <c r="BF84" s="100"/>
      <c r="BG84" s="100"/>
      <c r="BH84" s="100"/>
      <c r="BI84" s="100"/>
      <c r="BJ84" s="100">
        <v>0</v>
      </c>
      <c r="BK84" s="100">
        <f>BJ84*('Para GX'!J$71+100%)</f>
        <v>0</v>
      </c>
      <c r="BL84" s="100">
        <f>BK84*('Para GX'!K$71+100%)</f>
        <v>0</v>
      </c>
      <c r="BM84" s="100">
        <f>BL84*('Para GX'!L$71+100%)</f>
        <v>0</v>
      </c>
      <c r="BN84" s="100">
        <f>BM84*('Para GX'!M$71+100%)</f>
        <v>0</v>
      </c>
      <c r="BO84" s="100">
        <f>BN84*('Para GX'!N$71+100%)</f>
        <v>0</v>
      </c>
      <c r="BP84" s="100" t="e">
        <f>BO84*('Para GX'!O$71+100%)</f>
        <v>#VALUE!</v>
      </c>
    </row>
    <row r="85" spans="1:68">
      <c r="A85" s="77">
        <v>2018</v>
      </c>
      <c r="B85" s="77" t="s">
        <v>905</v>
      </c>
      <c r="C85" s="77" t="s">
        <v>1026</v>
      </c>
      <c r="D85" s="77"/>
      <c r="E85" s="98">
        <v>33688</v>
      </c>
      <c r="F85" s="77"/>
      <c r="G85" s="77"/>
      <c r="H85" s="77"/>
      <c r="I85" s="77">
        <v>1</v>
      </c>
      <c r="J85" s="77" t="s">
        <v>1021</v>
      </c>
      <c r="K85" s="77" t="s">
        <v>1145</v>
      </c>
      <c r="L85" s="77" t="s">
        <v>1144</v>
      </c>
      <c r="M85" s="77"/>
      <c r="N85" s="99">
        <v>22032.79</v>
      </c>
      <c r="O85" s="99">
        <v>7681.18</v>
      </c>
      <c r="P85" s="99">
        <v>0</v>
      </c>
      <c r="Q85" s="99">
        <v>358.2</v>
      </c>
      <c r="R85" s="99">
        <v>0</v>
      </c>
      <c r="S85" s="99">
        <v>8039.38</v>
      </c>
      <c r="T85" s="99">
        <v>0</v>
      </c>
      <c r="U85" s="99">
        <v>12.06</v>
      </c>
      <c r="V85" s="99">
        <v>424.92</v>
      </c>
      <c r="W85" s="99">
        <v>0</v>
      </c>
      <c r="X85" s="99">
        <v>2487.38</v>
      </c>
      <c r="Y85" s="99">
        <v>191.7</v>
      </c>
      <c r="Z85" s="99">
        <v>11155.44</v>
      </c>
      <c r="AA85" s="100">
        <f>SUM(W85 + V85 + S85)</f>
        <v>8464.2999999999993</v>
      </c>
      <c r="AB85" s="100">
        <v>0</v>
      </c>
      <c r="AC85" s="100">
        <f>AB85*('Para GX'!K$71+100%)</f>
        <v>0</v>
      </c>
      <c r="AD85" s="100">
        <f>AC85*('Para GX'!L$71+100%)</f>
        <v>0</v>
      </c>
      <c r="AE85" s="100">
        <f>AD85*('Para GX'!M$71+100%)</f>
        <v>0</v>
      </c>
      <c r="AF85" s="100">
        <f>AE85*('Para GX'!N$71+100%)</f>
        <v>0</v>
      </c>
      <c r="AG85" s="100" t="e">
        <f>AF85*('Para GX'!O$71+100%)</f>
        <v>#VALUE!</v>
      </c>
      <c r="AH85" s="100">
        <v>0</v>
      </c>
      <c r="AI85" s="100">
        <f>AH85*('Para GX'!J$71+100%)</f>
        <v>0</v>
      </c>
      <c r="AJ85" s="100">
        <f>AI85*('Para GX'!K$71+100%)</f>
        <v>0</v>
      </c>
      <c r="AK85" s="100">
        <f>AJ85*('Para GX'!L$71+100%)</f>
        <v>0</v>
      </c>
      <c r="AL85" s="100">
        <f>AK85*('Para GX'!M$71+100%)</f>
        <v>0</v>
      </c>
      <c r="AM85" s="100">
        <f>AL85*('Para GX'!N$71+100%)</f>
        <v>0</v>
      </c>
      <c r="AN85" s="100" t="e">
        <f>AM85*('Para GX'!O$71+100%)</f>
        <v>#VALUE!</v>
      </c>
      <c r="AO85" s="100">
        <f t="shared" si="13"/>
        <v>2679.08</v>
      </c>
      <c r="AP85" s="100">
        <v>0</v>
      </c>
      <c r="AQ85" s="100">
        <f>AP85*('Para GX'!K$71+100%)</f>
        <v>0</v>
      </c>
      <c r="AR85" s="100">
        <f>AQ85*('Para GX'!L$71+100%)</f>
        <v>0</v>
      </c>
      <c r="AS85" s="100">
        <f>AR85*('Para GX'!M$71+100%)</f>
        <v>0</v>
      </c>
      <c r="AT85" s="100">
        <f>AS85*('Para GX'!N$71+100%)</f>
        <v>0</v>
      </c>
      <c r="AU85" s="100" t="e">
        <f>AT85*('Para GX'!O$71+100%)</f>
        <v>#VALUE!</v>
      </c>
      <c r="AV85" s="100">
        <v>0</v>
      </c>
      <c r="AW85" s="100">
        <f>AV85*('Para GX'!J$71+100%)</f>
        <v>0</v>
      </c>
      <c r="AX85" s="100">
        <f>AW85*('Para GX'!K$71+100%)</f>
        <v>0</v>
      </c>
      <c r="AY85" s="100">
        <f>AX85*('Para GX'!L$71+100%)</f>
        <v>0</v>
      </c>
      <c r="AZ85" s="100">
        <f>AY85*('Para GX'!M$71+100%)</f>
        <v>0</v>
      </c>
      <c r="BA85" s="100">
        <f>AZ85*('Para GX'!N$71+100%)</f>
        <v>0</v>
      </c>
      <c r="BB85" s="100" t="e">
        <f>BA85*('Para GX'!O$71+100%)</f>
        <v>#VALUE!</v>
      </c>
      <c r="BC85" s="100">
        <v>0</v>
      </c>
      <c r="BD85" s="100"/>
      <c r="BE85" s="100"/>
      <c r="BF85" s="100"/>
      <c r="BG85" s="100"/>
      <c r="BH85" s="100"/>
      <c r="BI85" s="100"/>
      <c r="BJ85" s="100">
        <v>0</v>
      </c>
      <c r="BK85" s="100">
        <f>BJ85*('Para GX'!J$71+100%)</f>
        <v>0</v>
      </c>
      <c r="BL85" s="100">
        <f>BK85*('Para GX'!K$71+100%)</f>
        <v>0</v>
      </c>
      <c r="BM85" s="100">
        <f>BL85*('Para GX'!L$71+100%)</f>
        <v>0</v>
      </c>
      <c r="BN85" s="100">
        <f>BM85*('Para GX'!M$71+100%)</f>
        <v>0</v>
      </c>
      <c r="BO85" s="100">
        <f>BN85*('Para GX'!N$71+100%)</f>
        <v>0</v>
      </c>
      <c r="BP85" s="100" t="e">
        <f>BO85*('Para GX'!O$71+100%)</f>
        <v>#VALUE!</v>
      </c>
    </row>
    <row r="86" spans="1:68">
      <c r="A86" s="77">
        <v>2018</v>
      </c>
      <c r="B86" s="77" t="s">
        <v>905</v>
      </c>
      <c r="C86" s="77" t="s">
        <v>1026</v>
      </c>
      <c r="D86" s="77"/>
      <c r="E86" s="98">
        <v>23767</v>
      </c>
      <c r="F86" s="77"/>
      <c r="G86" s="77"/>
      <c r="H86" s="77"/>
      <c r="I86" s="77">
        <v>1</v>
      </c>
      <c r="J86" s="77" t="s">
        <v>1021</v>
      </c>
      <c r="K86" s="77" t="s">
        <v>1208</v>
      </c>
      <c r="L86" s="77" t="s">
        <v>1044</v>
      </c>
      <c r="M86" s="77"/>
      <c r="N86" s="99">
        <v>15172.57</v>
      </c>
      <c r="O86" s="99">
        <v>19183.34</v>
      </c>
      <c r="P86" s="99">
        <v>910.2</v>
      </c>
      <c r="Q86" s="99">
        <v>1032.6300000000001</v>
      </c>
      <c r="R86" s="99">
        <v>0</v>
      </c>
      <c r="S86" s="99">
        <v>21126.17</v>
      </c>
      <c r="T86" s="99">
        <v>0</v>
      </c>
      <c r="U86" s="99">
        <v>31.65</v>
      </c>
      <c r="V86" s="99">
        <v>1116.5999999999999</v>
      </c>
      <c r="W86" s="99">
        <v>0</v>
      </c>
      <c r="X86" s="99">
        <v>6536.42</v>
      </c>
      <c r="Y86" s="99">
        <v>503.78</v>
      </c>
      <c r="Z86" s="99">
        <v>29314.62</v>
      </c>
      <c r="AA86" s="100">
        <f>SUM(W86 + V86 + S86)</f>
        <v>22242.769999999997</v>
      </c>
      <c r="AB86" s="100">
        <v>0</v>
      </c>
      <c r="AC86" s="100">
        <f>AB86*('Para GX'!K$71+100%)</f>
        <v>0</v>
      </c>
      <c r="AD86" s="100">
        <f>AC86*('Para GX'!L$71+100%)</f>
        <v>0</v>
      </c>
      <c r="AE86" s="100">
        <f>AD86*('Para GX'!M$71+100%)</f>
        <v>0</v>
      </c>
      <c r="AF86" s="100">
        <f>AE86*('Para GX'!N$71+100%)</f>
        <v>0</v>
      </c>
      <c r="AG86" s="100" t="e">
        <f>AF86*('Para GX'!O$71+100%)</f>
        <v>#VALUE!</v>
      </c>
      <c r="AH86" s="100">
        <v>0</v>
      </c>
      <c r="AI86" s="100">
        <f>AH86*('Para GX'!J$71+100%)</f>
        <v>0</v>
      </c>
      <c r="AJ86" s="100">
        <f>AI86*('Para GX'!K$71+100%)</f>
        <v>0</v>
      </c>
      <c r="AK86" s="100">
        <f>AJ86*('Para GX'!L$71+100%)</f>
        <v>0</v>
      </c>
      <c r="AL86" s="100">
        <f>AK86*('Para GX'!M$71+100%)</f>
        <v>0</v>
      </c>
      <c r="AM86" s="100">
        <f>AL86*('Para GX'!N$71+100%)</f>
        <v>0</v>
      </c>
      <c r="AN86" s="100" t="e">
        <f>AM86*('Para GX'!O$71+100%)</f>
        <v>#VALUE!</v>
      </c>
      <c r="AO86" s="100">
        <f t="shared" si="13"/>
        <v>7040.2</v>
      </c>
      <c r="AP86" s="100">
        <v>0</v>
      </c>
      <c r="AQ86" s="100">
        <f>AP86*('Para GX'!K$71+100%)</f>
        <v>0</v>
      </c>
      <c r="AR86" s="100">
        <f>AQ86*('Para GX'!L$71+100%)</f>
        <v>0</v>
      </c>
      <c r="AS86" s="100">
        <f>AR86*('Para GX'!M$71+100%)</f>
        <v>0</v>
      </c>
      <c r="AT86" s="100">
        <f>AS86*('Para GX'!N$71+100%)</f>
        <v>0</v>
      </c>
      <c r="AU86" s="100" t="e">
        <f>AT86*('Para GX'!O$71+100%)</f>
        <v>#VALUE!</v>
      </c>
      <c r="AV86" s="100">
        <v>0</v>
      </c>
      <c r="AW86" s="100">
        <f>AV86*('Para GX'!J$71+100%)</f>
        <v>0</v>
      </c>
      <c r="AX86" s="100">
        <f>AW86*('Para GX'!K$71+100%)</f>
        <v>0</v>
      </c>
      <c r="AY86" s="100">
        <f>AX86*('Para GX'!L$71+100%)</f>
        <v>0</v>
      </c>
      <c r="AZ86" s="100">
        <f>AY86*('Para GX'!M$71+100%)</f>
        <v>0</v>
      </c>
      <c r="BA86" s="100">
        <f>AZ86*('Para GX'!N$71+100%)</f>
        <v>0</v>
      </c>
      <c r="BB86" s="100" t="e">
        <f>BA86*('Para GX'!O$71+100%)</f>
        <v>#VALUE!</v>
      </c>
      <c r="BC86" s="100">
        <v>0</v>
      </c>
      <c r="BD86" s="100"/>
      <c r="BE86" s="100"/>
      <c r="BF86" s="100"/>
      <c r="BG86" s="100"/>
      <c r="BH86" s="100"/>
      <c r="BI86" s="100"/>
      <c r="BJ86" s="100">
        <v>0</v>
      </c>
      <c r="BK86" s="100">
        <f>BJ86*('Para GX'!J$71+100%)</f>
        <v>0</v>
      </c>
      <c r="BL86" s="100">
        <f>BK86*('Para GX'!K$71+100%)</f>
        <v>0</v>
      </c>
      <c r="BM86" s="100">
        <f>BL86*('Para GX'!L$71+100%)</f>
        <v>0</v>
      </c>
      <c r="BN86" s="100">
        <f>BM86*('Para GX'!M$71+100%)</f>
        <v>0</v>
      </c>
      <c r="BO86" s="100">
        <f>BN86*('Para GX'!N$71+100%)</f>
        <v>0</v>
      </c>
      <c r="BP86" s="100" t="e">
        <f>BO86*('Para GX'!O$71+100%)</f>
        <v>#VALUE!</v>
      </c>
    </row>
    <row r="87" spans="1:68" ht="22.5">
      <c r="A87" s="77">
        <v>2018</v>
      </c>
      <c r="B87" s="77" t="s">
        <v>905</v>
      </c>
      <c r="C87" s="77" t="s">
        <v>1026</v>
      </c>
      <c r="D87" s="77"/>
      <c r="E87" s="104">
        <v>21189</v>
      </c>
      <c r="F87" s="77"/>
      <c r="G87" s="77"/>
      <c r="H87" s="77"/>
      <c r="I87" s="77">
        <v>1</v>
      </c>
      <c r="J87" s="77" t="s">
        <v>1021</v>
      </c>
      <c r="K87" s="110" t="s">
        <v>1260</v>
      </c>
      <c r="L87" s="77"/>
      <c r="M87" s="77"/>
      <c r="N87" s="99">
        <v>25748.45</v>
      </c>
      <c r="O87" s="99">
        <v>3590.62</v>
      </c>
      <c r="P87" s="99">
        <v>0</v>
      </c>
      <c r="Q87" s="99">
        <v>160.55000000000001</v>
      </c>
      <c r="R87" s="99">
        <v>0</v>
      </c>
      <c r="S87" s="99">
        <v>3751.17</v>
      </c>
      <c r="T87" s="99">
        <v>0</v>
      </c>
      <c r="U87" s="99">
        <v>5.4</v>
      </c>
      <c r="V87" s="99">
        <v>0</v>
      </c>
      <c r="W87" s="99">
        <v>0</v>
      </c>
      <c r="X87" s="99">
        <v>555.99</v>
      </c>
      <c r="Y87" s="99">
        <v>0</v>
      </c>
      <c r="Z87" s="99">
        <v>5425.65</v>
      </c>
      <c r="AA87" s="100">
        <f>SUM(W87+V87+S87)</f>
        <v>3751.17</v>
      </c>
      <c r="AB87" s="100">
        <v>0</v>
      </c>
      <c r="AC87" s="100">
        <f>AB87*('Para GX'!K$71+100%)</f>
        <v>0</v>
      </c>
      <c r="AD87" s="100">
        <f>AC87*('Para GX'!L$71+100%)</f>
        <v>0</v>
      </c>
      <c r="AE87" s="100">
        <f>AD87*('Para GX'!M$71+100%)</f>
        <v>0</v>
      </c>
      <c r="AF87" s="100">
        <f>AE87*('Para GX'!N$71+100%)</f>
        <v>0</v>
      </c>
      <c r="AG87" s="100" t="e">
        <f>AF87*('Para GX'!O$71+100%)</f>
        <v>#VALUE!</v>
      </c>
      <c r="AH87" s="100">
        <f>SUM(T87+V87+W87)</f>
        <v>0</v>
      </c>
      <c r="AI87" s="100">
        <f>AH87*('Para GX'!J$71+100%)</f>
        <v>0</v>
      </c>
      <c r="AJ87" s="100">
        <f>AI87*('Para GX'!K$71+100%)</f>
        <v>0</v>
      </c>
      <c r="AK87" s="100">
        <f>AJ87*('Para GX'!L$71+100%)</f>
        <v>0</v>
      </c>
      <c r="AL87" s="100">
        <f>AK87*('Para GX'!M$71+100%)</f>
        <v>0</v>
      </c>
      <c r="AM87" s="100">
        <f>AL87*('Para GX'!N$71+100%)</f>
        <v>0</v>
      </c>
      <c r="AN87" s="100" t="e">
        <f>AM87*('Para GX'!O$71+100%)</f>
        <v>#VALUE!</v>
      </c>
      <c r="AO87" s="100">
        <f t="shared" si="13"/>
        <v>555.99</v>
      </c>
      <c r="AP87" s="100">
        <v>0</v>
      </c>
      <c r="AQ87" s="100">
        <f>AP87*('Para GX'!K$71+100%)</f>
        <v>0</v>
      </c>
      <c r="AR87" s="100">
        <f>AQ87*('Para GX'!L$71+100%)</f>
        <v>0</v>
      </c>
      <c r="AS87" s="100">
        <f>AR87*('Para GX'!M$71+100%)</f>
        <v>0</v>
      </c>
      <c r="AT87" s="100">
        <f>AS87*('Para GX'!N$71+100%)</f>
        <v>0</v>
      </c>
      <c r="AU87" s="100" t="e">
        <f>AT87*('Para GX'!O$71+100%)</f>
        <v>#VALUE!</v>
      </c>
      <c r="AV87" s="100">
        <v>1113.0899999999999</v>
      </c>
      <c r="AW87" s="100">
        <v>0</v>
      </c>
      <c r="AX87" s="100">
        <f>AW87*('Para GX'!K$71+100%)</f>
        <v>0</v>
      </c>
      <c r="AY87" s="100">
        <f>AX87*('Para GX'!L$71+100%)</f>
        <v>0</v>
      </c>
      <c r="AZ87" s="100">
        <f>AY87*('Para GX'!M$71+100%)</f>
        <v>0</v>
      </c>
      <c r="BA87" s="100">
        <f>AZ87*('Para GX'!N$71+100%)</f>
        <v>0</v>
      </c>
      <c r="BB87" s="100" t="e">
        <f>BA87*('Para GX'!O$71+100%)</f>
        <v>#VALUE!</v>
      </c>
      <c r="BC87" s="100">
        <v>0</v>
      </c>
      <c r="BD87" s="100"/>
      <c r="BE87" s="100"/>
      <c r="BF87" s="100"/>
      <c r="BG87" s="100"/>
      <c r="BH87" s="100"/>
      <c r="BI87" s="100"/>
      <c r="BJ87" s="100">
        <v>0</v>
      </c>
      <c r="BK87" s="100">
        <f>BJ87*('Para GX'!J$71+100%)</f>
        <v>0</v>
      </c>
      <c r="BL87" s="100">
        <f>BK87*('Para GX'!K$71+100%)</f>
        <v>0</v>
      </c>
      <c r="BM87" s="100">
        <f>BL87*('Para GX'!L$71+100%)</f>
        <v>0</v>
      </c>
      <c r="BN87" s="100">
        <f>BM87*('Para GX'!M$71+100%)</f>
        <v>0</v>
      </c>
      <c r="BO87" s="100">
        <f>BN87*('Para GX'!N$71+100%)</f>
        <v>0</v>
      </c>
      <c r="BP87" s="100" t="e">
        <f>BO87*('Para GX'!O$71+100%)</f>
        <v>#VALUE!</v>
      </c>
    </row>
    <row r="88" spans="1:68">
      <c r="A88" s="77">
        <v>2018</v>
      </c>
      <c r="B88" s="77" t="s">
        <v>905</v>
      </c>
      <c r="C88" s="77" t="s">
        <v>1026</v>
      </c>
      <c r="D88" s="77"/>
      <c r="E88" s="98">
        <v>30417</v>
      </c>
      <c r="F88" s="77"/>
      <c r="G88" s="77"/>
      <c r="H88" s="77"/>
      <c r="I88" s="77">
        <v>1</v>
      </c>
      <c r="J88" s="77" t="s">
        <v>1021</v>
      </c>
      <c r="K88" s="77"/>
      <c r="L88" s="77"/>
      <c r="M88" s="77"/>
      <c r="N88" s="99">
        <v>24336.31</v>
      </c>
      <c r="O88" s="99">
        <v>40497.449999999997</v>
      </c>
      <c r="P88" s="99">
        <v>0</v>
      </c>
      <c r="Q88" s="99">
        <v>1385.88</v>
      </c>
      <c r="R88" s="99">
        <v>1729.44</v>
      </c>
      <c r="S88" s="99">
        <v>43612.77</v>
      </c>
      <c r="T88" s="99">
        <v>0</v>
      </c>
      <c r="U88" s="99">
        <v>65.45</v>
      </c>
      <c r="V88" s="99">
        <v>0</v>
      </c>
      <c r="W88" s="99">
        <v>0</v>
      </c>
      <c r="X88" s="99">
        <v>13493.79</v>
      </c>
      <c r="Y88" s="99">
        <v>0</v>
      </c>
      <c r="Z88" s="99">
        <v>57172.01</v>
      </c>
      <c r="AA88" s="100">
        <f>SUM(W88+V88+S88)</f>
        <v>43612.77</v>
      </c>
      <c r="AB88" s="100">
        <f>AA88*('Para GX'!J$71+100%)</f>
        <v>44703.08924999999</v>
      </c>
      <c r="AC88" s="100">
        <f>AB88*('Para GX'!K$71+100%)</f>
        <v>45671.65618374999</v>
      </c>
      <c r="AD88" s="100">
        <f>AC88*('Para GX'!L$71+100%)</f>
        <v>46432.850453479157</v>
      </c>
      <c r="AE88" s="100">
        <f>AD88*('Para GX'!M$71+100%)</f>
        <v>46897.178958013952</v>
      </c>
      <c r="AF88" s="100">
        <f>AE88*('Para GX'!N$71+100%)</f>
        <v>47209.826817734043</v>
      </c>
      <c r="AG88" s="100" t="e">
        <f>AF88*('Para GX'!O$71+100%)</f>
        <v>#VALUE!</v>
      </c>
      <c r="AH88" s="100">
        <f>SUM(T88+V88+W88)</f>
        <v>0</v>
      </c>
      <c r="AI88" s="100">
        <f>AH88*('Para GX'!J$71+100%)</f>
        <v>0</v>
      </c>
      <c r="AJ88" s="100">
        <f>AI88*('Para GX'!K$71+100%)</f>
        <v>0</v>
      </c>
      <c r="AK88" s="100">
        <f>AJ88*('Para GX'!L$71+100%)</f>
        <v>0</v>
      </c>
      <c r="AL88" s="100">
        <f>AK88*('Para GX'!M$71+100%)</f>
        <v>0</v>
      </c>
      <c r="AM88" s="100">
        <f>AL88*('Para GX'!N$71+100%)</f>
        <v>0</v>
      </c>
      <c r="AN88" s="100" t="e">
        <f>AM88*('Para GX'!O$71+100%)</f>
        <v>#VALUE!</v>
      </c>
      <c r="AO88" s="100">
        <f t="shared" si="13"/>
        <v>13493.79</v>
      </c>
      <c r="AP88" s="100">
        <f>AO88*('Para GX'!J$71+100%)</f>
        <v>13831.134749999999</v>
      </c>
      <c r="AQ88" s="100">
        <f>AP88*('Para GX'!K$71+100%)</f>
        <v>14130.80933625</v>
      </c>
      <c r="AR88" s="100">
        <f>AQ88*('Para GX'!L$71+100%)</f>
        <v>14366.322825187499</v>
      </c>
      <c r="AS88" s="100">
        <f>AR88*('Para GX'!M$71+100%)</f>
        <v>14509.986053439374</v>
      </c>
      <c r="AT88" s="100">
        <f>AS88*('Para GX'!N$71+100%)</f>
        <v>14606.719293795635</v>
      </c>
      <c r="AU88" s="100" t="e">
        <f>AT88*('Para GX'!O$71+100%)</f>
        <v>#VALUE!</v>
      </c>
      <c r="AV88" s="100">
        <v>0</v>
      </c>
      <c r="AW88" s="100">
        <f>AV88*('Para GX'!J$71+100%)</f>
        <v>0</v>
      </c>
      <c r="AX88" s="100">
        <f>AW88*('Para GX'!K$71+100%)</f>
        <v>0</v>
      </c>
      <c r="AY88" s="100">
        <f>AX88*('Para GX'!L$71+100%)</f>
        <v>0</v>
      </c>
      <c r="AZ88" s="100">
        <f>AY88*('Para GX'!M$71+100%)</f>
        <v>0</v>
      </c>
      <c r="BA88" s="100">
        <f>AZ88*('Para GX'!N$71+100%)</f>
        <v>0</v>
      </c>
      <c r="BB88" s="100" t="e">
        <f>BA88*('Para GX'!O$71+100%)</f>
        <v>#VALUE!</v>
      </c>
      <c r="BC88" s="100">
        <v>0</v>
      </c>
      <c r="BD88" s="100"/>
      <c r="BE88" s="100"/>
      <c r="BF88" s="100"/>
      <c r="BG88" s="100"/>
      <c r="BH88" s="100"/>
      <c r="BI88" s="100"/>
      <c r="BJ88" s="100">
        <v>0</v>
      </c>
      <c r="BK88" s="100">
        <f>BJ88*('Para GX'!J$71+100%)</f>
        <v>0</v>
      </c>
      <c r="BL88" s="100">
        <f>BK88*('Para GX'!K$71+100%)</f>
        <v>0</v>
      </c>
      <c r="BM88" s="100">
        <f>BL88*('Para GX'!L$71+100%)</f>
        <v>0</v>
      </c>
      <c r="BN88" s="100">
        <f>BM88*('Para GX'!M$71+100%)</f>
        <v>0</v>
      </c>
      <c r="BO88" s="100">
        <f>BN88*('Para GX'!N$71+100%)</f>
        <v>0</v>
      </c>
      <c r="BP88" s="100" t="e">
        <f>BO88*('Para GX'!O$71+100%)</f>
        <v>#VALUE!</v>
      </c>
    </row>
    <row r="89" spans="1:68">
      <c r="A89" s="77">
        <v>2018</v>
      </c>
      <c r="B89" s="77" t="s">
        <v>905</v>
      </c>
      <c r="C89" s="77" t="s">
        <v>1026</v>
      </c>
      <c r="D89" s="77"/>
      <c r="E89" s="98">
        <v>29736</v>
      </c>
      <c r="F89" s="77"/>
      <c r="G89" s="77"/>
      <c r="H89" s="77"/>
      <c r="I89" s="77">
        <v>2</v>
      </c>
      <c r="J89" s="77" t="s">
        <v>1021</v>
      </c>
      <c r="K89" s="77"/>
      <c r="L89" s="77"/>
      <c r="M89" s="77"/>
      <c r="N89" s="99">
        <v>20187.52</v>
      </c>
      <c r="O89" s="99">
        <v>33405.379999999997</v>
      </c>
      <c r="P89" s="99">
        <v>0</v>
      </c>
      <c r="Q89" s="99">
        <v>1202.05</v>
      </c>
      <c r="R89" s="99">
        <v>0</v>
      </c>
      <c r="S89" s="99">
        <v>34607.43</v>
      </c>
      <c r="T89" s="99">
        <v>0</v>
      </c>
      <c r="U89" s="99">
        <v>51.89</v>
      </c>
      <c r="V89" s="99">
        <v>0</v>
      </c>
      <c r="W89" s="99">
        <v>0</v>
      </c>
      <c r="X89" s="99">
        <v>10707.54</v>
      </c>
      <c r="Y89" s="99">
        <v>0</v>
      </c>
      <c r="Z89" s="99">
        <v>45366.86</v>
      </c>
      <c r="AA89" s="100">
        <f>SUM(W89+V89+S89)</f>
        <v>34607.43</v>
      </c>
      <c r="AB89" s="100">
        <f>AA89*('Para GX'!J$71+100%)</f>
        <v>35472.615749999997</v>
      </c>
      <c r="AC89" s="100">
        <f>AB89*('Para GX'!K$71+100%)</f>
        <v>36241.189091250002</v>
      </c>
      <c r="AD89" s="100">
        <f>AC89*('Para GX'!L$71+100%)</f>
        <v>36845.208909437497</v>
      </c>
      <c r="AE89" s="100">
        <f>AD89*('Para GX'!M$71+100%)</f>
        <v>37213.660998531872</v>
      </c>
      <c r="AF89" s="100">
        <f>AE89*('Para GX'!N$71+100%)</f>
        <v>37461.752071855415</v>
      </c>
      <c r="AG89" s="100" t="e">
        <f>AF89*('Para GX'!O$71+100%)</f>
        <v>#VALUE!</v>
      </c>
      <c r="AH89" s="100">
        <f>SUM(T89+V89+W89)</f>
        <v>0</v>
      </c>
      <c r="AI89" s="100">
        <f>AH89*('Para GX'!J$71+100%)</f>
        <v>0</v>
      </c>
      <c r="AJ89" s="100">
        <f>AI89*('Para GX'!K$71+100%)</f>
        <v>0</v>
      </c>
      <c r="AK89" s="100">
        <f>AJ89*('Para GX'!L$71+100%)</f>
        <v>0</v>
      </c>
      <c r="AL89" s="100">
        <f>AK89*('Para GX'!M$71+100%)</f>
        <v>0</v>
      </c>
      <c r="AM89" s="100">
        <f>AL89*('Para GX'!N$71+100%)</f>
        <v>0</v>
      </c>
      <c r="AN89" s="100" t="e">
        <f>AM89*('Para GX'!O$71+100%)</f>
        <v>#VALUE!</v>
      </c>
      <c r="AO89" s="100">
        <f t="shared" si="13"/>
        <v>10707.54</v>
      </c>
      <c r="AP89" s="100">
        <f>AO89*('Para GX'!J$71+100%)</f>
        <v>10975.228499999999</v>
      </c>
      <c r="AQ89" s="100">
        <f>AP89*('Para GX'!K$71+100%)</f>
        <v>11213.025117499999</v>
      </c>
      <c r="AR89" s="100">
        <f>AQ89*('Para GX'!L$71+100%)</f>
        <v>11399.908869458332</v>
      </c>
      <c r="AS89" s="100">
        <f>AR89*('Para GX'!M$71+100%)</f>
        <v>11513.907958152915</v>
      </c>
      <c r="AT89" s="100">
        <f>AS89*('Para GX'!N$71+100%)</f>
        <v>11590.6673445406</v>
      </c>
      <c r="AU89" s="100" t="e">
        <f>AT89*('Para GX'!O$71+100%)</f>
        <v>#VALUE!</v>
      </c>
      <c r="AV89" s="100">
        <v>0</v>
      </c>
      <c r="AW89" s="100">
        <f>AV89*('Para GX'!J$71+100%)</f>
        <v>0</v>
      </c>
      <c r="AX89" s="100">
        <f>AW89*('Para GX'!K$71+100%)</f>
        <v>0</v>
      </c>
      <c r="AY89" s="100">
        <f>AX89*('Para GX'!L$71+100%)</f>
        <v>0</v>
      </c>
      <c r="AZ89" s="100">
        <f>AY89*('Para GX'!M$71+100%)</f>
        <v>0</v>
      </c>
      <c r="BA89" s="100">
        <f>AZ89*('Para GX'!N$71+100%)</f>
        <v>0</v>
      </c>
      <c r="BB89" s="100" t="e">
        <f>BA89*('Para GX'!O$71+100%)</f>
        <v>#VALUE!</v>
      </c>
      <c r="BC89" s="100">
        <v>0</v>
      </c>
      <c r="BD89" s="100"/>
      <c r="BE89" s="100"/>
      <c r="BF89" s="100"/>
      <c r="BG89" s="100"/>
      <c r="BH89" s="100"/>
      <c r="BI89" s="100"/>
      <c r="BJ89" s="100">
        <v>0</v>
      </c>
      <c r="BK89" s="100">
        <f>BJ89*('Para GX'!J$71+100%)</f>
        <v>0</v>
      </c>
      <c r="BL89" s="100">
        <f>BK89*('Para GX'!K$71+100%)</f>
        <v>0</v>
      </c>
      <c r="BM89" s="100">
        <f>BL89*('Para GX'!L$71+100%)</f>
        <v>0</v>
      </c>
      <c r="BN89" s="100">
        <f>BM89*('Para GX'!M$71+100%)</f>
        <v>0</v>
      </c>
      <c r="BO89" s="100">
        <f>BN89*('Para GX'!N$71+100%)</f>
        <v>0</v>
      </c>
      <c r="BP89" s="100" t="e">
        <f>BO89*('Para GX'!O$71+100%)</f>
        <v>#VALUE!</v>
      </c>
    </row>
    <row r="90" spans="1:68" ht="33.75">
      <c r="A90" s="77">
        <v>2018</v>
      </c>
      <c r="B90" s="77" t="s">
        <v>905</v>
      </c>
      <c r="C90" s="77" t="s">
        <v>1026</v>
      </c>
      <c r="D90" s="77"/>
      <c r="E90" s="104">
        <v>20736</v>
      </c>
      <c r="F90" s="77"/>
      <c r="G90" s="77"/>
      <c r="H90" s="77"/>
      <c r="I90" s="77">
        <v>1</v>
      </c>
      <c r="J90" s="77" t="s">
        <v>1021</v>
      </c>
      <c r="K90" s="110" t="s">
        <v>1261</v>
      </c>
      <c r="L90" s="77"/>
      <c r="M90" s="77"/>
      <c r="N90" s="99">
        <v>20432.89</v>
      </c>
      <c r="O90" s="99">
        <v>11397.48</v>
      </c>
      <c r="P90" s="99">
        <v>0</v>
      </c>
      <c r="Q90" s="99">
        <v>543.37</v>
      </c>
      <c r="R90" s="99">
        <v>0</v>
      </c>
      <c r="S90" s="99">
        <v>11940.85</v>
      </c>
      <c r="T90" s="99">
        <v>0</v>
      </c>
      <c r="U90" s="99">
        <v>17.899999999999999</v>
      </c>
      <c r="V90" s="99">
        <v>631.12</v>
      </c>
      <c r="W90" s="99">
        <v>0</v>
      </c>
      <c r="X90" s="99">
        <v>3694.52</v>
      </c>
      <c r="Y90" s="99">
        <v>284.74</v>
      </c>
      <c r="Z90" s="99">
        <v>16569.13</v>
      </c>
      <c r="AA90" s="100">
        <f>SUM(W90 + V90 + S90)</f>
        <v>12571.970000000001</v>
      </c>
      <c r="AB90" s="100">
        <v>0</v>
      </c>
      <c r="AC90" s="100">
        <f>AB90*('Para GX'!K$71+100%)</f>
        <v>0</v>
      </c>
      <c r="AD90" s="100">
        <f>AC90*('Para GX'!L$71+100%)</f>
        <v>0</v>
      </c>
      <c r="AE90" s="100">
        <f>AD90*('Para GX'!M$71+100%)</f>
        <v>0</v>
      </c>
      <c r="AF90" s="100">
        <f>AE90*('Para GX'!N$71+100%)</f>
        <v>0</v>
      </c>
      <c r="AG90" s="100" t="e">
        <f>AF90*('Para GX'!O$71+100%)</f>
        <v>#VALUE!</v>
      </c>
      <c r="AH90" s="100">
        <v>0</v>
      </c>
      <c r="AI90" s="100">
        <f>AH90*('Para GX'!J$71+100%)</f>
        <v>0</v>
      </c>
      <c r="AJ90" s="100">
        <f>AI90*('Para GX'!K$71+100%)</f>
        <v>0</v>
      </c>
      <c r="AK90" s="100">
        <f>AJ90*('Para GX'!L$71+100%)</f>
        <v>0</v>
      </c>
      <c r="AL90" s="100">
        <f>AK90*('Para GX'!M$71+100%)</f>
        <v>0</v>
      </c>
      <c r="AM90" s="100">
        <f>AL90*('Para GX'!N$71+100%)</f>
        <v>0</v>
      </c>
      <c r="AN90" s="100" t="e">
        <f>AM90*('Para GX'!O$71+100%)</f>
        <v>#VALUE!</v>
      </c>
      <c r="AO90" s="100">
        <f t="shared" si="13"/>
        <v>3979.26</v>
      </c>
      <c r="AP90" s="100">
        <v>0</v>
      </c>
      <c r="AQ90" s="100">
        <f>AP90*('Para GX'!K$71+100%)</f>
        <v>0</v>
      </c>
      <c r="AR90" s="100">
        <f>AQ90*('Para GX'!L$71+100%)</f>
        <v>0</v>
      </c>
      <c r="AS90" s="100">
        <f>AR90*('Para GX'!M$71+100%)</f>
        <v>0</v>
      </c>
      <c r="AT90" s="100">
        <f>AS90*('Para GX'!N$71+100%)</f>
        <v>0</v>
      </c>
      <c r="AU90" s="100" t="e">
        <f>AT90*('Para GX'!O$71+100%)</f>
        <v>#VALUE!</v>
      </c>
      <c r="AV90" s="100">
        <v>0</v>
      </c>
      <c r="AW90" s="100">
        <f>AV90*('Para GX'!J$71+100%)</f>
        <v>0</v>
      </c>
      <c r="AX90" s="100">
        <f>AW90*('Para GX'!K$71+100%)</f>
        <v>0</v>
      </c>
      <c r="AY90" s="100">
        <f>AX90*('Para GX'!L$71+100%)</f>
        <v>0</v>
      </c>
      <c r="AZ90" s="100">
        <f>AY90*('Para GX'!M$71+100%)</f>
        <v>0</v>
      </c>
      <c r="BA90" s="100">
        <f>AZ90*('Para GX'!N$71+100%)</f>
        <v>0</v>
      </c>
      <c r="BB90" s="100" t="e">
        <f>BA90*('Para GX'!O$71+100%)</f>
        <v>#VALUE!</v>
      </c>
      <c r="BC90" s="100">
        <v>0</v>
      </c>
      <c r="BD90" s="100"/>
      <c r="BE90" s="100"/>
      <c r="BF90" s="100"/>
      <c r="BG90" s="100"/>
      <c r="BH90" s="100"/>
      <c r="BI90" s="100"/>
      <c r="BJ90" s="100">
        <v>0</v>
      </c>
      <c r="BK90" s="100">
        <f>BJ90*('Para GX'!J$71+100%)</f>
        <v>0</v>
      </c>
      <c r="BL90" s="100">
        <f>BK90*('Para GX'!K$71+100%)</f>
        <v>0</v>
      </c>
      <c r="BM90" s="100">
        <f>BL90*('Para GX'!L$71+100%)</f>
        <v>0</v>
      </c>
      <c r="BN90" s="100">
        <f>BM90*('Para GX'!M$71+100%)</f>
        <v>0</v>
      </c>
      <c r="BO90" s="100">
        <f>BN90*('Para GX'!N$71+100%)</f>
        <v>0</v>
      </c>
      <c r="BP90" s="100" t="e">
        <f>BO90*('Para GX'!O$71+100%)</f>
        <v>#VALUE!</v>
      </c>
    </row>
    <row r="91" spans="1:68">
      <c r="A91" s="77">
        <v>2018</v>
      </c>
      <c r="B91" s="77" t="s">
        <v>905</v>
      </c>
      <c r="C91" s="77" t="s">
        <v>1026</v>
      </c>
      <c r="D91" s="77"/>
      <c r="E91" s="98">
        <v>29766</v>
      </c>
      <c r="F91" s="77"/>
      <c r="G91" s="77"/>
      <c r="H91" s="77"/>
      <c r="I91" s="77">
        <v>1</v>
      </c>
      <c r="J91" s="77" t="s">
        <v>1021</v>
      </c>
      <c r="K91" s="77"/>
      <c r="L91" s="77"/>
      <c r="M91" s="77"/>
      <c r="N91" s="99">
        <v>24336.31</v>
      </c>
      <c r="O91" s="99">
        <v>40225.11</v>
      </c>
      <c r="P91" s="99">
        <v>0</v>
      </c>
      <c r="Q91" s="99">
        <v>1372.26</v>
      </c>
      <c r="R91" s="99">
        <v>1729.44</v>
      </c>
      <c r="S91" s="99">
        <v>43326.81</v>
      </c>
      <c r="T91" s="99">
        <v>0</v>
      </c>
      <c r="U91" s="99">
        <v>65.010000000000005</v>
      </c>
      <c r="V91" s="99">
        <v>0</v>
      </c>
      <c r="W91" s="99">
        <v>0</v>
      </c>
      <c r="X91" s="99">
        <v>13405.34</v>
      </c>
      <c r="Y91" s="99">
        <v>0</v>
      </c>
      <c r="Z91" s="99">
        <v>56797.16</v>
      </c>
      <c r="AA91" s="100">
        <f>SUM(W91+V91+S91)</f>
        <v>43326.81</v>
      </c>
      <c r="AB91" s="100">
        <f>AA91*('Para GX'!J$71+100%)</f>
        <v>44409.980249999993</v>
      </c>
      <c r="AC91" s="100">
        <f>AB91*('Para GX'!K$71+100%)</f>
        <v>45372.196488749993</v>
      </c>
      <c r="AD91" s="100">
        <f>AC91*('Para GX'!L$71+100%)</f>
        <v>46128.399763562491</v>
      </c>
      <c r="AE91" s="100">
        <f>AD91*('Para GX'!M$71+100%)</f>
        <v>46589.683761198117</v>
      </c>
      <c r="AF91" s="100">
        <f>AE91*('Para GX'!N$71+100%)</f>
        <v>46900.281652939433</v>
      </c>
      <c r="AG91" s="100" t="e">
        <f>AF91*('Para GX'!O$71+100%)</f>
        <v>#VALUE!</v>
      </c>
      <c r="AH91" s="100">
        <f>SUM(T91+V91+W91)</f>
        <v>0</v>
      </c>
      <c r="AI91" s="100">
        <f>AH91*('Para GX'!J$71+100%)</f>
        <v>0</v>
      </c>
      <c r="AJ91" s="100">
        <f>AI91*('Para GX'!K$71+100%)</f>
        <v>0</v>
      </c>
      <c r="AK91" s="100">
        <f>AJ91*('Para GX'!L$71+100%)</f>
        <v>0</v>
      </c>
      <c r="AL91" s="100">
        <f>AK91*('Para GX'!M$71+100%)</f>
        <v>0</v>
      </c>
      <c r="AM91" s="100">
        <f>AL91*('Para GX'!N$71+100%)</f>
        <v>0</v>
      </c>
      <c r="AN91" s="100" t="e">
        <f>AM91*('Para GX'!O$71+100%)</f>
        <v>#VALUE!</v>
      </c>
      <c r="AO91" s="100">
        <f t="shared" si="13"/>
        <v>13405.34</v>
      </c>
      <c r="AP91" s="100">
        <f>AO91*('Para GX'!J$71+100%)</f>
        <v>13740.473499999998</v>
      </c>
      <c r="AQ91" s="100">
        <f>AP91*('Para GX'!K$71+100%)</f>
        <v>14038.183759166666</v>
      </c>
      <c r="AR91" s="100">
        <f>AQ91*('Para GX'!L$71+100%)</f>
        <v>14272.15348848611</v>
      </c>
      <c r="AS91" s="100">
        <f>AR91*('Para GX'!M$71+100%)</f>
        <v>14414.875023370971</v>
      </c>
      <c r="AT91" s="100">
        <f>AS91*('Para GX'!N$71+100%)</f>
        <v>14510.974190193443</v>
      </c>
      <c r="AU91" s="100" t="e">
        <f>AT91*('Para GX'!O$71+100%)</f>
        <v>#VALUE!</v>
      </c>
      <c r="AV91" s="100">
        <v>0</v>
      </c>
      <c r="AW91" s="100">
        <f>AV91*('Para GX'!J$71+100%)</f>
        <v>0</v>
      </c>
      <c r="AX91" s="100">
        <f>AW91*('Para GX'!K$71+100%)</f>
        <v>0</v>
      </c>
      <c r="AY91" s="100">
        <f>AX91*('Para GX'!L$71+100%)</f>
        <v>0</v>
      </c>
      <c r="AZ91" s="100">
        <f>AY91*('Para GX'!M$71+100%)</f>
        <v>0</v>
      </c>
      <c r="BA91" s="100">
        <f>AZ91*('Para GX'!N$71+100%)</f>
        <v>0</v>
      </c>
      <c r="BB91" s="100" t="e">
        <f>BA91*('Para GX'!O$71+100%)</f>
        <v>#VALUE!</v>
      </c>
      <c r="BC91" s="100">
        <v>0</v>
      </c>
      <c r="BD91" s="100"/>
      <c r="BE91" s="100"/>
      <c r="BF91" s="100"/>
      <c r="BG91" s="100"/>
      <c r="BH91" s="100"/>
      <c r="BI91" s="100"/>
      <c r="BJ91" s="100">
        <v>0</v>
      </c>
      <c r="BK91" s="100">
        <f>BJ91*('Para GX'!J$71+100%)</f>
        <v>0</v>
      </c>
      <c r="BL91" s="100">
        <f>BK91*('Para GX'!K$71+100%)</f>
        <v>0</v>
      </c>
      <c r="BM91" s="100">
        <f>BL91*('Para GX'!L$71+100%)</f>
        <v>0</v>
      </c>
      <c r="BN91" s="100">
        <f>BM91*('Para GX'!M$71+100%)</f>
        <v>0</v>
      </c>
      <c r="BO91" s="100">
        <f>BN91*('Para GX'!N$71+100%)</f>
        <v>0</v>
      </c>
      <c r="BP91" s="100" t="e">
        <f>BO91*('Para GX'!O$71+100%)</f>
        <v>#VALUE!</v>
      </c>
    </row>
    <row r="92" spans="1:68" ht="22.5">
      <c r="A92" s="77">
        <v>2018</v>
      </c>
      <c r="B92" s="77" t="s">
        <v>905</v>
      </c>
      <c r="C92" s="77" t="s">
        <v>1026</v>
      </c>
      <c r="D92" s="77"/>
      <c r="E92" s="104">
        <v>21084</v>
      </c>
      <c r="F92" s="77"/>
      <c r="G92" s="77"/>
      <c r="H92" s="77"/>
      <c r="I92" s="77">
        <v>1</v>
      </c>
      <c r="J92" s="77" t="s">
        <v>1021</v>
      </c>
      <c r="K92" s="110" t="s">
        <v>1262</v>
      </c>
      <c r="L92" s="77"/>
      <c r="M92" s="77"/>
      <c r="N92" s="99">
        <v>24852.06</v>
      </c>
      <c r="O92" s="99">
        <v>41587.440000000002</v>
      </c>
      <c r="P92" s="99">
        <v>0</v>
      </c>
      <c r="Q92" s="99">
        <v>1407.46</v>
      </c>
      <c r="R92" s="99">
        <v>1729.44</v>
      </c>
      <c r="S92" s="99">
        <v>44724.34</v>
      </c>
      <c r="T92" s="99">
        <v>0</v>
      </c>
      <c r="U92" s="99">
        <v>62.45</v>
      </c>
      <c r="V92" s="99">
        <v>0</v>
      </c>
      <c r="W92" s="99">
        <v>0</v>
      </c>
      <c r="X92" s="99">
        <v>6438.26</v>
      </c>
      <c r="Y92" s="99">
        <v>0</v>
      </c>
      <c r="Z92" s="99">
        <v>64117.13</v>
      </c>
      <c r="AA92" s="100">
        <f>SUM(W92+V92+S92)</f>
        <v>44724.34</v>
      </c>
      <c r="AB92" s="100">
        <f>AA92*('Para GX'!J$71+100%)</f>
        <v>45842.448499999991</v>
      </c>
      <c r="AC92" s="100">
        <f>AB92*('Para GX'!K$71+100%)</f>
        <v>46835.701550833328</v>
      </c>
      <c r="AD92" s="100">
        <f>AC92*('Para GX'!L$71+100%)</f>
        <v>47616.29657668055</v>
      </c>
      <c r="AE92" s="100">
        <v>38073.199999999997</v>
      </c>
      <c r="AF92" s="100">
        <v>0</v>
      </c>
      <c r="AG92" s="100">
        <v>0</v>
      </c>
      <c r="AH92" s="100">
        <f>SUM(T92+V92+W92)</f>
        <v>0</v>
      </c>
      <c r="AI92" s="100">
        <f>AH92*('Para GX'!J$71+100%)</f>
        <v>0</v>
      </c>
      <c r="AJ92" s="100">
        <f>AI92*('Para GX'!K$71+100%)</f>
        <v>0</v>
      </c>
      <c r="AK92" s="100">
        <f>AJ92*('Para GX'!L$71+100%)</f>
        <v>0</v>
      </c>
      <c r="AL92" s="100">
        <f>AK92*('Para GX'!M$71+100%)</f>
        <v>0</v>
      </c>
      <c r="AM92" s="100">
        <f>AL92*('Para GX'!N$71+100%)</f>
        <v>0</v>
      </c>
      <c r="AN92" s="100" t="e">
        <f>AM92*('Para GX'!O$71+100%)</f>
        <v>#VALUE!</v>
      </c>
      <c r="AO92" s="100">
        <f t="shared" si="13"/>
        <v>6438.26</v>
      </c>
      <c r="AP92" s="100">
        <f>AO92*('Para GX'!J$71+100%)</f>
        <v>6599.2164999999995</v>
      </c>
      <c r="AQ92" s="100">
        <f>AP92*('Para GX'!K$71+100%)</f>
        <v>6742.1995241666664</v>
      </c>
      <c r="AR92" s="100">
        <f>AQ92*('Para GX'!L$71+100%)</f>
        <v>6854.5695162361108</v>
      </c>
      <c r="AS92" s="100">
        <v>5480.8</v>
      </c>
      <c r="AT92" s="100">
        <v>0</v>
      </c>
      <c r="AU92" s="100">
        <v>0</v>
      </c>
      <c r="AV92" s="100">
        <v>12892.08</v>
      </c>
      <c r="AW92" s="100">
        <f>AV92*('Para GX'!J$71+100%)</f>
        <v>13214.382</v>
      </c>
      <c r="AX92" s="100">
        <f>AW92*('Para GX'!K$71+100%)</f>
        <v>13500.69361</v>
      </c>
      <c r="AY92" s="100">
        <f>AX92*('Para GX'!L$71+100%)</f>
        <v>13725.705170166666</v>
      </c>
      <c r="AZ92" s="100">
        <v>10974.85</v>
      </c>
      <c r="BA92" s="100">
        <v>0</v>
      </c>
      <c r="BB92" s="100">
        <v>0</v>
      </c>
      <c r="BC92" s="100">
        <v>0</v>
      </c>
      <c r="BD92" s="100"/>
      <c r="BE92" s="100"/>
      <c r="BF92" s="100"/>
      <c r="BG92" s="100"/>
      <c r="BH92" s="100"/>
      <c r="BI92" s="100"/>
      <c r="BJ92" s="100">
        <v>0</v>
      </c>
      <c r="BK92" s="100">
        <f>BJ92*('Para GX'!J$71+100%)</f>
        <v>0</v>
      </c>
      <c r="BL92" s="100">
        <f>BK92*('Para GX'!K$71+100%)</f>
        <v>0</v>
      </c>
      <c r="BM92" s="100">
        <f>BL92*('Para GX'!L$71+100%)</f>
        <v>0</v>
      </c>
      <c r="BN92" s="100">
        <f>BM92*('Para GX'!M$71+100%)</f>
        <v>0</v>
      </c>
      <c r="BO92" s="100">
        <f>BN92*('Para GX'!N$71+100%)</f>
        <v>0</v>
      </c>
      <c r="BP92" s="100" t="e">
        <f>BO92*('Para GX'!O$71+100%)</f>
        <v>#VALUE!</v>
      </c>
    </row>
    <row r="93" spans="1:68">
      <c r="A93" s="77">
        <v>2022</v>
      </c>
      <c r="B93" s="77" t="s">
        <v>905</v>
      </c>
      <c r="C93" s="77" t="s">
        <v>1026</v>
      </c>
      <c r="D93" s="77"/>
      <c r="E93" s="98" t="s">
        <v>1027</v>
      </c>
      <c r="F93" s="77"/>
      <c r="G93" s="77"/>
      <c r="H93" s="77"/>
      <c r="I93" s="77"/>
      <c r="J93" s="77"/>
      <c r="K93" s="110"/>
      <c r="L93" s="77"/>
      <c r="M93" s="77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100">
        <v>0</v>
      </c>
      <c r="AB93" s="100">
        <v>0</v>
      </c>
      <c r="AC93" s="100">
        <v>0</v>
      </c>
      <c r="AD93" s="100">
        <v>0</v>
      </c>
      <c r="AE93" s="100">
        <v>8887.3799999999992</v>
      </c>
      <c r="AF93" s="100">
        <v>35549.5</v>
      </c>
      <c r="AG93" s="100" t="e">
        <f>AF93*('Para GX'!O$71+100%)</f>
        <v>#VALUE!</v>
      </c>
      <c r="AH93" s="100">
        <f>SUM(T93+V93+W93)</f>
        <v>0</v>
      </c>
      <c r="AI93" s="100">
        <f>AH93*('Para GX'!J$71+100%)</f>
        <v>0</v>
      </c>
      <c r="AJ93" s="100">
        <f>AI93*('Para GX'!K$71+100%)</f>
        <v>0</v>
      </c>
      <c r="AK93" s="100">
        <f>AJ93*('Para GX'!L$71+100%)</f>
        <v>0</v>
      </c>
      <c r="AL93" s="100">
        <f>AK93*('Para GX'!M$71+100%)</f>
        <v>0</v>
      </c>
      <c r="AM93" s="100">
        <f>AL93*('Para GX'!N$71+100%)</f>
        <v>0</v>
      </c>
      <c r="AN93" s="100" t="e">
        <f>AM93*('Para GX'!O$71+100%)</f>
        <v>#VALUE!</v>
      </c>
      <c r="AO93" s="100">
        <v>0</v>
      </c>
      <c r="AP93" s="100">
        <v>0</v>
      </c>
      <c r="AQ93" s="100">
        <v>0</v>
      </c>
      <c r="AR93" s="100">
        <v>0</v>
      </c>
      <c r="AS93" s="100">
        <v>3750.67</v>
      </c>
      <c r="AT93" s="100">
        <v>11252</v>
      </c>
      <c r="AU93" s="100" t="e">
        <f>AT93*('Para GX'!O$71+100%)</f>
        <v>#VALUE!</v>
      </c>
      <c r="AV93" s="100">
        <v>0</v>
      </c>
      <c r="AW93" s="100">
        <v>0</v>
      </c>
      <c r="AX93" s="100">
        <v>0</v>
      </c>
      <c r="AY93" s="100">
        <v>0</v>
      </c>
      <c r="AZ93" s="100">
        <v>0</v>
      </c>
      <c r="BA93" s="100">
        <v>0</v>
      </c>
      <c r="BB93" s="100" t="e">
        <f>BA93*('Para GX'!O$71+100%)</f>
        <v>#VALUE!</v>
      </c>
      <c r="BC93" s="100">
        <v>0</v>
      </c>
      <c r="BD93" s="100"/>
      <c r="BE93" s="100"/>
      <c r="BF93" s="100"/>
      <c r="BG93" s="100"/>
      <c r="BH93" s="100"/>
      <c r="BI93" s="100"/>
      <c r="BJ93" s="100">
        <v>0</v>
      </c>
      <c r="BK93" s="100">
        <f>BJ93*('Para GX'!J$71+100%)</f>
        <v>0</v>
      </c>
      <c r="BL93" s="100">
        <f>BK93*('Para GX'!K$71+100%)</f>
        <v>0</v>
      </c>
      <c r="BM93" s="100">
        <f>BL93*('Para GX'!L$71+100%)</f>
        <v>0</v>
      </c>
      <c r="BN93" s="100">
        <f>BM93*('Para GX'!M$71+100%)</f>
        <v>0</v>
      </c>
      <c r="BO93" s="100">
        <f>BN93*('Para GX'!N$71+100%)</f>
        <v>0</v>
      </c>
      <c r="BP93" s="100" t="e">
        <f>BO93*('Para GX'!O$71+100%)</f>
        <v>#VALUE!</v>
      </c>
    </row>
    <row r="94" spans="1:68">
      <c r="A94" s="77">
        <v>2018</v>
      </c>
      <c r="B94" s="77" t="s">
        <v>905</v>
      </c>
      <c r="C94" s="77" t="s">
        <v>1026</v>
      </c>
      <c r="D94" s="77"/>
      <c r="E94" s="98">
        <v>29021</v>
      </c>
      <c r="F94" s="77"/>
      <c r="G94" s="77"/>
      <c r="H94" s="77"/>
      <c r="I94" s="77">
        <v>1</v>
      </c>
      <c r="J94" s="77" t="s">
        <v>1021</v>
      </c>
      <c r="K94" s="77"/>
      <c r="L94" s="77"/>
      <c r="M94" s="77"/>
      <c r="N94" s="99">
        <v>27541.040000000001</v>
      </c>
      <c r="O94" s="99">
        <v>45528.56</v>
      </c>
      <c r="P94" s="99">
        <v>0</v>
      </c>
      <c r="Q94" s="99">
        <v>1519.95</v>
      </c>
      <c r="R94" s="99">
        <v>0</v>
      </c>
      <c r="S94" s="99">
        <v>47048.51</v>
      </c>
      <c r="T94" s="99">
        <v>0</v>
      </c>
      <c r="U94" s="99">
        <v>70.599999999999994</v>
      </c>
      <c r="V94" s="99">
        <v>68.12</v>
      </c>
      <c r="W94" s="99">
        <v>0</v>
      </c>
      <c r="X94" s="99">
        <v>14556.83</v>
      </c>
      <c r="Y94" s="99">
        <v>30.75</v>
      </c>
      <c r="Z94" s="99">
        <v>61774.81</v>
      </c>
      <c r="AA94" s="100">
        <f>SUM(W94 + V94 + S94)</f>
        <v>47116.630000000005</v>
      </c>
      <c r="AB94" s="100">
        <f>AA94*('Para GX'!J$71+100%)</f>
        <v>48294.545749999997</v>
      </c>
      <c r="AC94" s="100">
        <f>AB94*('Para GX'!K$71+100%)</f>
        <v>49340.927574583337</v>
      </c>
      <c r="AD94" s="100">
        <f>AC94*('Para GX'!L$71+100%)</f>
        <v>50163.276367493054</v>
      </c>
      <c r="AE94" s="100">
        <f>AD94*('Para GX'!M$71+100%)</f>
        <v>50664.909131167988</v>
      </c>
      <c r="AF94" s="100">
        <f>AE94*('Para GX'!N$71+100%)</f>
        <v>51002.675192042436</v>
      </c>
      <c r="AG94" s="100" t="e">
        <f>AF94*('Para GX'!O$71+100%)</f>
        <v>#VALUE!</v>
      </c>
      <c r="AH94" s="100">
        <v>0</v>
      </c>
      <c r="AI94" s="100">
        <f>AH94*('Para GX'!J$71+100%)</f>
        <v>0</v>
      </c>
      <c r="AJ94" s="100">
        <f>AI94*('Para GX'!K$71+100%)</f>
        <v>0</v>
      </c>
      <c r="AK94" s="100">
        <f>AJ94*('Para GX'!L$71+100%)</f>
        <v>0</v>
      </c>
      <c r="AL94" s="100">
        <f>AK94*('Para GX'!M$71+100%)</f>
        <v>0</v>
      </c>
      <c r="AM94" s="100">
        <f>AL94*('Para GX'!N$71+100%)</f>
        <v>0</v>
      </c>
      <c r="AN94" s="100" t="e">
        <f>AM94*('Para GX'!O$71+100%)</f>
        <v>#VALUE!</v>
      </c>
      <c r="AO94" s="100">
        <f t="shared" si="13"/>
        <v>14587.58</v>
      </c>
      <c r="AP94" s="100">
        <f>AO94*('Para GX'!J$71+100%)</f>
        <v>14952.269499999999</v>
      </c>
      <c r="AQ94" s="100">
        <f>AP94*('Para GX'!K$71+100%)</f>
        <v>15276.235339166666</v>
      </c>
      <c r="AR94" s="100">
        <f>AQ94*('Para GX'!L$71+100%)</f>
        <v>15530.83926148611</v>
      </c>
      <c r="AS94" s="100">
        <f>AR94*('Para GX'!M$71+100%)</f>
        <v>15686.147654100971</v>
      </c>
      <c r="AT94" s="100">
        <f>AS94*('Para GX'!N$71+100%)</f>
        <v>15790.721971794976</v>
      </c>
      <c r="AU94" s="100" t="e">
        <f>AT94*('Para GX'!O$71+100%)</f>
        <v>#VALUE!</v>
      </c>
      <c r="AV94" s="100">
        <v>0</v>
      </c>
      <c r="AW94" s="100">
        <f>AV94*('Para GX'!J$71+100%)</f>
        <v>0</v>
      </c>
      <c r="AX94" s="100">
        <f>AW94*('Para GX'!K$71+100%)</f>
        <v>0</v>
      </c>
      <c r="AY94" s="100">
        <f>AX94*('Para GX'!L$71+100%)</f>
        <v>0</v>
      </c>
      <c r="AZ94" s="100">
        <f>AY94*('Para GX'!M$71+100%)</f>
        <v>0</v>
      </c>
      <c r="BA94" s="100">
        <f>AZ94*('Para GX'!N$71+100%)</f>
        <v>0</v>
      </c>
      <c r="BB94" s="100" t="e">
        <f>BA94*('Para GX'!O$71+100%)</f>
        <v>#VALUE!</v>
      </c>
      <c r="BC94" s="100">
        <v>0</v>
      </c>
      <c r="BD94" s="100"/>
      <c r="BE94" s="100"/>
      <c r="BF94" s="100"/>
      <c r="BG94" s="100"/>
      <c r="BH94" s="100"/>
      <c r="BI94" s="100"/>
      <c r="BJ94" s="100">
        <v>0</v>
      </c>
      <c r="BK94" s="100">
        <f>BJ94*('Para GX'!J$71+100%)</f>
        <v>0</v>
      </c>
      <c r="BL94" s="100">
        <f>BK94*('Para GX'!K$71+100%)</f>
        <v>0</v>
      </c>
      <c r="BM94" s="100">
        <f>BL94*('Para GX'!L$71+100%)</f>
        <v>0</v>
      </c>
      <c r="BN94" s="100">
        <f>BM94*('Para GX'!M$71+100%)</f>
        <v>0</v>
      </c>
      <c r="BO94" s="100">
        <f>BN94*('Para GX'!N$71+100%)</f>
        <v>0</v>
      </c>
      <c r="BP94" s="100" t="e">
        <f>BO94*('Para GX'!O$71+100%)</f>
        <v>#VALUE!</v>
      </c>
    </row>
    <row r="95" spans="1:68">
      <c r="A95" s="77">
        <v>2018</v>
      </c>
      <c r="B95" s="77" t="s">
        <v>905</v>
      </c>
      <c r="C95" s="77" t="s">
        <v>1026</v>
      </c>
      <c r="D95" s="77"/>
      <c r="E95" s="98">
        <v>25661</v>
      </c>
      <c r="F95" s="77"/>
      <c r="G95" s="77"/>
      <c r="H95" s="77"/>
      <c r="I95" s="77">
        <v>1</v>
      </c>
      <c r="J95" s="77" t="s">
        <v>1021</v>
      </c>
      <c r="K95" s="77"/>
      <c r="L95" s="77"/>
      <c r="M95" s="77"/>
      <c r="N95" s="99">
        <v>24852.06</v>
      </c>
      <c r="O95" s="99">
        <v>41310.870000000003</v>
      </c>
      <c r="P95" s="99">
        <v>0</v>
      </c>
      <c r="Q95" s="99">
        <v>1407.46</v>
      </c>
      <c r="R95" s="99">
        <v>1729.44</v>
      </c>
      <c r="S95" s="99">
        <v>44447.77</v>
      </c>
      <c r="T95" s="99">
        <v>0</v>
      </c>
      <c r="U95" s="99">
        <v>66.7</v>
      </c>
      <c r="V95" s="99">
        <v>0</v>
      </c>
      <c r="W95" s="99">
        <v>0</v>
      </c>
      <c r="X95" s="99">
        <v>13752.08</v>
      </c>
      <c r="Y95" s="99">
        <v>0</v>
      </c>
      <c r="Z95" s="99">
        <v>58266.55</v>
      </c>
      <c r="AA95" s="100">
        <f t="shared" ref="AA95:AA102" si="16">SUM(W95+V95+S95)</f>
        <v>44447.77</v>
      </c>
      <c r="AB95" s="100">
        <f>AA95*('Para GX'!J$71+100%)</f>
        <v>45558.96424999999</v>
      </c>
      <c r="AC95" s="100">
        <f>AB95*('Para GX'!K$71+100%)</f>
        <v>46546.075142083326</v>
      </c>
      <c r="AD95" s="100">
        <f>AC95*('Para GX'!L$71+100%)</f>
        <v>47321.843061118045</v>
      </c>
      <c r="AE95" s="100">
        <f>AD95*('Para GX'!M$71+100%)</f>
        <v>47795.061491729226</v>
      </c>
      <c r="AF95" s="100">
        <f>AE95*('Para GX'!N$71+100%)</f>
        <v>48113.695235007421</v>
      </c>
      <c r="AG95" s="100" t="e">
        <f>AF95*('Para GX'!O$71+100%)</f>
        <v>#VALUE!</v>
      </c>
      <c r="AH95" s="100">
        <f t="shared" ref="AH95:AH102" si="17">SUM(T95+V95+W95)</f>
        <v>0</v>
      </c>
      <c r="AI95" s="100">
        <f>AH95*('Para GX'!J$71+100%)</f>
        <v>0</v>
      </c>
      <c r="AJ95" s="100">
        <f>AI95*('Para GX'!K$71+100%)</f>
        <v>0</v>
      </c>
      <c r="AK95" s="100">
        <f>AJ95*('Para GX'!L$71+100%)</f>
        <v>0</v>
      </c>
      <c r="AL95" s="100">
        <f>AK95*('Para GX'!M$71+100%)</f>
        <v>0</v>
      </c>
      <c r="AM95" s="100">
        <f>AL95*('Para GX'!N$71+100%)</f>
        <v>0</v>
      </c>
      <c r="AN95" s="100" t="e">
        <f>AM95*('Para GX'!O$71+100%)</f>
        <v>#VALUE!</v>
      </c>
      <c r="AO95" s="100">
        <f t="shared" si="13"/>
        <v>13752.08</v>
      </c>
      <c r="AP95" s="100">
        <f>AO95*('Para GX'!J$71+100%)</f>
        <v>14095.882</v>
      </c>
      <c r="AQ95" s="100">
        <f>AP95*('Para GX'!K$71+100%)</f>
        <v>14401.292776666667</v>
      </c>
      <c r="AR95" s="100">
        <f>AQ95*('Para GX'!L$71+100%)</f>
        <v>14641.314322944445</v>
      </c>
      <c r="AS95" s="100">
        <f>AR95*('Para GX'!M$71+100%)</f>
        <v>14787.72746617389</v>
      </c>
      <c r="AT95" s="100">
        <f>AS95*('Para GX'!N$71+100%)</f>
        <v>14886.312315948382</v>
      </c>
      <c r="AU95" s="100" t="e">
        <f>AT95*('Para GX'!O$71+100%)</f>
        <v>#VALUE!</v>
      </c>
      <c r="AV95" s="100">
        <v>0</v>
      </c>
      <c r="AW95" s="100">
        <f>AV95*('Para GX'!J$71+100%)</f>
        <v>0</v>
      </c>
      <c r="AX95" s="100">
        <f>AW95*('Para GX'!K$71+100%)</f>
        <v>0</v>
      </c>
      <c r="AY95" s="100">
        <f>AX95*('Para GX'!L$71+100%)</f>
        <v>0</v>
      </c>
      <c r="AZ95" s="100">
        <f>AY95*('Para GX'!M$71+100%)</f>
        <v>0</v>
      </c>
      <c r="BA95" s="100">
        <f>AZ95*('Para GX'!N$71+100%)</f>
        <v>0</v>
      </c>
      <c r="BB95" s="100" t="e">
        <f>BA95*('Para GX'!O$71+100%)</f>
        <v>#VALUE!</v>
      </c>
      <c r="BC95" s="100">
        <v>0</v>
      </c>
      <c r="BD95" s="100"/>
      <c r="BE95" s="100"/>
      <c r="BF95" s="100"/>
      <c r="BG95" s="100"/>
      <c r="BH95" s="100"/>
      <c r="BI95" s="100"/>
      <c r="BJ95" s="100">
        <v>0</v>
      </c>
      <c r="BK95" s="100">
        <f>BJ95*('Para GX'!J$71+100%)</f>
        <v>0</v>
      </c>
      <c r="BL95" s="100">
        <f>BK95*('Para GX'!K$71+100%)</f>
        <v>0</v>
      </c>
      <c r="BM95" s="100">
        <f>BL95*('Para GX'!L$71+100%)</f>
        <v>0</v>
      </c>
      <c r="BN95" s="100">
        <f>BM95*('Para GX'!M$71+100%)</f>
        <v>0</v>
      </c>
      <c r="BO95" s="100">
        <f>BN95*('Para GX'!N$71+100%)</f>
        <v>0</v>
      </c>
      <c r="BP95" s="100" t="e">
        <f>BO95*('Para GX'!O$71+100%)</f>
        <v>#VALUE!</v>
      </c>
    </row>
    <row r="96" spans="1:68">
      <c r="A96" s="77">
        <v>2018</v>
      </c>
      <c r="B96" s="77" t="s">
        <v>905</v>
      </c>
      <c r="C96" s="77" t="s">
        <v>1026</v>
      </c>
      <c r="D96" s="77"/>
      <c r="E96" s="98">
        <v>21970</v>
      </c>
      <c r="F96" s="77"/>
      <c r="G96" s="77"/>
      <c r="H96" s="77"/>
      <c r="I96" s="77">
        <v>3</v>
      </c>
      <c r="J96" s="77" t="s">
        <v>1021</v>
      </c>
      <c r="K96" s="77" t="s">
        <v>1195</v>
      </c>
      <c r="L96" s="77"/>
      <c r="M96" s="77"/>
      <c r="N96" s="99">
        <v>15360.41</v>
      </c>
      <c r="O96" s="99">
        <v>10307.34</v>
      </c>
      <c r="P96" s="99">
        <v>483.73</v>
      </c>
      <c r="Q96" s="99">
        <v>416.2</v>
      </c>
      <c r="R96" s="99">
        <v>0</v>
      </c>
      <c r="S96" s="99">
        <v>11207.27</v>
      </c>
      <c r="T96" s="99">
        <v>0</v>
      </c>
      <c r="U96" s="99">
        <v>16.809999999999999</v>
      </c>
      <c r="V96" s="99">
        <v>0</v>
      </c>
      <c r="W96" s="99">
        <v>0</v>
      </c>
      <c r="X96" s="99">
        <v>3467.52</v>
      </c>
      <c r="Y96" s="99">
        <v>0</v>
      </c>
      <c r="Z96" s="99">
        <v>14691.6</v>
      </c>
      <c r="AA96" s="100">
        <f t="shared" si="16"/>
        <v>11207.27</v>
      </c>
      <c r="AB96" s="100">
        <f>AA96*('Para GX'!J$71+100%)</f>
        <v>11487.45175</v>
      </c>
      <c r="AC96" s="100">
        <f>AB96*('Para GX'!K$71+100%)</f>
        <v>11736.346537916668</v>
      </c>
      <c r="AD96" s="100">
        <f>AC96*('Para GX'!L$71+100%)</f>
        <v>11931.952313548612</v>
      </c>
      <c r="AE96" s="100">
        <f>AD96*('Para GX'!M$71+100%)</f>
        <v>12051.271836684098</v>
      </c>
      <c r="AF96" s="100">
        <f>AE96*('Para GX'!N$71+100%)</f>
        <v>12131.613648928658</v>
      </c>
      <c r="AG96" s="100" t="e">
        <f>AF96*('Para GX'!O$71+100%)</f>
        <v>#VALUE!</v>
      </c>
      <c r="AH96" s="100">
        <f t="shared" si="17"/>
        <v>0</v>
      </c>
      <c r="AI96" s="100">
        <f>AH96*('Para GX'!J$71+100%)</f>
        <v>0</v>
      </c>
      <c r="AJ96" s="100">
        <f>AI96*('Para GX'!K$71+100%)</f>
        <v>0</v>
      </c>
      <c r="AK96" s="100">
        <f>AJ96*('Para GX'!L$71+100%)</f>
        <v>0</v>
      </c>
      <c r="AL96" s="100">
        <f>AK96*('Para GX'!M$71+100%)</f>
        <v>0</v>
      </c>
      <c r="AM96" s="100">
        <f>AL96*('Para GX'!N$71+100%)</f>
        <v>0</v>
      </c>
      <c r="AN96" s="100" t="e">
        <f>AM96*('Para GX'!O$71+100%)</f>
        <v>#VALUE!</v>
      </c>
      <c r="AO96" s="100">
        <f t="shared" si="13"/>
        <v>3467.52</v>
      </c>
      <c r="AP96" s="100">
        <f>AO96*('Para GX'!J$71+100%)</f>
        <v>3554.2079999999996</v>
      </c>
      <c r="AQ96" s="100">
        <f>AP96*('Para GX'!K$71+100%)</f>
        <v>3631.2158399999998</v>
      </c>
      <c r="AR96" s="100">
        <f>AQ96*('Para GX'!L$71+100%)</f>
        <v>3691.7361039999996</v>
      </c>
      <c r="AS96" s="100">
        <f>AR96*('Para GX'!M$71+100%)</f>
        <v>3728.6534650399994</v>
      </c>
      <c r="AT96" s="100">
        <f>AS96*('Para GX'!N$71+100%)</f>
        <v>3753.5111548069326</v>
      </c>
      <c r="AU96" s="100" t="e">
        <f>AT96*('Para GX'!O$71+100%)</f>
        <v>#VALUE!</v>
      </c>
      <c r="AV96" s="100">
        <v>0</v>
      </c>
      <c r="AW96" s="100">
        <f>AV96*('Para GX'!J$71+100%)</f>
        <v>0</v>
      </c>
      <c r="AX96" s="100">
        <f>AW96*('Para GX'!K$71+100%)</f>
        <v>0</v>
      </c>
      <c r="AY96" s="100">
        <f>AX96*('Para GX'!L$71+100%)</f>
        <v>0</v>
      </c>
      <c r="AZ96" s="100">
        <f>AY96*('Para GX'!M$71+100%)</f>
        <v>0</v>
      </c>
      <c r="BA96" s="100">
        <f>AZ96*('Para GX'!N$71+100%)</f>
        <v>0</v>
      </c>
      <c r="BB96" s="100" t="e">
        <f>BA96*('Para GX'!O$71+100%)</f>
        <v>#VALUE!</v>
      </c>
      <c r="BC96" s="100">
        <v>0</v>
      </c>
      <c r="BD96" s="100"/>
      <c r="BE96" s="100"/>
      <c r="BF96" s="100"/>
      <c r="BG96" s="100"/>
      <c r="BH96" s="100"/>
      <c r="BI96" s="100"/>
      <c r="BJ96" s="100">
        <v>0</v>
      </c>
      <c r="BK96" s="100">
        <f>BJ96*('Para GX'!J$71+100%)</f>
        <v>0</v>
      </c>
      <c r="BL96" s="100">
        <f>BK96*('Para GX'!K$71+100%)</f>
        <v>0</v>
      </c>
      <c r="BM96" s="100">
        <f>BL96*('Para GX'!L$71+100%)</f>
        <v>0</v>
      </c>
      <c r="BN96" s="100">
        <f>BM96*('Para GX'!M$71+100%)</f>
        <v>0</v>
      </c>
      <c r="BO96" s="100">
        <f>BN96*('Para GX'!N$71+100%)</f>
        <v>0</v>
      </c>
      <c r="BP96" s="100" t="e">
        <f>BO96*('Para GX'!O$71+100%)</f>
        <v>#VALUE!</v>
      </c>
    </row>
    <row r="97" spans="1:68">
      <c r="A97" s="77">
        <v>2018</v>
      </c>
      <c r="B97" s="77" t="s">
        <v>905</v>
      </c>
      <c r="C97" s="77" t="s">
        <v>1026</v>
      </c>
      <c r="D97" s="77"/>
      <c r="E97" s="98">
        <v>21970</v>
      </c>
      <c r="F97" s="77"/>
      <c r="G97" s="77"/>
      <c r="H97" s="77"/>
      <c r="I97" s="77">
        <v>1</v>
      </c>
      <c r="J97" s="77" t="s">
        <v>1021</v>
      </c>
      <c r="K97" s="77" t="s">
        <v>1195</v>
      </c>
      <c r="L97" s="77"/>
      <c r="M97" s="77"/>
      <c r="N97" s="99">
        <v>15360.41</v>
      </c>
      <c r="O97" s="99">
        <v>10307.34</v>
      </c>
      <c r="P97" s="99">
        <v>483.73</v>
      </c>
      <c r="Q97" s="99">
        <v>416.2</v>
      </c>
      <c r="R97" s="99">
        <v>0</v>
      </c>
      <c r="S97" s="99">
        <v>11207.27</v>
      </c>
      <c r="T97" s="99">
        <v>0</v>
      </c>
      <c r="U97" s="99">
        <v>16.809999999999999</v>
      </c>
      <c r="V97" s="99">
        <v>0</v>
      </c>
      <c r="W97" s="99">
        <v>0</v>
      </c>
      <c r="X97" s="99">
        <v>3467.52</v>
      </c>
      <c r="Y97" s="99">
        <v>0</v>
      </c>
      <c r="Z97" s="99">
        <v>14691.6</v>
      </c>
      <c r="AA97" s="100">
        <f t="shared" si="16"/>
        <v>11207.27</v>
      </c>
      <c r="AB97" s="100">
        <f>AA97*('Para GX'!J$71+100%)</f>
        <v>11487.45175</v>
      </c>
      <c r="AC97" s="100">
        <f>AB97*('Para GX'!K$71+100%)</f>
        <v>11736.346537916668</v>
      </c>
      <c r="AD97" s="100">
        <f>AC97*('Para GX'!L$71+100%)</f>
        <v>11931.952313548612</v>
      </c>
      <c r="AE97" s="100">
        <f>AD97*('Para GX'!M$71+100%)</f>
        <v>12051.271836684098</v>
      </c>
      <c r="AF97" s="100">
        <f>AE97*('Para GX'!N$71+100%)</f>
        <v>12131.613648928658</v>
      </c>
      <c r="AG97" s="100" t="e">
        <f>AF97*('Para GX'!O$71+100%)</f>
        <v>#VALUE!</v>
      </c>
      <c r="AH97" s="100">
        <f t="shared" si="17"/>
        <v>0</v>
      </c>
      <c r="AI97" s="100">
        <f>AH97*('Para GX'!J$71+100%)</f>
        <v>0</v>
      </c>
      <c r="AJ97" s="100">
        <f>AI97*('Para GX'!K$71+100%)</f>
        <v>0</v>
      </c>
      <c r="AK97" s="100">
        <f>AJ97*('Para GX'!L$71+100%)</f>
        <v>0</v>
      </c>
      <c r="AL97" s="100">
        <f>AK97*('Para GX'!M$71+100%)</f>
        <v>0</v>
      </c>
      <c r="AM97" s="100">
        <f>AL97*('Para GX'!N$71+100%)</f>
        <v>0</v>
      </c>
      <c r="AN97" s="100" t="e">
        <f>AM97*('Para GX'!O$71+100%)</f>
        <v>#VALUE!</v>
      </c>
      <c r="AO97" s="100">
        <f t="shared" si="13"/>
        <v>3467.52</v>
      </c>
      <c r="AP97" s="100">
        <f>AO97*('Para GX'!J$71+100%)</f>
        <v>3554.2079999999996</v>
      </c>
      <c r="AQ97" s="100">
        <f>AP97*('Para GX'!K$71+100%)</f>
        <v>3631.2158399999998</v>
      </c>
      <c r="AR97" s="100">
        <f>AQ97*('Para GX'!L$71+100%)</f>
        <v>3691.7361039999996</v>
      </c>
      <c r="AS97" s="100">
        <f>AR97*('Para GX'!M$71+100%)</f>
        <v>3728.6534650399994</v>
      </c>
      <c r="AT97" s="100">
        <f>AS97*('Para GX'!N$71+100%)</f>
        <v>3753.5111548069326</v>
      </c>
      <c r="AU97" s="100" t="e">
        <f>AT97*('Para GX'!O$71+100%)</f>
        <v>#VALUE!</v>
      </c>
      <c r="AV97" s="100">
        <v>0</v>
      </c>
      <c r="AW97" s="100">
        <f>AV97*('Para GX'!J$71+100%)</f>
        <v>0</v>
      </c>
      <c r="AX97" s="100">
        <f>AW97*('Para GX'!K$71+100%)</f>
        <v>0</v>
      </c>
      <c r="AY97" s="100">
        <f>AX97*('Para GX'!L$71+100%)</f>
        <v>0</v>
      </c>
      <c r="AZ97" s="100">
        <f>AY97*('Para GX'!M$71+100%)</f>
        <v>0</v>
      </c>
      <c r="BA97" s="100">
        <f>AZ97*('Para GX'!N$71+100%)</f>
        <v>0</v>
      </c>
      <c r="BB97" s="100" t="e">
        <f>BA97*('Para GX'!O$71+100%)</f>
        <v>#VALUE!</v>
      </c>
      <c r="BC97" s="100">
        <v>0</v>
      </c>
      <c r="BD97" s="100"/>
      <c r="BE97" s="100"/>
      <c r="BF97" s="100"/>
      <c r="BG97" s="100"/>
      <c r="BH97" s="100"/>
      <c r="BI97" s="100"/>
      <c r="BJ97" s="100">
        <v>0</v>
      </c>
      <c r="BK97" s="100">
        <f>BJ97*('Para GX'!J$71+100%)</f>
        <v>0</v>
      </c>
      <c r="BL97" s="100">
        <f>BK97*('Para GX'!K$71+100%)</f>
        <v>0</v>
      </c>
      <c r="BM97" s="100">
        <f>BL97*('Para GX'!L$71+100%)</f>
        <v>0</v>
      </c>
      <c r="BN97" s="100">
        <f>BM97*('Para GX'!M$71+100%)</f>
        <v>0</v>
      </c>
      <c r="BO97" s="100">
        <f>BN97*('Para GX'!N$71+100%)</f>
        <v>0</v>
      </c>
      <c r="BP97" s="100" t="e">
        <f>BO97*('Para GX'!O$71+100%)</f>
        <v>#VALUE!</v>
      </c>
    </row>
    <row r="98" spans="1:68">
      <c r="A98" s="77">
        <v>2018</v>
      </c>
      <c r="B98" s="77" t="s">
        <v>905</v>
      </c>
      <c r="C98" s="77" t="s">
        <v>1026</v>
      </c>
      <c r="D98" s="77"/>
      <c r="E98" s="98">
        <v>23586</v>
      </c>
      <c r="F98" s="77"/>
      <c r="G98" s="77"/>
      <c r="H98" s="77"/>
      <c r="I98" s="77">
        <v>1</v>
      </c>
      <c r="J98" s="77" t="s">
        <v>1021</v>
      </c>
      <c r="K98" s="77"/>
      <c r="L98" s="77"/>
      <c r="M98" s="77"/>
      <c r="N98" s="99">
        <v>23605.15</v>
      </c>
      <c r="O98" s="99">
        <v>23700.48</v>
      </c>
      <c r="P98" s="99">
        <v>0</v>
      </c>
      <c r="Q98" s="99">
        <v>813.17</v>
      </c>
      <c r="R98" s="99">
        <v>0</v>
      </c>
      <c r="S98" s="99">
        <v>24513.65</v>
      </c>
      <c r="T98" s="99">
        <v>0</v>
      </c>
      <c r="U98" s="99">
        <v>35.549999999999997</v>
      </c>
      <c r="V98" s="99">
        <v>0</v>
      </c>
      <c r="W98" s="99">
        <v>0</v>
      </c>
      <c r="X98" s="99">
        <v>3669.3</v>
      </c>
      <c r="Y98" s="99">
        <v>0</v>
      </c>
      <c r="Z98" s="99">
        <v>34341.14</v>
      </c>
      <c r="AA98" s="100">
        <f t="shared" si="16"/>
        <v>24513.65</v>
      </c>
      <c r="AB98" s="100">
        <f>AA98*('Para GX'!J$71+100%)</f>
        <v>25126.491249999999</v>
      </c>
      <c r="AC98" s="100">
        <f>AB98*('Para GX'!K$71+100%)</f>
        <v>25670.898560416666</v>
      </c>
      <c r="AD98" s="100">
        <f>AC98*('Para GX'!L$71+100%)</f>
        <v>26098.746869756942</v>
      </c>
      <c r="AE98" s="100">
        <f>AD98*('Para GX'!M$71+100%)</f>
        <v>26359.734338454513</v>
      </c>
      <c r="AF98" s="100">
        <f>AE98*('Para GX'!N$71+100%)</f>
        <v>26535.465900710875</v>
      </c>
      <c r="AG98" s="100" t="e">
        <f>AF98*('Para GX'!O$71+100%)</f>
        <v>#VALUE!</v>
      </c>
      <c r="AH98" s="100">
        <f t="shared" si="17"/>
        <v>0</v>
      </c>
      <c r="AI98" s="100">
        <f>AH98*('Para GX'!J$71+100%)</f>
        <v>0</v>
      </c>
      <c r="AJ98" s="100">
        <f>AI98*('Para GX'!K$71+100%)</f>
        <v>0</v>
      </c>
      <c r="AK98" s="100">
        <f>AJ98*('Para GX'!L$71+100%)</f>
        <v>0</v>
      </c>
      <c r="AL98" s="100">
        <f>AK98*('Para GX'!M$71+100%)</f>
        <v>0</v>
      </c>
      <c r="AM98" s="100">
        <f>AL98*('Para GX'!N$71+100%)</f>
        <v>0</v>
      </c>
      <c r="AN98" s="100" t="e">
        <f>AM98*('Para GX'!O$71+100%)</f>
        <v>#VALUE!</v>
      </c>
      <c r="AO98" s="100">
        <f t="shared" si="13"/>
        <v>3669.3</v>
      </c>
      <c r="AP98" s="100">
        <f>AO98*('Para GX'!J$71+100%)</f>
        <v>3761.0324999999998</v>
      </c>
      <c r="AQ98" s="100">
        <f>AP98*('Para GX'!K$71+100%)</f>
        <v>3842.5215374999998</v>
      </c>
      <c r="AR98" s="100">
        <f>AQ98*('Para GX'!L$71+100%)</f>
        <v>3906.5635631249997</v>
      </c>
      <c r="AS98" s="100">
        <f>AR98*('Para GX'!M$71+100%)</f>
        <v>3945.6291987562499</v>
      </c>
      <c r="AT98" s="100">
        <f>AS98*('Para GX'!N$71+100%)</f>
        <v>3971.9333934146248</v>
      </c>
      <c r="AU98" s="100" t="e">
        <f>AT98*('Para GX'!O$71+100%)</f>
        <v>#VALUE!</v>
      </c>
      <c r="AV98" s="100">
        <v>6122.64</v>
      </c>
      <c r="AW98" s="100">
        <f>AV98*('Para GX'!J$71+100%)</f>
        <v>6275.7060000000001</v>
      </c>
      <c r="AX98" s="100">
        <f>AW98*('Para GX'!K$71+100%)</f>
        <v>6411.6796300000005</v>
      </c>
      <c r="AY98" s="100">
        <f>AX98*('Para GX'!L$71+100%)</f>
        <v>6518.5409571666669</v>
      </c>
      <c r="AZ98" s="100">
        <f>AY98*('Para GX'!M$71+100%)</f>
        <v>6583.726366738334</v>
      </c>
      <c r="BA98" s="100">
        <f>AZ98*('Para GX'!N$71+100%)</f>
        <v>6627.6178758499227</v>
      </c>
      <c r="BB98" s="100" t="e">
        <f>BA98*('Para GX'!O$71+100%)</f>
        <v>#VALUE!</v>
      </c>
      <c r="BC98" s="100">
        <v>0</v>
      </c>
      <c r="BD98" s="100"/>
      <c r="BE98" s="100"/>
      <c r="BF98" s="100"/>
      <c r="BG98" s="100"/>
      <c r="BH98" s="100"/>
      <c r="BI98" s="100"/>
      <c r="BJ98" s="100">
        <v>0</v>
      </c>
      <c r="BK98" s="100">
        <f>BJ98*('Para GX'!J$71+100%)</f>
        <v>0</v>
      </c>
      <c r="BL98" s="100">
        <f>BK98*('Para GX'!K$71+100%)</f>
        <v>0</v>
      </c>
      <c r="BM98" s="100">
        <f>BL98*('Para GX'!L$71+100%)</f>
        <v>0</v>
      </c>
      <c r="BN98" s="100">
        <f>BM98*('Para GX'!M$71+100%)</f>
        <v>0</v>
      </c>
      <c r="BO98" s="100">
        <f>BN98*('Para GX'!N$71+100%)</f>
        <v>0</v>
      </c>
      <c r="BP98" s="100" t="e">
        <f>BO98*('Para GX'!O$71+100%)</f>
        <v>#VALUE!</v>
      </c>
    </row>
    <row r="99" spans="1:68">
      <c r="A99" s="77">
        <v>2018</v>
      </c>
      <c r="B99" s="77" t="s">
        <v>905</v>
      </c>
      <c r="C99" s="77" t="s">
        <v>1026</v>
      </c>
      <c r="D99" s="77"/>
      <c r="E99" s="98">
        <v>29454</v>
      </c>
      <c r="F99" s="77"/>
      <c r="G99" s="77"/>
      <c r="H99" s="77"/>
      <c r="I99" s="77">
        <v>1</v>
      </c>
      <c r="J99" s="77" t="s">
        <v>1021</v>
      </c>
      <c r="K99" s="77"/>
      <c r="L99" s="77"/>
      <c r="M99" s="77"/>
      <c r="N99" s="99">
        <v>18515.02</v>
      </c>
      <c r="O99" s="99">
        <v>30923.69</v>
      </c>
      <c r="P99" s="99">
        <v>50.2</v>
      </c>
      <c r="Q99" s="99">
        <v>1142.3499999999999</v>
      </c>
      <c r="R99" s="99">
        <v>0</v>
      </c>
      <c r="S99" s="99">
        <v>32116.240000000002</v>
      </c>
      <c r="T99" s="99">
        <v>0</v>
      </c>
      <c r="U99" s="99">
        <v>48.14</v>
      </c>
      <c r="V99" s="99">
        <v>0</v>
      </c>
      <c r="W99" s="99">
        <v>0</v>
      </c>
      <c r="X99" s="99">
        <v>9936.81</v>
      </c>
      <c r="Y99" s="99">
        <v>0</v>
      </c>
      <c r="Z99" s="99">
        <v>42101.19</v>
      </c>
      <c r="AA99" s="100">
        <f t="shared" si="16"/>
        <v>32116.240000000002</v>
      </c>
      <c r="AB99" s="100">
        <f>AA99*('Para GX'!J$71+100%)</f>
        <v>32919.146000000001</v>
      </c>
      <c r="AC99" s="100">
        <f>AB99*('Para GX'!K$71+100%)</f>
        <v>33632.394163333338</v>
      </c>
      <c r="AD99" s="100">
        <f>AC99*('Para GX'!L$71+100%)</f>
        <v>34192.934066055561</v>
      </c>
      <c r="AE99" s="100">
        <f>AD99*('Para GX'!M$71+100%)</f>
        <v>34534.863406716118</v>
      </c>
      <c r="AF99" s="100">
        <f>AE99*('Para GX'!N$71+100%)</f>
        <v>34765.095829427555</v>
      </c>
      <c r="AG99" s="100" t="e">
        <f>AF99*('Para GX'!O$71+100%)</f>
        <v>#VALUE!</v>
      </c>
      <c r="AH99" s="100">
        <f t="shared" si="17"/>
        <v>0</v>
      </c>
      <c r="AI99" s="100">
        <f>AH99*('Para GX'!J$71+100%)</f>
        <v>0</v>
      </c>
      <c r="AJ99" s="100">
        <f>AI99*('Para GX'!K$71+100%)</f>
        <v>0</v>
      </c>
      <c r="AK99" s="100">
        <f>AJ99*('Para GX'!L$71+100%)</f>
        <v>0</v>
      </c>
      <c r="AL99" s="100">
        <f>AK99*('Para GX'!M$71+100%)</f>
        <v>0</v>
      </c>
      <c r="AM99" s="100">
        <f>AL99*('Para GX'!N$71+100%)</f>
        <v>0</v>
      </c>
      <c r="AN99" s="100" t="e">
        <f>AM99*('Para GX'!O$71+100%)</f>
        <v>#VALUE!</v>
      </c>
      <c r="AO99" s="100">
        <f t="shared" si="13"/>
        <v>9936.81</v>
      </c>
      <c r="AP99" s="100">
        <f>AO99*('Para GX'!J$71+100%)</f>
        <v>10185.230249999999</v>
      </c>
      <c r="AQ99" s="100">
        <f>AP99*('Para GX'!K$71+100%)</f>
        <v>10405.910238749999</v>
      </c>
      <c r="AR99" s="100">
        <f>AQ99*('Para GX'!L$71+100%)</f>
        <v>10579.342076062498</v>
      </c>
      <c r="AS99" s="100">
        <f>AR99*('Para GX'!M$71+100%)</f>
        <v>10685.135496823123</v>
      </c>
      <c r="AT99" s="100">
        <f>AS99*('Para GX'!N$71+100%)</f>
        <v>10756.369733468609</v>
      </c>
      <c r="AU99" s="100" t="e">
        <f>AT99*('Para GX'!O$71+100%)</f>
        <v>#VALUE!</v>
      </c>
      <c r="AV99" s="100">
        <v>0</v>
      </c>
      <c r="AW99" s="100">
        <f>AV99*('Para GX'!J$71+100%)</f>
        <v>0</v>
      </c>
      <c r="AX99" s="100">
        <f>AW99*('Para GX'!K$71+100%)</f>
        <v>0</v>
      </c>
      <c r="AY99" s="100">
        <f>AX99*('Para GX'!L$71+100%)</f>
        <v>0</v>
      </c>
      <c r="AZ99" s="100">
        <f>AY99*('Para GX'!M$71+100%)</f>
        <v>0</v>
      </c>
      <c r="BA99" s="100">
        <f>AZ99*('Para GX'!N$71+100%)</f>
        <v>0</v>
      </c>
      <c r="BB99" s="100" t="e">
        <f>BA99*('Para GX'!O$71+100%)</f>
        <v>#VALUE!</v>
      </c>
      <c r="BC99" s="100">
        <v>0</v>
      </c>
      <c r="BD99" s="100"/>
      <c r="BE99" s="100"/>
      <c r="BF99" s="100"/>
      <c r="BG99" s="100"/>
      <c r="BH99" s="100"/>
      <c r="BI99" s="100"/>
      <c r="BJ99" s="100">
        <v>0</v>
      </c>
      <c r="BK99" s="100">
        <f>BJ99*('Para GX'!J$71+100%)</f>
        <v>0</v>
      </c>
      <c r="BL99" s="100">
        <f>BK99*('Para GX'!K$71+100%)</f>
        <v>0</v>
      </c>
      <c r="BM99" s="100">
        <f>BL99*('Para GX'!L$71+100%)</f>
        <v>0</v>
      </c>
      <c r="BN99" s="100">
        <f>BM99*('Para GX'!M$71+100%)</f>
        <v>0</v>
      </c>
      <c r="BO99" s="100">
        <f>BN99*('Para GX'!N$71+100%)</f>
        <v>0</v>
      </c>
      <c r="BP99" s="100" t="e">
        <f>BO99*('Para GX'!O$71+100%)</f>
        <v>#VALUE!</v>
      </c>
    </row>
    <row r="100" spans="1:68">
      <c r="A100" s="77">
        <v>2018</v>
      </c>
      <c r="B100" s="77" t="s">
        <v>905</v>
      </c>
      <c r="C100" s="77" t="s">
        <v>1026</v>
      </c>
      <c r="D100" s="77"/>
      <c r="E100" s="98">
        <v>23749</v>
      </c>
      <c r="F100" s="77"/>
      <c r="G100" s="77"/>
      <c r="H100" s="77"/>
      <c r="I100" s="77">
        <v>1</v>
      </c>
      <c r="J100" s="77" t="s">
        <v>1021</v>
      </c>
      <c r="K100" s="77"/>
      <c r="L100" s="77"/>
      <c r="M100" s="77"/>
      <c r="N100" s="99">
        <v>17243.240000000002</v>
      </c>
      <c r="O100" s="99">
        <v>15236.94</v>
      </c>
      <c r="P100" s="99">
        <v>318.23</v>
      </c>
      <c r="Q100" s="99">
        <v>581.15</v>
      </c>
      <c r="R100" s="99">
        <v>0</v>
      </c>
      <c r="S100" s="99">
        <v>16136.32</v>
      </c>
      <c r="T100" s="99">
        <v>0</v>
      </c>
      <c r="U100" s="99">
        <v>24.22</v>
      </c>
      <c r="V100" s="99">
        <v>0</v>
      </c>
      <c r="W100" s="99">
        <v>0</v>
      </c>
      <c r="X100" s="99">
        <v>4992.6000000000004</v>
      </c>
      <c r="Y100" s="99">
        <v>0</v>
      </c>
      <c r="Z100" s="99">
        <v>21153.14</v>
      </c>
      <c r="AA100" s="100">
        <f t="shared" si="16"/>
        <v>16136.32</v>
      </c>
      <c r="AB100" s="100">
        <f>AA100*('Para GX'!J$71+100%)</f>
        <v>16539.727999999999</v>
      </c>
      <c r="AC100" s="100">
        <f>AB100*('Para GX'!K$71+100%)</f>
        <v>16898.088773333333</v>
      </c>
      <c r="AD100" s="100">
        <f>AC100*('Para GX'!L$71+100%)</f>
        <v>17179.723586222222</v>
      </c>
      <c r="AE100" s="100">
        <f>AD100*('Para GX'!M$71+100%)</f>
        <v>17351.520822084443</v>
      </c>
      <c r="AF100" s="100">
        <f>AE100*('Para GX'!N$71+100%)</f>
        <v>17467.197627565005</v>
      </c>
      <c r="AG100" s="100" t="e">
        <f>AF100*('Para GX'!O$71+100%)</f>
        <v>#VALUE!</v>
      </c>
      <c r="AH100" s="100">
        <f t="shared" si="17"/>
        <v>0</v>
      </c>
      <c r="AI100" s="100">
        <f>AH100*('Para GX'!J$71+100%)</f>
        <v>0</v>
      </c>
      <c r="AJ100" s="100">
        <f>AI100*('Para GX'!K$71+100%)</f>
        <v>0</v>
      </c>
      <c r="AK100" s="100">
        <f>AJ100*('Para GX'!L$71+100%)</f>
        <v>0</v>
      </c>
      <c r="AL100" s="100">
        <f>AK100*('Para GX'!M$71+100%)</f>
        <v>0</v>
      </c>
      <c r="AM100" s="100">
        <f>AL100*('Para GX'!N$71+100%)</f>
        <v>0</v>
      </c>
      <c r="AN100" s="100" t="e">
        <f>AM100*('Para GX'!O$71+100%)</f>
        <v>#VALUE!</v>
      </c>
      <c r="AO100" s="100">
        <f t="shared" si="13"/>
        <v>4992.6000000000004</v>
      </c>
      <c r="AP100" s="100">
        <f>AO100*('Para GX'!J$71+100%)</f>
        <v>5117.415</v>
      </c>
      <c r="AQ100" s="100">
        <f>AP100*('Para GX'!K$71+100%)</f>
        <v>5228.2923250000003</v>
      </c>
      <c r="AR100" s="100">
        <f>AQ100*('Para GX'!L$71+100%)</f>
        <v>5315.4305304166664</v>
      </c>
      <c r="AS100" s="100">
        <f>AR100*('Para GX'!M$71+100%)</f>
        <v>5368.5848357208333</v>
      </c>
      <c r="AT100" s="100">
        <f>AS100*('Para GX'!N$71+100%)</f>
        <v>5404.3754012923055</v>
      </c>
      <c r="AU100" s="100" t="e">
        <f>AT100*('Para GX'!O$71+100%)</f>
        <v>#VALUE!</v>
      </c>
      <c r="AV100" s="100">
        <v>0</v>
      </c>
      <c r="AW100" s="100">
        <f>AV100*('Para GX'!J$71+100%)</f>
        <v>0</v>
      </c>
      <c r="AX100" s="100">
        <f>AW100*('Para GX'!K$71+100%)</f>
        <v>0</v>
      </c>
      <c r="AY100" s="100">
        <f>AX100*('Para GX'!L$71+100%)</f>
        <v>0</v>
      </c>
      <c r="AZ100" s="100">
        <f>AY100*('Para GX'!M$71+100%)</f>
        <v>0</v>
      </c>
      <c r="BA100" s="100">
        <f>AZ100*('Para GX'!N$71+100%)</f>
        <v>0</v>
      </c>
      <c r="BB100" s="100" t="e">
        <f>BA100*('Para GX'!O$71+100%)</f>
        <v>#VALUE!</v>
      </c>
      <c r="BC100" s="100">
        <v>0</v>
      </c>
      <c r="BD100" s="100"/>
      <c r="BE100" s="100"/>
      <c r="BF100" s="100"/>
      <c r="BG100" s="100"/>
      <c r="BH100" s="100"/>
      <c r="BI100" s="100"/>
      <c r="BJ100" s="100">
        <v>0</v>
      </c>
      <c r="BK100" s="100">
        <f>BJ100*('Para GX'!J$71+100%)</f>
        <v>0</v>
      </c>
      <c r="BL100" s="100">
        <f>BK100*('Para GX'!K$71+100%)</f>
        <v>0</v>
      </c>
      <c r="BM100" s="100">
        <f>BL100*('Para GX'!L$71+100%)</f>
        <v>0</v>
      </c>
      <c r="BN100" s="100">
        <f>BM100*('Para GX'!M$71+100%)</f>
        <v>0</v>
      </c>
      <c r="BO100" s="100">
        <f>BN100*('Para GX'!N$71+100%)</f>
        <v>0</v>
      </c>
      <c r="BP100" s="100" t="e">
        <f>BO100*('Para GX'!O$71+100%)</f>
        <v>#VALUE!</v>
      </c>
    </row>
    <row r="101" spans="1:68">
      <c r="A101" s="77">
        <v>2018</v>
      </c>
      <c r="B101" s="77" t="s">
        <v>905</v>
      </c>
      <c r="C101" s="77" t="s">
        <v>1026</v>
      </c>
      <c r="D101" s="77"/>
      <c r="E101" s="98">
        <v>23607</v>
      </c>
      <c r="F101" s="77"/>
      <c r="G101" s="77"/>
      <c r="H101" s="77"/>
      <c r="I101" s="77">
        <v>1</v>
      </c>
      <c r="J101" s="77" t="s">
        <v>1021</v>
      </c>
      <c r="K101" s="77"/>
      <c r="L101" s="77"/>
      <c r="M101" s="77"/>
      <c r="N101" s="99">
        <v>19942.150000000001</v>
      </c>
      <c r="O101" s="99">
        <v>32840.519999999997</v>
      </c>
      <c r="P101" s="99">
        <v>0</v>
      </c>
      <c r="Q101" s="99">
        <v>1202.05</v>
      </c>
      <c r="R101" s="99">
        <v>0</v>
      </c>
      <c r="S101" s="99">
        <v>34042.57</v>
      </c>
      <c r="T101" s="99">
        <v>0</v>
      </c>
      <c r="U101" s="99">
        <v>51.04</v>
      </c>
      <c r="V101" s="99">
        <v>0</v>
      </c>
      <c r="W101" s="99">
        <v>0</v>
      </c>
      <c r="X101" s="99">
        <v>10532.79</v>
      </c>
      <c r="Y101" s="99">
        <v>0</v>
      </c>
      <c r="Z101" s="99">
        <v>44626.400000000001</v>
      </c>
      <c r="AA101" s="100">
        <f t="shared" si="16"/>
        <v>34042.57</v>
      </c>
      <c r="AB101" s="100">
        <f>AA101*('Para GX'!J$71+100%)</f>
        <v>34893.634249999996</v>
      </c>
      <c r="AC101" s="100">
        <f>AB101*('Para GX'!K$71+100%)</f>
        <v>35649.662992083329</v>
      </c>
      <c r="AD101" s="100">
        <f>AC101*('Para GX'!L$71+100%)</f>
        <v>36243.824041951382</v>
      </c>
      <c r="AE101" s="100">
        <f>AD101*('Para GX'!M$71+100%)</f>
        <v>36606.262282370895</v>
      </c>
      <c r="AF101" s="100">
        <f>AE101*('Para GX'!N$71+100%)</f>
        <v>36850.30403092003</v>
      </c>
      <c r="AG101" s="100" t="e">
        <f>AF101*('Para GX'!O$71+100%)</f>
        <v>#VALUE!</v>
      </c>
      <c r="AH101" s="100">
        <f t="shared" si="17"/>
        <v>0</v>
      </c>
      <c r="AI101" s="100">
        <f>AH101*('Para GX'!J$71+100%)</f>
        <v>0</v>
      </c>
      <c r="AJ101" s="100">
        <f>AI101*('Para GX'!K$71+100%)</f>
        <v>0</v>
      </c>
      <c r="AK101" s="100">
        <f>AJ101*('Para GX'!L$71+100%)</f>
        <v>0</v>
      </c>
      <c r="AL101" s="100">
        <f>AK101*('Para GX'!M$71+100%)</f>
        <v>0</v>
      </c>
      <c r="AM101" s="100">
        <f>AL101*('Para GX'!N$71+100%)</f>
        <v>0</v>
      </c>
      <c r="AN101" s="100" t="e">
        <f>AM101*('Para GX'!O$71+100%)</f>
        <v>#VALUE!</v>
      </c>
      <c r="AO101" s="100">
        <f t="shared" si="13"/>
        <v>10532.79</v>
      </c>
      <c r="AP101" s="100">
        <f>AO101*('Para GX'!J$71+100%)</f>
        <v>10796.10975</v>
      </c>
      <c r="AQ101" s="100">
        <f>AP101*('Para GX'!K$71+100%)</f>
        <v>11030.025461249999</v>
      </c>
      <c r="AR101" s="100">
        <f>AQ101*('Para GX'!L$71+100%)</f>
        <v>11213.859218937499</v>
      </c>
      <c r="AS101" s="100">
        <f>AR101*('Para GX'!M$71+100%)</f>
        <v>11325.997811126874</v>
      </c>
      <c r="AT101" s="100">
        <f>AS101*('Para GX'!N$71+100%)</f>
        <v>11401.504463201052</v>
      </c>
      <c r="AU101" s="100" t="e">
        <f>AT101*('Para GX'!O$71+100%)</f>
        <v>#VALUE!</v>
      </c>
      <c r="AV101" s="100">
        <v>0</v>
      </c>
      <c r="AW101" s="100">
        <f>AV101*('Para GX'!J$71+100%)</f>
        <v>0</v>
      </c>
      <c r="AX101" s="100">
        <f>AW101*('Para GX'!K$71+100%)</f>
        <v>0</v>
      </c>
      <c r="AY101" s="100">
        <f>AX101*('Para GX'!L$71+100%)</f>
        <v>0</v>
      </c>
      <c r="AZ101" s="100">
        <f>AY101*('Para GX'!M$71+100%)</f>
        <v>0</v>
      </c>
      <c r="BA101" s="100">
        <f>AZ101*('Para GX'!N$71+100%)</f>
        <v>0</v>
      </c>
      <c r="BB101" s="100" t="e">
        <f>BA101*('Para GX'!O$71+100%)</f>
        <v>#VALUE!</v>
      </c>
      <c r="BC101" s="100">
        <v>0</v>
      </c>
      <c r="BD101" s="100"/>
      <c r="BE101" s="100"/>
      <c r="BF101" s="100"/>
      <c r="BG101" s="100"/>
      <c r="BH101" s="100"/>
      <c r="BI101" s="100"/>
      <c r="BJ101" s="100">
        <v>0</v>
      </c>
      <c r="BK101" s="100">
        <f>BJ101*('Para GX'!J$71+100%)</f>
        <v>0</v>
      </c>
      <c r="BL101" s="100">
        <f>BK101*('Para GX'!K$71+100%)</f>
        <v>0</v>
      </c>
      <c r="BM101" s="100">
        <f>BL101*('Para GX'!L$71+100%)</f>
        <v>0</v>
      </c>
      <c r="BN101" s="100">
        <f>BM101*('Para GX'!M$71+100%)</f>
        <v>0</v>
      </c>
      <c r="BO101" s="100">
        <f>BN101*('Para GX'!N$71+100%)</f>
        <v>0</v>
      </c>
      <c r="BP101" s="100" t="e">
        <f>BO101*('Para GX'!O$71+100%)</f>
        <v>#VALUE!</v>
      </c>
    </row>
    <row r="102" spans="1:68">
      <c r="A102" s="77">
        <v>2018</v>
      </c>
      <c r="B102" s="77" t="s">
        <v>905</v>
      </c>
      <c r="C102" s="77" t="s">
        <v>1026</v>
      </c>
      <c r="D102" s="77"/>
      <c r="E102" s="98">
        <v>27864</v>
      </c>
      <c r="F102" s="77"/>
      <c r="G102" s="77"/>
      <c r="H102" s="77"/>
      <c r="I102" s="77">
        <v>1</v>
      </c>
      <c r="J102" s="77" t="s">
        <v>1021</v>
      </c>
      <c r="K102" s="77"/>
      <c r="L102" s="77"/>
      <c r="M102" s="77"/>
      <c r="N102" s="99">
        <v>32248.09</v>
      </c>
      <c r="O102" s="99">
        <v>53894.17</v>
      </c>
      <c r="P102" s="99">
        <v>0</v>
      </c>
      <c r="Q102" s="99">
        <v>1716.87</v>
      </c>
      <c r="R102" s="99">
        <v>0</v>
      </c>
      <c r="S102" s="99">
        <v>55611.040000000001</v>
      </c>
      <c r="T102" s="99">
        <v>0</v>
      </c>
      <c r="U102" s="99">
        <v>83.47</v>
      </c>
      <c r="V102" s="99">
        <v>0</v>
      </c>
      <c r="W102" s="99">
        <v>0</v>
      </c>
      <c r="X102" s="99">
        <v>17206.04</v>
      </c>
      <c r="Y102" s="99">
        <v>0</v>
      </c>
      <c r="Z102" s="99">
        <v>72900.55</v>
      </c>
      <c r="AA102" s="100">
        <f t="shared" si="16"/>
        <v>55611.040000000001</v>
      </c>
      <c r="AB102" s="100">
        <f>AA102*('Para GX'!J$71+100%)</f>
        <v>57001.315999999999</v>
      </c>
      <c r="AC102" s="100">
        <f>AB102*('Para GX'!K$71+100%)</f>
        <v>58236.344513333337</v>
      </c>
      <c r="AD102" s="100">
        <f>AC102*('Para GX'!L$71+100%)</f>
        <v>59206.950255222226</v>
      </c>
      <c r="AE102" s="100">
        <f>AD102*('Para GX'!M$71+100%)</f>
        <v>59799.019757774447</v>
      </c>
      <c r="AF102" s="100">
        <f>AE102*('Para GX'!N$71+100%)</f>
        <v>60197.679889492938</v>
      </c>
      <c r="AG102" s="100" t="e">
        <f>AF102*('Para GX'!O$71+100%)</f>
        <v>#VALUE!</v>
      </c>
      <c r="AH102" s="100">
        <f t="shared" si="17"/>
        <v>0</v>
      </c>
      <c r="AI102" s="100">
        <f>AH102*('Para GX'!J$71+100%)</f>
        <v>0</v>
      </c>
      <c r="AJ102" s="100">
        <f>AI102*('Para GX'!K$71+100%)</f>
        <v>0</v>
      </c>
      <c r="AK102" s="100">
        <f>AJ102*('Para GX'!L$71+100%)</f>
        <v>0</v>
      </c>
      <c r="AL102" s="100">
        <f>AK102*('Para GX'!M$71+100%)</f>
        <v>0</v>
      </c>
      <c r="AM102" s="100">
        <f>AL102*('Para GX'!N$71+100%)</f>
        <v>0</v>
      </c>
      <c r="AN102" s="100" t="e">
        <f>AM102*('Para GX'!O$71+100%)</f>
        <v>#VALUE!</v>
      </c>
      <c r="AO102" s="100">
        <f t="shared" si="13"/>
        <v>17206.04</v>
      </c>
      <c r="AP102" s="100">
        <f>AO102*('Para GX'!J$71+100%)</f>
        <v>17636.190999999999</v>
      </c>
      <c r="AQ102" s="100">
        <f>AP102*('Para GX'!K$71+100%)</f>
        <v>18018.308471666667</v>
      </c>
      <c r="AR102" s="100">
        <f>AQ102*('Para GX'!L$71+100%)</f>
        <v>18318.613612861111</v>
      </c>
      <c r="AS102" s="100">
        <f>AR102*('Para GX'!M$71+100%)</f>
        <v>18501.799748989721</v>
      </c>
      <c r="AT102" s="100">
        <f>AS102*('Para GX'!N$71+100%)</f>
        <v>18625.14508064965</v>
      </c>
      <c r="AU102" s="100" t="e">
        <f>AT102*('Para GX'!O$71+100%)</f>
        <v>#VALUE!</v>
      </c>
      <c r="AV102" s="100">
        <v>0</v>
      </c>
      <c r="AW102" s="100">
        <f>AV102*('Para GX'!J$71+100%)</f>
        <v>0</v>
      </c>
      <c r="AX102" s="100">
        <f>AW102*('Para GX'!K$71+100%)</f>
        <v>0</v>
      </c>
      <c r="AY102" s="100">
        <f>AX102*('Para GX'!L$71+100%)</f>
        <v>0</v>
      </c>
      <c r="AZ102" s="100">
        <f>AY102*('Para GX'!M$71+100%)</f>
        <v>0</v>
      </c>
      <c r="BA102" s="100">
        <f>AZ102*('Para GX'!N$71+100%)</f>
        <v>0</v>
      </c>
      <c r="BB102" s="100" t="e">
        <f>BA102*('Para GX'!O$71+100%)</f>
        <v>#VALUE!</v>
      </c>
      <c r="BC102" s="100">
        <v>0</v>
      </c>
      <c r="BD102" s="100"/>
      <c r="BE102" s="100"/>
      <c r="BF102" s="100"/>
      <c r="BG102" s="100"/>
      <c r="BH102" s="100"/>
      <c r="BI102" s="100"/>
      <c r="BJ102" s="100">
        <v>0</v>
      </c>
      <c r="BK102" s="100">
        <f>BJ102*('Para GX'!J$71+100%)</f>
        <v>0</v>
      </c>
      <c r="BL102" s="100">
        <f>BK102*('Para GX'!K$71+100%)</f>
        <v>0</v>
      </c>
      <c r="BM102" s="100">
        <f>BL102*('Para GX'!L$71+100%)</f>
        <v>0</v>
      </c>
      <c r="BN102" s="100">
        <f>BM102*('Para GX'!M$71+100%)</f>
        <v>0</v>
      </c>
      <c r="BO102" s="100">
        <f>BN102*('Para GX'!N$71+100%)</f>
        <v>0</v>
      </c>
      <c r="BP102" s="100" t="e">
        <f>BO102*('Para GX'!O$71+100%)</f>
        <v>#VALUE!</v>
      </c>
    </row>
    <row r="103" spans="1:68" s="117" customFormat="1">
      <c r="A103" s="113">
        <v>2018</v>
      </c>
      <c r="B103" s="113" t="s">
        <v>905</v>
      </c>
      <c r="C103" s="113" t="s">
        <v>1026</v>
      </c>
      <c r="D103" s="113"/>
      <c r="E103" s="114">
        <v>25465</v>
      </c>
      <c r="F103" s="113"/>
      <c r="G103" s="113"/>
      <c r="H103" s="113"/>
      <c r="I103" s="113">
        <v>1</v>
      </c>
      <c r="J103" s="113" t="s">
        <v>1021</v>
      </c>
      <c r="K103" s="113" t="s">
        <v>1036</v>
      </c>
      <c r="L103" s="113" t="s">
        <v>1033</v>
      </c>
      <c r="M103" s="113"/>
      <c r="N103" s="115">
        <v>0</v>
      </c>
      <c r="O103" s="115">
        <v>0</v>
      </c>
      <c r="P103" s="115">
        <v>0</v>
      </c>
      <c r="Q103" s="115">
        <v>0</v>
      </c>
      <c r="R103" s="115">
        <v>0</v>
      </c>
      <c r="S103" s="115">
        <v>0</v>
      </c>
      <c r="T103" s="115">
        <v>0</v>
      </c>
      <c r="U103" s="115">
        <v>0</v>
      </c>
      <c r="V103" s="115">
        <v>37.06</v>
      </c>
      <c r="W103" s="115">
        <v>0</v>
      </c>
      <c r="X103" s="115">
        <v>0</v>
      </c>
      <c r="Y103" s="115">
        <v>16.72</v>
      </c>
      <c r="Z103" s="115">
        <v>53.78</v>
      </c>
      <c r="AA103" s="116">
        <v>37.06</v>
      </c>
      <c r="AB103" s="116">
        <v>0</v>
      </c>
      <c r="AC103" s="116">
        <v>0</v>
      </c>
      <c r="AD103" s="116">
        <v>0</v>
      </c>
      <c r="AE103" s="116">
        <v>0</v>
      </c>
      <c r="AF103" s="116">
        <v>0</v>
      </c>
      <c r="AG103" s="100" t="e">
        <f>AF103*('Para GX'!O$71+100%)</f>
        <v>#VALUE!</v>
      </c>
      <c r="AH103" s="116">
        <v>0</v>
      </c>
      <c r="AI103" s="116">
        <v>0</v>
      </c>
      <c r="AJ103" s="116">
        <v>0</v>
      </c>
      <c r="AK103" s="116">
        <v>0</v>
      </c>
      <c r="AL103" s="116">
        <v>0</v>
      </c>
      <c r="AM103" s="116">
        <v>0</v>
      </c>
      <c r="AN103" s="100" t="e">
        <f>AM103*('Para GX'!O$71+100%)</f>
        <v>#VALUE!</v>
      </c>
      <c r="AO103" s="116">
        <v>16.72</v>
      </c>
      <c r="AP103" s="116">
        <v>0</v>
      </c>
      <c r="AQ103" s="116">
        <v>0</v>
      </c>
      <c r="AR103" s="116">
        <v>0</v>
      </c>
      <c r="AS103" s="116">
        <v>0</v>
      </c>
      <c r="AT103" s="116">
        <v>0</v>
      </c>
      <c r="AU103" s="100" t="e">
        <f>AT103*('Para GX'!O$71+100%)</f>
        <v>#VALUE!</v>
      </c>
      <c r="AV103" s="116">
        <v>0</v>
      </c>
      <c r="AW103" s="116">
        <v>0</v>
      </c>
      <c r="AX103" s="116">
        <v>0</v>
      </c>
      <c r="AY103" s="116">
        <v>0</v>
      </c>
      <c r="AZ103" s="116">
        <v>0</v>
      </c>
      <c r="BA103" s="116">
        <v>0</v>
      </c>
      <c r="BB103" s="100" t="e">
        <f>BA103*('Para GX'!O$71+100%)</f>
        <v>#VALUE!</v>
      </c>
      <c r="BC103" s="116">
        <v>0</v>
      </c>
      <c r="BD103" s="116"/>
      <c r="BE103" s="116"/>
      <c r="BF103" s="116"/>
      <c r="BG103" s="116"/>
      <c r="BH103" s="116"/>
      <c r="BI103" s="116"/>
      <c r="BJ103" s="116">
        <v>0</v>
      </c>
      <c r="BK103" s="116">
        <v>0</v>
      </c>
      <c r="BL103" s="116">
        <v>0</v>
      </c>
      <c r="BM103" s="116">
        <v>0</v>
      </c>
      <c r="BN103" s="116">
        <v>0</v>
      </c>
      <c r="BO103" s="116">
        <v>0</v>
      </c>
      <c r="BP103" s="100" t="e">
        <f>BO103*('Para GX'!O$71+100%)</f>
        <v>#VALUE!</v>
      </c>
    </row>
    <row r="104" spans="1:68">
      <c r="A104" s="77">
        <v>2018</v>
      </c>
      <c r="B104" s="77" t="s">
        <v>905</v>
      </c>
      <c r="C104" s="77" t="s">
        <v>1026</v>
      </c>
      <c r="D104" s="77"/>
      <c r="E104" s="98">
        <v>25465</v>
      </c>
      <c r="F104" s="77"/>
      <c r="G104" s="77"/>
      <c r="H104" s="77"/>
      <c r="I104" s="77">
        <v>3</v>
      </c>
      <c r="J104" s="77" t="s">
        <v>1021</v>
      </c>
      <c r="K104" s="77" t="s">
        <v>1028</v>
      </c>
      <c r="L104" s="77" t="s">
        <v>1035</v>
      </c>
      <c r="M104" s="77"/>
      <c r="N104" s="99">
        <v>0</v>
      </c>
      <c r="O104" s="99">
        <v>0</v>
      </c>
      <c r="P104" s="99">
        <v>0</v>
      </c>
      <c r="Q104" s="99">
        <v>0</v>
      </c>
      <c r="R104" s="99">
        <v>0</v>
      </c>
      <c r="S104" s="99">
        <v>0</v>
      </c>
      <c r="T104" s="99">
        <v>0</v>
      </c>
      <c r="U104" s="99">
        <v>0</v>
      </c>
      <c r="V104" s="99">
        <v>83.05</v>
      </c>
      <c r="W104" s="99">
        <v>0</v>
      </c>
      <c r="X104" s="99">
        <v>0</v>
      </c>
      <c r="Y104" s="99">
        <v>37.49</v>
      </c>
      <c r="Z104" s="99">
        <v>120.54</v>
      </c>
      <c r="AA104" s="100">
        <f>SUM(W104 + V104 + S104)</f>
        <v>83.05</v>
      </c>
      <c r="AB104" s="100">
        <v>0</v>
      </c>
      <c r="AC104" s="100">
        <f>AB104*('Para GX'!K$71+100%)</f>
        <v>0</v>
      </c>
      <c r="AD104" s="100">
        <f>AC104*('Para GX'!L$71+100%)</f>
        <v>0</v>
      </c>
      <c r="AE104" s="100">
        <f>AD104*('Para GX'!M$71+100%)</f>
        <v>0</v>
      </c>
      <c r="AF104" s="100">
        <f>AE104*('Para GX'!N$71+100%)</f>
        <v>0</v>
      </c>
      <c r="AG104" s="100" t="e">
        <f>AF104*('Para GX'!O$71+100%)</f>
        <v>#VALUE!</v>
      </c>
      <c r="AH104" s="100">
        <v>0</v>
      </c>
      <c r="AI104" s="100">
        <f>AH104*('Para GX'!J$71+100%)</f>
        <v>0</v>
      </c>
      <c r="AJ104" s="100">
        <f>AI104*('Para GX'!K$71+100%)</f>
        <v>0</v>
      </c>
      <c r="AK104" s="100">
        <f>AJ104*('Para GX'!L$71+100%)</f>
        <v>0</v>
      </c>
      <c r="AL104" s="100">
        <f>AK104*('Para GX'!M$71+100%)</f>
        <v>0</v>
      </c>
      <c r="AM104" s="100">
        <f>AL104*('Para GX'!N$71+100%)</f>
        <v>0</v>
      </c>
      <c r="AN104" s="100" t="e">
        <f>AM104*('Para GX'!O$71+100%)</f>
        <v>#VALUE!</v>
      </c>
      <c r="AO104" s="100">
        <f t="shared" si="13"/>
        <v>37.49</v>
      </c>
      <c r="AP104" s="100">
        <v>0</v>
      </c>
      <c r="AQ104" s="100">
        <f>AP104*('Para GX'!K$71+100%)</f>
        <v>0</v>
      </c>
      <c r="AR104" s="100">
        <f>AQ104*('Para GX'!L$71+100%)</f>
        <v>0</v>
      </c>
      <c r="AS104" s="100">
        <f>AR104*('Para GX'!M$71+100%)</f>
        <v>0</v>
      </c>
      <c r="AT104" s="100">
        <f>AS104*('Para GX'!N$71+100%)</f>
        <v>0</v>
      </c>
      <c r="AU104" s="100" t="e">
        <f>AT104*('Para GX'!O$71+100%)</f>
        <v>#VALUE!</v>
      </c>
      <c r="AV104" s="100">
        <v>0</v>
      </c>
      <c r="AW104" s="100">
        <f>AV104*('Para GX'!J$71+100%)</f>
        <v>0</v>
      </c>
      <c r="AX104" s="100">
        <f>AW104*('Para GX'!K$71+100%)</f>
        <v>0</v>
      </c>
      <c r="AY104" s="100">
        <f>AX104*('Para GX'!L$71+100%)</f>
        <v>0</v>
      </c>
      <c r="AZ104" s="100">
        <f>AY104*('Para GX'!M$71+100%)</f>
        <v>0</v>
      </c>
      <c r="BA104" s="100">
        <f>AZ104*('Para GX'!N$71+100%)</f>
        <v>0</v>
      </c>
      <c r="BB104" s="100" t="e">
        <f>BA104*('Para GX'!O$71+100%)</f>
        <v>#VALUE!</v>
      </c>
      <c r="BC104" s="100">
        <v>0</v>
      </c>
      <c r="BD104" s="100"/>
      <c r="BE104" s="100"/>
      <c r="BF104" s="100"/>
      <c r="BG104" s="100"/>
      <c r="BH104" s="100"/>
      <c r="BI104" s="100"/>
      <c r="BJ104" s="100">
        <v>0</v>
      </c>
      <c r="BK104" s="100">
        <f>BJ104*('Para GX'!J$71+100%)</f>
        <v>0</v>
      </c>
      <c r="BL104" s="100">
        <f>BK104*('Para GX'!K$71+100%)</f>
        <v>0</v>
      </c>
      <c r="BM104" s="100">
        <f>BL104*('Para GX'!L$71+100%)</f>
        <v>0</v>
      </c>
      <c r="BN104" s="100">
        <f>BM104*('Para GX'!M$71+100%)</f>
        <v>0</v>
      </c>
      <c r="BO104" s="100">
        <f>BN104*('Para GX'!N$71+100%)</f>
        <v>0</v>
      </c>
      <c r="BP104" s="100" t="e">
        <f>BO104*('Para GX'!O$71+100%)</f>
        <v>#VALUE!</v>
      </c>
    </row>
    <row r="105" spans="1:68">
      <c r="A105" s="77">
        <v>2018</v>
      </c>
      <c r="B105" s="77" t="s">
        <v>905</v>
      </c>
      <c r="C105" s="77" t="s">
        <v>1026</v>
      </c>
      <c r="D105" s="77"/>
      <c r="E105" s="98">
        <v>25465</v>
      </c>
      <c r="F105" s="77"/>
      <c r="G105" s="77"/>
      <c r="H105" s="77"/>
      <c r="I105" s="77">
        <v>2</v>
      </c>
      <c r="J105" s="77" t="s">
        <v>1021</v>
      </c>
      <c r="K105" s="77" t="s">
        <v>1034</v>
      </c>
      <c r="L105" s="77" t="s">
        <v>1033</v>
      </c>
      <c r="M105" s="77"/>
      <c r="N105" s="99">
        <v>0</v>
      </c>
      <c r="O105" s="99">
        <v>0</v>
      </c>
      <c r="P105" s="99">
        <v>0</v>
      </c>
      <c r="Q105" s="99">
        <v>0</v>
      </c>
      <c r="R105" s="99">
        <v>0</v>
      </c>
      <c r="S105" s="99">
        <v>0</v>
      </c>
      <c r="T105" s="99">
        <v>0</v>
      </c>
      <c r="U105" s="99">
        <v>0</v>
      </c>
      <c r="V105" s="99">
        <v>42.96</v>
      </c>
      <c r="W105" s="99">
        <v>0</v>
      </c>
      <c r="X105" s="99">
        <v>0</v>
      </c>
      <c r="Y105" s="99">
        <v>19.38</v>
      </c>
      <c r="Z105" s="99">
        <v>62.34</v>
      </c>
      <c r="AA105" s="100">
        <f>SUM(W105 + V105 + S105)</f>
        <v>42.96</v>
      </c>
      <c r="AB105" s="100">
        <v>0</v>
      </c>
      <c r="AC105" s="100">
        <f>AB105*('Para GX'!K$71+100%)</f>
        <v>0</v>
      </c>
      <c r="AD105" s="100">
        <f>AC105*('Para GX'!L$71+100%)</f>
        <v>0</v>
      </c>
      <c r="AE105" s="100">
        <f>AD105*('Para GX'!M$71+100%)</f>
        <v>0</v>
      </c>
      <c r="AF105" s="100">
        <f>AE105*('Para GX'!N$71+100%)</f>
        <v>0</v>
      </c>
      <c r="AG105" s="100" t="e">
        <f>AF105*('Para GX'!O$71+100%)</f>
        <v>#VALUE!</v>
      </c>
      <c r="AH105" s="100">
        <v>0</v>
      </c>
      <c r="AI105" s="100">
        <f>AH105*('Para GX'!J$71+100%)</f>
        <v>0</v>
      </c>
      <c r="AJ105" s="100">
        <f>AI105*('Para GX'!K$71+100%)</f>
        <v>0</v>
      </c>
      <c r="AK105" s="100">
        <f>AJ105*('Para GX'!L$71+100%)</f>
        <v>0</v>
      </c>
      <c r="AL105" s="100">
        <f>AK105*('Para GX'!M$71+100%)</f>
        <v>0</v>
      </c>
      <c r="AM105" s="100">
        <f>AL105*('Para GX'!N$71+100%)</f>
        <v>0</v>
      </c>
      <c r="AN105" s="100" t="e">
        <f>AM105*('Para GX'!O$71+100%)</f>
        <v>#VALUE!</v>
      </c>
      <c r="AO105" s="100">
        <f t="shared" si="13"/>
        <v>19.38</v>
      </c>
      <c r="AP105" s="100">
        <v>0</v>
      </c>
      <c r="AQ105" s="100">
        <f>AP105*('Para GX'!K$71+100%)</f>
        <v>0</v>
      </c>
      <c r="AR105" s="100">
        <f>AQ105*('Para GX'!L$71+100%)</f>
        <v>0</v>
      </c>
      <c r="AS105" s="100">
        <f>AR105*('Para GX'!M$71+100%)</f>
        <v>0</v>
      </c>
      <c r="AT105" s="100">
        <f>AS105*('Para GX'!N$71+100%)</f>
        <v>0</v>
      </c>
      <c r="AU105" s="100" t="e">
        <f>AT105*('Para GX'!O$71+100%)</f>
        <v>#VALUE!</v>
      </c>
      <c r="AV105" s="100">
        <v>0</v>
      </c>
      <c r="AW105" s="100">
        <f>AV105*('Para GX'!J$71+100%)</f>
        <v>0</v>
      </c>
      <c r="AX105" s="100">
        <f>AW105*('Para GX'!K$71+100%)</f>
        <v>0</v>
      </c>
      <c r="AY105" s="100">
        <f>AX105*('Para GX'!L$71+100%)</f>
        <v>0</v>
      </c>
      <c r="AZ105" s="100">
        <f>AY105*('Para GX'!M$71+100%)</f>
        <v>0</v>
      </c>
      <c r="BA105" s="100">
        <f>AZ105*('Para GX'!N$71+100%)</f>
        <v>0</v>
      </c>
      <c r="BB105" s="100" t="e">
        <f>BA105*('Para GX'!O$71+100%)</f>
        <v>#VALUE!</v>
      </c>
      <c r="BC105" s="100">
        <v>0</v>
      </c>
      <c r="BD105" s="100"/>
      <c r="BE105" s="100"/>
      <c r="BF105" s="100"/>
      <c r="BG105" s="100"/>
      <c r="BH105" s="100"/>
      <c r="BI105" s="100"/>
      <c r="BJ105" s="100">
        <v>0</v>
      </c>
      <c r="BK105" s="100">
        <f>BJ105*('Para GX'!J$71+100%)</f>
        <v>0</v>
      </c>
      <c r="BL105" s="100">
        <f>BK105*('Para GX'!K$71+100%)</f>
        <v>0</v>
      </c>
      <c r="BM105" s="100">
        <f>BL105*('Para GX'!L$71+100%)</f>
        <v>0</v>
      </c>
      <c r="BN105" s="100">
        <f>BM105*('Para GX'!M$71+100%)</f>
        <v>0</v>
      </c>
      <c r="BO105" s="100">
        <f>BN105*('Para GX'!N$71+100%)</f>
        <v>0</v>
      </c>
      <c r="BP105" s="100" t="e">
        <f>BO105*('Para GX'!O$71+100%)</f>
        <v>#VALUE!</v>
      </c>
    </row>
    <row r="106" spans="1:68">
      <c r="A106" s="77">
        <v>2018</v>
      </c>
      <c r="B106" s="77" t="s">
        <v>905</v>
      </c>
      <c r="C106" s="77" t="s">
        <v>1026</v>
      </c>
      <c r="D106" s="77"/>
      <c r="E106" s="98">
        <v>25465</v>
      </c>
      <c r="F106" s="77"/>
      <c r="G106" s="77"/>
      <c r="H106" s="77"/>
      <c r="I106" s="77">
        <v>4</v>
      </c>
      <c r="J106" s="77" t="s">
        <v>1021</v>
      </c>
      <c r="K106" s="77" t="s">
        <v>1029</v>
      </c>
      <c r="L106" s="77" t="s">
        <v>1035</v>
      </c>
      <c r="M106" s="77"/>
      <c r="N106" s="99">
        <v>0</v>
      </c>
      <c r="O106" s="99">
        <v>0</v>
      </c>
      <c r="P106" s="99">
        <v>0</v>
      </c>
      <c r="Q106" s="99">
        <v>0</v>
      </c>
      <c r="R106" s="99">
        <v>0</v>
      </c>
      <c r="S106" s="99">
        <v>0</v>
      </c>
      <c r="T106" s="99">
        <v>0</v>
      </c>
      <c r="U106" s="99">
        <v>0</v>
      </c>
      <c r="V106" s="99">
        <v>92.83</v>
      </c>
      <c r="W106" s="99">
        <v>0</v>
      </c>
      <c r="X106" s="99">
        <v>0</v>
      </c>
      <c r="Y106" s="99">
        <v>41.9</v>
      </c>
      <c r="Z106" s="99">
        <v>134.72999999999999</v>
      </c>
      <c r="AA106" s="100">
        <f>SUM(W106 + V106 + S106)</f>
        <v>92.83</v>
      </c>
      <c r="AB106" s="100">
        <v>0</v>
      </c>
      <c r="AC106" s="100">
        <f>AB106*('Para GX'!K$71+100%)</f>
        <v>0</v>
      </c>
      <c r="AD106" s="100">
        <f>AC106*('Para GX'!L$71+100%)</f>
        <v>0</v>
      </c>
      <c r="AE106" s="100">
        <f>AD106*('Para GX'!M$71+100%)</f>
        <v>0</v>
      </c>
      <c r="AF106" s="100">
        <f>AE106*('Para GX'!N$71+100%)</f>
        <v>0</v>
      </c>
      <c r="AG106" s="100" t="e">
        <f>AF106*('Para GX'!O$71+100%)</f>
        <v>#VALUE!</v>
      </c>
      <c r="AH106" s="100">
        <v>0</v>
      </c>
      <c r="AI106" s="100">
        <f>AH106*('Para GX'!J$71+100%)</f>
        <v>0</v>
      </c>
      <c r="AJ106" s="100">
        <f>AI106*('Para GX'!K$71+100%)</f>
        <v>0</v>
      </c>
      <c r="AK106" s="100">
        <f>AJ106*('Para GX'!L$71+100%)</f>
        <v>0</v>
      </c>
      <c r="AL106" s="100">
        <f>AK106*('Para GX'!M$71+100%)</f>
        <v>0</v>
      </c>
      <c r="AM106" s="100">
        <f>AL106*('Para GX'!N$71+100%)</f>
        <v>0</v>
      </c>
      <c r="AN106" s="100" t="e">
        <f>AM106*('Para GX'!O$71+100%)</f>
        <v>#VALUE!</v>
      </c>
      <c r="AO106" s="100">
        <f t="shared" si="13"/>
        <v>41.9</v>
      </c>
      <c r="AP106" s="100">
        <v>0</v>
      </c>
      <c r="AQ106" s="100">
        <f>AP106*('Para GX'!K$71+100%)</f>
        <v>0</v>
      </c>
      <c r="AR106" s="100">
        <f>AQ106*('Para GX'!L$71+100%)</f>
        <v>0</v>
      </c>
      <c r="AS106" s="100">
        <f>AR106*('Para GX'!M$71+100%)</f>
        <v>0</v>
      </c>
      <c r="AT106" s="100">
        <f>AS106*('Para GX'!N$71+100%)</f>
        <v>0</v>
      </c>
      <c r="AU106" s="100" t="e">
        <f>AT106*('Para GX'!O$71+100%)</f>
        <v>#VALUE!</v>
      </c>
      <c r="AV106" s="100">
        <v>0</v>
      </c>
      <c r="AW106" s="100">
        <f>AV106*('Para GX'!J$71+100%)</f>
        <v>0</v>
      </c>
      <c r="AX106" s="100">
        <f>AW106*('Para GX'!K$71+100%)</f>
        <v>0</v>
      </c>
      <c r="AY106" s="100">
        <f>AX106*('Para GX'!L$71+100%)</f>
        <v>0</v>
      </c>
      <c r="AZ106" s="100">
        <f>AY106*('Para GX'!M$71+100%)</f>
        <v>0</v>
      </c>
      <c r="BA106" s="100">
        <f>AZ106*('Para GX'!N$71+100%)</f>
        <v>0</v>
      </c>
      <c r="BB106" s="100" t="e">
        <f>BA106*('Para GX'!O$71+100%)</f>
        <v>#VALUE!</v>
      </c>
      <c r="BC106" s="100">
        <v>0</v>
      </c>
      <c r="BD106" s="100"/>
      <c r="BE106" s="100"/>
      <c r="BF106" s="100"/>
      <c r="BG106" s="100"/>
      <c r="BH106" s="100"/>
      <c r="BI106" s="100"/>
      <c r="BJ106" s="100">
        <v>0</v>
      </c>
      <c r="BK106" s="100">
        <f>BJ106*('Para GX'!J$71+100%)</f>
        <v>0</v>
      </c>
      <c r="BL106" s="100">
        <f>BK106*('Para GX'!K$71+100%)</f>
        <v>0</v>
      </c>
      <c r="BM106" s="100">
        <f>BL106*('Para GX'!L$71+100%)</f>
        <v>0</v>
      </c>
      <c r="BN106" s="100">
        <f>BM106*('Para GX'!M$71+100%)</f>
        <v>0</v>
      </c>
      <c r="BO106" s="100">
        <f>BN106*('Para GX'!N$71+100%)</f>
        <v>0</v>
      </c>
      <c r="BP106" s="100" t="e">
        <f>BO106*('Para GX'!O$71+100%)</f>
        <v>#VALUE!</v>
      </c>
    </row>
    <row r="107" spans="1:68" ht="22.5">
      <c r="A107" s="77">
        <v>2018</v>
      </c>
      <c r="B107" s="77" t="s">
        <v>905</v>
      </c>
      <c r="C107" s="77" t="s">
        <v>1026</v>
      </c>
      <c r="D107" s="77"/>
      <c r="E107" s="98">
        <v>25465</v>
      </c>
      <c r="F107" s="77"/>
      <c r="G107" s="77"/>
      <c r="H107" s="77"/>
      <c r="I107" s="77">
        <v>7</v>
      </c>
      <c r="J107" s="77" t="s">
        <v>1021</v>
      </c>
      <c r="K107" s="110" t="s">
        <v>1254</v>
      </c>
      <c r="L107" s="77"/>
      <c r="M107" s="77"/>
      <c r="N107" s="99">
        <v>13351.97</v>
      </c>
      <c r="O107" s="99">
        <v>7304.5</v>
      </c>
      <c r="P107" s="99">
        <v>393.83</v>
      </c>
      <c r="Q107" s="99">
        <v>93.19</v>
      </c>
      <c r="R107" s="99">
        <v>0</v>
      </c>
      <c r="S107" s="99">
        <v>7791.52</v>
      </c>
      <c r="T107" s="99">
        <v>0</v>
      </c>
      <c r="U107" s="99">
        <v>11.68</v>
      </c>
      <c r="V107" s="99">
        <v>0</v>
      </c>
      <c r="W107" s="99">
        <v>0</v>
      </c>
      <c r="X107" s="99">
        <v>2410.69</v>
      </c>
      <c r="Y107" s="99">
        <v>0</v>
      </c>
      <c r="Z107" s="99">
        <v>10213.89</v>
      </c>
      <c r="AA107" s="100">
        <f>SUM(W107+V107+S107)</f>
        <v>7791.52</v>
      </c>
      <c r="AB107" s="100">
        <v>0</v>
      </c>
      <c r="AC107" s="100">
        <f>AB107*('Para GX'!K$71+100%)</f>
        <v>0</v>
      </c>
      <c r="AD107" s="100">
        <f>AC107*('Para GX'!L$71+100%)</f>
        <v>0</v>
      </c>
      <c r="AE107" s="100">
        <f>AD107*('Para GX'!M$71+100%)</f>
        <v>0</v>
      </c>
      <c r="AF107" s="100">
        <f>AE107*('Para GX'!N$71+100%)</f>
        <v>0</v>
      </c>
      <c r="AG107" s="100" t="e">
        <f>AF107*('Para GX'!O$71+100%)</f>
        <v>#VALUE!</v>
      </c>
      <c r="AH107" s="100">
        <f>SUM(T107+V107+W107)</f>
        <v>0</v>
      </c>
      <c r="AI107" s="100">
        <f>AH107*('Para GX'!J$71+100%)</f>
        <v>0</v>
      </c>
      <c r="AJ107" s="100">
        <f>AI107*('Para GX'!K$71+100%)</f>
        <v>0</v>
      </c>
      <c r="AK107" s="100">
        <f>AJ107*('Para GX'!L$71+100%)</f>
        <v>0</v>
      </c>
      <c r="AL107" s="100">
        <f>AK107*('Para GX'!M$71+100%)</f>
        <v>0</v>
      </c>
      <c r="AM107" s="100">
        <f>AL107*('Para GX'!N$71+100%)</f>
        <v>0</v>
      </c>
      <c r="AN107" s="100" t="e">
        <f>AM107*('Para GX'!O$71+100%)</f>
        <v>#VALUE!</v>
      </c>
      <c r="AO107" s="100">
        <f t="shared" si="13"/>
        <v>2410.69</v>
      </c>
      <c r="AP107" s="100">
        <v>0</v>
      </c>
      <c r="AQ107" s="100">
        <f>AP107*('Para GX'!K$71+100%)</f>
        <v>0</v>
      </c>
      <c r="AR107" s="100">
        <f>AQ107*('Para GX'!L$71+100%)</f>
        <v>0</v>
      </c>
      <c r="AS107" s="100">
        <f>AR107*('Para GX'!M$71+100%)</f>
        <v>0</v>
      </c>
      <c r="AT107" s="100">
        <f>AS107*('Para GX'!N$71+100%)</f>
        <v>0</v>
      </c>
      <c r="AU107" s="100" t="e">
        <f>AT107*('Para GX'!O$71+100%)</f>
        <v>#VALUE!</v>
      </c>
      <c r="AV107" s="100">
        <v>0</v>
      </c>
      <c r="AW107" s="100">
        <f>AV107*('Para GX'!J$71+100%)</f>
        <v>0</v>
      </c>
      <c r="AX107" s="100">
        <f>AW107*('Para GX'!K$71+100%)</f>
        <v>0</v>
      </c>
      <c r="AY107" s="100">
        <f>AX107*('Para GX'!L$71+100%)</f>
        <v>0</v>
      </c>
      <c r="AZ107" s="100">
        <f>AY107*('Para GX'!M$71+100%)</f>
        <v>0</v>
      </c>
      <c r="BA107" s="100">
        <f>AZ107*('Para GX'!N$71+100%)</f>
        <v>0</v>
      </c>
      <c r="BB107" s="100" t="e">
        <f>BA107*('Para GX'!O$71+100%)</f>
        <v>#VALUE!</v>
      </c>
      <c r="BC107" s="100">
        <v>0</v>
      </c>
      <c r="BD107" s="100"/>
      <c r="BE107" s="100"/>
      <c r="BF107" s="100"/>
      <c r="BG107" s="100"/>
      <c r="BH107" s="100"/>
      <c r="BI107" s="100"/>
      <c r="BJ107" s="100">
        <v>0</v>
      </c>
      <c r="BK107" s="100">
        <f>BJ107*('Para GX'!J$71+100%)</f>
        <v>0</v>
      </c>
      <c r="BL107" s="100">
        <f>BK107*('Para GX'!K$71+100%)</f>
        <v>0</v>
      </c>
      <c r="BM107" s="100">
        <f>BL107*('Para GX'!L$71+100%)</f>
        <v>0</v>
      </c>
      <c r="BN107" s="100">
        <f>BM107*('Para GX'!M$71+100%)</f>
        <v>0</v>
      </c>
      <c r="BO107" s="100">
        <f>BN107*('Para GX'!N$71+100%)</f>
        <v>0</v>
      </c>
      <c r="BP107" s="100" t="e">
        <f>BO107*('Para GX'!O$71+100%)</f>
        <v>#VALUE!</v>
      </c>
    </row>
    <row r="108" spans="1:68">
      <c r="A108" s="77">
        <v>2018</v>
      </c>
      <c r="B108" s="77" t="s">
        <v>905</v>
      </c>
      <c r="C108" s="77" t="s">
        <v>1026</v>
      </c>
      <c r="D108" s="77"/>
      <c r="E108" s="98">
        <v>25465</v>
      </c>
      <c r="F108" s="77"/>
      <c r="G108" s="77"/>
      <c r="H108" s="77"/>
      <c r="I108" s="77">
        <v>5</v>
      </c>
      <c r="J108" s="77" t="s">
        <v>1021</v>
      </c>
      <c r="K108" s="77" t="s">
        <v>1046</v>
      </c>
      <c r="L108" s="77"/>
      <c r="M108" s="77"/>
      <c r="N108" s="99">
        <v>0</v>
      </c>
      <c r="O108" s="99">
        <v>0</v>
      </c>
      <c r="P108" s="99">
        <v>0</v>
      </c>
      <c r="Q108" s="99">
        <v>0</v>
      </c>
      <c r="R108" s="99">
        <v>0</v>
      </c>
      <c r="S108" s="99">
        <v>0</v>
      </c>
      <c r="T108" s="99">
        <v>0</v>
      </c>
      <c r="U108" s="99">
        <v>0</v>
      </c>
      <c r="V108" s="99">
        <v>649.49</v>
      </c>
      <c r="W108" s="99">
        <v>0</v>
      </c>
      <c r="X108" s="99">
        <v>0</v>
      </c>
      <c r="Y108" s="99">
        <v>293.02</v>
      </c>
      <c r="Z108" s="99">
        <v>942.51</v>
      </c>
      <c r="AA108" s="100">
        <f>SUM(W108 + V108 + S108)</f>
        <v>649.49</v>
      </c>
      <c r="AB108" s="100">
        <v>0</v>
      </c>
      <c r="AC108" s="100">
        <f>AB108*('Para GX'!K$71+100%)</f>
        <v>0</v>
      </c>
      <c r="AD108" s="100">
        <f>AC108*('Para GX'!L$71+100%)</f>
        <v>0</v>
      </c>
      <c r="AE108" s="100">
        <f>AD108*('Para GX'!M$71+100%)</f>
        <v>0</v>
      </c>
      <c r="AF108" s="100">
        <f>AE108*('Para GX'!N$71+100%)</f>
        <v>0</v>
      </c>
      <c r="AG108" s="100" t="e">
        <f>AF108*('Para GX'!O$71+100%)</f>
        <v>#VALUE!</v>
      </c>
      <c r="AH108" s="100">
        <v>0</v>
      </c>
      <c r="AI108" s="100">
        <f>AH108*('Para GX'!J$71+100%)</f>
        <v>0</v>
      </c>
      <c r="AJ108" s="100">
        <f>AI108*('Para GX'!K$71+100%)</f>
        <v>0</v>
      </c>
      <c r="AK108" s="100">
        <f>AJ108*('Para GX'!L$71+100%)</f>
        <v>0</v>
      </c>
      <c r="AL108" s="100">
        <f>AK108*('Para GX'!M$71+100%)</f>
        <v>0</v>
      </c>
      <c r="AM108" s="100">
        <f>AL108*('Para GX'!N$71+100%)</f>
        <v>0</v>
      </c>
      <c r="AN108" s="100" t="e">
        <f>AM108*('Para GX'!O$71+100%)</f>
        <v>#VALUE!</v>
      </c>
      <c r="AO108" s="100">
        <f t="shared" si="13"/>
        <v>293.02</v>
      </c>
      <c r="AP108" s="100">
        <v>0</v>
      </c>
      <c r="AQ108" s="100">
        <f>AP108*('Para GX'!K$71+100%)</f>
        <v>0</v>
      </c>
      <c r="AR108" s="100">
        <f>AQ108*('Para GX'!L$71+100%)</f>
        <v>0</v>
      </c>
      <c r="AS108" s="100">
        <f>AR108*('Para GX'!M$71+100%)</f>
        <v>0</v>
      </c>
      <c r="AT108" s="100">
        <f>AS108*('Para GX'!N$71+100%)</f>
        <v>0</v>
      </c>
      <c r="AU108" s="100" t="e">
        <f>AT108*('Para GX'!O$71+100%)</f>
        <v>#VALUE!</v>
      </c>
      <c r="AV108" s="100">
        <v>0</v>
      </c>
      <c r="AW108" s="100">
        <f>AV108*('Para GX'!J$71+100%)</f>
        <v>0</v>
      </c>
      <c r="AX108" s="100">
        <f>AW108*('Para GX'!K$71+100%)</f>
        <v>0</v>
      </c>
      <c r="AY108" s="100">
        <f>AX108*('Para GX'!L$71+100%)</f>
        <v>0</v>
      </c>
      <c r="AZ108" s="100">
        <f>AY108*('Para GX'!M$71+100%)</f>
        <v>0</v>
      </c>
      <c r="BA108" s="100">
        <f>AZ108*('Para GX'!N$71+100%)</f>
        <v>0</v>
      </c>
      <c r="BB108" s="100" t="e">
        <f>BA108*('Para GX'!O$71+100%)</f>
        <v>#VALUE!</v>
      </c>
      <c r="BC108" s="100">
        <v>0</v>
      </c>
      <c r="BD108" s="100"/>
      <c r="BE108" s="100"/>
      <c r="BF108" s="100"/>
      <c r="BG108" s="100"/>
      <c r="BH108" s="100"/>
      <c r="BI108" s="100"/>
      <c r="BJ108" s="100">
        <v>0</v>
      </c>
      <c r="BK108" s="100">
        <f>BJ108*('Para GX'!J$71+100%)</f>
        <v>0</v>
      </c>
      <c r="BL108" s="100">
        <f>BK108*('Para GX'!K$71+100%)</f>
        <v>0</v>
      </c>
      <c r="BM108" s="100">
        <f>BL108*('Para GX'!L$71+100%)</f>
        <v>0</v>
      </c>
      <c r="BN108" s="100">
        <f>BM108*('Para GX'!M$71+100%)</f>
        <v>0</v>
      </c>
      <c r="BO108" s="100">
        <f>BN108*('Para GX'!N$71+100%)</f>
        <v>0</v>
      </c>
      <c r="BP108" s="100" t="e">
        <f>BO108*('Para GX'!O$71+100%)</f>
        <v>#VALUE!</v>
      </c>
    </row>
    <row r="109" spans="1:68" ht="22.5">
      <c r="A109" s="77">
        <v>2018</v>
      </c>
      <c r="B109" s="77" t="s">
        <v>905</v>
      </c>
      <c r="C109" s="77" t="s">
        <v>1026</v>
      </c>
      <c r="D109" s="77"/>
      <c r="E109" s="98">
        <v>25465</v>
      </c>
      <c r="F109" s="77"/>
      <c r="G109" s="77"/>
      <c r="H109" s="77"/>
      <c r="I109" s="77">
        <v>6</v>
      </c>
      <c r="J109" s="77" t="s">
        <v>1021</v>
      </c>
      <c r="K109" s="110" t="s">
        <v>1263</v>
      </c>
      <c r="L109" s="77"/>
      <c r="M109" s="77"/>
      <c r="N109" s="99">
        <v>13351.97</v>
      </c>
      <c r="O109" s="99">
        <v>15124.62</v>
      </c>
      <c r="P109" s="99">
        <v>815.47</v>
      </c>
      <c r="Q109" s="99">
        <v>863.27</v>
      </c>
      <c r="R109" s="99">
        <v>0</v>
      </c>
      <c r="S109" s="99">
        <v>16803.36</v>
      </c>
      <c r="T109" s="99">
        <v>0</v>
      </c>
      <c r="U109" s="99">
        <v>25.19</v>
      </c>
      <c r="V109" s="99">
        <v>888.13</v>
      </c>
      <c r="W109" s="99">
        <v>0</v>
      </c>
      <c r="X109" s="99">
        <v>5198.9399999999996</v>
      </c>
      <c r="Y109" s="99">
        <v>400.69</v>
      </c>
      <c r="Z109" s="99">
        <v>23316.31</v>
      </c>
      <c r="AA109" s="100">
        <f>SUM(W109 + V109 + S109)</f>
        <v>17691.490000000002</v>
      </c>
      <c r="AB109" s="100">
        <v>0</v>
      </c>
      <c r="AC109" s="100">
        <f>AB109*('Para GX'!K$71+100%)</f>
        <v>0</v>
      </c>
      <c r="AD109" s="100">
        <f>AC109*('Para GX'!L$71+100%)</f>
        <v>0</v>
      </c>
      <c r="AE109" s="100">
        <f>AD109*('Para GX'!M$71+100%)</f>
        <v>0</v>
      </c>
      <c r="AF109" s="100">
        <f>AE109*('Para GX'!N$71+100%)</f>
        <v>0</v>
      </c>
      <c r="AG109" s="100" t="e">
        <f>AF109*('Para GX'!O$71+100%)</f>
        <v>#VALUE!</v>
      </c>
      <c r="AH109" s="100">
        <v>0</v>
      </c>
      <c r="AI109" s="100">
        <f>AH109*('Para GX'!J$71+100%)</f>
        <v>0</v>
      </c>
      <c r="AJ109" s="100">
        <f>AI109*('Para GX'!K$71+100%)</f>
        <v>0</v>
      </c>
      <c r="AK109" s="100">
        <f>AJ109*('Para GX'!L$71+100%)</f>
        <v>0</v>
      </c>
      <c r="AL109" s="100">
        <f>AK109*('Para GX'!M$71+100%)</f>
        <v>0</v>
      </c>
      <c r="AM109" s="100">
        <f>AL109*('Para GX'!N$71+100%)</f>
        <v>0</v>
      </c>
      <c r="AN109" s="100" t="e">
        <f>AM109*('Para GX'!O$71+100%)</f>
        <v>#VALUE!</v>
      </c>
      <c r="AO109" s="100">
        <f t="shared" si="13"/>
        <v>5599.6299999999992</v>
      </c>
      <c r="AP109" s="100">
        <v>0</v>
      </c>
      <c r="AQ109" s="100">
        <f>AP109*('Para GX'!K$71+100%)</f>
        <v>0</v>
      </c>
      <c r="AR109" s="100">
        <f>AQ109*('Para GX'!L$71+100%)</f>
        <v>0</v>
      </c>
      <c r="AS109" s="100">
        <f>AR109*('Para GX'!M$71+100%)</f>
        <v>0</v>
      </c>
      <c r="AT109" s="100">
        <f>AS109*('Para GX'!N$71+100%)</f>
        <v>0</v>
      </c>
      <c r="AU109" s="100" t="e">
        <f>AT109*('Para GX'!O$71+100%)</f>
        <v>#VALUE!</v>
      </c>
      <c r="AV109" s="100">
        <v>0</v>
      </c>
      <c r="AW109" s="100">
        <f>AV109*('Para GX'!J$71+100%)</f>
        <v>0</v>
      </c>
      <c r="AX109" s="100">
        <f>AW109*('Para GX'!K$71+100%)</f>
        <v>0</v>
      </c>
      <c r="AY109" s="100">
        <f>AX109*('Para GX'!L$71+100%)</f>
        <v>0</v>
      </c>
      <c r="AZ109" s="100">
        <f>AY109*('Para GX'!M$71+100%)</f>
        <v>0</v>
      </c>
      <c r="BA109" s="100">
        <f>AZ109*('Para GX'!N$71+100%)</f>
        <v>0</v>
      </c>
      <c r="BB109" s="100" t="e">
        <f>BA109*('Para GX'!O$71+100%)</f>
        <v>#VALUE!</v>
      </c>
      <c r="BC109" s="100">
        <v>0</v>
      </c>
      <c r="BD109" s="100"/>
      <c r="BE109" s="100"/>
      <c r="BF109" s="100"/>
      <c r="BG109" s="100"/>
      <c r="BH109" s="100"/>
      <c r="BI109" s="100"/>
      <c r="BJ109" s="100">
        <v>0</v>
      </c>
      <c r="BK109" s="100">
        <f>BJ109*('Para GX'!J$71+100%)</f>
        <v>0</v>
      </c>
      <c r="BL109" s="100">
        <f>BK109*('Para GX'!K$71+100%)</f>
        <v>0</v>
      </c>
      <c r="BM109" s="100">
        <f>BL109*('Para GX'!L$71+100%)</f>
        <v>0</v>
      </c>
      <c r="BN109" s="100">
        <f>BM109*('Para GX'!M$71+100%)</f>
        <v>0</v>
      </c>
      <c r="BO109" s="100">
        <f>BN109*('Para GX'!N$71+100%)</f>
        <v>0</v>
      </c>
      <c r="BP109" s="100" t="e">
        <f>BO109*('Para GX'!O$71+100%)</f>
        <v>#VALUE!</v>
      </c>
    </row>
    <row r="110" spans="1:68">
      <c r="A110" s="77">
        <v>2018</v>
      </c>
      <c r="B110" s="77" t="s">
        <v>905</v>
      </c>
      <c r="C110" s="77" t="s">
        <v>1026</v>
      </c>
      <c r="D110" s="77"/>
      <c r="E110" s="98">
        <v>22471</v>
      </c>
      <c r="F110" s="77"/>
      <c r="G110" s="77"/>
      <c r="H110" s="77"/>
      <c r="I110" s="77">
        <v>2</v>
      </c>
      <c r="J110" s="77" t="s">
        <v>1021</v>
      </c>
      <c r="K110" s="77"/>
      <c r="L110" s="77"/>
      <c r="M110" s="77"/>
      <c r="N110" s="99">
        <v>29105.91</v>
      </c>
      <c r="O110" s="99">
        <v>48705.84</v>
      </c>
      <c r="P110" s="99">
        <v>0</v>
      </c>
      <c r="Q110" s="99">
        <v>1585.42</v>
      </c>
      <c r="R110" s="99">
        <v>0</v>
      </c>
      <c r="S110" s="99">
        <v>50291.26</v>
      </c>
      <c r="T110" s="99">
        <v>0</v>
      </c>
      <c r="U110" s="99">
        <v>73.13</v>
      </c>
      <c r="V110" s="99">
        <v>0</v>
      </c>
      <c r="W110" s="99">
        <v>0</v>
      </c>
      <c r="X110" s="99">
        <v>7539.5</v>
      </c>
      <c r="Y110" s="99">
        <v>0</v>
      </c>
      <c r="Z110" s="99">
        <v>73002.649999999994</v>
      </c>
      <c r="AA110" s="100">
        <f t="shared" ref="AA110:AA120" si="18">SUM(W110+V110+S110)</f>
        <v>50291.26</v>
      </c>
      <c r="AB110" s="100">
        <f>AA110*('Para GX'!J$71+100%)</f>
        <v>51548.541499999999</v>
      </c>
      <c r="AC110" s="100">
        <f>AB110*('Para GX'!K$71+100%)</f>
        <v>52665.426565833339</v>
      </c>
      <c r="AD110" s="100">
        <f>AC110*('Para GX'!L$71+100%)</f>
        <v>53543.183675263892</v>
      </c>
      <c r="AE110" s="100">
        <f>AD110*('Para GX'!M$71+100%)</f>
        <v>54078.615512016535</v>
      </c>
      <c r="AF110" s="100">
        <f>AE110*('Para GX'!N$71+100%)</f>
        <v>54439.139615429973</v>
      </c>
      <c r="AG110" s="100" t="e">
        <f>AF110*('Para GX'!O$71+100%)</f>
        <v>#VALUE!</v>
      </c>
      <c r="AH110" s="100">
        <f t="shared" ref="AH110:AH120" si="19">SUM(T110+V110+W110)</f>
        <v>0</v>
      </c>
      <c r="AI110" s="100">
        <f>AH110*('Para GX'!J$71+100%)</f>
        <v>0</v>
      </c>
      <c r="AJ110" s="100">
        <f>AI110*('Para GX'!K$71+100%)</f>
        <v>0</v>
      </c>
      <c r="AK110" s="100">
        <f>AJ110*('Para GX'!L$71+100%)</f>
        <v>0</v>
      </c>
      <c r="AL110" s="100">
        <f>AK110*('Para GX'!M$71+100%)</f>
        <v>0</v>
      </c>
      <c r="AM110" s="100">
        <f>AL110*('Para GX'!N$71+100%)</f>
        <v>0</v>
      </c>
      <c r="AN110" s="100" t="e">
        <f>AM110*('Para GX'!O$71+100%)</f>
        <v>#VALUE!</v>
      </c>
      <c r="AO110" s="100">
        <f t="shared" si="13"/>
        <v>7539.5</v>
      </c>
      <c r="AP110" s="100">
        <f>AO110*('Para GX'!J$71+100%)</f>
        <v>7727.9874999999993</v>
      </c>
      <c r="AQ110" s="100">
        <f>AP110*('Para GX'!K$71+100%)</f>
        <v>7895.4272291666666</v>
      </c>
      <c r="AR110" s="100">
        <f>AQ110*('Para GX'!L$71+100%)</f>
        <v>8027.0176829861102</v>
      </c>
      <c r="AS110" s="100">
        <f>AR110*('Para GX'!M$71+100%)</f>
        <v>8107.2878598159714</v>
      </c>
      <c r="AT110" s="100">
        <f>AS110*('Para GX'!N$71+100%)</f>
        <v>8161.3364455480769</v>
      </c>
      <c r="AU110" s="100" t="e">
        <f>AT110*('Para GX'!O$71+100%)</f>
        <v>#VALUE!</v>
      </c>
      <c r="AV110" s="100">
        <v>15098.76</v>
      </c>
      <c r="AW110" s="100">
        <f>AV110*('Para GX'!J$71+100%)</f>
        <v>15476.228999999999</v>
      </c>
      <c r="AX110" s="100">
        <f>AW110*('Para GX'!K$71+100%)</f>
        <v>15811.547295</v>
      </c>
      <c r="AY110" s="100">
        <f>AX110*('Para GX'!L$71+100%)</f>
        <v>16075.073083249999</v>
      </c>
      <c r="AZ110" s="100">
        <f>AY110*('Para GX'!M$71+100%)</f>
        <v>16235.8238140825</v>
      </c>
      <c r="BA110" s="100">
        <f>AZ110*('Para GX'!N$71+100%)</f>
        <v>16344.062639509715</v>
      </c>
      <c r="BB110" s="100" t="e">
        <f>BA110*('Para GX'!O$71+100%)</f>
        <v>#VALUE!</v>
      </c>
      <c r="BC110" s="100">
        <v>0</v>
      </c>
      <c r="BD110" s="100"/>
      <c r="BE110" s="100"/>
      <c r="BF110" s="100"/>
      <c r="BG110" s="100"/>
      <c r="BH110" s="100"/>
      <c r="BI110" s="100"/>
      <c r="BJ110" s="100">
        <v>0</v>
      </c>
      <c r="BK110" s="100">
        <f>BJ110*('Para GX'!J$71+100%)</f>
        <v>0</v>
      </c>
      <c r="BL110" s="100">
        <f>BK110*('Para GX'!K$71+100%)</f>
        <v>0</v>
      </c>
      <c r="BM110" s="100">
        <f>BL110*('Para GX'!L$71+100%)</f>
        <v>0</v>
      </c>
      <c r="BN110" s="100">
        <f>BM110*('Para GX'!M$71+100%)</f>
        <v>0</v>
      </c>
      <c r="BO110" s="100">
        <f>BN110*('Para GX'!N$71+100%)</f>
        <v>0</v>
      </c>
      <c r="BP110" s="100" t="e">
        <f>BO110*('Para GX'!O$71+100%)</f>
        <v>#VALUE!</v>
      </c>
    </row>
    <row r="111" spans="1:68">
      <c r="A111" s="77">
        <v>2018</v>
      </c>
      <c r="B111" s="77" t="s">
        <v>905</v>
      </c>
      <c r="C111" s="77" t="s">
        <v>1026</v>
      </c>
      <c r="D111" s="77"/>
      <c r="E111" s="98">
        <v>31174</v>
      </c>
      <c r="F111" s="77"/>
      <c r="G111" s="77"/>
      <c r="H111" s="77"/>
      <c r="I111" s="77">
        <v>1</v>
      </c>
      <c r="J111" s="77" t="s">
        <v>1021</v>
      </c>
      <c r="K111" s="77"/>
      <c r="L111" s="77"/>
      <c r="M111" s="77"/>
      <c r="N111" s="99">
        <v>18026.91</v>
      </c>
      <c r="O111" s="99">
        <v>30051</v>
      </c>
      <c r="P111" s="99">
        <v>301.2</v>
      </c>
      <c r="Q111" s="99">
        <v>1129.46</v>
      </c>
      <c r="R111" s="99">
        <v>0</v>
      </c>
      <c r="S111" s="99">
        <v>31481.66</v>
      </c>
      <c r="T111" s="99">
        <v>0</v>
      </c>
      <c r="U111" s="99">
        <v>47.23</v>
      </c>
      <c r="V111" s="99">
        <v>0</v>
      </c>
      <c r="W111" s="99">
        <v>0</v>
      </c>
      <c r="X111" s="99">
        <v>9740.41</v>
      </c>
      <c r="Y111" s="99">
        <v>0</v>
      </c>
      <c r="Z111" s="99">
        <v>41269.300000000003</v>
      </c>
      <c r="AA111" s="100">
        <f t="shared" si="18"/>
        <v>31481.66</v>
      </c>
      <c r="AB111" s="100">
        <f>AA111*('Para GX'!J$71+100%)</f>
        <v>32268.701499999996</v>
      </c>
      <c r="AC111" s="100">
        <f>AB111*('Para GX'!K$71+100%)</f>
        <v>32967.856699166667</v>
      </c>
      <c r="AD111" s="100">
        <f>AC111*('Para GX'!L$71+100%)</f>
        <v>33517.32097748611</v>
      </c>
      <c r="AE111" s="100">
        <f>AD111*('Para GX'!M$71+100%)</f>
        <v>33852.494187260971</v>
      </c>
      <c r="AF111" s="100">
        <f>AE111*('Para GX'!N$71+100%)</f>
        <v>34078.177481842707</v>
      </c>
      <c r="AG111" s="100" t="e">
        <f>AF111*('Para GX'!O$71+100%)</f>
        <v>#VALUE!</v>
      </c>
      <c r="AH111" s="100">
        <f t="shared" si="19"/>
        <v>0</v>
      </c>
      <c r="AI111" s="100">
        <f>AH111*('Para GX'!J$71+100%)</f>
        <v>0</v>
      </c>
      <c r="AJ111" s="100">
        <f>AI111*('Para GX'!K$71+100%)</f>
        <v>0</v>
      </c>
      <c r="AK111" s="100">
        <f>AJ111*('Para GX'!L$71+100%)</f>
        <v>0</v>
      </c>
      <c r="AL111" s="100">
        <f>AK111*('Para GX'!M$71+100%)</f>
        <v>0</v>
      </c>
      <c r="AM111" s="100">
        <f>AL111*('Para GX'!N$71+100%)</f>
        <v>0</v>
      </c>
      <c r="AN111" s="100" t="e">
        <f>AM111*('Para GX'!O$71+100%)</f>
        <v>#VALUE!</v>
      </c>
      <c r="AO111" s="100">
        <f t="shared" si="13"/>
        <v>9740.41</v>
      </c>
      <c r="AP111" s="100">
        <f>AO111*('Para GX'!J$71+100%)</f>
        <v>9983.9202499999992</v>
      </c>
      <c r="AQ111" s="100">
        <f>AP111*('Para GX'!K$71+100%)</f>
        <v>10200.238522083333</v>
      </c>
      <c r="AR111" s="100">
        <f>AQ111*('Para GX'!L$71+100%)</f>
        <v>10370.242497451389</v>
      </c>
      <c r="AS111" s="100">
        <f>AR111*('Para GX'!M$71+100%)</f>
        <v>10473.944922425902</v>
      </c>
      <c r="AT111" s="100">
        <f>AS111*('Para GX'!N$71+100%)</f>
        <v>10543.771221908741</v>
      </c>
      <c r="AU111" s="100" t="e">
        <f>AT111*('Para GX'!O$71+100%)</f>
        <v>#VALUE!</v>
      </c>
      <c r="AV111" s="100">
        <v>0</v>
      </c>
      <c r="AW111" s="100">
        <f>AV111*('Para GX'!J$71+100%)</f>
        <v>0</v>
      </c>
      <c r="AX111" s="100">
        <f>AW111*('Para GX'!K$71+100%)</f>
        <v>0</v>
      </c>
      <c r="AY111" s="100">
        <f>AX111*('Para GX'!L$71+100%)</f>
        <v>0</v>
      </c>
      <c r="AZ111" s="100">
        <f>AY111*('Para GX'!M$71+100%)</f>
        <v>0</v>
      </c>
      <c r="BA111" s="100">
        <f>AZ111*('Para GX'!N$71+100%)</f>
        <v>0</v>
      </c>
      <c r="BB111" s="100" t="e">
        <f>BA111*('Para GX'!O$71+100%)</f>
        <v>#VALUE!</v>
      </c>
      <c r="BC111" s="100">
        <v>0</v>
      </c>
      <c r="BD111" s="100"/>
      <c r="BE111" s="100"/>
      <c r="BF111" s="100"/>
      <c r="BG111" s="100"/>
      <c r="BH111" s="100"/>
      <c r="BI111" s="100"/>
      <c r="BJ111" s="100">
        <v>0</v>
      </c>
      <c r="BK111" s="100">
        <f>BJ111*('Para GX'!J$71+100%)</f>
        <v>0</v>
      </c>
      <c r="BL111" s="100">
        <f>BK111*('Para GX'!K$71+100%)</f>
        <v>0</v>
      </c>
      <c r="BM111" s="100">
        <f>BL111*('Para GX'!L$71+100%)</f>
        <v>0</v>
      </c>
      <c r="BN111" s="100">
        <f>BM111*('Para GX'!M$71+100%)</f>
        <v>0</v>
      </c>
      <c r="BO111" s="100">
        <f>BN111*('Para GX'!N$71+100%)</f>
        <v>0</v>
      </c>
      <c r="BP111" s="100" t="e">
        <f>BO111*('Para GX'!O$71+100%)</f>
        <v>#VALUE!</v>
      </c>
    </row>
    <row r="112" spans="1:68">
      <c r="A112" s="77">
        <v>2018</v>
      </c>
      <c r="B112" s="77" t="s">
        <v>905</v>
      </c>
      <c r="C112" s="77" t="s">
        <v>1026</v>
      </c>
      <c r="D112" s="77"/>
      <c r="E112" s="98">
        <v>27360</v>
      </c>
      <c r="F112" s="77"/>
      <c r="G112" s="77"/>
      <c r="H112" s="77"/>
      <c r="I112" s="77">
        <v>1</v>
      </c>
      <c r="J112" s="77" t="s">
        <v>1021</v>
      </c>
      <c r="K112" s="77"/>
      <c r="L112" s="77"/>
      <c r="M112" s="77"/>
      <c r="N112" s="99">
        <v>17243.240000000002</v>
      </c>
      <c r="O112" s="99">
        <v>28752.22</v>
      </c>
      <c r="P112" s="99">
        <v>602.4</v>
      </c>
      <c r="Q112" s="99">
        <v>1104.2</v>
      </c>
      <c r="R112" s="99">
        <v>0</v>
      </c>
      <c r="S112" s="99">
        <v>30458.82</v>
      </c>
      <c r="T112" s="99">
        <v>0</v>
      </c>
      <c r="U112" s="99">
        <v>50.36</v>
      </c>
      <c r="V112" s="99">
        <v>0</v>
      </c>
      <c r="W112" s="99">
        <v>0</v>
      </c>
      <c r="X112" s="99">
        <v>10381.459999999999</v>
      </c>
      <c r="Y112" s="99">
        <v>0</v>
      </c>
      <c r="Z112" s="99">
        <v>40890.639999999999</v>
      </c>
      <c r="AA112" s="100">
        <f t="shared" si="18"/>
        <v>30458.82</v>
      </c>
      <c r="AB112" s="100">
        <f>AA112*('Para GX'!J$71+100%)</f>
        <v>31220.290499999996</v>
      </c>
      <c r="AC112" s="100">
        <f>AB112*('Para GX'!K$71+100%)</f>
        <v>31896.730127499995</v>
      </c>
      <c r="AD112" s="100">
        <f>AC112*('Para GX'!L$71+100%)</f>
        <v>32428.342296291659</v>
      </c>
      <c r="AE112" s="100">
        <f>AD112*('Para GX'!M$71+100%)</f>
        <v>32752.625719254575</v>
      </c>
      <c r="AF112" s="100">
        <f>AE112*('Para GX'!N$71+100%)</f>
        <v>32970.976557382935</v>
      </c>
      <c r="AG112" s="100" t="e">
        <f>AF112*('Para GX'!O$71+100%)</f>
        <v>#VALUE!</v>
      </c>
      <c r="AH112" s="100">
        <f t="shared" si="19"/>
        <v>0</v>
      </c>
      <c r="AI112" s="100">
        <f>AH112*('Para GX'!J$71+100%)</f>
        <v>0</v>
      </c>
      <c r="AJ112" s="100">
        <f>AI112*('Para GX'!K$71+100%)</f>
        <v>0</v>
      </c>
      <c r="AK112" s="100">
        <f>AJ112*('Para GX'!L$71+100%)</f>
        <v>0</v>
      </c>
      <c r="AL112" s="100">
        <f>AK112*('Para GX'!M$71+100%)</f>
        <v>0</v>
      </c>
      <c r="AM112" s="100">
        <f>AL112*('Para GX'!N$71+100%)</f>
        <v>0</v>
      </c>
      <c r="AN112" s="100" t="e">
        <f>AM112*('Para GX'!O$71+100%)</f>
        <v>#VALUE!</v>
      </c>
      <c r="AO112" s="100">
        <f t="shared" si="13"/>
        <v>10381.459999999999</v>
      </c>
      <c r="AP112" s="100">
        <f>AO112*('Para GX'!J$71+100%)</f>
        <v>10640.996499999997</v>
      </c>
      <c r="AQ112" s="100">
        <f>AP112*('Para GX'!K$71+100%)</f>
        <v>10871.551424166664</v>
      </c>
      <c r="AR112" s="100">
        <f>AQ112*('Para GX'!L$71+100%)</f>
        <v>11052.743947902774</v>
      </c>
      <c r="AS112" s="100">
        <f>AR112*('Para GX'!M$71+100%)</f>
        <v>11163.271387381803</v>
      </c>
      <c r="AT112" s="100">
        <f>AS112*('Para GX'!N$71+100%)</f>
        <v>11237.693196631015</v>
      </c>
      <c r="AU112" s="100" t="e">
        <f>AT112*('Para GX'!O$71+100%)</f>
        <v>#VALUE!</v>
      </c>
      <c r="AV112" s="100">
        <v>0</v>
      </c>
      <c r="AW112" s="100">
        <f>AV112*('Para GX'!J$71+100%)</f>
        <v>0</v>
      </c>
      <c r="AX112" s="100">
        <f>AW112*('Para GX'!K$71+100%)</f>
        <v>0</v>
      </c>
      <c r="AY112" s="100">
        <f>AX112*('Para GX'!L$71+100%)</f>
        <v>0</v>
      </c>
      <c r="AZ112" s="100">
        <f>AY112*('Para GX'!M$71+100%)</f>
        <v>0</v>
      </c>
      <c r="BA112" s="100">
        <f>AZ112*('Para GX'!N$71+100%)</f>
        <v>0</v>
      </c>
      <c r="BB112" s="100" t="e">
        <f>BA112*('Para GX'!O$71+100%)</f>
        <v>#VALUE!</v>
      </c>
      <c r="BC112" s="100">
        <v>0</v>
      </c>
      <c r="BD112" s="100"/>
      <c r="BE112" s="100"/>
      <c r="BF112" s="100"/>
      <c r="BG112" s="100"/>
      <c r="BH112" s="100"/>
      <c r="BI112" s="100"/>
      <c r="BJ112" s="100">
        <v>0</v>
      </c>
      <c r="BK112" s="100">
        <f>BJ112*('Para GX'!J$71+100%)</f>
        <v>0</v>
      </c>
      <c r="BL112" s="100">
        <f>BK112*('Para GX'!K$71+100%)</f>
        <v>0</v>
      </c>
      <c r="BM112" s="100">
        <f>BL112*('Para GX'!L$71+100%)</f>
        <v>0</v>
      </c>
      <c r="BN112" s="100">
        <f>BM112*('Para GX'!M$71+100%)</f>
        <v>0</v>
      </c>
      <c r="BO112" s="100">
        <f>BN112*('Para GX'!N$71+100%)</f>
        <v>0</v>
      </c>
      <c r="BP112" s="100" t="e">
        <f>BO112*('Para GX'!O$71+100%)</f>
        <v>#VALUE!</v>
      </c>
    </row>
    <row r="113" spans="1:68">
      <c r="A113" s="77">
        <v>2018</v>
      </c>
      <c r="B113" s="77" t="s">
        <v>905</v>
      </c>
      <c r="C113" s="77" t="s">
        <v>1026</v>
      </c>
      <c r="D113" s="77"/>
      <c r="E113" s="98">
        <v>29551</v>
      </c>
      <c r="F113" s="77"/>
      <c r="G113" s="77"/>
      <c r="H113" s="77"/>
      <c r="I113" s="77">
        <v>2</v>
      </c>
      <c r="J113" s="77" t="s">
        <v>1021</v>
      </c>
      <c r="K113" s="77"/>
      <c r="L113" s="77"/>
      <c r="M113" s="77"/>
      <c r="N113" s="99">
        <v>15297.81</v>
      </c>
      <c r="O113" s="99">
        <v>20444.54</v>
      </c>
      <c r="P113" s="99">
        <v>963.72</v>
      </c>
      <c r="Q113" s="99">
        <v>830.29</v>
      </c>
      <c r="R113" s="99">
        <v>0</v>
      </c>
      <c r="S113" s="99">
        <v>22238.55</v>
      </c>
      <c r="T113" s="99">
        <v>0</v>
      </c>
      <c r="U113" s="99">
        <v>33.36</v>
      </c>
      <c r="V113" s="99">
        <v>0</v>
      </c>
      <c r="W113" s="99">
        <v>0</v>
      </c>
      <c r="X113" s="99">
        <v>6880.65</v>
      </c>
      <c r="Y113" s="99">
        <v>0</v>
      </c>
      <c r="Z113" s="99">
        <v>29152.560000000001</v>
      </c>
      <c r="AA113" s="100">
        <f t="shared" si="18"/>
        <v>22238.55</v>
      </c>
      <c r="AB113" s="100">
        <f>AA113*('Para GX'!J$71+100%)</f>
        <v>22794.513749999998</v>
      </c>
      <c r="AC113" s="100">
        <f>AB113*('Para GX'!K$71+100%)</f>
        <v>23288.394881249998</v>
      </c>
      <c r="AD113" s="100">
        <f>AC113*('Para GX'!L$71+100%)</f>
        <v>23676.534795937496</v>
      </c>
      <c r="AE113" s="100">
        <f>AD113*('Para GX'!M$71+100%)</f>
        <v>23913.300143896871</v>
      </c>
      <c r="AF113" s="100">
        <f>AE113*('Para GX'!N$71+100%)</f>
        <v>24072.722144856183</v>
      </c>
      <c r="AG113" s="100" t="e">
        <f>AF113*('Para GX'!O$71+100%)</f>
        <v>#VALUE!</v>
      </c>
      <c r="AH113" s="100">
        <f t="shared" si="19"/>
        <v>0</v>
      </c>
      <c r="AI113" s="100">
        <f>AH113*('Para GX'!J$71+100%)</f>
        <v>0</v>
      </c>
      <c r="AJ113" s="100">
        <f>AI113*('Para GX'!K$71+100%)</f>
        <v>0</v>
      </c>
      <c r="AK113" s="100">
        <f>AJ113*('Para GX'!L$71+100%)</f>
        <v>0</v>
      </c>
      <c r="AL113" s="100">
        <f>AK113*('Para GX'!M$71+100%)</f>
        <v>0</v>
      </c>
      <c r="AM113" s="100">
        <f>AL113*('Para GX'!N$71+100%)</f>
        <v>0</v>
      </c>
      <c r="AN113" s="100" t="e">
        <f>AM113*('Para GX'!O$71+100%)</f>
        <v>#VALUE!</v>
      </c>
      <c r="AO113" s="100">
        <f t="shared" si="13"/>
        <v>6880.65</v>
      </c>
      <c r="AP113" s="100">
        <f>AO113*('Para GX'!J$71+100%)</f>
        <v>7052.6662499999993</v>
      </c>
      <c r="AQ113" s="100">
        <f>AP113*('Para GX'!K$71+100%)</f>
        <v>7205.4740187500001</v>
      </c>
      <c r="AR113" s="100">
        <f>AQ113*('Para GX'!L$71+100%)</f>
        <v>7325.5652523958333</v>
      </c>
      <c r="AS113" s="100">
        <f>AR113*('Para GX'!M$71+100%)</f>
        <v>7398.8209049197922</v>
      </c>
      <c r="AT113" s="100">
        <f>AS113*('Para GX'!N$71+100%)</f>
        <v>7448.1463776192568</v>
      </c>
      <c r="AU113" s="100" t="e">
        <f>AT113*('Para GX'!O$71+100%)</f>
        <v>#VALUE!</v>
      </c>
      <c r="AV113" s="100">
        <v>0</v>
      </c>
      <c r="AW113" s="100">
        <f>AV113*('Para GX'!J$71+100%)</f>
        <v>0</v>
      </c>
      <c r="AX113" s="100">
        <f>AW113*('Para GX'!K$71+100%)</f>
        <v>0</v>
      </c>
      <c r="AY113" s="100">
        <f>AX113*('Para GX'!L$71+100%)</f>
        <v>0</v>
      </c>
      <c r="AZ113" s="100">
        <f>AY113*('Para GX'!M$71+100%)</f>
        <v>0</v>
      </c>
      <c r="BA113" s="100">
        <f>AZ113*('Para GX'!N$71+100%)</f>
        <v>0</v>
      </c>
      <c r="BB113" s="100" t="e">
        <f>BA113*('Para GX'!O$71+100%)</f>
        <v>#VALUE!</v>
      </c>
      <c r="BC113" s="100">
        <v>0</v>
      </c>
      <c r="BD113" s="100"/>
      <c r="BE113" s="100"/>
      <c r="BF113" s="100"/>
      <c r="BG113" s="100"/>
      <c r="BH113" s="100"/>
      <c r="BI113" s="100"/>
      <c r="BJ113" s="100">
        <v>0</v>
      </c>
      <c r="BK113" s="100">
        <f>BJ113*('Para GX'!J$71+100%)</f>
        <v>0</v>
      </c>
      <c r="BL113" s="100">
        <f>BK113*('Para GX'!K$71+100%)</f>
        <v>0</v>
      </c>
      <c r="BM113" s="100">
        <f>BL113*('Para GX'!L$71+100%)</f>
        <v>0</v>
      </c>
      <c r="BN113" s="100">
        <f>BM113*('Para GX'!M$71+100%)</f>
        <v>0</v>
      </c>
      <c r="BO113" s="100">
        <f>BN113*('Para GX'!N$71+100%)</f>
        <v>0</v>
      </c>
      <c r="BP113" s="100" t="e">
        <f>BO113*('Para GX'!O$71+100%)</f>
        <v>#VALUE!</v>
      </c>
    </row>
    <row r="114" spans="1:68">
      <c r="A114" s="77">
        <v>2018</v>
      </c>
      <c r="B114" s="77" t="s">
        <v>905</v>
      </c>
      <c r="C114" s="77" t="s">
        <v>1026</v>
      </c>
      <c r="D114" s="77"/>
      <c r="E114" s="98">
        <v>22003</v>
      </c>
      <c r="F114" s="77"/>
      <c r="G114" s="77"/>
      <c r="H114" s="77"/>
      <c r="I114" s="77">
        <v>1</v>
      </c>
      <c r="J114" s="77" t="s">
        <v>1021</v>
      </c>
      <c r="K114" s="77"/>
      <c r="L114" s="77"/>
      <c r="M114" s="77"/>
      <c r="N114" s="99">
        <v>16236.81</v>
      </c>
      <c r="O114" s="99">
        <v>21820.15</v>
      </c>
      <c r="P114" s="99">
        <v>241.85</v>
      </c>
      <c r="Q114" s="99">
        <v>843.65</v>
      </c>
      <c r="R114" s="99">
        <v>0</v>
      </c>
      <c r="S114" s="99">
        <v>22905.65</v>
      </c>
      <c r="T114" s="99">
        <v>0</v>
      </c>
      <c r="U114" s="99">
        <v>34.380000000000003</v>
      </c>
      <c r="V114" s="99">
        <v>0</v>
      </c>
      <c r="W114" s="99">
        <v>0</v>
      </c>
      <c r="X114" s="99">
        <v>7087</v>
      </c>
      <c r="Y114" s="99">
        <v>0</v>
      </c>
      <c r="Z114" s="99">
        <v>30027.03</v>
      </c>
      <c r="AA114" s="100">
        <f t="shared" si="18"/>
        <v>22905.65</v>
      </c>
      <c r="AB114" s="100">
        <f>AA114*('Para GX'!J$71+100%)</f>
        <v>23478.291249999998</v>
      </c>
      <c r="AC114" s="100">
        <f>AB114*('Para GX'!K$71+100%)</f>
        <v>23986.987560416666</v>
      </c>
      <c r="AD114" s="100">
        <f>AC114*('Para GX'!L$71+100%)</f>
        <v>24386.77068642361</v>
      </c>
      <c r="AE114" s="100">
        <f>AD114*('Para GX'!M$71+100%)</f>
        <v>24630.638393287845</v>
      </c>
      <c r="AF114" s="100">
        <f>AE114*('Para GX'!N$71+100%)</f>
        <v>24794.842649243095</v>
      </c>
      <c r="AG114" s="100" t="e">
        <f>AF114*('Para GX'!O$71+100%)</f>
        <v>#VALUE!</v>
      </c>
      <c r="AH114" s="100">
        <f t="shared" si="19"/>
        <v>0</v>
      </c>
      <c r="AI114" s="100">
        <f>AH114*('Para GX'!J$71+100%)</f>
        <v>0</v>
      </c>
      <c r="AJ114" s="100">
        <f>AI114*('Para GX'!K$71+100%)</f>
        <v>0</v>
      </c>
      <c r="AK114" s="100">
        <f>AJ114*('Para GX'!L$71+100%)</f>
        <v>0</v>
      </c>
      <c r="AL114" s="100">
        <f>AK114*('Para GX'!M$71+100%)</f>
        <v>0</v>
      </c>
      <c r="AM114" s="100">
        <f>AL114*('Para GX'!N$71+100%)</f>
        <v>0</v>
      </c>
      <c r="AN114" s="100" t="e">
        <f>AM114*('Para GX'!O$71+100%)</f>
        <v>#VALUE!</v>
      </c>
      <c r="AO114" s="100">
        <f t="shared" si="13"/>
        <v>7087</v>
      </c>
      <c r="AP114" s="100">
        <f>AO114*('Para GX'!J$71+100%)</f>
        <v>7264.1749999999993</v>
      </c>
      <c r="AQ114" s="100">
        <f>AP114*('Para GX'!K$71+100%)</f>
        <v>7421.5654583333326</v>
      </c>
      <c r="AR114" s="100">
        <f>AQ114*('Para GX'!L$71+100%)</f>
        <v>7545.2582159722206</v>
      </c>
      <c r="AS114" s="100">
        <f>AR114*('Para GX'!M$71+100%)</f>
        <v>7620.7107981319432</v>
      </c>
      <c r="AT114" s="100">
        <f>AS114*('Para GX'!N$71+100%)</f>
        <v>7671.5155367861553</v>
      </c>
      <c r="AU114" s="100" t="e">
        <f>AT114*('Para GX'!O$71+100%)</f>
        <v>#VALUE!</v>
      </c>
      <c r="AV114" s="100">
        <v>0</v>
      </c>
      <c r="AW114" s="100">
        <f>AV114*('Para GX'!J$71+100%)</f>
        <v>0</v>
      </c>
      <c r="AX114" s="100">
        <f>AW114*('Para GX'!K$71+100%)</f>
        <v>0</v>
      </c>
      <c r="AY114" s="100">
        <f>AX114*('Para GX'!L$71+100%)</f>
        <v>0</v>
      </c>
      <c r="AZ114" s="100">
        <f>AY114*('Para GX'!M$71+100%)</f>
        <v>0</v>
      </c>
      <c r="BA114" s="100">
        <f>AZ114*('Para GX'!N$71+100%)</f>
        <v>0</v>
      </c>
      <c r="BB114" s="100" t="e">
        <f>BA114*('Para GX'!O$71+100%)</f>
        <v>#VALUE!</v>
      </c>
      <c r="BC114" s="100">
        <v>0</v>
      </c>
      <c r="BD114" s="100"/>
      <c r="BE114" s="100"/>
      <c r="BF114" s="100"/>
      <c r="BG114" s="100"/>
      <c r="BH114" s="100"/>
      <c r="BI114" s="100"/>
      <c r="BJ114" s="100">
        <v>0</v>
      </c>
      <c r="BK114" s="100">
        <f>BJ114*('Para GX'!J$71+100%)</f>
        <v>0</v>
      </c>
      <c r="BL114" s="100">
        <f>BK114*('Para GX'!K$71+100%)</f>
        <v>0</v>
      </c>
      <c r="BM114" s="100">
        <f>BL114*('Para GX'!L$71+100%)</f>
        <v>0</v>
      </c>
      <c r="BN114" s="100">
        <f>BM114*('Para GX'!M$71+100%)</f>
        <v>0</v>
      </c>
      <c r="BO114" s="100">
        <f>BN114*('Para GX'!N$71+100%)</f>
        <v>0</v>
      </c>
      <c r="BP114" s="100" t="e">
        <f>BO114*('Para GX'!O$71+100%)</f>
        <v>#VALUE!</v>
      </c>
    </row>
    <row r="115" spans="1:68" ht="33.75">
      <c r="A115" s="77">
        <v>2018</v>
      </c>
      <c r="B115" s="77" t="s">
        <v>905</v>
      </c>
      <c r="C115" s="77" t="s">
        <v>1026</v>
      </c>
      <c r="D115" s="77"/>
      <c r="E115" s="98">
        <v>23583</v>
      </c>
      <c r="F115" s="77"/>
      <c r="G115" s="77"/>
      <c r="H115" s="77"/>
      <c r="I115" s="77">
        <v>2</v>
      </c>
      <c r="J115" s="77" t="s">
        <v>1021</v>
      </c>
      <c r="K115" s="110" t="s">
        <v>1276</v>
      </c>
      <c r="L115" s="77"/>
      <c r="M115" s="77"/>
      <c r="N115" s="99">
        <v>23131.96</v>
      </c>
      <c r="O115" s="99">
        <v>38709</v>
      </c>
      <c r="P115" s="99">
        <v>0</v>
      </c>
      <c r="Q115" s="99">
        <v>1335.5</v>
      </c>
      <c r="R115" s="99">
        <v>1729.44</v>
      </c>
      <c r="S115" s="99">
        <v>41773.94</v>
      </c>
      <c r="T115" s="99">
        <v>0</v>
      </c>
      <c r="U115" s="99">
        <v>58.13</v>
      </c>
      <c r="V115" s="99">
        <v>0</v>
      </c>
      <c r="W115" s="99">
        <v>0</v>
      </c>
      <c r="X115" s="99">
        <v>5992.94</v>
      </c>
      <c r="Y115" s="99">
        <v>0</v>
      </c>
      <c r="Z115" s="99">
        <v>59824.77</v>
      </c>
      <c r="AA115" s="100">
        <f t="shared" si="18"/>
        <v>41773.94</v>
      </c>
      <c r="AB115" s="100">
        <f>AA115*('Para GX'!J$71+100%)</f>
        <v>42818.288499999995</v>
      </c>
      <c r="AC115" s="100">
        <f>AB115*('Para GX'!K$71+100%)</f>
        <v>43746.018084166666</v>
      </c>
      <c r="AD115" s="100">
        <f>AC115*('Para GX'!L$71+100%)</f>
        <v>44475.11838556944</v>
      </c>
      <c r="AE115" s="100">
        <v>28074.92</v>
      </c>
      <c r="AF115" s="100">
        <v>0</v>
      </c>
      <c r="AG115" s="100">
        <v>0</v>
      </c>
      <c r="AH115" s="100">
        <f t="shared" si="19"/>
        <v>0</v>
      </c>
      <c r="AI115" s="100">
        <f>AH115*('Para GX'!J$71+100%)</f>
        <v>0</v>
      </c>
      <c r="AJ115" s="100">
        <f>AI115*('Para GX'!K$71+100%)</f>
        <v>0</v>
      </c>
      <c r="AK115" s="100">
        <f>AJ115*('Para GX'!L$71+100%)</f>
        <v>0</v>
      </c>
      <c r="AL115" s="100">
        <f>AK115*('Para GX'!M$71+100%)</f>
        <v>0</v>
      </c>
      <c r="AM115" s="100">
        <f>AL115*('Para GX'!N$71+100%)</f>
        <v>0</v>
      </c>
      <c r="AN115" s="100" t="e">
        <f>AM115*('Para GX'!O$71+100%)</f>
        <v>#VALUE!</v>
      </c>
      <c r="AO115" s="100">
        <f t="shared" si="13"/>
        <v>5992.94</v>
      </c>
      <c r="AP115" s="100">
        <f>AO115*('Para GX'!J$71+100%)</f>
        <v>6142.7634999999991</v>
      </c>
      <c r="AQ115" s="100">
        <f>AP115*('Para GX'!K$71+100%)</f>
        <v>6275.8567091666664</v>
      </c>
      <c r="AR115" s="100">
        <f>AQ115*('Para GX'!L$71+100%)</f>
        <v>6380.4543209861104</v>
      </c>
      <c r="AS115" s="100">
        <v>4027.63</v>
      </c>
      <c r="AT115" s="100">
        <v>0</v>
      </c>
      <c r="AU115" s="100">
        <v>0</v>
      </c>
      <c r="AV115" s="100">
        <v>11999.76</v>
      </c>
      <c r="AW115" s="100">
        <f>AV115*('Para GX'!J$71+100%)</f>
        <v>12299.753999999999</v>
      </c>
      <c r="AX115" s="100">
        <f>AW115*('Para GX'!K$71+100%)</f>
        <v>12566.248669999999</v>
      </c>
      <c r="AY115" s="100">
        <f>AX115*('Para GX'!L$71+100%)</f>
        <v>12775.686147833332</v>
      </c>
      <c r="AZ115" s="100">
        <v>8064.65</v>
      </c>
      <c r="BA115" s="100">
        <v>0</v>
      </c>
      <c r="BB115" s="100">
        <v>0</v>
      </c>
      <c r="BC115" s="100">
        <v>0</v>
      </c>
      <c r="BD115" s="100"/>
      <c r="BE115" s="100"/>
      <c r="BF115" s="100"/>
      <c r="BG115" s="100"/>
      <c r="BH115" s="100"/>
      <c r="BI115" s="100"/>
      <c r="BJ115" s="100">
        <v>0</v>
      </c>
      <c r="BK115" s="100">
        <f>BJ115*('Para GX'!J$71+100%)</f>
        <v>0</v>
      </c>
      <c r="BL115" s="100">
        <f>BK115*('Para GX'!K$71+100%)</f>
        <v>0</v>
      </c>
      <c r="BM115" s="100">
        <f>BL115*('Para GX'!L$71+100%)</f>
        <v>0</v>
      </c>
      <c r="BN115" s="100">
        <f>BM115*('Para GX'!M$71+100%)</f>
        <v>0</v>
      </c>
      <c r="BO115" s="100">
        <f>BN115*('Para GX'!N$71+100%)</f>
        <v>0</v>
      </c>
      <c r="BP115" s="100" t="e">
        <f>BO115*('Para GX'!O$71+100%)</f>
        <v>#VALUE!</v>
      </c>
    </row>
    <row r="116" spans="1:68">
      <c r="A116" s="77">
        <v>2022</v>
      </c>
      <c r="B116" s="77" t="s">
        <v>905</v>
      </c>
      <c r="C116" s="77" t="s">
        <v>1026</v>
      </c>
      <c r="D116" s="77"/>
      <c r="E116" s="98" t="s">
        <v>1027</v>
      </c>
      <c r="F116" s="77"/>
      <c r="G116" s="77"/>
      <c r="H116" s="77"/>
      <c r="I116" s="77"/>
      <c r="J116" s="77"/>
      <c r="K116" s="110"/>
      <c r="L116" s="77"/>
      <c r="M116" s="77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100">
        <v>0</v>
      </c>
      <c r="AB116" s="100">
        <v>0</v>
      </c>
      <c r="AC116" s="100">
        <v>0</v>
      </c>
      <c r="AD116" s="100">
        <v>0</v>
      </c>
      <c r="AE116" s="100">
        <v>7406.15</v>
      </c>
      <c r="AF116" s="100">
        <v>17774.759999999998</v>
      </c>
      <c r="AG116" s="100" t="e">
        <f>AF116*('Para GX'!O$71+100%)</f>
        <v>#VALUE!</v>
      </c>
      <c r="AH116" s="100">
        <f t="shared" ref="AH116" si="20">SUM(T116+V116+W116)</f>
        <v>0</v>
      </c>
      <c r="AI116" s="100">
        <f>AH116*('Para GX'!J$71+100%)</f>
        <v>0</v>
      </c>
      <c r="AJ116" s="100">
        <f>AI116*('Para GX'!K$71+100%)</f>
        <v>0</v>
      </c>
      <c r="AK116" s="100">
        <f>AJ116*('Para GX'!L$71+100%)</f>
        <v>0</v>
      </c>
      <c r="AL116" s="100">
        <f>AK116*('Para GX'!M$71+100%)</f>
        <v>0</v>
      </c>
      <c r="AM116" s="100">
        <f>AL116*('Para GX'!N$71+100%)</f>
        <v>0</v>
      </c>
      <c r="AN116" s="100" t="e">
        <f>AM116*('Para GX'!O$71+100%)</f>
        <v>#VALUE!</v>
      </c>
      <c r="AO116" s="100">
        <v>0</v>
      </c>
      <c r="AP116" s="100">
        <v>0</v>
      </c>
      <c r="AQ116" s="100">
        <v>0</v>
      </c>
      <c r="AR116" s="100">
        <v>0</v>
      </c>
      <c r="AS116" s="100">
        <v>2344.16</v>
      </c>
      <c r="AT116" s="100">
        <v>5626</v>
      </c>
      <c r="AU116" s="100" t="e">
        <f>AT116*('Para GX'!O$71+100%)</f>
        <v>#VALUE!</v>
      </c>
      <c r="AV116" s="100">
        <v>0</v>
      </c>
      <c r="AW116" s="100">
        <v>0</v>
      </c>
      <c r="AX116" s="100">
        <v>0</v>
      </c>
      <c r="AY116" s="100">
        <v>0</v>
      </c>
      <c r="AZ116" s="100">
        <v>0</v>
      </c>
      <c r="BA116" s="100">
        <v>0</v>
      </c>
      <c r="BB116" s="100">
        <v>0</v>
      </c>
      <c r="BC116" s="100">
        <v>0</v>
      </c>
      <c r="BD116" s="100"/>
      <c r="BE116" s="100"/>
      <c r="BF116" s="100"/>
      <c r="BG116" s="100"/>
      <c r="BH116" s="100"/>
      <c r="BI116" s="100"/>
      <c r="BJ116" s="100">
        <v>0</v>
      </c>
      <c r="BK116" s="100">
        <f>BJ116*('Para GX'!J$71+100%)</f>
        <v>0</v>
      </c>
      <c r="BL116" s="100">
        <f>BK116*('Para GX'!K$71+100%)</f>
        <v>0</v>
      </c>
      <c r="BM116" s="100">
        <f>BL116*('Para GX'!L$71+100%)</f>
        <v>0</v>
      </c>
      <c r="BN116" s="100">
        <f>BM116*('Para GX'!M$71+100%)</f>
        <v>0</v>
      </c>
      <c r="BO116" s="100">
        <f>BN116*('Para GX'!N$71+100%)</f>
        <v>0</v>
      </c>
      <c r="BP116" s="100" t="e">
        <f>BO116*('Para GX'!O$71+100%)</f>
        <v>#VALUE!</v>
      </c>
    </row>
    <row r="117" spans="1:68">
      <c r="A117" s="77">
        <v>2018</v>
      </c>
      <c r="B117" s="77" t="s">
        <v>905</v>
      </c>
      <c r="C117" s="77" t="s">
        <v>1026</v>
      </c>
      <c r="D117" s="77"/>
      <c r="E117" s="98">
        <v>24248</v>
      </c>
      <c r="F117" s="77"/>
      <c r="G117" s="77"/>
      <c r="H117" s="77"/>
      <c r="I117" s="77">
        <v>1</v>
      </c>
      <c r="J117" s="77" t="s">
        <v>1021</v>
      </c>
      <c r="K117" s="77"/>
      <c r="L117" s="77"/>
      <c r="M117" s="77"/>
      <c r="N117" s="99">
        <v>24852.06</v>
      </c>
      <c r="O117" s="99">
        <v>33270</v>
      </c>
      <c r="P117" s="99">
        <v>0</v>
      </c>
      <c r="Q117" s="99">
        <v>1125.96</v>
      </c>
      <c r="R117" s="99">
        <v>1383.48</v>
      </c>
      <c r="S117" s="99">
        <v>35779.440000000002</v>
      </c>
      <c r="T117" s="99">
        <v>0</v>
      </c>
      <c r="U117" s="99">
        <v>53.65</v>
      </c>
      <c r="V117" s="99">
        <v>0</v>
      </c>
      <c r="W117" s="99">
        <v>0</v>
      </c>
      <c r="X117" s="99">
        <v>11070.13</v>
      </c>
      <c r="Y117" s="99">
        <v>0</v>
      </c>
      <c r="Z117" s="99">
        <v>46903.22</v>
      </c>
      <c r="AA117" s="100">
        <f t="shared" si="18"/>
        <v>35779.440000000002</v>
      </c>
      <c r="AB117" s="100">
        <f>AA117*('Para GX'!J$71+100%)</f>
        <v>36673.925999999999</v>
      </c>
      <c r="AC117" s="100">
        <f>AB117*('Para GX'!K$71+100%)</f>
        <v>37468.527730000002</v>
      </c>
      <c r="AD117" s="100">
        <f>AC117*('Para GX'!L$71+100%)</f>
        <v>38093.003192166667</v>
      </c>
      <c r="AE117" s="100">
        <f>AD117*('Para GX'!M$71+100%)</f>
        <v>38473.93322408833</v>
      </c>
      <c r="AF117" s="100">
        <f>AE117*('Para GX'!N$71+100%)</f>
        <v>38730.426112248919</v>
      </c>
      <c r="AG117" s="100" t="e">
        <f>AF117*('Para GX'!O$71+100%)</f>
        <v>#VALUE!</v>
      </c>
      <c r="AH117" s="100">
        <f t="shared" si="19"/>
        <v>0</v>
      </c>
      <c r="AI117" s="100">
        <f>AH117*('Para GX'!J$71+100%)</f>
        <v>0</v>
      </c>
      <c r="AJ117" s="100">
        <f>AI117*('Para GX'!K$71+100%)</f>
        <v>0</v>
      </c>
      <c r="AK117" s="100">
        <f>AJ117*('Para GX'!L$71+100%)</f>
        <v>0</v>
      </c>
      <c r="AL117" s="100">
        <f>AK117*('Para GX'!M$71+100%)</f>
        <v>0</v>
      </c>
      <c r="AM117" s="100">
        <f>AL117*('Para GX'!N$71+100%)</f>
        <v>0</v>
      </c>
      <c r="AN117" s="100" t="e">
        <f>AM117*('Para GX'!O$71+100%)</f>
        <v>#VALUE!</v>
      </c>
      <c r="AO117" s="100">
        <f t="shared" si="13"/>
        <v>11070.13</v>
      </c>
      <c r="AP117" s="100">
        <f>AO117*('Para GX'!J$71+100%)</f>
        <v>11346.883249999999</v>
      </c>
      <c r="AQ117" s="100">
        <f>AP117*('Para GX'!K$71+100%)</f>
        <v>11592.732387083333</v>
      </c>
      <c r="AR117" s="100">
        <f>AQ117*('Para GX'!L$71+100%)</f>
        <v>11785.944593534721</v>
      </c>
      <c r="AS117" s="100">
        <f>AR117*('Para GX'!M$71+100%)</f>
        <v>11903.804039470069</v>
      </c>
      <c r="AT117" s="100">
        <f>AS117*('Para GX'!N$71+100%)</f>
        <v>11983.162733066536</v>
      </c>
      <c r="AU117" s="100" t="e">
        <f>AT117*('Para GX'!O$71+100%)</f>
        <v>#VALUE!</v>
      </c>
      <c r="AV117" s="100">
        <v>0</v>
      </c>
      <c r="AW117" s="100">
        <f>AV117*('Para GX'!J$71+100%)</f>
        <v>0</v>
      </c>
      <c r="AX117" s="100">
        <f>AW117*('Para GX'!K$71+100%)</f>
        <v>0</v>
      </c>
      <c r="AY117" s="100">
        <f>AX117*('Para GX'!L$71+100%)</f>
        <v>0</v>
      </c>
      <c r="AZ117" s="100">
        <f>AY117*('Para GX'!M$71+100%)</f>
        <v>0</v>
      </c>
      <c r="BA117" s="100">
        <f>AZ117*('Para GX'!N$71+100%)</f>
        <v>0</v>
      </c>
      <c r="BB117" s="100" t="e">
        <f>BA117*('Para GX'!O$71+100%)</f>
        <v>#VALUE!</v>
      </c>
      <c r="BC117" s="100">
        <v>0</v>
      </c>
      <c r="BD117" s="100"/>
      <c r="BE117" s="100"/>
      <c r="BF117" s="100"/>
      <c r="BG117" s="100"/>
      <c r="BH117" s="100"/>
      <c r="BI117" s="100"/>
      <c r="BJ117" s="100">
        <v>0</v>
      </c>
      <c r="BK117" s="100">
        <f>BJ117*('Para GX'!J$71+100%)</f>
        <v>0</v>
      </c>
      <c r="BL117" s="100">
        <f>BK117*('Para GX'!K$71+100%)</f>
        <v>0</v>
      </c>
      <c r="BM117" s="100">
        <f>BL117*('Para GX'!L$71+100%)</f>
        <v>0</v>
      </c>
      <c r="BN117" s="100">
        <f>BM117*('Para GX'!M$71+100%)</f>
        <v>0</v>
      </c>
      <c r="BO117" s="100">
        <f>BN117*('Para GX'!N$71+100%)</f>
        <v>0</v>
      </c>
      <c r="BP117" s="100" t="e">
        <f>BO117*('Para GX'!O$71+100%)</f>
        <v>#VALUE!</v>
      </c>
    </row>
    <row r="118" spans="1:68" ht="22.5">
      <c r="A118" s="77">
        <v>2018</v>
      </c>
      <c r="B118" s="77" t="s">
        <v>905</v>
      </c>
      <c r="C118" s="77" t="s">
        <v>1026</v>
      </c>
      <c r="D118" s="77"/>
      <c r="E118" s="104">
        <v>21194</v>
      </c>
      <c r="F118" s="77"/>
      <c r="G118" s="77"/>
      <c r="H118" s="77"/>
      <c r="I118" s="77">
        <v>1</v>
      </c>
      <c r="J118" s="77" t="s">
        <v>1021</v>
      </c>
      <c r="K118" s="110" t="s">
        <v>1264</v>
      </c>
      <c r="L118" s="77"/>
      <c r="M118" s="77"/>
      <c r="N118" s="99">
        <v>23131.96</v>
      </c>
      <c r="O118" s="99">
        <v>38709</v>
      </c>
      <c r="P118" s="99">
        <v>0</v>
      </c>
      <c r="Q118" s="99">
        <v>1335.5</v>
      </c>
      <c r="R118" s="99">
        <v>4378.4399999999996</v>
      </c>
      <c r="S118" s="99">
        <v>44422.94</v>
      </c>
      <c r="T118" s="99">
        <v>0</v>
      </c>
      <c r="U118" s="99">
        <v>64.73</v>
      </c>
      <c r="V118" s="99">
        <v>0</v>
      </c>
      <c r="W118" s="99">
        <v>0</v>
      </c>
      <c r="X118" s="99">
        <v>6670.34</v>
      </c>
      <c r="Y118" s="99">
        <v>0</v>
      </c>
      <c r="Z118" s="99">
        <v>63157.77</v>
      </c>
      <c r="AA118" s="100">
        <f t="shared" si="18"/>
        <v>44422.94</v>
      </c>
      <c r="AB118" s="100">
        <f>AA118*('Para GX'!J$71+100%)</f>
        <v>45533.513500000001</v>
      </c>
      <c r="AC118" s="100">
        <f>AB118*('Para GX'!K$71+100%)</f>
        <v>46520.072959166668</v>
      </c>
      <c r="AD118" s="100">
        <f>AC118*('Para GX'!L$71+100%)</f>
        <v>47295.407508486111</v>
      </c>
      <c r="AE118" s="100">
        <f>AD118*('Para GX'!M$71+100%)</f>
        <v>47768.361583570972</v>
      </c>
      <c r="AF118" s="100">
        <v>6010.86</v>
      </c>
      <c r="AG118" s="100">
        <v>0</v>
      </c>
      <c r="AH118" s="100">
        <f t="shared" si="19"/>
        <v>0</v>
      </c>
      <c r="AI118" s="100">
        <f>AH118*('Para GX'!J$71+100%)</f>
        <v>0</v>
      </c>
      <c r="AJ118" s="100">
        <f>AI118*('Para GX'!K$71+100%)</f>
        <v>0</v>
      </c>
      <c r="AK118" s="100">
        <f>AJ118*('Para GX'!L$71+100%)</f>
        <v>0</v>
      </c>
      <c r="AL118" s="100">
        <f>AK118*('Para GX'!M$71+100%)</f>
        <v>0</v>
      </c>
      <c r="AM118" s="100">
        <f>AL118*('Para GX'!N$71+100%)</f>
        <v>0</v>
      </c>
      <c r="AN118" s="100">
        <v>0</v>
      </c>
      <c r="AO118" s="100">
        <f t="shared" si="13"/>
        <v>6670.34</v>
      </c>
      <c r="AP118" s="100">
        <f>AO118*('Para GX'!J$71+100%)</f>
        <v>6837.0984999999991</v>
      </c>
      <c r="AQ118" s="100">
        <f>AP118*('Para GX'!K$71+100%)</f>
        <v>6985.2356341666664</v>
      </c>
      <c r="AR118" s="100">
        <f>AQ118*('Para GX'!L$71+100%)</f>
        <v>7101.6562280694434</v>
      </c>
      <c r="AS118" s="100">
        <f>AR118*('Para GX'!M$71+100%)</f>
        <v>7172.6727903501378</v>
      </c>
      <c r="AT118" s="100">
        <v>902.56</v>
      </c>
      <c r="AU118" s="100">
        <v>0</v>
      </c>
      <c r="AV118" s="100">
        <v>11999.76</v>
      </c>
      <c r="AW118" s="100">
        <f>AV118*('Para GX'!J$71+100%)</f>
        <v>12299.753999999999</v>
      </c>
      <c r="AX118" s="100">
        <f>AW118*('Para GX'!K$71+100%)</f>
        <v>12566.248669999999</v>
      </c>
      <c r="AY118" s="100">
        <f>AX118*('Para GX'!L$71+100%)</f>
        <v>12775.686147833332</v>
      </c>
      <c r="AZ118" s="100">
        <f>AY118*('Para GX'!M$71+100%)</f>
        <v>12903.443009311666</v>
      </c>
      <c r="BA118" s="100">
        <v>1623.68</v>
      </c>
      <c r="BB118" s="100">
        <v>0</v>
      </c>
      <c r="BC118" s="100">
        <v>0</v>
      </c>
      <c r="BD118" s="100"/>
      <c r="BE118" s="100"/>
      <c r="BF118" s="100"/>
      <c r="BG118" s="100"/>
      <c r="BH118" s="100"/>
      <c r="BI118" s="100"/>
      <c r="BJ118" s="100">
        <v>0</v>
      </c>
      <c r="BK118" s="100">
        <f>BJ118*('Para GX'!J$71+100%)</f>
        <v>0</v>
      </c>
      <c r="BL118" s="100">
        <f>BK118*('Para GX'!K$71+100%)</f>
        <v>0</v>
      </c>
      <c r="BM118" s="100">
        <f>BL118*('Para GX'!L$71+100%)</f>
        <v>0</v>
      </c>
      <c r="BN118" s="100">
        <f>BM118*('Para GX'!M$71+100%)</f>
        <v>0</v>
      </c>
      <c r="BO118" s="100">
        <f>BN118*('Para GX'!N$71+100%)</f>
        <v>0</v>
      </c>
      <c r="BP118" s="100" t="e">
        <f>BO118*('Para GX'!O$71+100%)</f>
        <v>#VALUE!</v>
      </c>
    </row>
    <row r="119" spans="1:68">
      <c r="A119" s="77">
        <v>2023</v>
      </c>
      <c r="B119" s="77" t="s">
        <v>905</v>
      </c>
      <c r="C119" s="77" t="s">
        <v>1026</v>
      </c>
      <c r="D119" s="77"/>
      <c r="E119" s="98" t="s">
        <v>1027</v>
      </c>
      <c r="F119" s="77"/>
      <c r="G119" s="77"/>
      <c r="H119" s="77"/>
      <c r="I119" s="77"/>
      <c r="J119" s="77"/>
      <c r="K119" s="110"/>
      <c r="L119" s="77"/>
      <c r="M119" s="77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100">
        <v>0</v>
      </c>
      <c r="AB119" s="100">
        <v>0</v>
      </c>
      <c r="AC119" s="100">
        <v>0</v>
      </c>
      <c r="AD119" s="100">
        <v>0</v>
      </c>
      <c r="AE119" s="100">
        <v>0</v>
      </c>
      <c r="AF119" s="100">
        <v>35549.5</v>
      </c>
      <c r="AG119" s="100" t="e">
        <f>AF119*('Para GX'!O$71+100%)</f>
        <v>#VALUE!</v>
      </c>
      <c r="AH119" s="100">
        <f t="shared" ref="AH119" si="21">SUM(T119+V119+W119)</f>
        <v>0</v>
      </c>
      <c r="AI119" s="100">
        <f>AH119*('Para GX'!J$71+100%)</f>
        <v>0</v>
      </c>
      <c r="AJ119" s="100">
        <f>AI119*('Para GX'!K$71+100%)</f>
        <v>0</v>
      </c>
      <c r="AK119" s="100">
        <f>AJ119*('Para GX'!L$71+100%)</f>
        <v>0</v>
      </c>
      <c r="AL119" s="100">
        <f>AK119*('Para GX'!M$71+100%)</f>
        <v>0</v>
      </c>
      <c r="AM119" s="100">
        <f>AL119*('Para GX'!N$71+100%)</f>
        <v>0</v>
      </c>
      <c r="AN119" s="100">
        <v>0</v>
      </c>
      <c r="AO119" s="100">
        <v>0</v>
      </c>
      <c r="AP119" s="100">
        <v>0</v>
      </c>
      <c r="AQ119" s="100">
        <v>0</v>
      </c>
      <c r="AR119" s="100">
        <v>0</v>
      </c>
      <c r="AS119" s="100">
        <v>0</v>
      </c>
      <c r="AT119" s="100">
        <v>11252</v>
      </c>
      <c r="AU119" s="100" t="e">
        <v>#VALUE!</v>
      </c>
      <c r="AV119" s="100">
        <v>0</v>
      </c>
      <c r="AW119" s="100">
        <f>AV119*('Para GX'!J$71+100%)</f>
        <v>0</v>
      </c>
      <c r="AX119" s="100">
        <f>AW119*('Para GX'!K$71+100%)</f>
        <v>0</v>
      </c>
      <c r="AY119" s="100">
        <f>AX119*('Para GX'!L$71+100%)</f>
        <v>0</v>
      </c>
      <c r="AZ119" s="100">
        <f>AY119*('Para GX'!M$71+100%)</f>
        <v>0</v>
      </c>
      <c r="BA119" s="100">
        <f>AZ119*('Para GX'!N$71+100%)</f>
        <v>0</v>
      </c>
      <c r="BB119" s="100" t="e">
        <f>BA119*('Para GX'!O$71+100%)</f>
        <v>#VALUE!</v>
      </c>
      <c r="BC119" s="100">
        <v>0</v>
      </c>
      <c r="BD119" s="100"/>
      <c r="BE119" s="100"/>
      <c r="BF119" s="100"/>
      <c r="BG119" s="100"/>
      <c r="BH119" s="100"/>
      <c r="BI119" s="100"/>
      <c r="BJ119" s="100">
        <v>0</v>
      </c>
      <c r="BK119" s="100">
        <f>BJ119*('Para GX'!J$71+100%)</f>
        <v>0</v>
      </c>
      <c r="BL119" s="100">
        <f>BK119*('Para GX'!K$71+100%)</f>
        <v>0</v>
      </c>
      <c r="BM119" s="100">
        <f>BL119*('Para GX'!L$71+100%)</f>
        <v>0</v>
      </c>
      <c r="BN119" s="100">
        <f>BM119*('Para GX'!M$71+100%)</f>
        <v>0</v>
      </c>
      <c r="BO119" s="100">
        <f>BN119*('Para GX'!N$71+100%)</f>
        <v>0</v>
      </c>
      <c r="BP119" s="100" t="e">
        <f>BO119*('Para GX'!O$71+100%)</f>
        <v>#VALUE!</v>
      </c>
    </row>
    <row r="120" spans="1:68" ht="22.5">
      <c r="A120" s="77">
        <v>2018</v>
      </c>
      <c r="B120" s="77" t="s">
        <v>905</v>
      </c>
      <c r="C120" s="77" t="s">
        <v>1026</v>
      </c>
      <c r="D120" s="77"/>
      <c r="E120" s="104">
        <v>19495</v>
      </c>
      <c r="F120" s="77"/>
      <c r="G120" s="77"/>
      <c r="H120" s="77"/>
      <c r="I120" s="77">
        <v>1</v>
      </c>
      <c r="J120" s="77" t="s">
        <v>1021</v>
      </c>
      <c r="K120" s="110" t="s">
        <v>1265</v>
      </c>
      <c r="L120" s="77"/>
      <c r="M120" s="77"/>
      <c r="N120" s="99">
        <v>23131.96</v>
      </c>
      <c r="O120" s="99">
        <v>16128.75</v>
      </c>
      <c r="P120" s="99">
        <v>0</v>
      </c>
      <c r="Q120" s="99">
        <v>741.95</v>
      </c>
      <c r="R120" s="99">
        <v>0</v>
      </c>
      <c r="S120" s="99">
        <v>16870.7</v>
      </c>
      <c r="T120" s="99">
        <v>0</v>
      </c>
      <c r="U120" s="99">
        <v>24.23</v>
      </c>
      <c r="V120" s="99">
        <v>0</v>
      </c>
      <c r="W120" s="99">
        <v>0</v>
      </c>
      <c r="X120" s="99">
        <v>2497.71</v>
      </c>
      <c r="Y120" s="99">
        <v>0</v>
      </c>
      <c r="Z120" s="99">
        <v>24392.54</v>
      </c>
      <c r="AA120" s="100">
        <f t="shared" si="18"/>
        <v>16870.7</v>
      </c>
      <c r="AB120" s="100">
        <v>0</v>
      </c>
      <c r="AC120" s="100">
        <f>AB120*('Para GX'!K$71+100%)</f>
        <v>0</v>
      </c>
      <c r="AD120" s="100">
        <f>AC120*('Para GX'!L$71+100%)</f>
        <v>0</v>
      </c>
      <c r="AE120" s="100">
        <f>AD120*('Para GX'!M$71+100%)</f>
        <v>0</v>
      </c>
      <c r="AF120" s="100">
        <f>AE120*('Para GX'!N$71+100%)</f>
        <v>0</v>
      </c>
      <c r="AG120" s="100" t="e">
        <f>AF120*('Para GX'!O$71+100%)</f>
        <v>#VALUE!</v>
      </c>
      <c r="AH120" s="100">
        <f t="shared" si="19"/>
        <v>0</v>
      </c>
      <c r="AI120" s="100">
        <f>AH120*('Para GX'!J$71+100%)</f>
        <v>0</v>
      </c>
      <c r="AJ120" s="100">
        <f>AI120*('Para GX'!K$71+100%)</f>
        <v>0</v>
      </c>
      <c r="AK120" s="100">
        <f>AJ120*('Para GX'!L$71+100%)</f>
        <v>0</v>
      </c>
      <c r="AL120" s="100">
        <f>AK120*('Para GX'!M$71+100%)</f>
        <v>0</v>
      </c>
      <c r="AM120" s="100">
        <f>AL120*('Para GX'!N$71+100%)</f>
        <v>0</v>
      </c>
      <c r="AN120" s="100" t="e">
        <f>AM120*('Para GX'!O$71+100%)</f>
        <v>#VALUE!</v>
      </c>
      <c r="AO120" s="100">
        <f t="shared" si="13"/>
        <v>2497.71</v>
      </c>
      <c r="AP120" s="100">
        <v>0</v>
      </c>
      <c r="AQ120" s="100">
        <f>AP120*('Para GX'!K$71+100%)</f>
        <v>0</v>
      </c>
      <c r="AR120" s="100">
        <f>AQ120*('Para GX'!L$71+100%)</f>
        <v>0</v>
      </c>
      <c r="AS120" s="100">
        <f>AR120*('Para GX'!M$71+100%)</f>
        <v>0</v>
      </c>
      <c r="AT120" s="100">
        <f>AS120*('Para GX'!N$71+100%)</f>
        <v>0</v>
      </c>
      <c r="AU120" s="100" t="e">
        <f>AT120*('Para GX'!O$71+100%)</f>
        <v>#VALUE!</v>
      </c>
      <c r="AV120" s="100">
        <v>4999.8999999999996</v>
      </c>
      <c r="AW120" s="100">
        <v>0</v>
      </c>
      <c r="AX120" s="100">
        <f>AW120*('Para GX'!K$71+100%)</f>
        <v>0</v>
      </c>
      <c r="AY120" s="100">
        <f>AX120*('Para GX'!L$71+100%)</f>
        <v>0</v>
      </c>
      <c r="AZ120" s="100">
        <f>AY120*('Para GX'!M$71+100%)</f>
        <v>0</v>
      </c>
      <c r="BA120" s="100">
        <f>AZ120*('Para GX'!N$71+100%)</f>
        <v>0</v>
      </c>
      <c r="BB120" s="100" t="e">
        <f>BA120*('Para GX'!O$71+100%)</f>
        <v>#VALUE!</v>
      </c>
      <c r="BC120" s="100">
        <v>0</v>
      </c>
      <c r="BD120" s="100"/>
      <c r="BE120" s="100"/>
      <c r="BF120" s="100"/>
      <c r="BG120" s="100"/>
      <c r="BH120" s="100"/>
      <c r="BI120" s="100"/>
      <c r="BJ120" s="100">
        <v>0</v>
      </c>
      <c r="BK120" s="100">
        <f>BJ120*('Para GX'!J$71+100%)</f>
        <v>0</v>
      </c>
      <c r="BL120" s="100">
        <f>BK120*('Para GX'!K$71+100%)</f>
        <v>0</v>
      </c>
      <c r="BM120" s="100">
        <f>BL120*('Para GX'!L$71+100%)</f>
        <v>0</v>
      </c>
      <c r="BN120" s="100">
        <f>BM120*('Para GX'!M$71+100%)</f>
        <v>0</v>
      </c>
      <c r="BO120" s="100">
        <f>BN120*('Para GX'!N$71+100%)</f>
        <v>0</v>
      </c>
      <c r="BP120" s="100" t="e">
        <f>BO120*('Para GX'!O$71+100%)</f>
        <v>#VALUE!</v>
      </c>
    </row>
    <row r="121" spans="1:68" ht="22.5">
      <c r="A121" s="77">
        <v>2018</v>
      </c>
      <c r="B121" s="77" t="s">
        <v>905</v>
      </c>
      <c r="C121" s="77" t="s">
        <v>1026</v>
      </c>
      <c r="D121" s="77"/>
      <c r="E121" s="104">
        <v>19495</v>
      </c>
      <c r="F121" s="77"/>
      <c r="G121" s="77"/>
      <c r="H121" s="77"/>
      <c r="I121" s="77">
        <v>2</v>
      </c>
      <c r="J121" s="77" t="s">
        <v>1021</v>
      </c>
      <c r="K121" s="110" t="s">
        <v>1266</v>
      </c>
      <c r="L121" s="77"/>
      <c r="M121" s="77"/>
      <c r="N121" s="99">
        <v>23131.96</v>
      </c>
      <c r="O121" s="99">
        <v>11290.16</v>
      </c>
      <c r="P121" s="99">
        <v>0</v>
      </c>
      <c r="Q121" s="99">
        <v>296.77999999999997</v>
      </c>
      <c r="R121" s="99">
        <v>0</v>
      </c>
      <c r="S121" s="99">
        <v>11586.94</v>
      </c>
      <c r="T121" s="99">
        <v>0</v>
      </c>
      <c r="U121" s="99">
        <v>17.39</v>
      </c>
      <c r="V121" s="99">
        <v>612.41999999999996</v>
      </c>
      <c r="W121" s="99">
        <v>0</v>
      </c>
      <c r="X121" s="99">
        <v>3585.03</v>
      </c>
      <c r="Y121" s="99">
        <v>276.3</v>
      </c>
      <c r="Z121" s="99">
        <v>16078.08</v>
      </c>
      <c r="AA121" s="100">
        <f>SUM(W121 + V121 + S121)</f>
        <v>12199.36</v>
      </c>
      <c r="AB121" s="100">
        <v>0</v>
      </c>
      <c r="AC121" s="100">
        <f>AB121*('Para GX'!K$71+100%)</f>
        <v>0</v>
      </c>
      <c r="AD121" s="100">
        <f>AC121*('Para GX'!L$71+100%)</f>
        <v>0</v>
      </c>
      <c r="AE121" s="100">
        <f>AD121*('Para GX'!M$71+100%)</f>
        <v>0</v>
      </c>
      <c r="AF121" s="100">
        <f>AE121*('Para GX'!N$71+100%)</f>
        <v>0</v>
      </c>
      <c r="AG121" s="100" t="e">
        <f>AF121*('Para GX'!O$71+100%)</f>
        <v>#VALUE!</v>
      </c>
      <c r="AH121" s="100">
        <v>0</v>
      </c>
      <c r="AI121" s="100">
        <f>AH121*('Para GX'!J$71+100%)</f>
        <v>0</v>
      </c>
      <c r="AJ121" s="100">
        <f>AI121*('Para GX'!K$71+100%)</f>
        <v>0</v>
      </c>
      <c r="AK121" s="100">
        <f>AJ121*('Para GX'!L$71+100%)</f>
        <v>0</v>
      </c>
      <c r="AL121" s="100">
        <f>AK121*('Para GX'!M$71+100%)</f>
        <v>0</v>
      </c>
      <c r="AM121" s="100">
        <f>AL121*('Para GX'!N$71+100%)</f>
        <v>0</v>
      </c>
      <c r="AN121" s="100" t="e">
        <f>AM121*('Para GX'!O$71+100%)</f>
        <v>#VALUE!</v>
      </c>
      <c r="AO121" s="100">
        <f t="shared" si="13"/>
        <v>3861.3300000000004</v>
      </c>
      <c r="AP121" s="100">
        <v>0</v>
      </c>
      <c r="AQ121" s="100">
        <f>AP121*('Para GX'!K$71+100%)</f>
        <v>0</v>
      </c>
      <c r="AR121" s="100">
        <f>AQ121*('Para GX'!L$71+100%)</f>
        <v>0</v>
      </c>
      <c r="AS121" s="100">
        <f>AR121*('Para GX'!M$71+100%)</f>
        <v>0</v>
      </c>
      <c r="AT121" s="100">
        <f>AS121*('Para GX'!N$71+100%)</f>
        <v>0</v>
      </c>
      <c r="AU121" s="100" t="e">
        <f>AT121*('Para GX'!O$71+100%)</f>
        <v>#VALUE!</v>
      </c>
      <c r="AV121" s="100">
        <v>0</v>
      </c>
      <c r="AW121" s="100">
        <f>AV121*('Para GX'!J$71+100%)</f>
        <v>0</v>
      </c>
      <c r="AX121" s="100">
        <f>AW121*('Para GX'!K$71+100%)</f>
        <v>0</v>
      </c>
      <c r="AY121" s="100">
        <f>AX121*('Para GX'!L$71+100%)</f>
        <v>0</v>
      </c>
      <c r="AZ121" s="100">
        <f>AY121*('Para GX'!M$71+100%)</f>
        <v>0</v>
      </c>
      <c r="BA121" s="100">
        <f>AZ121*('Para GX'!N$71+100%)</f>
        <v>0</v>
      </c>
      <c r="BB121" s="100" t="e">
        <f>BA121*('Para GX'!O$71+100%)</f>
        <v>#VALUE!</v>
      </c>
      <c r="BC121" s="100">
        <v>0</v>
      </c>
      <c r="BD121" s="100"/>
      <c r="BE121" s="100"/>
      <c r="BF121" s="100"/>
      <c r="BG121" s="100"/>
      <c r="BH121" s="100"/>
      <c r="BI121" s="100"/>
      <c r="BJ121" s="100">
        <v>0</v>
      </c>
      <c r="BK121" s="100">
        <f>BJ121*('Para GX'!J$71+100%)</f>
        <v>0</v>
      </c>
      <c r="BL121" s="100">
        <f>BK121*('Para GX'!K$71+100%)</f>
        <v>0</v>
      </c>
      <c r="BM121" s="100">
        <f>BL121*('Para GX'!L$71+100%)</f>
        <v>0</v>
      </c>
      <c r="BN121" s="100">
        <f>BM121*('Para GX'!M$71+100%)</f>
        <v>0</v>
      </c>
      <c r="BO121" s="100">
        <f>BN121*('Para GX'!N$71+100%)</f>
        <v>0</v>
      </c>
      <c r="BP121" s="100" t="e">
        <f>BO121*('Para GX'!O$71+100%)</f>
        <v>#VALUE!</v>
      </c>
    </row>
    <row r="122" spans="1:68">
      <c r="A122" s="77">
        <v>2018</v>
      </c>
      <c r="B122" s="77" t="s">
        <v>905</v>
      </c>
      <c r="C122" s="77" t="s">
        <v>1026</v>
      </c>
      <c r="D122" s="77"/>
      <c r="E122" s="98">
        <v>31258</v>
      </c>
      <c r="F122" s="77"/>
      <c r="G122" s="77"/>
      <c r="H122" s="77"/>
      <c r="I122" s="77">
        <v>2</v>
      </c>
      <c r="J122" s="77" t="s">
        <v>1021</v>
      </c>
      <c r="K122" s="77"/>
      <c r="L122" s="77"/>
      <c r="M122" s="77"/>
      <c r="N122" s="99">
        <v>21006.34</v>
      </c>
      <c r="O122" s="99">
        <v>34614.28</v>
      </c>
      <c r="P122" s="99">
        <v>0</v>
      </c>
      <c r="Q122" s="99">
        <v>1231.9100000000001</v>
      </c>
      <c r="R122" s="99">
        <v>0</v>
      </c>
      <c r="S122" s="99">
        <v>35846.19</v>
      </c>
      <c r="T122" s="99">
        <v>0</v>
      </c>
      <c r="U122" s="99">
        <v>53.76</v>
      </c>
      <c r="V122" s="99">
        <v>0</v>
      </c>
      <c r="W122" s="99">
        <v>0</v>
      </c>
      <c r="X122" s="99">
        <v>11090.79</v>
      </c>
      <c r="Y122" s="99">
        <v>0</v>
      </c>
      <c r="Z122" s="99">
        <v>46990.74</v>
      </c>
      <c r="AA122" s="100">
        <f>SUM(W122+V122+S122)</f>
        <v>35846.19</v>
      </c>
      <c r="AB122" s="100">
        <f>AA122*('Para GX'!J$71+100%)</f>
        <v>36742.344749999997</v>
      </c>
      <c r="AC122" s="100">
        <f>AB122*('Para GX'!K$71+100%)</f>
        <v>37538.428886249996</v>
      </c>
      <c r="AD122" s="100">
        <f>AC122*('Para GX'!L$71+100%)</f>
        <v>38164.069367687494</v>
      </c>
      <c r="AE122" s="100">
        <f>AD122*('Para GX'!M$71+100%)</f>
        <v>38545.710061364371</v>
      </c>
      <c r="AF122" s="100">
        <f>AE122*('Para GX'!N$71+100%)</f>
        <v>38802.681461773464</v>
      </c>
      <c r="AG122" s="100" t="e">
        <f>AF122*('Para GX'!O$71+100%)</f>
        <v>#VALUE!</v>
      </c>
      <c r="AH122" s="100">
        <f t="shared" ref="AH122:AH127" si="22">SUM(T122+V122+W122)</f>
        <v>0</v>
      </c>
      <c r="AI122" s="100">
        <f>AH122*('Para GX'!J$71+100%)</f>
        <v>0</v>
      </c>
      <c r="AJ122" s="100">
        <f>AI122*('Para GX'!K$71+100%)</f>
        <v>0</v>
      </c>
      <c r="AK122" s="100">
        <f>AJ122*('Para GX'!L$71+100%)</f>
        <v>0</v>
      </c>
      <c r="AL122" s="100">
        <f>AK122*('Para GX'!M$71+100%)</f>
        <v>0</v>
      </c>
      <c r="AM122" s="100">
        <f>AL122*('Para GX'!N$71+100%)</f>
        <v>0</v>
      </c>
      <c r="AN122" s="100" t="e">
        <f>AM122*('Para GX'!O$71+100%)</f>
        <v>#VALUE!</v>
      </c>
      <c r="AO122" s="100">
        <f t="shared" si="13"/>
        <v>11090.79</v>
      </c>
      <c r="AP122" s="100">
        <f>AO122*('Para GX'!J$71+100%)</f>
        <v>11368.05975</v>
      </c>
      <c r="AQ122" s="100">
        <f>AP122*('Para GX'!K$71+100%)</f>
        <v>11614.367711250001</v>
      </c>
      <c r="AR122" s="100">
        <f>AQ122*('Para GX'!L$71+100%)</f>
        <v>11807.940506437501</v>
      </c>
      <c r="AS122" s="100">
        <f>AR122*('Para GX'!M$71+100%)</f>
        <v>11926.019911501875</v>
      </c>
      <c r="AT122" s="100">
        <f>AS122*('Para GX'!N$71+100%)</f>
        <v>12005.526710911887</v>
      </c>
      <c r="AU122" s="100" t="e">
        <f>AT122*('Para GX'!O$71+100%)</f>
        <v>#VALUE!</v>
      </c>
      <c r="AV122" s="100">
        <v>0</v>
      </c>
      <c r="AW122" s="100">
        <f>AV122*('Para GX'!J$71+100%)</f>
        <v>0</v>
      </c>
      <c r="AX122" s="100">
        <f>AW122*('Para GX'!K$71+100%)</f>
        <v>0</v>
      </c>
      <c r="AY122" s="100">
        <f>AX122*('Para GX'!L$71+100%)</f>
        <v>0</v>
      </c>
      <c r="AZ122" s="100">
        <f>AY122*('Para GX'!M$71+100%)</f>
        <v>0</v>
      </c>
      <c r="BA122" s="100">
        <f>AZ122*('Para GX'!N$71+100%)</f>
        <v>0</v>
      </c>
      <c r="BB122" s="100" t="e">
        <f>BA122*('Para GX'!O$71+100%)</f>
        <v>#VALUE!</v>
      </c>
      <c r="BC122" s="100">
        <v>0</v>
      </c>
      <c r="BD122" s="100"/>
      <c r="BE122" s="100"/>
      <c r="BF122" s="100"/>
      <c r="BG122" s="100"/>
      <c r="BH122" s="100"/>
      <c r="BI122" s="100"/>
      <c r="BJ122" s="100">
        <v>0</v>
      </c>
      <c r="BK122" s="100">
        <f>BJ122*('Para GX'!J$71+100%)</f>
        <v>0</v>
      </c>
      <c r="BL122" s="100">
        <f>BK122*('Para GX'!K$71+100%)</f>
        <v>0</v>
      </c>
      <c r="BM122" s="100">
        <f>BL122*('Para GX'!L$71+100%)</f>
        <v>0</v>
      </c>
      <c r="BN122" s="100">
        <f>BM122*('Para GX'!M$71+100%)</f>
        <v>0</v>
      </c>
      <c r="BO122" s="100">
        <f>BN122*('Para GX'!N$71+100%)</f>
        <v>0</v>
      </c>
      <c r="BP122" s="100" t="e">
        <f>BO122*('Para GX'!O$71+100%)</f>
        <v>#VALUE!</v>
      </c>
    </row>
    <row r="123" spans="1:68" ht="22.5">
      <c r="A123" s="77">
        <v>2018</v>
      </c>
      <c r="B123" s="77" t="s">
        <v>905</v>
      </c>
      <c r="C123" s="77" t="s">
        <v>1026</v>
      </c>
      <c r="D123" s="77"/>
      <c r="E123" s="104">
        <v>20858</v>
      </c>
      <c r="F123" s="77"/>
      <c r="G123" s="77"/>
      <c r="H123" s="77"/>
      <c r="I123" s="77">
        <v>1</v>
      </c>
      <c r="J123" s="77" t="s">
        <v>1021</v>
      </c>
      <c r="K123" s="110" t="s">
        <v>1267</v>
      </c>
      <c r="L123" s="77"/>
      <c r="M123" s="77"/>
      <c r="N123" s="99">
        <v>21659.74</v>
      </c>
      <c r="O123" s="99">
        <v>36142.74</v>
      </c>
      <c r="P123" s="99">
        <v>0</v>
      </c>
      <c r="Q123" s="99">
        <v>1273.9100000000001</v>
      </c>
      <c r="R123" s="99">
        <v>0</v>
      </c>
      <c r="S123" s="99">
        <v>37416.65</v>
      </c>
      <c r="T123" s="99">
        <v>0</v>
      </c>
      <c r="U123" s="99">
        <v>56.12</v>
      </c>
      <c r="V123" s="99">
        <v>0</v>
      </c>
      <c r="W123" s="99">
        <v>0</v>
      </c>
      <c r="X123" s="99">
        <v>11576.74</v>
      </c>
      <c r="Y123" s="99">
        <v>0</v>
      </c>
      <c r="Z123" s="99">
        <v>49049.51</v>
      </c>
      <c r="AA123" s="100">
        <f>SUM(W123+V123+S123)</f>
        <v>37416.65</v>
      </c>
      <c r="AB123" s="100">
        <f>AA123*('Para GX'!J$71+100%)</f>
        <v>38352.066249999996</v>
      </c>
      <c r="AC123" s="100">
        <f>AB123*('Para GX'!K$71+100%)</f>
        <v>39183.027685416666</v>
      </c>
      <c r="AD123" s="100">
        <f>AC123*('Para GX'!L$71+100%)</f>
        <v>39836.078146840271</v>
      </c>
      <c r="AE123" s="100">
        <v>8382.1200000000008</v>
      </c>
      <c r="AF123" s="100">
        <v>0</v>
      </c>
      <c r="AG123" s="100">
        <v>0</v>
      </c>
      <c r="AH123" s="100">
        <f t="shared" si="22"/>
        <v>0</v>
      </c>
      <c r="AI123" s="100">
        <f>AH123*('Para GX'!J$71+100%)</f>
        <v>0</v>
      </c>
      <c r="AJ123" s="100">
        <f>AI123*('Para GX'!K$71+100%)</f>
        <v>0</v>
      </c>
      <c r="AK123" s="100">
        <f>AJ123*('Para GX'!L$71+100%)</f>
        <v>0</v>
      </c>
      <c r="AL123" s="100">
        <f>AK123*('Para GX'!M$71+100%)</f>
        <v>0</v>
      </c>
      <c r="AM123" s="100">
        <v>0</v>
      </c>
      <c r="AN123" s="100" t="e">
        <f>AM123*('Para GX'!O$71+100%)</f>
        <v>#VALUE!</v>
      </c>
      <c r="AO123" s="100">
        <f t="shared" si="13"/>
        <v>11576.74</v>
      </c>
      <c r="AP123" s="100">
        <f>AO123*('Para GX'!J$71+100%)</f>
        <v>11866.1585</v>
      </c>
      <c r="AQ123" s="100">
        <f>AP123*('Para GX'!K$71+100%)</f>
        <v>12123.258600833333</v>
      </c>
      <c r="AR123" s="100">
        <f>AQ123*('Para GX'!L$71+100%)</f>
        <v>12325.31291084722</v>
      </c>
      <c r="AS123" s="100">
        <v>2593.46</v>
      </c>
      <c r="AT123" s="100">
        <v>0</v>
      </c>
      <c r="AU123" s="100">
        <v>0</v>
      </c>
      <c r="AV123" s="100">
        <v>0</v>
      </c>
      <c r="AW123" s="100">
        <f>AV123*('Para GX'!J$71+100%)</f>
        <v>0</v>
      </c>
      <c r="AX123" s="100">
        <f>AW123*('Para GX'!K$71+100%)</f>
        <v>0</v>
      </c>
      <c r="AY123" s="100">
        <f>AX123*('Para GX'!L$71+100%)</f>
        <v>0</v>
      </c>
      <c r="AZ123" s="100">
        <f>AY123*('Para GX'!M$71+100%)</f>
        <v>0</v>
      </c>
      <c r="BA123" s="100">
        <v>0</v>
      </c>
      <c r="BB123" s="100" t="e">
        <f>BA123*('Para GX'!O$71+100%)</f>
        <v>#VALUE!</v>
      </c>
      <c r="BC123" s="100">
        <v>0</v>
      </c>
      <c r="BD123" s="100"/>
      <c r="BE123" s="100"/>
      <c r="BF123" s="100"/>
      <c r="BG123" s="100"/>
      <c r="BH123" s="100"/>
      <c r="BI123" s="100"/>
      <c r="BJ123" s="100">
        <v>0</v>
      </c>
      <c r="BK123" s="100">
        <f>BJ123*('Para GX'!J$71+100%)</f>
        <v>0</v>
      </c>
      <c r="BL123" s="100">
        <f>BK123*('Para GX'!K$71+100%)</f>
        <v>0</v>
      </c>
      <c r="BM123" s="100">
        <f>BL123*('Para GX'!L$71+100%)</f>
        <v>0</v>
      </c>
      <c r="BN123" s="100">
        <f>BM123*('Para GX'!M$71+100%)</f>
        <v>0</v>
      </c>
      <c r="BO123" s="100">
        <f>BN123*('Para GX'!N$71+100%)</f>
        <v>0</v>
      </c>
      <c r="BP123" s="100" t="e">
        <f>BO123*('Para GX'!O$71+100%)</f>
        <v>#VALUE!</v>
      </c>
    </row>
    <row r="124" spans="1:68">
      <c r="A124" s="77">
        <v>2018</v>
      </c>
      <c r="B124" s="77" t="s">
        <v>905</v>
      </c>
      <c r="C124" s="77" t="s">
        <v>1026</v>
      </c>
      <c r="D124" s="77"/>
      <c r="E124" s="98">
        <v>28857</v>
      </c>
      <c r="F124" s="77"/>
      <c r="G124" s="77"/>
      <c r="H124" s="77"/>
      <c r="I124" s="77">
        <v>1</v>
      </c>
      <c r="J124" s="77" t="s">
        <v>1021</v>
      </c>
      <c r="K124" s="77"/>
      <c r="L124" s="77"/>
      <c r="M124" s="77"/>
      <c r="N124" s="99">
        <v>22808.21</v>
      </c>
      <c r="O124" s="99">
        <v>37821.599999999999</v>
      </c>
      <c r="P124" s="99">
        <v>0</v>
      </c>
      <c r="Q124" s="99">
        <v>1321.95</v>
      </c>
      <c r="R124" s="99">
        <v>1729.44</v>
      </c>
      <c r="S124" s="99">
        <v>40872.99</v>
      </c>
      <c r="T124" s="99">
        <v>0</v>
      </c>
      <c r="U124" s="99">
        <v>61.32</v>
      </c>
      <c r="V124" s="99">
        <v>0</v>
      </c>
      <c r="W124" s="99">
        <v>0</v>
      </c>
      <c r="X124" s="99">
        <v>12646.13</v>
      </c>
      <c r="Y124" s="99">
        <v>0</v>
      </c>
      <c r="Z124" s="99">
        <v>53580.44</v>
      </c>
      <c r="AA124" s="100">
        <f>SUM(W124+V124+S124)</f>
        <v>40872.99</v>
      </c>
      <c r="AB124" s="100">
        <f>AA124*('Para GX'!J$71+100%)</f>
        <v>41894.814749999998</v>
      </c>
      <c r="AC124" s="100">
        <f>AB124*('Para GX'!K$71+100%)</f>
        <v>42802.53573625</v>
      </c>
      <c r="AD124" s="100">
        <f>AC124*('Para GX'!L$71+100%)</f>
        <v>43515.911331854164</v>
      </c>
      <c r="AE124" s="100">
        <f>AD124*('Para GX'!M$71+100%)</f>
        <v>43951.070445172707</v>
      </c>
      <c r="AF124" s="100">
        <f>AE124*('Para GX'!N$71+100%)</f>
        <v>44244.077581473852</v>
      </c>
      <c r="AG124" s="100" t="e">
        <f>AF124*('Para GX'!O$71+100%)</f>
        <v>#VALUE!</v>
      </c>
      <c r="AH124" s="100">
        <f t="shared" si="22"/>
        <v>0</v>
      </c>
      <c r="AI124" s="100">
        <f>AH124*('Para GX'!J$71+100%)</f>
        <v>0</v>
      </c>
      <c r="AJ124" s="100">
        <f>AI124*('Para GX'!K$71+100%)</f>
        <v>0</v>
      </c>
      <c r="AK124" s="100">
        <f>AJ124*('Para GX'!L$71+100%)</f>
        <v>0</v>
      </c>
      <c r="AL124" s="100">
        <f>AK124*('Para GX'!M$71+100%)</f>
        <v>0</v>
      </c>
      <c r="AM124" s="100">
        <f>AL124*('Para GX'!N$71+100%)</f>
        <v>0</v>
      </c>
      <c r="AN124" s="100" t="e">
        <f>AM124*('Para GX'!O$71+100%)</f>
        <v>#VALUE!</v>
      </c>
      <c r="AO124" s="100">
        <f t="shared" si="13"/>
        <v>12646.13</v>
      </c>
      <c r="AP124" s="100">
        <f>AO124*('Para GX'!J$71+100%)</f>
        <v>12962.283249999999</v>
      </c>
      <c r="AQ124" s="100">
        <f>AP124*('Para GX'!K$71+100%)</f>
        <v>13243.132720416666</v>
      </c>
      <c r="AR124" s="100">
        <f>AQ124*('Para GX'!L$71+100%)</f>
        <v>13463.851599090276</v>
      </c>
      <c r="AS124" s="100">
        <f>AR124*('Para GX'!M$71+100%)</f>
        <v>13598.490115081178</v>
      </c>
      <c r="AT124" s="100">
        <f>AS124*('Para GX'!N$71+100%)</f>
        <v>13689.146715848385</v>
      </c>
      <c r="AU124" s="100" t="e">
        <f>AT124*('Para GX'!O$71+100%)</f>
        <v>#VALUE!</v>
      </c>
      <c r="AV124" s="100">
        <v>0</v>
      </c>
      <c r="AW124" s="100">
        <f>AV124*('Para GX'!J$71+100%)</f>
        <v>0</v>
      </c>
      <c r="AX124" s="100">
        <f>AW124*('Para GX'!K$71+100%)</f>
        <v>0</v>
      </c>
      <c r="AY124" s="100">
        <f>AX124*('Para GX'!L$71+100%)</f>
        <v>0</v>
      </c>
      <c r="AZ124" s="100">
        <f>AY124*('Para GX'!M$71+100%)</f>
        <v>0</v>
      </c>
      <c r="BA124" s="100">
        <f>AZ124*('Para GX'!N$71+100%)</f>
        <v>0</v>
      </c>
      <c r="BB124" s="100" t="e">
        <f>BA124*('Para GX'!O$71+100%)</f>
        <v>#VALUE!</v>
      </c>
      <c r="BC124" s="100">
        <v>0</v>
      </c>
      <c r="BD124" s="100"/>
      <c r="BE124" s="100"/>
      <c r="BF124" s="100"/>
      <c r="BG124" s="100"/>
      <c r="BH124" s="100"/>
      <c r="BI124" s="100"/>
      <c r="BJ124" s="100">
        <v>0</v>
      </c>
      <c r="BK124" s="100">
        <f>BJ124*('Para GX'!J$71+100%)</f>
        <v>0</v>
      </c>
      <c r="BL124" s="100">
        <f>BK124*('Para GX'!K$71+100%)</f>
        <v>0</v>
      </c>
      <c r="BM124" s="100">
        <f>BL124*('Para GX'!L$71+100%)</f>
        <v>0</v>
      </c>
      <c r="BN124" s="100">
        <f>BM124*('Para GX'!M$71+100%)</f>
        <v>0</v>
      </c>
      <c r="BO124" s="100">
        <f>BN124*('Para GX'!N$71+100%)</f>
        <v>0</v>
      </c>
      <c r="BP124" s="100" t="e">
        <f>BO124*('Para GX'!O$71+100%)</f>
        <v>#VALUE!</v>
      </c>
    </row>
    <row r="125" spans="1:68" ht="22.5">
      <c r="A125" s="77">
        <v>2018</v>
      </c>
      <c r="B125" s="77" t="s">
        <v>905</v>
      </c>
      <c r="C125" s="77" t="s">
        <v>1026</v>
      </c>
      <c r="D125" s="77"/>
      <c r="E125" s="104">
        <v>20885</v>
      </c>
      <c r="F125" s="77"/>
      <c r="G125" s="77"/>
      <c r="H125" s="77"/>
      <c r="I125" s="77">
        <v>1</v>
      </c>
      <c r="J125" s="77" t="s">
        <v>1021</v>
      </c>
      <c r="K125" s="110" t="s">
        <v>1268</v>
      </c>
      <c r="L125" s="77"/>
      <c r="M125" s="77"/>
      <c r="N125" s="99">
        <v>23131.96</v>
      </c>
      <c r="O125" s="99">
        <v>30967.200000000001</v>
      </c>
      <c r="P125" s="99">
        <v>0</v>
      </c>
      <c r="Q125" s="99">
        <v>1068.3900000000001</v>
      </c>
      <c r="R125" s="99">
        <v>1383.48</v>
      </c>
      <c r="S125" s="99">
        <v>33419.07</v>
      </c>
      <c r="T125" s="99">
        <v>0</v>
      </c>
      <c r="U125" s="99">
        <v>46.48</v>
      </c>
      <c r="V125" s="99">
        <v>0</v>
      </c>
      <c r="W125" s="99">
        <v>0</v>
      </c>
      <c r="X125" s="99">
        <v>4794.3999999999996</v>
      </c>
      <c r="Y125" s="99">
        <v>0</v>
      </c>
      <c r="Z125" s="99">
        <v>47859.83</v>
      </c>
      <c r="AA125" s="100">
        <f>SUM(W125+V125+S125)</f>
        <v>33419.07</v>
      </c>
      <c r="AB125" s="100">
        <f>AA125*('Para GX'!J$71+100%)</f>
        <v>34254.546749999994</v>
      </c>
      <c r="AC125" s="100">
        <f>AB125*('Para GX'!K$71+100%)</f>
        <v>34996.728596249995</v>
      </c>
      <c r="AD125" s="100">
        <f>AC125*('Para GX'!L$71+100%)</f>
        <v>35580.007406187491</v>
      </c>
      <c r="AE125" s="100">
        <v>10481.280000000001</v>
      </c>
      <c r="AF125" s="100">
        <v>0</v>
      </c>
      <c r="AG125" s="100">
        <v>0</v>
      </c>
      <c r="AH125" s="100">
        <f t="shared" si="22"/>
        <v>0</v>
      </c>
      <c r="AI125" s="100">
        <f>AH125*('Para GX'!J$71+100%)</f>
        <v>0</v>
      </c>
      <c r="AJ125" s="100">
        <f>AI125*('Para GX'!K$71+100%)</f>
        <v>0</v>
      </c>
      <c r="AK125" s="100">
        <f>AJ125*('Para GX'!L$71+100%)</f>
        <v>0</v>
      </c>
      <c r="AL125" s="100">
        <f>AK125*('Para GX'!M$71+100%)</f>
        <v>0</v>
      </c>
      <c r="AM125" s="100">
        <f>AL125*('Para GX'!N$71+100%)</f>
        <v>0</v>
      </c>
      <c r="AN125" s="100" t="e">
        <f>AM125*('Para GX'!O$71+100%)</f>
        <v>#VALUE!</v>
      </c>
      <c r="AO125" s="100">
        <f t="shared" si="13"/>
        <v>4794.3999999999996</v>
      </c>
      <c r="AP125" s="100">
        <f>AO125*('Para GX'!J$71+100%)</f>
        <v>4914.2599999999993</v>
      </c>
      <c r="AQ125" s="100">
        <f>AP125*('Para GX'!K$71+100%)</f>
        <v>5020.7356333333328</v>
      </c>
      <c r="AR125" s="100">
        <f>AQ125*('Para GX'!L$71+100%)</f>
        <v>5104.414560555555</v>
      </c>
      <c r="AS125" s="100">
        <v>1503.68</v>
      </c>
      <c r="AT125" s="100">
        <v>0</v>
      </c>
      <c r="AU125" s="100">
        <v>0</v>
      </c>
      <c r="AV125" s="100">
        <v>9599.8799999999992</v>
      </c>
      <c r="AW125" s="100">
        <f>AV125*('Para GX'!J$71+100%)</f>
        <v>9839.8769999999986</v>
      </c>
      <c r="AX125" s="100">
        <f>AW125*('Para GX'!K$71+100%)</f>
        <v>10053.074334999999</v>
      </c>
      <c r="AY125" s="100">
        <f>AX125*('Para GX'!L$71+100%)</f>
        <v>10220.625573916665</v>
      </c>
      <c r="AZ125" s="100">
        <v>3010.83</v>
      </c>
      <c r="BA125" s="100">
        <v>0</v>
      </c>
      <c r="BB125" s="100">
        <v>0</v>
      </c>
      <c r="BC125" s="100">
        <v>0</v>
      </c>
      <c r="BD125" s="100"/>
      <c r="BE125" s="100"/>
      <c r="BF125" s="100"/>
      <c r="BG125" s="100"/>
      <c r="BH125" s="100"/>
      <c r="BI125" s="100"/>
      <c r="BJ125" s="100">
        <v>0</v>
      </c>
      <c r="BK125" s="100">
        <f>BJ125*('Para GX'!J$71+100%)</f>
        <v>0</v>
      </c>
      <c r="BL125" s="100">
        <f>BK125*('Para GX'!K$71+100%)</f>
        <v>0</v>
      </c>
      <c r="BM125" s="100">
        <f>BL125*('Para GX'!L$71+100%)</f>
        <v>0</v>
      </c>
      <c r="BN125" s="100">
        <f>BM125*('Para GX'!M$71+100%)</f>
        <v>0</v>
      </c>
      <c r="BO125" s="100">
        <f>BN125*('Para GX'!N$71+100%)</f>
        <v>0</v>
      </c>
      <c r="BP125" s="100" t="e">
        <f>BO125*('Para GX'!O$71+100%)</f>
        <v>#VALUE!</v>
      </c>
    </row>
    <row r="126" spans="1:68">
      <c r="A126" s="77">
        <v>2022</v>
      </c>
      <c r="B126" s="77" t="s">
        <v>905</v>
      </c>
      <c r="C126" s="77" t="s">
        <v>1026</v>
      </c>
      <c r="D126" s="77"/>
      <c r="E126" s="98" t="s">
        <v>1027</v>
      </c>
      <c r="F126" s="77"/>
      <c r="G126" s="77"/>
      <c r="H126" s="77"/>
      <c r="I126" s="77"/>
      <c r="J126" s="77"/>
      <c r="K126" s="110"/>
      <c r="L126" s="77"/>
      <c r="M126" s="77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100">
        <v>0</v>
      </c>
      <c r="AB126" s="100">
        <v>0</v>
      </c>
      <c r="AC126" s="100">
        <v>0</v>
      </c>
      <c r="AD126" s="100">
        <v>0</v>
      </c>
      <c r="AE126" s="100">
        <v>29624.59</v>
      </c>
      <c r="AF126" s="100">
        <f>AE126*('Para GX'!N$71+100%)</f>
        <v>29822.087266666666</v>
      </c>
      <c r="AG126" s="100" t="e">
        <f>AF126*('Para GX'!O$71+100%)</f>
        <v>#VALUE!</v>
      </c>
      <c r="AH126" s="100">
        <f t="shared" si="22"/>
        <v>0</v>
      </c>
      <c r="AI126" s="100">
        <f>AH126*('Para GX'!J$71+100%)</f>
        <v>0</v>
      </c>
      <c r="AJ126" s="100">
        <f>AI126*('Para GX'!K$71+100%)</f>
        <v>0</v>
      </c>
      <c r="AK126" s="100">
        <f>AJ126*('Para GX'!L$71+100%)</f>
        <v>0</v>
      </c>
      <c r="AL126" s="100">
        <f>AK126*('Para GX'!M$71+100%)</f>
        <v>0</v>
      </c>
      <c r="AM126" s="100">
        <f>AL126*('Para GX'!N$71+100%)</f>
        <v>0</v>
      </c>
      <c r="AN126" s="100" t="e">
        <f>AM126*('Para GX'!O$71+100%)</f>
        <v>#VALUE!</v>
      </c>
      <c r="AO126" s="100">
        <v>0</v>
      </c>
      <c r="AP126" s="100">
        <v>0</v>
      </c>
      <c r="AQ126" s="100">
        <v>0</v>
      </c>
      <c r="AR126" s="100">
        <v>0</v>
      </c>
      <c r="AS126" s="100">
        <v>9376.67</v>
      </c>
      <c r="AT126" s="100">
        <v>11252</v>
      </c>
      <c r="AU126" s="100" t="e">
        <f>AT126*('Para GX'!O$71+100%)</f>
        <v>#VALUE!</v>
      </c>
      <c r="AV126" s="100">
        <v>0</v>
      </c>
      <c r="AW126" s="100">
        <f>AV126*('Para GX'!J$71+100%)</f>
        <v>0</v>
      </c>
      <c r="AX126" s="100">
        <f>AW126*('Para GX'!K$71+100%)</f>
        <v>0</v>
      </c>
      <c r="AY126" s="100">
        <f>AX126*('Para GX'!L$71+100%)</f>
        <v>0</v>
      </c>
      <c r="AZ126" s="100">
        <f>AY126*('Para GX'!M$71+100%)</f>
        <v>0</v>
      </c>
      <c r="BA126" s="100">
        <v>0</v>
      </c>
      <c r="BB126" s="100" t="e">
        <f>BA126*('Para GX'!O$71+100%)</f>
        <v>#VALUE!</v>
      </c>
      <c r="BC126" s="100">
        <v>0</v>
      </c>
      <c r="BD126" s="100"/>
      <c r="BE126" s="100"/>
      <c r="BF126" s="100"/>
      <c r="BG126" s="100"/>
      <c r="BH126" s="100"/>
      <c r="BI126" s="100"/>
      <c r="BJ126" s="100">
        <v>0</v>
      </c>
      <c r="BK126" s="100">
        <f>BJ126*('Para GX'!J$71+100%)</f>
        <v>0</v>
      </c>
      <c r="BL126" s="100">
        <f>BK126*('Para GX'!K$71+100%)</f>
        <v>0</v>
      </c>
      <c r="BM126" s="100">
        <f>BL126*('Para GX'!L$71+100%)</f>
        <v>0</v>
      </c>
      <c r="BN126" s="100">
        <f>BM126*('Para GX'!M$71+100%)</f>
        <v>0</v>
      </c>
      <c r="BO126" s="100">
        <f>BN126*('Para GX'!N$71+100%)</f>
        <v>0</v>
      </c>
      <c r="BP126" s="100" t="e">
        <f>BO126*('Para GX'!O$71+100%)</f>
        <v>#VALUE!</v>
      </c>
    </row>
    <row r="127" spans="1:68" s="136" customFormat="1" ht="56.25">
      <c r="A127" s="133">
        <v>2018</v>
      </c>
      <c r="B127" s="133" t="s">
        <v>905</v>
      </c>
      <c r="C127" s="133" t="s">
        <v>1026</v>
      </c>
      <c r="D127" s="133"/>
      <c r="E127" s="134">
        <v>21299</v>
      </c>
      <c r="F127" s="133"/>
      <c r="G127" s="133"/>
      <c r="H127" s="133"/>
      <c r="I127" s="133">
        <v>1</v>
      </c>
      <c r="J127" s="133" t="s">
        <v>1021</v>
      </c>
      <c r="K127" s="132" t="s">
        <v>1269</v>
      </c>
      <c r="L127" s="133"/>
      <c r="M127" s="133"/>
      <c r="N127" s="135">
        <v>23131.96</v>
      </c>
      <c r="O127" s="135">
        <v>30693.5</v>
      </c>
      <c r="P127" s="135">
        <v>0</v>
      </c>
      <c r="Q127" s="135">
        <v>1060.18</v>
      </c>
      <c r="R127" s="135">
        <v>1383.48</v>
      </c>
      <c r="S127" s="135">
        <v>33137.160000000003</v>
      </c>
      <c r="T127" s="135">
        <v>0</v>
      </c>
      <c r="U127" s="135">
        <v>49.67</v>
      </c>
      <c r="V127" s="135">
        <v>0</v>
      </c>
      <c r="W127" s="135">
        <v>0</v>
      </c>
      <c r="X127" s="135">
        <v>10252.64</v>
      </c>
      <c r="Y127" s="135">
        <v>0</v>
      </c>
      <c r="Z127" s="135">
        <v>43439.47</v>
      </c>
      <c r="AA127" s="100">
        <f>SUM(W127+V127+S127)</f>
        <v>33137.160000000003</v>
      </c>
      <c r="AB127" s="100">
        <f>AA127*('Para GX'!J$71+100%)</f>
        <v>33965.589</v>
      </c>
      <c r="AC127" s="100">
        <f>AB127*('Para GX'!K$71+100%)</f>
        <v>34701.510095000005</v>
      </c>
      <c r="AD127" s="100">
        <f>AC127*('Para GX'!L$71+100%)</f>
        <v>35279.868596583336</v>
      </c>
      <c r="AE127" s="100">
        <f>AD127*('Para GX'!M$71+100%)</f>
        <v>35632.66728254917</v>
      </c>
      <c r="AF127" s="100">
        <v>13451.33</v>
      </c>
      <c r="AG127" s="100">
        <v>0</v>
      </c>
      <c r="AH127" s="100">
        <f t="shared" si="22"/>
        <v>0</v>
      </c>
      <c r="AI127" s="100">
        <f>AH127*('Para GX'!J$71+100%)</f>
        <v>0</v>
      </c>
      <c r="AJ127" s="100">
        <f>AI127*('Para GX'!K$71+100%)</f>
        <v>0</v>
      </c>
      <c r="AK127" s="100">
        <f>AJ127*('Para GX'!L$71+100%)</f>
        <v>0</v>
      </c>
      <c r="AL127" s="100">
        <f>AK127*('Para GX'!M$71+100%)</f>
        <v>0</v>
      </c>
      <c r="AM127" s="100">
        <f>AL127*('Para GX'!N$71+100%)</f>
        <v>0</v>
      </c>
      <c r="AN127" s="100">
        <v>0</v>
      </c>
      <c r="AO127" s="100">
        <f t="shared" si="13"/>
        <v>10252.64</v>
      </c>
      <c r="AP127" s="100">
        <f>AO127*('Para GX'!J$71+100%)</f>
        <v>10508.955999999998</v>
      </c>
      <c r="AQ127" s="100">
        <f>AP127*('Para GX'!K$71+100%)</f>
        <v>10736.650046666666</v>
      </c>
      <c r="AR127" s="100">
        <f>AQ127*('Para GX'!L$71+100%)</f>
        <v>10915.59421411111</v>
      </c>
      <c r="AS127" s="100">
        <f>AR127*('Para GX'!M$71+100%)</f>
        <v>11024.750156252221</v>
      </c>
      <c r="AT127" s="100">
        <v>4161.84</v>
      </c>
      <c r="AU127" s="100">
        <v>0</v>
      </c>
      <c r="AV127" s="100">
        <v>0</v>
      </c>
      <c r="AW127" s="100">
        <f>AV127*('Para GX'!J$71+100%)</f>
        <v>0</v>
      </c>
      <c r="AX127" s="100">
        <f>AW127*('Para GX'!K$71+100%)</f>
        <v>0</v>
      </c>
      <c r="AY127" s="100">
        <f>AX127*('Para GX'!L$71+100%)</f>
        <v>0</v>
      </c>
      <c r="AZ127" s="100">
        <f>AY127*('Para GX'!M$71+100%)</f>
        <v>0</v>
      </c>
      <c r="BA127" s="100">
        <f>AZ127*('Para GX'!N$71+100%)</f>
        <v>0</v>
      </c>
      <c r="BB127" s="100">
        <v>0</v>
      </c>
      <c r="BC127" s="100">
        <v>0</v>
      </c>
      <c r="BD127" s="100"/>
      <c r="BE127" s="100"/>
      <c r="BF127" s="100"/>
      <c r="BG127" s="100"/>
      <c r="BH127" s="100"/>
      <c r="BI127" s="100"/>
      <c r="BJ127" s="100">
        <v>0</v>
      </c>
      <c r="BK127" s="100">
        <f>BJ127*('Para GX'!J$71+100%)</f>
        <v>0</v>
      </c>
      <c r="BL127" s="100">
        <f>BK127*('Para GX'!K$71+100%)</f>
        <v>0</v>
      </c>
      <c r="BM127" s="100">
        <f>BL127*('Para GX'!L$71+100%)</f>
        <v>0</v>
      </c>
      <c r="BN127" s="100">
        <f>BM127*('Para GX'!M$71+100%)</f>
        <v>0</v>
      </c>
      <c r="BO127" s="100">
        <f>BN127*('Para GX'!N$71+100%)</f>
        <v>0</v>
      </c>
      <c r="BP127" s="100" t="e">
        <f>BO127*('Para GX'!O$71+100%)</f>
        <v>#VALUE!</v>
      </c>
    </row>
    <row r="128" spans="1:68" s="136" customFormat="1" ht="33.75">
      <c r="A128" s="133">
        <v>2018</v>
      </c>
      <c r="B128" s="133" t="s">
        <v>905</v>
      </c>
      <c r="C128" s="133" t="s">
        <v>1026</v>
      </c>
      <c r="D128" s="133"/>
      <c r="E128" s="134">
        <v>19709</v>
      </c>
      <c r="F128" s="133"/>
      <c r="G128" s="133"/>
      <c r="H128" s="133"/>
      <c r="I128" s="133">
        <v>1</v>
      </c>
      <c r="J128" s="133" t="s">
        <v>1021</v>
      </c>
      <c r="K128" s="132" t="s">
        <v>1270</v>
      </c>
      <c r="L128" s="133"/>
      <c r="M128" s="133"/>
      <c r="N128" s="135">
        <v>29105.91</v>
      </c>
      <c r="O128" s="135">
        <v>48705.84</v>
      </c>
      <c r="P128" s="135">
        <v>0</v>
      </c>
      <c r="Q128" s="135">
        <v>1585.42</v>
      </c>
      <c r="R128" s="135">
        <v>0</v>
      </c>
      <c r="S128" s="135">
        <v>50291.26</v>
      </c>
      <c r="T128" s="135">
        <v>0</v>
      </c>
      <c r="U128" s="135">
        <v>75.459999999999994</v>
      </c>
      <c r="V128" s="135">
        <v>2658.09</v>
      </c>
      <c r="W128" s="135">
        <v>0</v>
      </c>
      <c r="X128" s="135">
        <v>15560.13</v>
      </c>
      <c r="Y128" s="135">
        <v>1199.25</v>
      </c>
      <c r="Z128" s="135">
        <v>69784.19</v>
      </c>
      <c r="AA128" s="100">
        <f>SUM(W128 + V128 + S128)</f>
        <v>52949.350000000006</v>
      </c>
      <c r="AB128" s="100">
        <v>32563.84</v>
      </c>
      <c r="AC128" s="100">
        <f>AB128*('Para GX'!K$71+100%)</f>
        <v>33269.389866666672</v>
      </c>
      <c r="AD128" s="100">
        <f>AC128*('Para GX'!L$71+100%)</f>
        <v>33823.879697777782</v>
      </c>
      <c r="AE128" s="100">
        <f>AD128*('Para GX'!M$71+100%)</f>
        <v>34162.118494755559</v>
      </c>
      <c r="AF128" s="100">
        <f>AE128*('Para GX'!N$71+100%)</f>
        <v>34389.865951387263</v>
      </c>
      <c r="AG128" s="100" t="e">
        <f>AF128*('Para GX'!O$71+100%)</f>
        <v>#VALUE!</v>
      </c>
      <c r="AH128" s="100">
        <v>0</v>
      </c>
      <c r="AI128" s="100">
        <f>AH128*('Para GX'!J$71+100%)</f>
        <v>0</v>
      </c>
      <c r="AJ128" s="100">
        <f>AI128*('Para GX'!K$71+100%)</f>
        <v>0</v>
      </c>
      <c r="AK128" s="100">
        <f>AJ128*('Para GX'!L$71+100%)</f>
        <v>0</v>
      </c>
      <c r="AL128" s="100">
        <f>AK128*('Para GX'!M$71+100%)</f>
        <v>0</v>
      </c>
      <c r="AM128" s="100">
        <f>AL128*('Para GX'!N$71+100%)</f>
        <v>0</v>
      </c>
      <c r="AN128" s="100" t="e">
        <f>AM128*('Para GX'!O$71+100%)</f>
        <v>#VALUE!</v>
      </c>
      <c r="AO128" s="100">
        <f t="shared" si="13"/>
        <v>16759.379999999997</v>
      </c>
      <c r="AP128" s="100">
        <v>10307.01</v>
      </c>
      <c r="AQ128" s="100">
        <f>AP128*('Para GX'!K$71+100%)</f>
        <v>10530.32855</v>
      </c>
      <c r="AR128" s="100">
        <f>AQ128*('Para GX'!L$71+100%)</f>
        <v>10705.834025833334</v>
      </c>
      <c r="AS128" s="100">
        <f>AR128*('Para GX'!M$71+100%)</f>
        <v>10812.892366091668</v>
      </c>
      <c r="AT128" s="100">
        <f>AS128*('Para GX'!N$71+100%)</f>
        <v>10884.978315198945</v>
      </c>
      <c r="AU128" s="100">
        <v>11565.31</v>
      </c>
      <c r="AV128" s="100">
        <v>0</v>
      </c>
      <c r="AW128" s="100">
        <f>AV128*('Para GX'!J$71+100%)</f>
        <v>0</v>
      </c>
      <c r="AX128" s="100">
        <f>AW128*('Para GX'!K$71+100%)</f>
        <v>0</v>
      </c>
      <c r="AY128" s="100">
        <f>AX128*('Para GX'!L$71+100%)</f>
        <v>0</v>
      </c>
      <c r="AZ128" s="100">
        <f>AY128*('Para GX'!M$71+100%)</f>
        <v>0</v>
      </c>
      <c r="BA128" s="100">
        <f>AZ128*('Para GX'!N$71+100%)</f>
        <v>0</v>
      </c>
      <c r="BB128" s="100" t="e">
        <f>BA128*('Para GX'!O$71+100%)</f>
        <v>#VALUE!</v>
      </c>
      <c r="BC128" s="100">
        <v>0</v>
      </c>
      <c r="BD128" s="100"/>
      <c r="BE128" s="100"/>
      <c r="BF128" s="100"/>
      <c r="BG128" s="100"/>
      <c r="BH128" s="100"/>
      <c r="BI128" s="100"/>
      <c r="BJ128" s="100">
        <v>0</v>
      </c>
      <c r="BK128" s="100">
        <f>BJ128*('Para GX'!J$71+100%)</f>
        <v>0</v>
      </c>
      <c r="BL128" s="100">
        <f>BK128*('Para GX'!K$71+100%)</f>
        <v>0</v>
      </c>
      <c r="BM128" s="100">
        <f>BL128*('Para GX'!L$71+100%)</f>
        <v>0</v>
      </c>
      <c r="BN128" s="100">
        <f>BM128*('Para GX'!M$71+100%)</f>
        <v>0</v>
      </c>
      <c r="BO128" s="100">
        <f>BN128*('Para GX'!N$71+100%)</f>
        <v>0</v>
      </c>
      <c r="BP128" s="100" t="e">
        <f>BO128*('Para GX'!O$71+100%)</f>
        <v>#VALUE!</v>
      </c>
    </row>
    <row r="129" spans="1:68" ht="22.5">
      <c r="A129" s="77">
        <v>2018</v>
      </c>
      <c r="B129" s="77" t="s">
        <v>905</v>
      </c>
      <c r="C129" s="77" t="s">
        <v>1026</v>
      </c>
      <c r="D129" s="77"/>
      <c r="E129" s="98">
        <v>21733</v>
      </c>
      <c r="F129" s="77"/>
      <c r="G129" s="77"/>
      <c r="H129" s="77"/>
      <c r="I129" s="77">
        <v>1</v>
      </c>
      <c r="J129" s="77" t="s">
        <v>1021</v>
      </c>
      <c r="K129" s="110" t="s">
        <v>1271</v>
      </c>
      <c r="L129" s="77"/>
      <c r="M129" s="77"/>
      <c r="N129" s="99">
        <v>39684.239999999998</v>
      </c>
      <c r="O129" s="99">
        <v>66407.64</v>
      </c>
      <c r="P129" s="99">
        <v>0</v>
      </c>
      <c r="Q129" s="99">
        <v>2027.96</v>
      </c>
      <c r="R129" s="99">
        <v>0</v>
      </c>
      <c r="S129" s="99">
        <v>68435.600000000006</v>
      </c>
      <c r="T129" s="99">
        <v>0</v>
      </c>
      <c r="U129" s="99">
        <v>99.65</v>
      </c>
      <c r="V129" s="99">
        <v>0</v>
      </c>
      <c r="W129" s="99">
        <v>0</v>
      </c>
      <c r="X129" s="99">
        <v>10278.02</v>
      </c>
      <c r="Y129" s="99">
        <v>0</v>
      </c>
      <c r="Z129" s="99">
        <v>99399.63</v>
      </c>
      <c r="AA129" s="100">
        <f t="shared" ref="AA129:AA136" si="23">SUM(W129+V129+S129)</f>
        <v>68435.600000000006</v>
      </c>
      <c r="AB129" s="100">
        <f>AA129*('Para GX'!J$71+100%)</f>
        <v>70146.490000000005</v>
      </c>
      <c r="AC129" s="100">
        <f>AB129*('Para GX'!K$71+100%)</f>
        <v>71666.330616666673</v>
      </c>
      <c r="AD129" s="100">
        <f>AC129*('Para GX'!L$71+100%)</f>
        <v>72860.769460277777</v>
      </c>
      <c r="AE129" s="100">
        <f>AD129*('Para GX'!M$71+100%)</f>
        <v>73589.377154880553</v>
      </c>
      <c r="AF129" s="100">
        <f>AE129*('Para GX'!N$71+100%)</f>
        <v>74079.973002579747</v>
      </c>
      <c r="AG129" s="100">
        <v>47225.99</v>
      </c>
      <c r="AH129" s="100">
        <f t="shared" ref="AH129:AH137" si="24">SUM(T129+V129+W129)</f>
        <v>0</v>
      </c>
      <c r="AI129" s="100">
        <f>AH129*('Para GX'!J$71+100%)</f>
        <v>0</v>
      </c>
      <c r="AJ129" s="100">
        <f>AI129*('Para GX'!K$71+100%)</f>
        <v>0</v>
      </c>
      <c r="AK129" s="100">
        <f>AJ129*('Para GX'!L$71+100%)</f>
        <v>0</v>
      </c>
      <c r="AL129" s="100">
        <f>AK129*('Para GX'!M$71+100%)</f>
        <v>0</v>
      </c>
      <c r="AM129" s="100">
        <f>AL129*('Para GX'!N$71+100%)</f>
        <v>0</v>
      </c>
      <c r="AN129" s="100" t="e">
        <f>AM129*('Para GX'!O$71+100%)</f>
        <v>#VALUE!</v>
      </c>
      <c r="AO129" s="100">
        <f t="shared" si="13"/>
        <v>10278.02</v>
      </c>
      <c r="AP129" s="100">
        <f>AO129*('Para GX'!J$71+100%)</f>
        <v>10534.970499999999</v>
      </c>
      <c r="AQ129" s="100">
        <f>AP129*('Para GX'!K$71+100%)</f>
        <v>10763.228194166666</v>
      </c>
      <c r="AR129" s="100">
        <f>AQ129*('Para GX'!L$71+100%)</f>
        <v>10942.615330736109</v>
      </c>
      <c r="AS129" s="100">
        <f>AR129*('Para GX'!M$71+100%)</f>
        <v>11052.04148404347</v>
      </c>
      <c r="AT129" s="100">
        <f>AS129*('Para GX'!N$71+100%)</f>
        <v>11125.721760603759</v>
      </c>
      <c r="AU129" s="100">
        <v>7092.65</v>
      </c>
      <c r="AV129" s="100">
        <v>20586.36</v>
      </c>
      <c r="AW129" s="100">
        <f>AV129*('Para GX'!J$71+100%)</f>
        <v>21101.019</v>
      </c>
      <c r="AX129" s="100">
        <f>AW129*('Para GX'!K$71+100%)</f>
        <v>21558.207745</v>
      </c>
      <c r="AY129" s="100">
        <f>AX129*('Para GX'!L$71+100%)</f>
        <v>21917.511207416665</v>
      </c>
      <c r="AZ129" s="100">
        <f>AY129*('Para GX'!M$71+100%)</f>
        <v>22136.686319490833</v>
      </c>
      <c r="BA129" s="100">
        <f>AZ129*('Para GX'!N$71+100%)</f>
        <v>22284.264228287437</v>
      </c>
      <c r="BB129" s="100">
        <v>14206.22</v>
      </c>
      <c r="BC129" s="100">
        <v>0</v>
      </c>
      <c r="BD129" s="100"/>
      <c r="BE129" s="100"/>
      <c r="BF129" s="100"/>
      <c r="BG129" s="100"/>
      <c r="BH129" s="100"/>
      <c r="BI129" s="100"/>
      <c r="BJ129" s="100">
        <v>0</v>
      </c>
      <c r="BK129" s="100">
        <f>BJ129*('Para GX'!J$71+100%)</f>
        <v>0</v>
      </c>
      <c r="BL129" s="100">
        <f>BK129*('Para GX'!K$71+100%)</f>
        <v>0</v>
      </c>
      <c r="BM129" s="100">
        <f>BL129*('Para GX'!L$71+100%)</f>
        <v>0</v>
      </c>
      <c r="BN129" s="100">
        <f>BM129*('Para GX'!M$71+100%)</f>
        <v>0</v>
      </c>
      <c r="BO129" s="100">
        <f>BN129*('Para GX'!N$71+100%)</f>
        <v>0</v>
      </c>
      <c r="BP129" s="100" t="e">
        <f>BO129*('Para GX'!O$71+100%)</f>
        <v>#VALUE!</v>
      </c>
    </row>
    <row r="130" spans="1:68" ht="45">
      <c r="A130" s="77">
        <v>2018</v>
      </c>
      <c r="B130" s="77" t="s">
        <v>905</v>
      </c>
      <c r="C130" s="77" t="s">
        <v>1026</v>
      </c>
      <c r="D130" s="77"/>
      <c r="E130" s="104">
        <v>21293</v>
      </c>
      <c r="F130" s="77"/>
      <c r="G130" s="77"/>
      <c r="H130" s="77"/>
      <c r="I130" s="77">
        <v>1</v>
      </c>
      <c r="J130" s="77" t="s">
        <v>1021</v>
      </c>
      <c r="K130" s="110" t="s">
        <v>1272</v>
      </c>
      <c r="L130" s="77"/>
      <c r="M130" s="77"/>
      <c r="N130" s="99">
        <v>23750.41</v>
      </c>
      <c r="O130" s="99">
        <v>0</v>
      </c>
      <c r="P130" s="99">
        <v>0</v>
      </c>
      <c r="Q130" s="99">
        <v>0</v>
      </c>
      <c r="R130" s="99">
        <v>0</v>
      </c>
      <c r="S130" s="99">
        <v>0</v>
      </c>
      <c r="T130" s="99">
        <v>0</v>
      </c>
      <c r="U130" s="99">
        <v>0</v>
      </c>
      <c r="V130" s="99">
        <v>0</v>
      </c>
      <c r="W130" s="99">
        <v>0</v>
      </c>
      <c r="X130" s="99">
        <v>0</v>
      </c>
      <c r="Y130" s="99">
        <v>0</v>
      </c>
      <c r="Z130" s="99">
        <v>0</v>
      </c>
      <c r="AA130" s="100">
        <f t="shared" si="23"/>
        <v>0</v>
      </c>
      <c r="AB130" s="100">
        <f>AA130*('Para GX'!J$71+100%)</f>
        <v>0</v>
      </c>
      <c r="AC130" s="100">
        <f>AB130*('Para GX'!K$71+100%)</f>
        <v>0</v>
      </c>
      <c r="AD130" s="100">
        <f>AC130*('Para GX'!L$71+100%)</f>
        <v>0</v>
      </c>
      <c r="AE130" s="100">
        <f>AD130*('Para GX'!M$71+100%)</f>
        <v>0</v>
      </c>
      <c r="AF130" s="100">
        <f>AE130*('Para GX'!N$71+100%)</f>
        <v>0</v>
      </c>
      <c r="AG130" s="100">
        <v>0</v>
      </c>
      <c r="AH130" s="100">
        <f t="shared" si="24"/>
        <v>0</v>
      </c>
      <c r="AI130" s="100">
        <f>AH130*('Para GX'!J$71+100%)</f>
        <v>0</v>
      </c>
      <c r="AJ130" s="100">
        <f>AI130*('Para GX'!K$71+100%)</f>
        <v>0</v>
      </c>
      <c r="AK130" s="100">
        <f>AJ130*('Para GX'!L$71+100%)</f>
        <v>0</v>
      </c>
      <c r="AL130" s="100">
        <f>AK130*('Para GX'!M$71+100%)</f>
        <v>0</v>
      </c>
      <c r="AM130" s="100">
        <f>AL130*('Para GX'!N$71+100%)</f>
        <v>0</v>
      </c>
      <c r="AN130" s="100">
        <v>0</v>
      </c>
      <c r="AO130" s="100">
        <f t="shared" si="13"/>
        <v>0</v>
      </c>
      <c r="AP130" s="100">
        <f>AO130*('Para GX'!J$71+100%)</f>
        <v>0</v>
      </c>
      <c r="AQ130" s="100">
        <f>AP130*('Para GX'!K$71+100%)</f>
        <v>0</v>
      </c>
      <c r="AR130" s="100">
        <f>AQ130*('Para GX'!L$71+100%)</f>
        <v>0</v>
      </c>
      <c r="AS130" s="100">
        <f>AR130*('Para GX'!M$71+100%)</f>
        <v>0</v>
      </c>
      <c r="AT130" s="100">
        <f>AS130*('Para GX'!N$71+100%)</f>
        <v>0</v>
      </c>
      <c r="AU130" s="100">
        <v>0</v>
      </c>
      <c r="AV130" s="100">
        <v>0</v>
      </c>
      <c r="AW130" s="100">
        <f>AV130*('Para GX'!J$71+100%)</f>
        <v>0</v>
      </c>
      <c r="AX130" s="100">
        <f>AW130*('Para GX'!K$71+100%)</f>
        <v>0</v>
      </c>
      <c r="AY130" s="100">
        <f>AX130*('Para GX'!L$71+100%)</f>
        <v>0</v>
      </c>
      <c r="AZ130" s="100">
        <f>AY130*('Para GX'!M$71+100%)</f>
        <v>0</v>
      </c>
      <c r="BA130" s="100">
        <f>AZ130*('Para GX'!N$71+100%)</f>
        <v>0</v>
      </c>
      <c r="BB130" s="100">
        <v>0</v>
      </c>
      <c r="BC130" s="100">
        <v>0</v>
      </c>
      <c r="BD130" s="100"/>
      <c r="BE130" s="100"/>
      <c r="BF130" s="100"/>
      <c r="BG130" s="100"/>
      <c r="BH130" s="100"/>
      <c r="BI130" s="100"/>
      <c r="BJ130" s="100">
        <v>0</v>
      </c>
      <c r="BK130" s="100">
        <f>BJ130*('Para GX'!J$71+100%)</f>
        <v>0</v>
      </c>
      <c r="BL130" s="100">
        <f>BK130*('Para GX'!K$71+100%)</f>
        <v>0</v>
      </c>
      <c r="BM130" s="100">
        <f>BL130*('Para GX'!L$71+100%)</f>
        <v>0</v>
      </c>
      <c r="BN130" s="100">
        <f>BM130*('Para GX'!M$71+100%)</f>
        <v>0</v>
      </c>
      <c r="BO130" s="100">
        <f>BN130*('Para GX'!N$71+100%)</f>
        <v>0</v>
      </c>
      <c r="BP130" s="100" t="e">
        <f>BO130*('Para GX'!O$71+100%)</f>
        <v>#VALUE!</v>
      </c>
    </row>
    <row r="131" spans="1:68" s="122" customFormat="1" ht="45">
      <c r="A131" s="118">
        <v>2018</v>
      </c>
      <c r="B131" s="118" t="s">
        <v>905</v>
      </c>
      <c r="C131" s="118" t="s">
        <v>1026</v>
      </c>
      <c r="D131" s="118"/>
      <c r="E131" s="119">
        <v>21293</v>
      </c>
      <c r="F131" s="118"/>
      <c r="G131" s="118"/>
      <c r="H131" s="118"/>
      <c r="I131" s="118">
        <v>1</v>
      </c>
      <c r="J131" s="118" t="s">
        <v>1021</v>
      </c>
      <c r="K131" s="110" t="s">
        <v>1272</v>
      </c>
      <c r="L131" s="118"/>
      <c r="M131" s="118"/>
      <c r="N131" s="120">
        <v>0</v>
      </c>
      <c r="O131" s="120">
        <v>0</v>
      </c>
      <c r="P131" s="120">
        <v>0</v>
      </c>
      <c r="Q131" s="120">
        <v>0</v>
      </c>
      <c r="R131" s="120">
        <v>0</v>
      </c>
      <c r="S131" s="120">
        <v>0</v>
      </c>
      <c r="T131" s="120">
        <v>0</v>
      </c>
      <c r="U131" s="120">
        <v>0</v>
      </c>
      <c r="V131" s="120">
        <v>1187.45</v>
      </c>
      <c r="W131" s="120">
        <v>0</v>
      </c>
      <c r="X131" s="120">
        <v>0</v>
      </c>
      <c r="Y131" s="120">
        <v>0</v>
      </c>
      <c r="Z131" s="120">
        <v>1187.45</v>
      </c>
      <c r="AA131" s="121">
        <f>1187.45</f>
        <v>1187.45</v>
      </c>
      <c r="AB131" s="100">
        <v>0</v>
      </c>
      <c r="AC131" s="100">
        <f>AB131*('Para GX'!K$71+100%)</f>
        <v>0</v>
      </c>
      <c r="AD131" s="100">
        <f>AC131*('Para GX'!L$71+100%)</f>
        <v>0</v>
      </c>
      <c r="AE131" s="100">
        <f>AD131*('Para GX'!M$71+100%)</f>
        <v>0</v>
      </c>
      <c r="AF131" s="100">
        <f>AE131*('Para GX'!N$71+100%)</f>
        <v>0</v>
      </c>
      <c r="AG131" s="100">
        <v>0</v>
      </c>
      <c r="AH131" s="121">
        <v>0</v>
      </c>
      <c r="AI131" s="100">
        <v>0</v>
      </c>
      <c r="AJ131" s="100">
        <v>0</v>
      </c>
      <c r="AK131" s="100">
        <v>0</v>
      </c>
      <c r="AL131" s="100">
        <v>0</v>
      </c>
      <c r="AM131" s="100">
        <v>0</v>
      </c>
      <c r="AN131" s="100">
        <v>0</v>
      </c>
      <c r="AO131" s="121">
        <f t="shared" ref="AO131" si="25">SUM(X131+Y131)</f>
        <v>0</v>
      </c>
      <c r="AP131" s="100">
        <f>AO131*('Para GX'!J$71+100%)</f>
        <v>0</v>
      </c>
      <c r="AQ131" s="100">
        <f>AP131*('Para GX'!K$71+100%)</f>
        <v>0</v>
      </c>
      <c r="AR131" s="100">
        <f>AQ131*('Para GX'!L$71+100%)</f>
        <v>0</v>
      </c>
      <c r="AS131" s="100">
        <f>AR131*('Para GX'!M$71+100%)</f>
        <v>0</v>
      </c>
      <c r="AT131" s="100">
        <f>AS131*('Para GX'!N$71+100%)</f>
        <v>0</v>
      </c>
      <c r="AU131" s="100">
        <v>0</v>
      </c>
      <c r="AV131" s="121">
        <v>0</v>
      </c>
      <c r="AW131" s="100">
        <f>AV131*('Para GX'!J$71+100%)</f>
        <v>0</v>
      </c>
      <c r="AX131" s="100">
        <f>AW131*('Para GX'!K$71+100%)</f>
        <v>0</v>
      </c>
      <c r="AY131" s="100">
        <f>AX131*('Para GX'!L$71+100%)</f>
        <v>0</v>
      </c>
      <c r="AZ131" s="100">
        <f>AY131*('Para GX'!M$71+100%)</f>
        <v>0</v>
      </c>
      <c r="BA131" s="100">
        <f>AZ131*('Para GX'!N$71+100%)</f>
        <v>0</v>
      </c>
      <c r="BB131" s="100">
        <v>0</v>
      </c>
      <c r="BC131" s="121">
        <v>0</v>
      </c>
      <c r="BD131" s="121"/>
      <c r="BE131" s="121"/>
      <c r="BF131" s="121"/>
      <c r="BG131" s="121"/>
      <c r="BH131" s="121"/>
      <c r="BI131" s="121"/>
      <c r="BJ131" s="121">
        <v>0</v>
      </c>
      <c r="BK131" s="100">
        <f>BJ131*('Para GX'!J$71+100%)</f>
        <v>0</v>
      </c>
      <c r="BL131" s="100">
        <f>BK131*('Para GX'!K$71+100%)</f>
        <v>0</v>
      </c>
      <c r="BM131" s="100">
        <f>BL131*('Para GX'!L$71+100%)</f>
        <v>0</v>
      </c>
      <c r="BN131" s="100">
        <f>BM131*('Para GX'!M$71+100%)</f>
        <v>0</v>
      </c>
      <c r="BO131" s="100">
        <f>BN131*('Para GX'!N$71+100%)</f>
        <v>0</v>
      </c>
      <c r="BP131" s="100" t="e">
        <f>BO131*('Para GX'!O$71+100%)</f>
        <v>#VALUE!</v>
      </c>
    </row>
    <row r="132" spans="1:68">
      <c r="A132" s="77">
        <v>2018</v>
      </c>
      <c r="B132" s="77" t="s">
        <v>905</v>
      </c>
      <c r="C132" s="77" t="s">
        <v>1026</v>
      </c>
      <c r="D132" s="77"/>
      <c r="E132" s="98">
        <v>26873</v>
      </c>
      <c r="F132" s="77"/>
      <c r="G132" s="77"/>
      <c r="H132" s="77"/>
      <c r="I132" s="77">
        <v>2</v>
      </c>
      <c r="J132" s="77" t="s">
        <v>1021</v>
      </c>
      <c r="K132" s="77" t="s">
        <v>1275</v>
      </c>
      <c r="L132" s="77" t="s">
        <v>1037</v>
      </c>
      <c r="M132" s="77"/>
      <c r="N132" s="99">
        <v>30125.41</v>
      </c>
      <c r="O132" s="99">
        <v>4901.1499999999996</v>
      </c>
      <c r="P132" s="99">
        <v>0</v>
      </c>
      <c r="Q132" s="99">
        <v>0</v>
      </c>
      <c r="R132" s="99">
        <v>0</v>
      </c>
      <c r="S132" s="99">
        <v>4901.1499999999996</v>
      </c>
      <c r="T132" s="99">
        <v>0</v>
      </c>
      <c r="U132" s="99">
        <v>0</v>
      </c>
      <c r="V132" s="99">
        <v>0</v>
      </c>
      <c r="W132" s="99">
        <v>0</v>
      </c>
      <c r="X132" s="99">
        <v>0</v>
      </c>
      <c r="Y132" s="99">
        <v>0</v>
      </c>
      <c r="Z132" s="99">
        <v>4901.1499999999996</v>
      </c>
      <c r="AA132" s="100">
        <f t="shared" si="23"/>
        <v>4901.1499999999996</v>
      </c>
      <c r="AB132" s="100">
        <f>AA132*('Para GX'!J$71+100%)</f>
        <v>5023.6787499999991</v>
      </c>
      <c r="AC132" s="100">
        <f>AB132*('Para GX'!K$71+100%)</f>
        <v>5132.5251229166661</v>
      </c>
      <c r="AD132" s="100">
        <f>AC132*('Para GX'!L$71+100%)</f>
        <v>5218.0672082986102</v>
      </c>
      <c r="AE132" s="100">
        <f>AD132*('Para GX'!M$71+100%)</f>
        <v>5270.2478803815966</v>
      </c>
      <c r="AF132" s="100">
        <f>AE132*('Para GX'!N$71+100%)</f>
        <v>5305.3828662508067</v>
      </c>
      <c r="AG132" s="100" t="e">
        <f>AF132*('Para GX'!O$71+100%)</f>
        <v>#VALUE!</v>
      </c>
      <c r="AH132" s="100">
        <f t="shared" si="24"/>
        <v>0</v>
      </c>
      <c r="AI132" s="100">
        <f>AH132*('Para GX'!J$71+100%)</f>
        <v>0</v>
      </c>
      <c r="AJ132" s="100">
        <f>AI132*('Para GX'!K$71+100%)</f>
        <v>0</v>
      </c>
      <c r="AK132" s="100">
        <f>AJ132*('Para GX'!L$71+100%)</f>
        <v>0</v>
      </c>
      <c r="AL132" s="100">
        <f>AK132*('Para GX'!M$71+100%)</f>
        <v>0</v>
      </c>
      <c r="AM132" s="100">
        <f>AL132*('Para GX'!N$71+100%)</f>
        <v>0</v>
      </c>
      <c r="AN132" s="100" t="e">
        <f>AM132*('Para GX'!O$71+100%)</f>
        <v>#VALUE!</v>
      </c>
      <c r="AO132" s="100">
        <f t="shared" si="13"/>
        <v>0</v>
      </c>
      <c r="AP132" s="100">
        <f>AO132*('Para GX'!J$71+100%)</f>
        <v>0</v>
      </c>
      <c r="AQ132" s="100">
        <f>AP132*('Para GX'!K$71+100%)</f>
        <v>0</v>
      </c>
      <c r="AR132" s="100">
        <f>AQ132*('Para GX'!L$71+100%)</f>
        <v>0</v>
      </c>
      <c r="AS132" s="100">
        <f>AR132*('Para GX'!M$71+100%)</f>
        <v>0</v>
      </c>
      <c r="AT132" s="100">
        <f>AS132*('Para GX'!N$71+100%)</f>
        <v>0</v>
      </c>
      <c r="AU132" s="100" t="e">
        <f>AT132*('Para GX'!O$71+100%)</f>
        <v>#VALUE!</v>
      </c>
      <c r="AV132" s="100">
        <v>0</v>
      </c>
      <c r="AW132" s="100">
        <f>AV132*('Para GX'!J$71+100%)</f>
        <v>0</v>
      </c>
      <c r="AX132" s="100">
        <f>AW132*('Para GX'!K$71+100%)</f>
        <v>0</v>
      </c>
      <c r="AY132" s="100">
        <f>AX132*('Para GX'!L$71+100%)</f>
        <v>0</v>
      </c>
      <c r="AZ132" s="100">
        <f>AY132*('Para GX'!M$71+100%)</f>
        <v>0</v>
      </c>
      <c r="BA132" s="100">
        <f>AZ132*('Para GX'!N$71+100%)</f>
        <v>0</v>
      </c>
      <c r="BB132" s="100" t="e">
        <f>BA132*('Para GX'!O$71+100%)</f>
        <v>#VALUE!</v>
      </c>
      <c r="BC132" s="100">
        <v>0</v>
      </c>
      <c r="BD132" s="100"/>
      <c r="BE132" s="100"/>
      <c r="BF132" s="100"/>
      <c r="BG132" s="100"/>
      <c r="BH132" s="100"/>
      <c r="BI132" s="100"/>
      <c r="BJ132" s="100">
        <v>0</v>
      </c>
      <c r="BK132" s="100">
        <f>BJ132*('Para GX'!J$71+100%)</f>
        <v>0</v>
      </c>
      <c r="BL132" s="100">
        <f>BK132*('Para GX'!K$71+100%)</f>
        <v>0</v>
      </c>
      <c r="BM132" s="100">
        <f>BL132*('Para GX'!L$71+100%)</f>
        <v>0</v>
      </c>
      <c r="BN132" s="100">
        <f>BM132*('Para GX'!M$71+100%)</f>
        <v>0</v>
      </c>
      <c r="BO132" s="100">
        <f>BN132*('Para GX'!N$71+100%)</f>
        <v>0</v>
      </c>
      <c r="BP132" s="100" t="e">
        <f>BO132*('Para GX'!O$71+100%)</f>
        <v>#VALUE!</v>
      </c>
    </row>
    <row r="133" spans="1:68">
      <c r="A133" s="77">
        <v>2018</v>
      </c>
      <c r="B133" s="77" t="s">
        <v>905</v>
      </c>
      <c r="C133" s="77" t="s">
        <v>1026</v>
      </c>
      <c r="D133" s="77"/>
      <c r="E133" s="98">
        <v>26873</v>
      </c>
      <c r="F133" s="77"/>
      <c r="G133" s="77"/>
      <c r="H133" s="77"/>
      <c r="I133" s="77">
        <v>1</v>
      </c>
      <c r="J133" s="77" t="s">
        <v>1021</v>
      </c>
      <c r="K133" s="77"/>
      <c r="L133" s="77"/>
      <c r="M133" s="77"/>
      <c r="N133" s="99">
        <v>33249.589999999997</v>
      </c>
      <c r="O133" s="99">
        <v>55570.09</v>
      </c>
      <c r="P133" s="99">
        <v>0</v>
      </c>
      <c r="Q133" s="99">
        <v>1758.77</v>
      </c>
      <c r="R133" s="99">
        <v>0</v>
      </c>
      <c r="S133" s="99">
        <v>57328.86</v>
      </c>
      <c r="T133" s="99">
        <v>0</v>
      </c>
      <c r="U133" s="99">
        <v>83.35</v>
      </c>
      <c r="V133" s="99">
        <v>0</v>
      </c>
      <c r="W133" s="99">
        <v>0</v>
      </c>
      <c r="X133" s="99">
        <v>8601.3799999999992</v>
      </c>
      <c r="Y133" s="99">
        <v>0</v>
      </c>
      <c r="Z133" s="99">
        <v>83240.27</v>
      </c>
      <c r="AA133" s="100">
        <f t="shared" si="23"/>
        <v>57328.86</v>
      </c>
      <c r="AB133" s="100">
        <f>AA133*('Para GX'!J$71+100%)</f>
        <v>58762.081499999993</v>
      </c>
      <c r="AC133" s="100">
        <f>AB133*('Para GX'!K$71+100%)</f>
        <v>60035.259932499997</v>
      </c>
      <c r="AD133" s="100">
        <f>AC133*('Para GX'!L$71+100%)</f>
        <v>61035.847598041662</v>
      </c>
      <c r="AE133" s="100">
        <f>AD133*('Para GX'!M$71+100%)</f>
        <v>61646.206074022077</v>
      </c>
      <c r="AF133" s="100">
        <f>AE133*('Para GX'!N$71+100%)</f>
        <v>62057.180781182222</v>
      </c>
      <c r="AG133" s="100" t="e">
        <f>AF133*('Para GX'!O$71+100%)</f>
        <v>#VALUE!</v>
      </c>
      <c r="AH133" s="100">
        <f t="shared" si="24"/>
        <v>0</v>
      </c>
      <c r="AI133" s="100">
        <f>AH133*('Para GX'!J$71+100%)</f>
        <v>0</v>
      </c>
      <c r="AJ133" s="100">
        <f>AI133*('Para GX'!K$71+100%)</f>
        <v>0</v>
      </c>
      <c r="AK133" s="100">
        <f>AJ133*('Para GX'!L$71+100%)</f>
        <v>0</v>
      </c>
      <c r="AL133" s="100">
        <f>AK133*('Para GX'!M$71+100%)</f>
        <v>0</v>
      </c>
      <c r="AM133" s="100">
        <f>AL133*('Para GX'!N$71+100%)</f>
        <v>0</v>
      </c>
      <c r="AN133" s="100" t="e">
        <f>AM133*('Para GX'!O$71+100%)</f>
        <v>#VALUE!</v>
      </c>
      <c r="AO133" s="100">
        <f t="shared" si="13"/>
        <v>8601.3799999999992</v>
      </c>
      <c r="AP133" s="100">
        <f>AO133*('Para GX'!J$71+100%)</f>
        <v>8816.414499999999</v>
      </c>
      <c r="AQ133" s="100">
        <f>AP133*('Para GX'!K$71+100%)</f>
        <v>9007.4368141666655</v>
      </c>
      <c r="AR133" s="100">
        <f>AQ133*('Para GX'!L$71+100%)</f>
        <v>9157.5607610694424</v>
      </c>
      <c r="AS133" s="100">
        <f>AR133*('Para GX'!M$71+100%)</f>
        <v>9249.136368680136</v>
      </c>
      <c r="AT133" s="100">
        <f>AS133*('Para GX'!N$71+100%)</f>
        <v>9310.7972778046696</v>
      </c>
      <c r="AU133" s="100" t="e">
        <f>AT133*('Para GX'!O$71+100%)</f>
        <v>#VALUE!</v>
      </c>
      <c r="AV133" s="100">
        <v>17226.68</v>
      </c>
      <c r="AW133" s="100">
        <f>AV133*('Para GX'!J$71+100%)</f>
        <v>17657.346999999998</v>
      </c>
      <c r="AX133" s="100">
        <f>AW133*('Para GX'!K$71+100%)</f>
        <v>18039.922851666666</v>
      </c>
      <c r="AY133" s="100">
        <f>AX133*('Para GX'!L$71+100%)</f>
        <v>18340.588232527778</v>
      </c>
      <c r="AZ133" s="100">
        <f>AY133*('Para GX'!M$71+100%)</f>
        <v>18523.994114853056</v>
      </c>
      <c r="BA133" s="100">
        <f>AZ133*('Para GX'!N$71+100%)</f>
        <v>18647.487408952074</v>
      </c>
      <c r="BB133" s="100" t="e">
        <f>BA133*('Para GX'!O$71+100%)</f>
        <v>#VALUE!</v>
      </c>
      <c r="BC133" s="100">
        <v>0</v>
      </c>
      <c r="BD133" s="100"/>
      <c r="BE133" s="100"/>
      <c r="BF133" s="100"/>
      <c r="BG133" s="100"/>
      <c r="BH133" s="100"/>
      <c r="BI133" s="100"/>
      <c r="BJ133" s="100">
        <v>0</v>
      </c>
      <c r="BK133" s="100">
        <f>BJ133*('Para GX'!J$71+100%)</f>
        <v>0</v>
      </c>
      <c r="BL133" s="100">
        <f>BK133*('Para GX'!K$71+100%)</f>
        <v>0</v>
      </c>
      <c r="BM133" s="100">
        <f>BL133*('Para GX'!L$71+100%)</f>
        <v>0</v>
      </c>
      <c r="BN133" s="100">
        <f>BM133*('Para GX'!M$71+100%)</f>
        <v>0</v>
      </c>
      <c r="BO133" s="100">
        <f>BN133*('Para GX'!N$71+100%)</f>
        <v>0</v>
      </c>
      <c r="BP133" s="100" t="e">
        <f>BO133*('Para GX'!O$71+100%)</f>
        <v>#VALUE!</v>
      </c>
    </row>
    <row r="134" spans="1:68" ht="22.5">
      <c r="A134" s="77">
        <v>2018</v>
      </c>
      <c r="B134" s="77" t="s">
        <v>905</v>
      </c>
      <c r="C134" s="77" t="s">
        <v>1026</v>
      </c>
      <c r="D134" s="77"/>
      <c r="E134" s="98">
        <v>23463</v>
      </c>
      <c r="F134" s="77"/>
      <c r="G134" s="77"/>
      <c r="H134" s="77"/>
      <c r="I134" s="77">
        <v>1</v>
      </c>
      <c r="J134" s="77" t="s">
        <v>1021</v>
      </c>
      <c r="K134" s="110" t="s">
        <v>1274</v>
      </c>
      <c r="L134" s="77"/>
      <c r="M134" s="77"/>
      <c r="N134" s="99">
        <v>21706.53</v>
      </c>
      <c r="O134" s="99">
        <v>36054.89</v>
      </c>
      <c r="P134" s="99">
        <v>0</v>
      </c>
      <c r="Q134" s="99">
        <v>1275.8599999999999</v>
      </c>
      <c r="R134" s="99">
        <v>0</v>
      </c>
      <c r="S134" s="99">
        <v>37330.75</v>
      </c>
      <c r="T134" s="99">
        <v>0</v>
      </c>
      <c r="U134" s="99">
        <v>55.97</v>
      </c>
      <c r="V134" s="99">
        <v>0</v>
      </c>
      <c r="W134" s="99">
        <v>0</v>
      </c>
      <c r="X134" s="99">
        <v>11550.12</v>
      </c>
      <c r="Y134" s="99">
        <v>0</v>
      </c>
      <c r="Z134" s="99">
        <v>48936.84</v>
      </c>
      <c r="AA134" s="100">
        <f t="shared" si="23"/>
        <v>37330.75</v>
      </c>
      <c r="AB134" s="100">
        <f>AA134*('Para GX'!J$71+100%)</f>
        <v>38264.018749999996</v>
      </c>
      <c r="AC134" s="100">
        <f>AB134*('Para GX'!K$71+100%)</f>
        <v>39093.072489583334</v>
      </c>
      <c r="AD134" s="100">
        <f>AC134*('Para GX'!L$71+100%)</f>
        <v>39744.623697743053</v>
      </c>
      <c r="AE134" s="100">
        <f>AD134*('Para GX'!M$71+100%)</f>
        <v>40142.069934720486</v>
      </c>
      <c r="AF134" s="100">
        <f>AE134*('Para GX'!N$71+100%)</f>
        <v>40409.683734285289</v>
      </c>
      <c r="AG134" s="100">
        <v>0</v>
      </c>
      <c r="AH134" s="100">
        <f t="shared" si="24"/>
        <v>0</v>
      </c>
      <c r="AI134" s="100">
        <f>AH134*('Para GX'!J$71+100%)</f>
        <v>0</v>
      </c>
      <c r="AJ134" s="100">
        <f>AI134*('Para GX'!K$71+100%)</f>
        <v>0</v>
      </c>
      <c r="AK134" s="100">
        <f>AJ134*('Para GX'!L$71+100%)</f>
        <v>0</v>
      </c>
      <c r="AL134" s="100">
        <f>AK134*('Para GX'!M$71+100%)</f>
        <v>0</v>
      </c>
      <c r="AM134" s="100">
        <f>AL134*('Para GX'!N$71+100%)</f>
        <v>0</v>
      </c>
      <c r="AN134" s="100" t="e">
        <f>AM134*('Para GX'!O$71+100%)</f>
        <v>#VALUE!</v>
      </c>
      <c r="AO134" s="100">
        <f t="shared" si="13"/>
        <v>11550.12</v>
      </c>
      <c r="AP134" s="100">
        <f>AO134*('Para GX'!J$71+100%)</f>
        <v>11838.873</v>
      </c>
      <c r="AQ134" s="100">
        <f>AP134*('Para GX'!K$71+100%)</f>
        <v>12095.381915</v>
      </c>
      <c r="AR134" s="100">
        <f>AQ134*('Para GX'!L$71+100%)</f>
        <v>12296.971613583333</v>
      </c>
      <c r="AS134" s="100">
        <f>AR134*('Para GX'!M$71+100%)</f>
        <v>12419.941329719166</v>
      </c>
      <c r="AT134" s="100">
        <f>AS134*('Para GX'!N$71+100%)</f>
        <v>12502.74093858396</v>
      </c>
      <c r="AU134" s="100">
        <v>0</v>
      </c>
      <c r="AV134" s="100">
        <v>0</v>
      </c>
      <c r="AW134" s="100">
        <f>AV134*('Para GX'!J$71+100%)</f>
        <v>0</v>
      </c>
      <c r="AX134" s="100">
        <f>AW134*('Para GX'!K$71+100%)</f>
        <v>0</v>
      </c>
      <c r="AY134" s="100">
        <f>AX134*('Para GX'!L$71+100%)</f>
        <v>0</v>
      </c>
      <c r="AZ134" s="100">
        <f>AY134*('Para GX'!M$71+100%)</f>
        <v>0</v>
      </c>
      <c r="BA134" s="100">
        <f>AZ134*('Para GX'!N$71+100%)</f>
        <v>0</v>
      </c>
      <c r="BB134" s="100" t="e">
        <f>BA134*('Para GX'!O$71+100%)</f>
        <v>#VALUE!</v>
      </c>
      <c r="BC134" s="100">
        <v>0</v>
      </c>
      <c r="BD134" s="100"/>
      <c r="BE134" s="100"/>
      <c r="BF134" s="100"/>
      <c r="BG134" s="100"/>
      <c r="BH134" s="100"/>
      <c r="BI134" s="100"/>
      <c r="BJ134" s="100">
        <v>0</v>
      </c>
      <c r="BK134" s="100">
        <f>BJ134*('Para GX'!J$71+100%)</f>
        <v>0</v>
      </c>
      <c r="BL134" s="100">
        <f>BK134*('Para GX'!K$71+100%)</f>
        <v>0</v>
      </c>
      <c r="BM134" s="100">
        <f>BL134*('Para GX'!L$71+100%)</f>
        <v>0</v>
      </c>
      <c r="BN134" s="100">
        <f>BM134*('Para GX'!M$71+100%)</f>
        <v>0</v>
      </c>
      <c r="BO134" s="100">
        <f>BN134*('Para GX'!N$71+100%)</f>
        <v>0</v>
      </c>
      <c r="BP134" s="100" t="e">
        <f>BO134*('Para GX'!O$71+100%)</f>
        <v>#VALUE!</v>
      </c>
    </row>
    <row r="135" spans="1:68">
      <c r="A135" s="77">
        <v>2024</v>
      </c>
      <c r="B135" s="77" t="s">
        <v>905</v>
      </c>
      <c r="C135" s="77" t="s">
        <v>1026</v>
      </c>
      <c r="D135" s="77"/>
      <c r="E135" s="98" t="s">
        <v>1027</v>
      </c>
      <c r="F135" s="77"/>
      <c r="G135" s="77"/>
      <c r="H135" s="77"/>
      <c r="I135" s="77"/>
      <c r="J135" s="77"/>
      <c r="K135" s="77"/>
      <c r="L135" s="77"/>
      <c r="M135" s="77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100">
        <v>0</v>
      </c>
      <c r="AB135" s="100">
        <v>0</v>
      </c>
      <c r="AC135" s="100">
        <v>0</v>
      </c>
      <c r="AD135" s="100">
        <v>0</v>
      </c>
      <c r="AE135" s="100">
        <v>0</v>
      </c>
      <c r="AF135" s="100">
        <v>0</v>
      </c>
      <c r="AG135" s="100">
        <v>36182.300000000003</v>
      </c>
      <c r="AH135" s="100">
        <v>0</v>
      </c>
      <c r="AI135" s="100">
        <v>0</v>
      </c>
      <c r="AJ135" s="100">
        <v>0</v>
      </c>
      <c r="AK135" s="100">
        <v>0</v>
      </c>
      <c r="AL135" s="100">
        <v>0</v>
      </c>
      <c r="AM135" s="100">
        <v>0</v>
      </c>
      <c r="AN135" s="100" t="e">
        <f>AM135*('Para GX'!O$71+100%)</f>
        <v>#VALUE!</v>
      </c>
      <c r="AO135" s="100">
        <v>0</v>
      </c>
      <c r="AP135" s="100">
        <v>0</v>
      </c>
      <c r="AQ135" s="100">
        <v>0</v>
      </c>
      <c r="AR135" s="100">
        <v>0</v>
      </c>
      <c r="AS135" s="100">
        <v>0</v>
      </c>
      <c r="AT135" s="100">
        <v>0</v>
      </c>
      <c r="AU135" s="100">
        <v>11474.73</v>
      </c>
      <c r="AV135" s="100">
        <v>0</v>
      </c>
      <c r="AW135" s="100">
        <v>0</v>
      </c>
      <c r="AX135" s="100">
        <v>0</v>
      </c>
      <c r="AY135" s="100">
        <v>0</v>
      </c>
      <c r="AZ135" s="100">
        <v>0</v>
      </c>
      <c r="BA135" s="100">
        <v>0</v>
      </c>
      <c r="BB135" s="100">
        <v>0</v>
      </c>
      <c r="BC135" s="100">
        <v>0</v>
      </c>
      <c r="BD135" s="100"/>
      <c r="BE135" s="100"/>
      <c r="BF135" s="100"/>
      <c r="BG135" s="100"/>
      <c r="BH135" s="100"/>
      <c r="BI135" s="100"/>
      <c r="BJ135" s="100">
        <v>0</v>
      </c>
      <c r="BK135" s="100">
        <f>BJ135*('Para GX'!J$71+100%)</f>
        <v>0</v>
      </c>
      <c r="BL135" s="100">
        <f>BK135*('Para GX'!K$71+100%)</f>
        <v>0</v>
      </c>
      <c r="BM135" s="100">
        <f>BL135*('Para GX'!L$71+100%)</f>
        <v>0</v>
      </c>
      <c r="BN135" s="100">
        <f>BM135*('Para GX'!M$71+100%)</f>
        <v>0</v>
      </c>
      <c r="BO135" s="100">
        <f>BN135*('Para GX'!N$71+100%)</f>
        <v>0</v>
      </c>
      <c r="BP135" s="100" t="e">
        <f>BO135*('Para GX'!O$71+100%)</f>
        <v>#VALUE!</v>
      </c>
    </row>
    <row r="136" spans="1:68" ht="45">
      <c r="A136" s="77">
        <v>2018</v>
      </c>
      <c r="B136" s="77" t="s">
        <v>905</v>
      </c>
      <c r="C136" s="77" t="s">
        <v>1026</v>
      </c>
      <c r="D136" s="77"/>
      <c r="E136" s="104">
        <v>21544</v>
      </c>
      <c r="F136" s="77"/>
      <c r="G136" s="77"/>
      <c r="H136" s="77"/>
      <c r="I136" s="77">
        <v>1</v>
      </c>
      <c r="J136" s="77" t="s">
        <v>1021</v>
      </c>
      <c r="K136" s="110" t="s">
        <v>1277</v>
      </c>
      <c r="L136" s="77"/>
      <c r="M136" s="77"/>
      <c r="N136" s="99">
        <v>18084.52</v>
      </c>
      <c r="O136" s="99">
        <v>24210.12</v>
      </c>
      <c r="P136" s="99">
        <v>481.92</v>
      </c>
      <c r="Q136" s="99">
        <v>899.46</v>
      </c>
      <c r="R136" s="99">
        <v>1383.48</v>
      </c>
      <c r="S136" s="99">
        <v>26974.98</v>
      </c>
      <c r="T136" s="99">
        <v>0</v>
      </c>
      <c r="U136" s="99">
        <v>36.4</v>
      </c>
      <c r="V136" s="99">
        <v>0</v>
      </c>
      <c r="W136" s="99">
        <v>0</v>
      </c>
      <c r="X136" s="99">
        <v>3749.08</v>
      </c>
      <c r="Y136" s="99">
        <v>0</v>
      </c>
      <c r="Z136" s="99">
        <v>38265.620000000003</v>
      </c>
      <c r="AA136" s="100">
        <f t="shared" si="23"/>
        <v>26974.98</v>
      </c>
      <c r="AB136" s="100">
        <f>AA136*('Para GX'!J$71+100%)</f>
        <v>27649.354499999998</v>
      </c>
      <c r="AC136" s="100">
        <f>AB136*('Para GX'!K$71+100%)</f>
        <v>28248.423847499998</v>
      </c>
      <c r="AD136" s="100">
        <f>AC136*('Para GX'!L$71+100%)</f>
        <v>28719.230911624996</v>
      </c>
      <c r="AE136" s="100">
        <v>0</v>
      </c>
      <c r="AF136" s="100">
        <f>AE136*('Para GX'!N$71+100%)</f>
        <v>0</v>
      </c>
      <c r="AG136" s="100">
        <v>0</v>
      </c>
      <c r="AH136" s="100">
        <f t="shared" si="24"/>
        <v>0</v>
      </c>
      <c r="AI136" s="100">
        <f>AH136*('Para GX'!J$71+100%)</f>
        <v>0</v>
      </c>
      <c r="AJ136" s="100">
        <f>AI136*('Para GX'!K$71+100%)</f>
        <v>0</v>
      </c>
      <c r="AK136" s="100">
        <f>AJ136*('Para GX'!L$71+100%)</f>
        <v>0</v>
      </c>
      <c r="AL136" s="100">
        <f>AK136*('Para GX'!M$71+100%)</f>
        <v>0</v>
      </c>
      <c r="AM136" s="100">
        <f>AL136*('Para GX'!N$71+100%)</f>
        <v>0</v>
      </c>
      <c r="AN136" s="100">
        <v>0</v>
      </c>
      <c r="AO136" s="100">
        <f t="shared" si="13"/>
        <v>3749.08</v>
      </c>
      <c r="AP136" s="100">
        <f>AO136*('Para GX'!J$71+100%)</f>
        <v>3842.8069999999998</v>
      </c>
      <c r="AQ136" s="100">
        <f>AP136*('Para GX'!K$71+100%)</f>
        <v>3926.0678183333334</v>
      </c>
      <c r="AR136" s="100">
        <f>AQ136*('Para GX'!L$71+100%)</f>
        <v>3991.5022819722221</v>
      </c>
      <c r="AS136" s="100">
        <v>0</v>
      </c>
      <c r="AT136" s="100">
        <f>AS136*('Para GX'!N$71+100%)</f>
        <v>0</v>
      </c>
      <c r="AU136" s="100">
        <v>0</v>
      </c>
      <c r="AV136" s="100">
        <v>7505.16</v>
      </c>
      <c r="AW136" s="100">
        <f>AV136*('Para GX'!J$71+100%)</f>
        <v>7692.7889999999989</v>
      </c>
      <c r="AX136" s="100">
        <f>AW136*('Para GX'!K$71+100%)</f>
        <v>7859.4660949999989</v>
      </c>
      <c r="AY136" s="100">
        <f>AX136*('Para GX'!L$71+100%)</f>
        <v>7990.457196583332</v>
      </c>
      <c r="AZ136" s="100">
        <v>0</v>
      </c>
      <c r="BA136" s="100">
        <f>AZ136*('Para GX'!N$71+100%)</f>
        <v>0</v>
      </c>
      <c r="BB136" s="100">
        <v>0</v>
      </c>
      <c r="BC136" s="100">
        <v>0</v>
      </c>
      <c r="BD136" s="100"/>
      <c r="BE136" s="100"/>
      <c r="BF136" s="100"/>
      <c r="BG136" s="100"/>
      <c r="BH136" s="100"/>
      <c r="BI136" s="100"/>
      <c r="BJ136" s="100">
        <v>0</v>
      </c>
      <c r="BK136" s="100">
        <f>BJ136*('Para GX'!J$71+100%)</f>
        <v>0</v>
      </c>
      <c r="BL136" s="100">
        <f>BK136*('Para GX'!K$71+100%)</f>
        <v>0</v>
      </c>
      <c r="BM136" s="100">
        <f>BL136*('Para GX'!L$71+100%)</f>
        <v>0</v>
      </c>
      <c r="BN136" s="100">
        <f>BM136*('Para GX'!M$71+100%)</f>
        <v>0</v>
      </c>
      <c r="BO136" s="100">
        <f>BN136*('Para GX'!N$71+100%)</f>
        <v>0</v>
      </c>
      <c r="BP136" s="100" t="e">
        <f>BO136*('Para GX'!O$71+100%)</f>
        <v>#VALUE!</v>
      </c>
    </row>
    <row r="137" spans="1:68">
      <c r="A137" s="77">
        <v>2022</v>
      </c>
      <c r="B137" s="77" t="s">
        <v>905</v>
      </c>
      <c r="C137" s="77" t="s">
        <v>1026</v>
      </c>
      <c r="D137" s="77"/>
      <c r="E137" s="98" t="s">
        <v>1027</v>
      </c>
      <c r="F137" s="77"/>
      <c r="G137" s="77"/>
      <c r="H137" s="77"/>
      <c r="I137" s="77"/>
      <c r="J137" s="77"/>
      <c r="K137" s="110"/>
      <c r="L137" s="77"/>
      <c r="M137" s="77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100">
        <v>0</v>
      </c>
      <c r="AB137" s="100">
        <v>0</v>
      </c>
      <c r="AC137" s="100">
        <v>0</v>
      </c>
      <c r="AD137" s="100">
        <v>0</v>
      </c>
      <c r="AE137" s="100">
        <v>17774.759999999998</v>
      </c>
      <c r="AF137" s="100">
        <f>AE137*('Para GX'!N$71+100%)</f>
        <v>17893.258399999999</v>
      </c>
      <c r="AG137" s="100" t="e">
        <f>AF137*('Para GX'!O$71+100%)</f>
        <v>#VALUE!</v>
      </c>
      <c r="AH137" s="100">
        <f t="shared" si="24"/>
        <v>0</v>
      </c>
      <c r="AI137" s="100">
        <f>AH137*('Para GX'!J$71+100%)</f>
        <v>0</v>
      </c>
      <c r="AJ137" s="100">
        <f>AI137*('Para GX'!K$71+100%)</f>
        <v>0</v>
      </c>
      <c r="AK137" s="100">
        <f>AJ137*('Para GX'!L$71+100%)</f>
        <v>0</v>
      </c>
      <c r="AL137" s="100">
        <f>AK137*('Para GX'!M$71+100%)</f>
        <v>0</v>
      </c>
      <c r="AM137" s="100">
        <f>AL137*('Para GX'!N$71+100%)</f>
        <v>0</v>
      </c>
      <c r="AN137" s="100" t="e">
        <f>AM137*('Para GX'!O$71+100%)</f>
        <v>#VALUE!</v>
      </c>
      <c r="AO137" s="100">
        <v>0</v>
      </c>
      <c r="AP137" s="100">
        <v>0</v>
      </c>
      <c r="AQ137" s="100">
        <v>0</v>
      </c>
      <c r="AR137" s="100">
        <v>0</v>
      </c>
      <c r="AS137" s="100">
        <v>5626</v>
      </c>
      <c r="AT137" s="100">
        <f>AS137*('Para GX'!N$71+100%)</f>
        <v>5663.5066666666662</v>
      </c>
      <c r="AU137" s="100" t="e">
        <f>AT137*('Para GX'!O$71+100%)</f>
        <v>#VALUE!</v>
      </c>
      <c r="AV137" s="100">
        <v>0</v>
      </c>
      <c r="AW137" s="100">
        <v>0</v>
      </c>
      <c r="AX137" s="100">
        <v>0</v>
      </c>
      <c r="AY137" s="100">
        <v>0</v>
      </c>
      <c r="AZ137" s="100">
        <v>0</v>
      </c>
      <c r="BA137" s="100">
        <v>0</v>
      </c>
      <c r="BB137" s="100">
        <v>0</v>
      </c>
      <c r="BC137" s="100">
        <v>0</v>
      </c>
      <c r="BD137" s="100"/>
      <c r="BE137" s="100"/>
      <c r="BF137" s="100"/>
      <c r="BG137" s="100"/>
      <c r="BH137" s="100"/>
      <c r="BI137" s="100"/>
      <c r="BJ137" s="100">
        <v>0</v>
      </c>
      <c r="BK137" s="100">
        <f>BJ137*('Para GX'!J$71+100%)</f>
        <v>0</v>
      </c>
      <c r="BL137" s="100">
        <f>BK137*('Para GX'!K$71+100%)</f>
        <v>0</v>
      </c>
      <c r="BM137" s="100">
        <f>BL137*('Para GX'!L$71+100%)</f>
        <v>0</v>
      </c>
      <c r="BN137" s="100">
        <f>BM137*('Para GX'!M$71+100%)</f>
        <v>0</v>
      </c>
      <c r="BO137" s="100">
        <f>BN137*('Para GX'!N$71+100%)</f>
        <v>0</v>
      </c>
      <c r="BP137" s="100" t="e">
        <f>BO137*('Para GX'!O$71+100%)</f>
        <v>#VALUE!</v>
      </c>
    </row>
    <row r="138" spans="1:68">
      <c r="A138" s="77">
        <v>2018</v>
      </c>
      <c r="B138" s="77" t="s">
        <v>905</v>
      </c>
      <c r="C138" s="77" t="s">
        <v>1026</v>
      </c>
      <c r="D138" s="77"/>
      <c r="E138" s="98">
        <v>25228</v>
      </c>
      <c r="F138" s="77"/>
      <c r="G138" s="77"/>
      <c r="H138" s="77"/>
      <c r="I138" s="77">
        <v>1</v>
      </c>
      <c r="J138" s="77" t="s">
        <v>1021</v>
      </c>
      <c r="K138" s="77"/>
      <c r="L138" s="77"/>
      <c r="M138" s="77"/>
      <c r="N138" s="99">
        <v>29105.91</v>
      </c>
      <c r="O138" s="99">
        <v>48409.04</v>
      </c>
      <c r="P138" s="99">
        <v>0</v>
      </c>
      <c r="Q138" s="99">
        <v>1576.51</v>
      </c>
      <c r="R138" s="99">
        <v>0</v>
      </c>
      <c r="S138" s="99">
        <v>49985.55</v>
      </c>
      <c r="T138" s="99">
        <v>0</v>
      </c>
      <c r="U138" s="99">
        <v>74.94</v>
      </c>
      <c r="V138" s="99">
        <v>11.52</v>
      </c>
      <c r="W138" s="99">
        <v>0</v>
      </c>
      <c r="X138" s="99">
        <v>15465.57</v>
      </c>
      <c r="Y138" s="99">
        <v>5.21</v>
      </c>
      <c r="Z138" s="99">
        <v>65542.789999999994</v>
      </c>
      <c r="AA138" s="100">
        <f>SUM(W138 + V138 + S138)</f>
        <v>49997.07</v>
      </c>
      <c r="AB138" s="100">
        <f>AA138*('Para GX'!J$71+100%)</f>
        <v>51246.996749999998</v>
      </c>
      <c r="AC138" s="100">
        <f>AB138*('Para GX'!K$71+100%)</f>
        <v>52357.348346250001</v>
      </c>
      <c r="AD138" s="100">
        <f>AC138*('Para GX'!L$71+100%)</f>
        <v>53229.9708186875</v>
      </c>
      <c r="AE138" s="100">
        <f>AD138*('Para GX'!M$71+100%)</f>
        <v>53762.270526874374</v>
      </c>
      <c r="AF138" s="100">
        <f>AE138*('Para GX'!N$71+100%)</f>
        <v>54120.6856637202</v>
      </c>
      <c r="AG138" s="100" t="e">
        <f>AF138*('Para GX'!O$71+100%)</f>
        <v>#VALUE!</v>
      </c>
      <c r="AH138" s="100">
        <v>0</v>
      </c>
      <c r="AI138" s="100">
        <f>AH138*('Para GX'!J$71+100%)</f>
        <v>0</v>
      </c>
      <c r="AJ138" s="100">
        <f>AI138*('Para GX'!K$71+100%)</f>
        <v>0</v>
      </c>
      <c r="AK138" s="100">
        <f>AJ138*('Para GX'!L$71+100%)</f>
        <v>0</v>
      </c>
      <c r="AL138" s="100">
        <f>AK138*('Para GX'!M$71+100%)</f>
        <v>0</v>
      </c>
      <c r="AM138" s="100">
        <f>AL138*('Para GX'!N$71+100%)</f>
        <v>0</v>
      </c>
      <c r="AN138" s="100" t="e">
        <f>AM138*('Para GX'!O$71+100%)</f>
        <v>#VALUE!</v>
      </c>
      <c r="AO138" s="100">
        <f t="shared" si="13"/>
        <v>15470.779999999999</v>
      </c>
      <c r="AP138" s="100">
        <f>AO138*('Para GX'!J$71+100%)</f>
        <v>15857.549499999997</v>
      </c>
      <c r="AQ138" s="100">
        <f>AP138*('Para GX'!K$71+100%)</f>
        <v>16201.129739166665</v>
      </c>
      <c r="AR138" s="100">
        <f>AQ138*('Para GX'!L$71+100%)</f>
        <v>16471.148568152774</v>
      </c>
      <c r="AS138" s="100">
        <f>AR138*('Para GX'!M$71+100%)</f>
        <v>16635.860053834302</v>
      </c>
      <c r="AT138" s="100">
        <f>AS138*('Para GX'!N$71+100%)</f>
        <v>16746.765787526529</v>
      </c>
      <c r="AU138" s="100" t="e">
        <f>AT138*('Para GX'!O$71+100%)</f>
        <v>#VALUE!</v>
      </c>
      <c r="AV138" s="100">
        <v>0</v>
      </c>
      <c r="AW138" s="100">
        <f>AV138*('Para GX'!J$71+100%)</f>
        <v>0</v>
      </c>
      <c r="AX138" s="100">
        <f>AW138*('Para GX'!K$71+100%)</f>
        <v>0</v>
      </c>
      <c r="AY138" s="100">
        <f>AX138*('Para GX'!L$71+100%)</f>
        <v>0</v>
      </c>
      <c r="AZ138" s="100">
        <f>AY138*('Para GX'!M$71+100%)</f>
        <v>0</v>
      </c>
      <c r="BA138" s="100">
        <f>AZ138*('Para GX'!N$71+100%)</f>
        <v>0</v>
      </c>
      <c r="BB138" s="100" t="e">
        <f>BA138*('Para GX'!O$71+100%)</f>
        <v>#VALUE!</v>
      </c>
      <c r="BC138" s="100">
        <v>0</v>
      </c>
      <c r="BD138" s="100"/>
      <c r="BE138" s="100"/>
      <c r="BF138" s="100"/>
      <c r="BG138" s="100"/>
      <c r="BH138" s="100"/>
      <c r="BI138" s="100"/>
      <c r="BJ138" s="100">
        <v>0</v>
      </c>
      <c r="BK138" s="100">
        <f>BJ138*('Para GX'!J$71+100%)</f>
        <v>0</v>
      </c>
      <c r="BL138" s="100">
        <f>BK138*('Para GX'!K$71+100%)</f>
        <v>0</v>
      </c>
      <c r="BM138" s="100">
        <f>BL138*('Para GX'!L$71+100%)</f>
        <v>0</v>
      </c>
      <c r="BN138" s="100">
        <f>BM138*('Para GX'!M$71+100%)</f>
        <v>0</v>
      </c>
      <c r="BO138" s="100">
        <f>BN138*('Para GX'!N$71+100%)</f>
        <v>0</v>
      </c>
      <c r="BP138" s="100" t="e">
        <f>BO138*('Para GX'!O$71+100%)</f>
        <v>#VALUE!</v>
      </c>
    </row>
    <row r="139" spans="1:68">
      <c r="A139" s="77">
        <v>2018</v>
      </c>
      <c r="B139" s="77" t="s">
        <v>905</v>
      </c>
      <c r="C139" s="77" t="s">
        <v>1026</v>
      </c>
      <c r="D139" s="77"/>
      <c r="E139" s="98">
        <v>27004</v>
      </c>
      <c r="F139" s="77"/>
      <c r="G139" s="77"/>
      <c r="H139" s="77"/>
      <c r="I139" s="77">
        <v>4</v>
      </c>
      <c r="J139" s="77" t="s">
        <v>1021</v>
      </c>
      <c r="K139" s="77"/>
      <c r="L139" s="77"/>
      <c r="M139" s="77"/>
      <c r="N139" s="99">
        <v>16524.64</v>
      </c>
      <c r="O139" s="99">
        <v>21842.58</v>
      </c>
      <c r="P139" s="99">
        <v>511.02</v>
      </c>
      <c r="Q139" s="99">
        <v>851.8</v>
      </c>
      <c r="R139" s="99">
        <v>0</v>
      </c>
      <c r="S139" s="99">
        <v>23205.4</v>
      </c>
      <c r="T139" s="99">
        <v>0</v>
      </c>
      <c r="U139" s="99">
        <v>34.840000000000003</v>
      </c>
      <c r="V139" s="99">
        <v>0</v>
      </c>
      <c r="W139" s="99">
        <v>0</v>
      </c>
      <c r="X139" s="99">
        <v>7179.75</v>
      </c>
      <c r="Y139" s="99">
        <v>0</v>
      </c>
      <c r="Z139" s="99">
        <v>30419.99</v>
      </c>
      <c r="AA139" s="100">
        <f t="shared" ref="AA139:AA145" si="26">SUM(W139+V139+S139)</f>
        <v>23205.4</v>
      </c>
      <c r="AB139" s="100">
        <f>AA139*('Para GX'!J$71+100%)</f>
        <v>23785.535</v>
      </c>
      <c r="AC139" s="100">
        <f>AB139*('Para GX'!K$71+100%)</f>
        <v>24300.888258333336</v>
      </c>
      <c r="AD139" s="100">
        <f>AC139*('Para GX'!L$71+100%)</f>
        <v>24705.903062638889</v>
      </c>
      <c r="AE139" s="100">
        <f>AD139*('Para GX'!M$71+100%)</f>
        <v>24952.962093265276</v>
      </c>
      <c r="AF139" s="100">
        <f>AE139*('Para GX'!N$71+100%)</f>
        <v>25119.315173887044</v>
      </c>
      <c r="AG139" s="100" t="e">
        <f>AF139*('Para GX'!O$71+100%)</f>
        <v>#VALUE!</v>
      </c>
      <c r="AH139" s="100">
        <f t="shared" ref="AH139:AH145" si="27">SUM(T139+V139+W139)</f>
        <v>0</v>
      </c>
      <c r="AI139" s="100">
        <f>AH139*('Para GX'!J$71+100%)</f>
        <v>0</v>
      </c>
      <c r="AJ139" s="100">
        <f>AI139*('Para GX'!K$71+100%)</f>
        <v>0</v>
      </c>
      <c r="AK139" s="100">
        <f>AJ139*('Para GX'!L$71+100%)</f>
        <v>0</v>
      </c>
      <c r="AL139" s="100">
        <f>AK139*('Para GX'!M$71+100%)</f>
        <v>0</v>
      </c>
      <c r="AM139" s="100">
        <f>AL139*('Para GX'!N$71+100%)</f>
        <v>0</v>
      </c>
      <c r="AN139" s="100" t="e">
        <f>AM139*('Para GX'!O$71+100%)</f>
        <v>#VALUE!</v>
      </c>
      <c r="AO139" s="100">
        <f t="shared" si="13"/>
        <v>7179.75</v>
      </c>
      <c r="AP139" s="100">
        <f>AO139*('Para GX'!J$71+100%)</f>
        <v>7359.2437499999996</v>
      </c>
      <c r="AQ139" s="100">
        <f>AP139*('Para GX'!K$71+100%)</f>
        <v>7518.6940312500001</v>
      </c>
      <c r="AR139" s="100">
        <f>AQ139*('Para GX'!L$71+100%)</f>
        <v>7644.0055984374994</v>
      </c>
      <c r="AS139" s="100">
        <f>AR139*('Para GX'!M$71+100%)</f>
        <v>7720.4456544218747</v>
      </c>
      <c r="AT139" s="100">
        <f>AS139*('Para GX'!N$71+100%)</f>
        <v>7771.9152921180203</v>
      </c>
      <c r="AU139" s="100" t="e">
        <f>AT139*('Para GX'!O$71+100%)</f>
        <v>#VALUE!</v>
      </c>
      <c r="AV139" s="100">
        <v>0</v>
      </c>
      <c r="AW139" s="100">
        <f>AV139*('Para GX'!J$71+100%)</f>
        <v>0</v>
      </c>
      <c r="AX139" s="100">
        <f>AW139*('Para GX'!K$71+100%)</f>
        <v>0</v>
      </c>
      <c r="AY139" s="100">
        <f>AX139*('Para GX'!L$71+100%)</f>
        <v>0</v>
      </c>
      <c r="AZ139" s="100">
        <f>AY139*('Para GX'!M$71+100%)</f>
        <v>0</v>
      </c>
      <c r="BA139" s="100">
        <f>AZ139*('Para GX'!N$71+100%)</f>
        <v>0</v>
      </c>
      <c r="BB139" s="100" t="e">
        <f>BA139*('Para GX'!O$71+100%)</f>
        <v>#VALUE!</v>
      </c>
      <c r="BC139" s="100">
        <v>0</v>
      </c>
      <c r="BD139" s="100"/>
      <c r="BE139" s="100"/>
      <c r="BF139" s="100"/>
      <c r="BG139" s="100"/>
      <c r="BH139" s="100"/>
      <c r="BI139" s="100"/>
      <c r="BJ139" s="100">
        <v>0</v>
      </c>
      <c r="BK139" s="100">
        <f>BJ139*('Para GX'!J$71+100%)</f>
        <v>0</v>
      </c>
      <c r="BL139" s="100">
        <f>BK139*('Para GX'!K$71+100%)</f>
        <v>0</v>
      </c>
      <c r="BM139" s="100">
        <f>BL139*('Para GX'!L$71+100%)</f>
        <v>0</v>
      </c>
      <c r="BN139" s="100">
        <f>BM139*('Para GX'!M$71+100%)</f>
        <v>0</v>
      </c>
      <c r="BO139" s="100">
        <f>BN139*('Para GX'!N$71+100%)</f>
        <v>0</v>
      </c>
      <c r="BP139" s="100" t="e">
        <f>BO139*('Para GX'!O$71+100%)</f>
        <v>#VALUE!</v>
      </c>
    </row>
    <row r="140" spans="1:68">
      <c r="A140" s="77">
        <v>2018</v>
      </c>
      <c r="B140" s="77" t="s">
        <v>905</v>
      </c>
      <c r="C140" s="77" t="s">
        <v>1026</v>
      </c>
      <c r="D140" s="77"/>
      <c r="E140" s="98">
        <v>27004</v>
      </c>
      <c r="F140" s="77"/>
      <c r="G140" s="77"/>
      <c r="H140" s="77"/>
      <c r="I140" s="77">
        <v>1</v>
      </c>
      <c r="J140" s="77" t="s">
        <v>1021</v>
      </c>
      <c r="K140" s="77"/>
      <c r="L140" s="77" t="s">
        <v>1038</v>
      </c>
      <c r="M140" s="77"/>
      <c r="N140" s="99">
        <v>16524.64</v>
      </c>
      <c r="O140" s="99">
        <v>5460.64</v>
      </c>
      <c r="P140" s="99">
        <v>127.78</v>
      </c>
      <c r="Q140" s="99">
        <v>212.95</v>
      </c>
      <c r="R140" s="99">
        <v>0</v>
      </c>
      <c r="S140" s="99">
        <v>5801.37</v>
      </c>
      <c r="T140" s="99">
        <v>0</v>
      </c>
      <c r="U140" s="99">
        <v>8.74</v>
      </c>
      <c r="V140" s="99">
        <v>0</v>
      </c>
      <c r="W140" s="99">
        <v>0</v>
      </c>
      <c r="X140" s="99">
        <v>1794.99</v>
      </c>
      <c r="Y140" s="99">
        <v>0</v>
      </c>
      <c r="Z140" s="99">
        <v>7605.1</v>
      </c>
      <c r="AA140" s="100">
        <f t="shared" si="26"/>
        <v>5801.37</v>
      </c>
      <c r="AB140" s="100">
        <f>AA140*('Para GX'!J$71+100%)</f>
        <v>5946.4042499999996</v>
      </c>
      <c r="AC140" s="100">
        <f>AB140*('Para GX'!K$71+100%)</f>
        <v>6075.2430087499997</v>
      </c>
      <c r="AD140" s="100">
        <f>AC140*('Para GX'!L$71+100%)</f>
        <v>6176.4970588958331</v>
      </c>
      <c r="AE140" s="100">
        <f>AD140*('Para GX'!M$71+100%)</f>
        <v>6238.2620294847911</v>
      </c>
      <c r="AF140" s="100">
        <f>AE140*('Para GX'!N$71+100%)</f>
        <v>6279.8504430146895</v>
      </c>
      <c r="AG140" s="100" t="e">
        <f>AF140*('Para GX'!O$71+100%)</f>
        <v>#VALUE!</v>
      </c>
      <c r="AH140" s="100">
        <f t="shared" si="27"/>
        <v>0</v>
      </c>
      <c r="AI140" s="100">
        <f>AH140*('Para GX'!J$71+100%)</f>
        <v>0</v>
      </c>
      <c r="AJ140" s="100">
        <f>AI140*('Para GX'!K$71+100%)</f>
        <v>0</v>
      </c>
      <c r="AK140" s="100">
        <f>AJ140*('Para GX'!L$71+100%)</f>
        <v>0</v>
      </c>
      <c r="AL140" s="100">
        <f>AK140*('Para GX'!M$71+100%)</f>
        <v>0</v>
      </c>
      <c r="AM140" s="100">
        <f>AL140*('Para GX'!N$71+100%)</f>
        <v>0</v>
      </c>
      <c r="AN140" s="100" t="e">
        <f>AM140*('Para GX'!O$71+100%)</f>
        <v>#VALUE!</v>
      </c>
      <c r="AO140" s="100">
        <f t="shared" si="13"/>
        <v>1794.99</v>
      </c>
      <c r="AP140" s="100">
        <f>AO140*('Para GX'!J$71+100%)</f>
        <v>1839.86475</v>
      </c>
      <c r="AQ140" s="100">
        <f>AP140*('Para GX'!K$71+100%)</f>
        <v>1879.7284862500001</v>
      </c>
      <c r="AR140" s="100">
        <f>AQ140*('Para GX'!L$71+100%)</f>
        <v>1911.0572943541665</v>
      </c>
      <c r="AS140" s="100">
        <f>AR140*('Para GX'!M$71+100%)</f>
        <v>1930.1678672977082</v>
      </c>
      <c r="AT140" s="100">
        <f>AS140*('Para GX'!N$71+100%)</f>
        <v>1943.0356530796928</v>
      </c>
      <c r="AU140" s="100" t="e">
        <f>AT140*('Para GX'!O$71+100%)</f>
        <v>#VALUE!</v>
      </c>
      <c r="AV140" s="100">
        <v>0</v>
      </c>
      <c r="AW140" s="100">
        <f>AV140*('Para GX'!J$71+100%)</f>
        <v>0</v>
      </c>
      <c r="AX140" s="100">
        <f>AW140*('Para GX'!K$71+100%)</f>
        <v>0</v>
      </c>
      <c r="AY140" s="100">
        <f>AX140*('Para GX'!L$71+100%)</f>
        <v>0</v>
      </c>
      <c r="AZ140" s="100">
        <f>AY140*('Para GX'!M$71+100%)</f>
        <v>0</v>
      </c>
      <c r="BA140" s="100">
        <f>AZ140*('Para GX'!N$71+100%)</f>
        <v>0</v>
      </c>
      <c r="BB140" s="100" t="e">
        <f>BA140*('Para GX'!O$71+100%)</f>
        <v>#VALUE!</v>
      </c>
      <c r="BC140" s="100">
        <v>0</v>
      </c>
      <c r="BD140" s="100"/>
      <c r="BE140" s="100"/>
      <c r="BF140" s="100"/>
      <c r="BG140" s="100"/>
      <c r="BH140" s="100"/>
      <c r="BI140" s="100"/>
      <c r="BJ140" s="100">
        <v>0</v>
      </c>
      <c r="BK140" s="100">
        <f>BJ140*('Para GX'!J$71+100%)</f>
        <v>0</v>
      </c>
      <c r="BL140" s="100">
        <f>BK140*('Para GX'!K$71+100%)</f>
        <v>0</v>
      </c>
      <c r="BM140" s="100">
        <f>BL140*('Para GX'!L$71+100%)</f>
        <v>0</v>
      </c>
      <c r="BN140" s="100">
        <f>BM140*('Para GX'!M$71+100%)</f>
        <v>0</v>
      </c>
      <c r="BO140" s="100">
        <f>BN140*('Para GX'!N$71+100%)</f>
        <v>0</v>
      </c>
      <c r="BP140" s="100" t="e">
        <f>BO140*('Para GX'!O$71+100%)</f>
        <v>#VALUE!</v>
      </c>
    </row>
    <row r="141" spans="1:68">
      <c r="A141" s="77">
        <v>2018</v>
      </c>
      <c r="B141" s="77" t="s">
        <v>905</v>
      </c>
      <c r="C141" s="77" t="s">
        <v>1026</v>
      </c>
      <c r="D141" s="77"/>
      <c r="E141" s="98">
        <v>26981</v>
      </c>
      <c r="F141" s="77"/>
      <c r="G141" s="77"/>
      <c r="H141" s="77"/>
      <c r="I141" s="77">
        <v>1</v>
      </c>
      <c r="J141" s="77" t="s">
        <v>1021</v>
      </c>
      <c r="K141" s="77"/>
      <c r="L141" s="77"/>
      <c r="M141" s="77"/>
      <c r="N141" s="99">
        <v>37055.29</v>
      </c>
      <c r="O141" s="99">
        <v>61201.8</v>
      </c>
      <c r="P141" s="99">
        <v>0</v>
      </c>
      <c r="Q141" s="99">
        <v>1895.98</v>
      </c>
      <c r="R141" s="99">
        <v>0</v>
      </c>
      <c r="S141" s="99">
        <v>63097.78</v>
      </c>
      <c r="T141" s="99">
        <v>0</v>
      </c>
      <c r="U141" s="99">
        <v>94.63</v>
      </c>
      <c r="V141" s="99">
        <v>0</v>
      </c>
      <c r="W141" s="99">
        <v>0</v>
      </c>
      <c r="X141" s="99">
        <v>19522.5</v>
      </c>
      <c r="Y141" s="99">
        <v>0</v>
      </c>
      <c r="Z141" s="99">
        <v>82714.91</v>
      </c>
      <c r="AA141" s="100">
        <f t="shared" si="26"/>
        <v>63097.78</v>
      </c>
      <c r="AB141" s="100">
        <f>AA141*('Para GX'!J$71+100%)</f>
        <v>64675.224499999997</v>
      </c>
      <c r="AC141" s="100">
        <f>AB141*('Para GX'!K$71+100%)</f>
        <v>66076.521030833333</v>
      </c>
      <c r="AD141" s="100">
        <f>AC141*('Para GX'!L$71+100%)</f>
        <v>67177.796381347216</v>
      </c>
      <c r="AE141" s="100">
        <f>AD141*('Para GX'!M$71+100%)</f>
        <v>67849.574345160683</v>
      </c>
      <c r="AF141" s="100">
        <f>AE141*('Para GX'!N$71+100%)</f>
        <v>68301.904840795076</v>
      </c>
      <c r="AG141" s="100" t="e">
        <f>AF141*('Para GX'!O$71+100%)</f>
        <v>#VALUE!</v>
      </c>
      <c r="AH141" s="100">
        <f t="shared" si="27"/>
        <v>0</v>
      </c>
      <c r="AI141" s="100">
        <f>AH141*('Para GX'!J$71+100%)</f>
        <v>0</v>
      </c>
      <c r="AJ141" s="100">
        <f>AI141*('Para GX'!K$71+100%)</f>
        <v>0</v>
      </c>
      <c r="AK141" s="100">
        <f>AJ141*('Para GX'!L$71+100%)</f>
        <v>0</v>
      </c>
      <c r="AL141" s="100">
        <f>AK141*('Para GX'!M$71+100%)</f>
        <v>0</v>
      </c>
      <c r="AM141" s="100">
        <f>AL141*('Para GX'!N$71+100%)</f>
        <v>0</v>
      </c>
      <c r="AN141" s="100" t="e">
        <f>AM141*('Para GX'!O$71+100%)</f>
        <v>#VALUE!</v>
      </c>
      <c r="AO141" s="100">
        <f t="shared" si="13"/>
        <v>19522.5</v>
      </c>
      <c r="AP141" s="100">
        <f>AO141*('Para GX'!J$71+100%)</f>
        <v>20010.5625</v>
      </c>
      <c r="AQ141" s="100">
        <f>AP141*('Para GX'!K$71+100%)</f>
        <v>20444.1246875</v>
      </c>
      <c r="AR141" s="100">
        <f>AQ141*('Para GX'!L$71+100%)</f>
        <v>20784.860098958332</v>
      </c>
      <c r="AS141" s="100">
        <f>AR141*('Para GX'!M$71+100%)</f>
        <v>20992.708699947914</v>
      </c>
      <c r="AT141" s="100">
        <f>AS141*('Para GX'!N$71+100%)</f>
        <v>21132.660091280897</v>
      </c>
      <c r="AU141" s="100" t="e">
        <f>AT141*('Para GX'!O$71+100%)</f>
        <v>#VALUE!</v>
      </c>
      <c r="AV141" s="100">
        <v>0</v>
      </c>
      <c r="AW141" s="100">
        <f>AV141*('Para GX'!J$71+100%)</f>
        <v>0</v>
      </c>
      <c r="AX141" s="100">
        <f>AW141*('Para GX'!K$71+100%)</f>
        <v>0</v>
      </c>
      <c r="AY141" s="100">
        <f>AX141*('Para GX'!L$71+100%)</f>
        <v>0</v>
      </c>
      <c r="AZ141" s="100">
        <f>AY141*('Para GX'!M$71+100%)</f>
        <v>0</v>
      </c>
      <c r="BA141" s="100">
        <f>AZ141*('Para GX'!N$71+100%)</f>
        <v>0</v>
      </c>
      <c r="BB141" s="100" t="e">
        <f>BA141*('Para GX'!O$71+100%)</f>
        <v>#VALUE!</v>
      </c>
      <c r="BC141" s="100">
        <v>0</v>
      </c>
      <c r="BD141" s="100"/>
      <c r="BE141" s="100"/>
      <c r="BF141" s="100"/>
      <c r="BG141" s="100"/>
      <c r="BH141" s="100"/>
      <c r="BI141" s="100"/>
      <c r="BJ141" s="100">
        <v>0</v>
      </c>
      <c r="BK141" s="100">
        <f>BJ141*('Para GX'!J$71+100%)</f>
        <v>0</v>
      </c>
      <c r="BL141" s="100">
        <f>BK141*('Para GX'!K$71+100%)</f>
        <v>0</v>
      </c>
      <c r="BM141" s="100">
        <f>BL141*('Para GX'!L$71+100%)</f>
        <v>0</v>
      </c>
      <c r="BN141" s="100">
        <f>BM141*('Para GX'!M$71+100%)</f>
        <v>0</v>
      </c>
      <c r="BO141" s="100">
        <f>BN141*('Para GX'!N$71+100%)</f>
        <v>0</v>
      </c>
      <c r="BP141" s="100" t="e">
        <f>BO141*('Para GX'!O$71+100%)</f>
        <v>#VALUE!</v>
      </c>
    </row>
    <row r="142" spans="1:68">
      <c r="A142" s="77">
        <v>2018</v>
      </c>
      <c r="B142" s="77" t="s">
        <v>905</v>
      </c>
      <c r="C142" s="77" t="s">
        <v>1026</v>
      </c>
      <c r="D142" s="77"/>
      <c r="E142" s="98">
        <v>23802</v>
      </c>
      <c r="F142" s="77"/>
      <c r="G142" s="77"/>
      <c r="H142" s="77"/>
      <c r="I142" s="77">
        <v>1</v>
      </c>
      <c r="J142" s="77" t="s">
        <v>1021</v>
      </c>
      <c r="K142" s="77"/>
      <c r="L142" s="77" t="s">
        <v>1039</v>
      </c>
      <c r="M142" s="77"/>
      <c r="N142" s="99">
        <v>35903.46</v>
      </c>
      <c r="O142" s="99">
        <v>60080.88</v>
      </c>
      <c r="P142" s="99">
        <v>0</v>
      </c>
      <c r="Q142" s="99">
        <v>1869.79</v>
      </c>
      <c r="R142" s="99">
        <v>0</v>
      </c>
      <c r="S142" s="99">
        <v>61950.67</v>
      </c>
      <c r="T142" s="99">
        <v>0</v>
      </c>
      <c r="U142" s="99">
        <v>90.17</v>
      </c>
      <c r="V142" s="99">
        <v>0</v>
      </c>
      <c r="W142" s="99">
        <v>0</v>
      </c>
      <c r="X142" s="99">
        <v>9299.18</v>
      </c>
      <c r="Y142" s="99">
        <v>0</v>
      </c>
      <c r="Z142" s="99">
        <v>89965.1</v>
      </c>
      <c r="AA142" s="100">
        <f t="shared" si="26"/>
        <v>61950.67</v>
      </c>
      <c r="AB142" s="100">
        <f>AA142*('Para GX'!J$71+100%)</f>
        <v>63499.436749999993</v>
      </c>
      <c r="AC142" s="100">
        <f>AB142*('Para GX'!K$71+100%)</f>
        <v>64875.257879583332</v>
      </c>
      <c r="AD142" s="100">
        <f>AC142*('Para GX'!L$71+100%)</f>
        <v>65956.512177576384</v>
      </c>
      <c r="AE142" s="100">
        <f>AD142*('Para GX'!M$71+100%)</f>
        <v>66616.077299352153</v>
      </c>
      <c r="AF142" s="100">
        <f>AE142*('Para GX'!N$71+100%)</f>
        <v>67060.184481347824</v>
      </c>
      <c r="AG142" s="100" t="e">
        <f>AF142*('Para GX'!O$71+100%)</f>
        <v>#VALUE!</v>
      </c>
      <c r="AH142" s="100">
        <f t="shared" si="27"/>
        <v>0</v>
      </c>
      <c r="AI142" s="100">
        <f>AH142*('Para GX'!J$71+100%)</f>
        <v>0</v>
      </c>
      <c r="AJ142" s="100">
        <f>AI142*('Para GX'!K$71+100%)</f>
        <v>0</v>
      </c>
      <c r="AK142" s="100">
        <f>AJ142*('Para GX'!L$71+100%)</f>
        <v>0</v>
      </c>
      <c r="AL142" s="100">
        <f>AK142*('Para GX'!M$71+100%)</f>
        <v>0</v>
      </c>
      <c r="AM142" s="100">
        <f>AL142*('Para GX'!N$71+100%)</f>
        <v>0</v>
      </c>
      <c r="AN142" s="100" t="e">
        <f>AM142*('Para GX'!O$71+100%)</f>
        <v>#VALUE!</v>
      </c>
      <c r="AO142" s="100">
        <f t="shared" si="13"/>
        <v>9299.18</v>
      </c>
      <c r="AP142" s="100">
        <f>AO142*('Para GX'!J$71+100%)</f>
        <v>9531.6594999999998</v>
      </c>
      <c r="AQ142" s="100">
        <f>AP142*('Para GX'!K$71+100%)</f>
        <v>9738.1787891666663</v>
      </c>
      <c r="AR142" s="100">
        <f>AQ142*('Para GX'!L$71+100%)</f>
        <v>9900.4817689861102</v>
      </c>
      <c r="AS142" s="100">
        <f>AR142*('Para GX'!M$71+100%)</f>
        <v>9999.4865866759719</v>
      </c>
      <c r="AT142" s="100">
        <f>AS142*('Para GX'!N$71+100%)</f>
        <v>10066.149830587145</v>
      </c>
      <c r="AU142" s="100" t="e">
        <f>AT142*('Para GX'!O$71+100%)</f>
        <v>#VALUE!</v>
      </c>
      <c r="AV142" s="100">
        <v>18625.080000000002</v>
      </c>
      <c r="AW142" s="100">
        <f>AV142*('Para GX'!J$71+100%)</f>
        <v>19090.706999999999</v>
      </c>
      <c r="AX142" s="100">
        <f>AW142*('Para GX'!K$71+100%)</f>
        <v>19504.338984999999</v>
      </c>
      <c r="AY142" s="100">
        <f>AX142*('Para GX'!L$71+100%)</f>
        <v>19829.411301416665</v>
      </c>
      <c r="AZ142" s="100">
        <f>AY142*('Para GX'!M$71+100%)</f>
        <v>20027.705414430831</v>
      </c>
      <c r="BA142" s="100">
        <f>AZ142*('Para GX'!N$71+100%)</f>
        <v>20161.223450527035</v>
      </c>
      <c r="BB142" s="100" t="e">
        <f>BA142*('Para GX'!O$71+100%)</f>
        <v>#VALUE!</v>
      </c>
      <c r="BC142" s="100">
        <v>0</v>
      </c>
      <c r="BD142" s="100"/>
      <c r="BE142" s="100"/>
      <c r="BF142" s="100"/>
      <c r="BG142" s="100"/>
      <c r="BH142" s="100"/>
      <c r="BI142" s="100"/>
      <c r="BJ142" s="100">
        <v>0</v>
      </c>
      <c r="BK142" s="100">
        <f>BJ142*('Para GX'!J$71+100%)</f>
        <v>0</v>
      </c>
      <c r="BL142" s="100">
        <f>BK142*('Para GX'!K$71+100%)</f>
        <v>0</v>
      </c>
      <c r="BM142" s="100">
        <f>BL142*('Para GX'!L$71+100%)</f>
        <v>0</v>
      </c>
      <c r="BN142" s="100">
        <f>BM142*('Para GX'!M$71+100%)</f>
        <v>0</v>
      </c>
      <c r="BO142" s="100">
        <f>BN142*('Para GX'!N$71+100%)</f>
        <v>0</v>
      </c>
      <c r="BP142" s="100" t="e">
        <f>BO142*('Para GX'!O$71+100%)</f>
        <v>#VALUE!</v>
      </c>
    </row>
    <row r="143" spans="1:68">
      <c r="A143" s="77">
        <v>2018</v>
      </c>
      <c r="B143" s="77" t="s">
        <v>905</v>
      </c>
      <c r="C143" s="77" t="s">
        <v>1026</v>
      </c>
      <c r="D143" s="77"/>
      <c r="E143" s="98">
        <v>23373</v>
      </c>
      <c r="F143" s="77"/>
      <c r="G143" s="77"/>
      <c r="H143" s="77"/>
      <c r="I143" s="77">
        <v>4</v>
      </c>
      <c r="J143" s="77" t="s">
        <v>1021</v>
      </c>
      <c r="K143" s="77"/>
      <c r="L143" s="77"/>
      <c r="M143" s="77"/>
      <c r="N143" s="99">
        <v>14357.01</v>
      </c>
      <c r="O143" s="99">
        <v>7168.25</v>
      </c>
      <c r="P143" s="99">
        <v>361.4</v>
      </c>
      <c r="Q143" s="99">
        <v>298.38</v>
      </c>
      <c r="R143" s="99">
        <v>0</v>
      </c>
      <c r="S143" s="99">
        <v>7828.03</v>
      </c>
      <c r="T143" s="99">
        <v>0</v>
      </c>
      <c r="U143" s="99">
        <v>11.74</v>
      </c>
      <c r="V143" s="99">
        <v>0</v>
      </c>
      <c r="W143" s="99">
        <v>0</v>
      </c>
      <c r="X143" s="99">
        <v>2421.9899999999998</v>
      </c>
      <c r="Y143" s="99">
        <v>0</v>
      </c>
      <c r="Z143" s="99">
        <v>10261.76</v>
      </c>
      <c r="AA143" s="100">
        <f t="shared" si="26"/>
        <v>7828.03</v>
      </c>
      <c r="AB143" s="100">
        <f>AA143*('Para GX'!J$71+100%)</f>
        <v>8023.7307499999988</v>
      </c>
      <c r="AC143" s="100">
        <f>AB143*('Para GX'!K$71+100%)</f>
        <v>8197.5782495833319</v>
      </c>
      <c r="AD143" s="100">
        <f>AC143*('Para GX'!L$71+100%)</f>
        <v>8334.2045537430531</v>
      </c>
      <c r="AE143" s="100">
        <f>AD143*('Para GX'!M$71+100%)</f>
        <v>8417.5465992804839</v>
      </c>
      <c r="AF143" s="100">
        <f>AE143*('Para GX'!N$71+100%)</f>
        <v>8473.6635766090203</v>
      </c>
      <c r="AG143" s="100" t="e">
        <f>AF143*('Para GX'!O$71+100%)</f>
        <v>#VALUE!</v>
      </c>
      <c r="AH143" s="100">
        <f t="shared" si="27"/>
        <v>0</v>
      </c>
      <c r="AI143" s="100">
        <f>AH143*('Para GX'!J$71+100%)</f>
        <v>0</v>
      </c>
      <c r="AJ143" s="100">
        <f>AI143*('Para GX'!K$71+100%)</f>
        <v>0</v>
      </c>
      <c r="AK143" s="100">
        <f>AJ143*('Para GX'!L$71+100%)</f>
        <v>0</v>
      </c>
      <c r="AL143" s="100">
        <f>AK143*('Para GX'!M$71+100%)</f>
        <v>0</v>
      </c>
      <c r="AM143" s="100">
        <f>AL143*('Para GX'!N$71+100%)</f>
        <v>0</v>
      </c>
      <c r="AN143" s="100" t="e">
        <f>AM143*('Para GX'!O$71+100%)</f>
        <v>#VALUE!</v>
      </c>
      <c r="AO143" s="100">
        <f t="shared" ref="AO143:AO175" si="28">SUM(X143+Y143)</f>
        <v>2421.9899999999998</v>
      </c>
      <c r="AP143" s="100">
        <f>AO143*('Para GX'!J$71+100%)</f>
        <v>2482.5397499999995</v>
      </c>
      <c r="AQ143" s="100">
        <f>AP143*('Para GX'!K$71+100%)</f>
        <v>2536.3281112499994</v>
      </c>
      <c r="AR143" s="100">
        <f>AQ143*('Para GX'!L$71+100%)</f>
        <v>2578.6002464374992</v>
      </c>
      <c r="AS143" s="100">
        <f>AR143*('Para GX'!M$71+100%)</f>
        <v>2604.3862489018743</v>
      </c>
      <c r="AT143" s="100">
        <f>AS143*('Para GX'!N$71+100%)</f>
        <v>2621.7488238945534</v>
      </c>
      <c r="AU143" s="100" t="e">
        <f>AT143*('Para GX'!O$71+100%)</f>
        <v>#VALUE!</v>
      </c>
      <c r="AV143" s="100">
        <v>0</v>
      </c>
      <c r="AW143" s="100">
        <f>AV143*('Para GX'!J$71+100%)</f>
        <v>0</v>
      </c>
      <c r="AX143" s="100">
        <f>AW143*('Para GX'!K$71+100%)</f>
        <v>0</v>
      </c>
      <c r="AY143" s="100">
        <f>AX143*('Para GX'!L$71+100%)</f>
        <v>0</v>
      </c>
      <c r="AZ143" s="100">
        <f>AY143*('Para GX'!M$71+100%)</f>
        <v>0</v>
      </c>
      <c r="BA143" s="100">
        <f>AZ143*('Para GX'!N$71+100%)</f>
        <v>0</v>
      </c>
      <c r="BB143" s="100" t="e">
        <f>BA143*('Para GX'!O$71+100%)</f>
        <v>#VALUE!</v>
      </c>
      <c r="BC143" s="100">
        <v>0</v>
      </c>
      <c r="BD143" s="100"/>
      <c r="BE143" s="100"/>
      <c r="BF143" s="100"/>
      <c r="BG143" s="100"/>
      <c r="BH143" s="100"/>
      <c r="BI143" s="100"/>
      <c r="BJ143" s="100">
        <v>0</v>
      </c>
      <c r="BK143" s="100">
        <f>BJ143*('Para GX'!J$71+100%)</f>
        <v>0</v>
      </c>
      <c r="BL143" s="100">
        <f>BK143*('Para GX'!K$71+100%)</f>
        <v>0</v>
      </c>
      <c r="BM143" s="100">
        <f>BL143*('Para GX'!L$71+100%)</f>
        <v>0</v>
      </c>
      <c r="BN143" s="100">
        <f>BM143*('Para GX'!M$71+100%)</f>
        <v>0</v>
      </c>
      <c r="BO143" s="100">
        <f>BN143*('Para GX'!N$71+100%)</f>
        <v>0</v>
      </c>
      <c r="BP143" s="100" t="e">
        <f>BO143*('Para GX'!O$71+100%)</f>
        <v>#VALUE!</v>
      </c>
    </row>
    <row r="144" spans="1:68">
      <c r="A144" s="77">
        <v>2018</v>
      </c>
      <c r="B144" s="77" t="s">
        <v>905</v>
      </c>
      <c r="C144" s="77" t="s">
        <v>1026</v>
      </c>
      <c r="D144" s="77"/>
      <c r="E144" s="98">
        <v>29723</v>
      </c>
      <c r="F144" s="77"/>
      <c r="G144" s="77"/>
      <c r="H144" s="77"/>
      <c r="I144" s="77">
        <v>4</v>
      </c>
      <c r="J144" s="77" t="s">
        <v>1021</v>
      </c>
      <c r="K144" s="77"/>
      <c r="L144" s="77"/>
      <c r="M144" s="77"/>
      <c r="N144" s="99">
        <v>21006.34</v>
      </c>
      <c r="O144" s="99">
        <v>35054.199999999997</v>
      </c>
      <c r="P144" s="99">
        <v>0</v>
      </c>
      <c r="Q144" s="99">
        <v>1246.57</v>
      </c>
      <c r="R144" s="99">
        <v>0</v>
      </c>
      <c r="S144" s="99">
        <v>36300.769999999997</v>
      </c>
      <c r="T144" s="99">
        <v>0</v>
      </c>
      <c r="U144" s="99">
        <v>54.41</v>
      </c>
      <c r="V144" s="99">
        <v>0</v>
      </c>
      <c r="W144" s="99">
        <v>0</v>
      </c>
      <c r="X144" s="99">
        <v>11231.41</v>
      </c>
      <c r="Y144" s="99">
        <v>0</v>
      </c>
      <c r="Z144" s="99">
        <v>47586.59</v>
      </c>
      <c r="AA144" s="100">
        <f t="shared" si="26"/>
        <v>36300.769999999997</v>
      </c>
      <c r="AB144" s="100">
        <f>AA144*('Para GX'!J$71+100%)</f>
        <v>37208.289249999994</v>
      </c>
      <c r="AC144" s="100">
        <f>AB144*('Para GX'!K$71+100%)</f>
        <v>38014.468850416662</v>
      </c>
      <c r="AD144" s="100">
        <f>AC144*('Para GX'!L$71+100%)</f>
        <v>38648.043331256937</v>
      </c>
      <c r="AE144" s="100">
        <f>AD144*('Para GX'!M$71+100%)</f>
        <v>39034.523764569509</v>
      </c>
      <c r="AF144" s="100">
        <f>AE144*('Para GX'!N$71+100%)</f>
        <v>39294.753922999967</v>
      </c>
      <c r="AG144" s="100" t="e">
        <f>AF144*('Para GX'!O$71+100%)</f>
        <v>#VALUE!</v>
      </c>
      <c r="AH144" s="100">
        <f t="shared" si="27"/>
        <v>0</v>
      </c>
      <c r="AI144" s="100">
        <f>AH144*('Para GX'!J$71+100%)</f>
        <v>0</v>
      </c>
      <c r="AJ144" s="100">
        <f>AI144*('Para GX'!K$71+100%)</f>
        <v>0</v>
      </c>
      <c r="AK144" s="100">
        <f>AJ144*('Para GX'!L$71+100%)</f>
        <v>0</v>
      </c>
      <c r="AL144" s="100">
        <f>AK144*('Para GX'!M$71+100%)</f>
        <v>0</v>
      </c>
      <c r="AM144" s="100">
        <f>AL144*('Para GX'!N$71+100%)</f>
        <v>0</v>
      </c>
      <c r="AN144" s="100" t="e">
        <f>AM144*('Para GX'!O$71+100%)</f>
        <v>#VALUE!</v>
      </c>
      <c r="AO144" s="100">
        <f t="shared" si="28"/>
        <v>11231.41</v>
      </c>
      <c r="AP144" s="100">
        <f>AO144*('Para GX'!J$71+100%)</f>
        <v>11512.195249999999</v>
      </c>
      <c r="AQ144" s="100">
        <f>AP144*('Para GX'!K$71+100%)</f>
        <v>11761.626147083332</v>
      </c>
      <c r="AR144" s="100">
        <f>AQ144*('Para GX'!L$71+100%)</f>
        <v>11957.65324953472</v>
      </c>
      <c r="AS144" s="100">
        <f>AR144*('Para GX'!M$71+100%)</f>
        <v>12077.229782030068</v>
      </c>
      <c r="AT144" s="100">
        <f>AS144*('Para GX'!N$71+100%)</f>
        <v>12157.7446472436</v>
      </c>
      <c r="AU144" s="100" t="e">
        <f>AT144*('Para GX'!O$71+100%)</f>
        <v>#VALUE!</v>
      </c>
      <c r="AV144" s="100">
        <v>0</v>
      </c>
      <c r="AW144" s="100">
        <f>AV144*('Para GX'!J$71+100%)</f>
        <v>0</v>
      </c>
      <c r="AX144" s="100">
        <f>AW144*('Para GX'!K$71+100%)</f>
        <v>0</v>
      </c>
      <c r="AY144" s="100">
        <f>AX144*('Para GX'!L$71+100%)</f>
        <v>0</v>
      </c>
      <c r="AZ144" s="100">
        <f>AY144*('Para GX'!M$71+100%)</f>
        <v>0</v>
      </c>
      <c r="BA144" s="100">
        <f>AZ144*('Para GX'!N$71+100%)</f>
        <v>0</v>
      </c>
      <c r="BB144" s="100" t="e">
        <f>BA144*('Para GX'!O$71+100%)</f>
        <v>#VALUE!</v>
      </c>
      <c r="BC144" s="100">
        <v>0</v>
      </c>
      <c r="BD144" s="100"/>
      <c r="BE144" s="100"/>
      <c r="BF144" s="100"/>
      <c r="BG144" s="100"/>
      <c r="BH144" s="100"/>
      <c r="BI144" s="100"/>
      <c r="BJ144" s="100">
        <v>0</v>
      </c>
      <c r="BK144" s="100">
        <f>BJ144*('Para GX'!J$71+100%)</f>
        <v>0</v>
      </c>
      <c r="BL144" s="100">
        <f>BK144*('Para GX'!K$71+100%)</f>
        <v>0</v>
      </c>
      <c r="BM144" s="100">
        <f>BL144*('Para GX'!L$71+100%)</f>
        <v>0</v>
      </c>
      <c r="BN144" s="100">
        <f>BM144*('Para GX'!M$71+100%)</f>
        <v>0</v>
      </c>
      <c r="BO144" s="100">
        <f>BN144*('Para GX'!N$71+100%)</f>
        <v>0</v>
      </c>
      <c r="BP144" s="100" t="e">
        <f>BO144*('Para GX'!O$71+100%)</f>
        <v>#VALUE!</v>
      </c>
    </row>
    <row r="145" spans="1:68">
      <c r="A145" s="77">
        <v>2018</v>
      </c>
      <c r="B145" s="77" t="s">
        <v>905</v>
      </c>
      <c r="C145" s="77" t="s">
        <v>1026</v>
      </c>
      <c r="D145" s="77"/>
      <c r="E145" s="98">
        <v>30672</v>
      </c>
      <c r="F145" s="77"/>
      <c r="G145" s="77"/>
      <c r="H145" s="77"/>
      <c r="I145" s="77">
        <v>1</v>
      </c>
      <c r="J145" s="77" t="s">
        <v>1021</v>
      </c>
      <c r="K145" s="77"/>
      <c r="L145" s="77"/>
      <c r="M145" s="77"/>
      <c r="N145" s="99">
        <v>22293.25</v>
      </c>
      <c r="O145" s="99">
        <v>37271.620000000003</v>
      </c>
      <c r="P145" s="99">
        <v>0</v>
      </c>
      <c r="Q145" s="99">
        <v>1300.4100000000001</v>
      </c>
      <c r="R145" s="99">
        <v>1729.44</v>
      </c>
      <c r="S145" s="99">
        <v>40301.47</v>
      </c>
      <c r="T145" s="99">
        <v>0</v>
      </c>
      <c r="U145" s="99">
        <v>60.46</v>
      </c>
      <c r="V145" s="99">
        <v>0</v>
      </c>
      <c r="W145" s="99">
        <v>0</v>
      </c>
      <c r="X145" s="99">
        <v>12469.27</v>
      </c>
      <c r="Y145" s="99">
        <v>0</v>
      </c>
      <c r="Z145" s="99">
        <v>52831.199999999997</v>
      </c>
      <c r="AA145" s="100">
        <f t="shared" si="26"/>
        <v>40301.47</v>
      </c>
      <c r="AB145" s="100">
        <f>AA145*('Para GX'!J$71+100%)</f>
        <v>41309.00675</v>
      </c>
      <c r="AC145" s="100">
        <f>AB145*('Para GX'!K$71+100%)</f>
        <v>42204.035229583336</v>
      </c>
      <c r="AD145" s="100">
        <f>AC145*('Para GX'!L$71+100%)</f>
        <v>42907.435816743055</v>
      </c>
      <c r="AE145" s="100">
        <f>AD145*('Para GX'!M$71+100%)</f>
        <v>43336.510174910487</v>
      </c>
      <c r="AF145" s="100">
        <f>AE145*('Para GX'!N$71+100%)</f>
        <v>43625.420242743217</v>
      </c>
      <c r="AG145" s="100" t="e">
        <f>AF145*('Para GX'!O$71+100%)</f>
        <v>#VALUE!</v>
      </c>
      <c r="AH145" s="100">
        <f t="shared" si="27"/>
        <v>0</v>
      </c>
      <c r="AI145" s="100">
        <f>AH145*('Para GX'!J$71+100%)</f>
        <v>0</v>
      </c>
      <c r="AJ145" s="100">
        <f>AI145*('Para GX'!K$71+100%)</f>
        <v>0</v>
      </c>
      <c r="AK145" s="100">
        <f>AJ145*('Para GX'!L$71+100%)</f>
        <v>0</v>
      </c>
      <c r="AL145" s="100">
        <f>AK145*('Para GX'!M$71+100%)</f>
        <v>0</v>
      </c>
      <c r="AM145" s="100">
        <f>AL145*('Para GX'!N$71+100%)</f>
        <v>0</v>
      </c>
      <c r="AN145" s="100" t="e">
        <f>AM145*('Para GX'!O$71+100%)</f>
        <v>#VALUE!</v>
      </c>
      <c r="AO145" s="100">
        <f t="shared" si="28"/>
        <v>12469.27</v>
      </c>
      <c r="AP145" s="100">
        <f>AO145*('Para GX'!J$71+100%)</f>
        <v>12781.001749999999</v>
      </c>
      <c r="AQ145" s="100">
        <f>AP145*('Para GX'!K$71+100%)</f>
        <v>13057.923454583333</v>
      </c>
      <c r="AR145" s="100">
        <f>AQ145*('Para GX'!L$71+100%)</f>
        <v>13275.555512159721</v>
      </c>
      <c r="AS145" s="100">
        <f>AR145*('Para GX'!M$71+100%)</f>
        <v>13408.311067281318</v>
      </c>
      <c r="AT145" s="100">
        <f>AS145*('Para GX'!N$71+100%)</f>
        <v>13497.699807729859</v>
      </c>
      <c r="AU145" s="100" t="e">
        <f>AT145*('Para GX'!O$71+100%)</f>
        <v>#VALUE!</v>
      </c>
      <c r="AV145" s="100">
        <v>0</v>
      </c>
      <c r="AW145" s="100">
        <f>AV145*('Para GX'!J$71+100%)</f>
        <v>0</v>
      </c>
      <c r="AX145" s="100">
        <f>AW145*('Para GX'!K$71+100%)</f>
        <v>0</v>
      </c>
      <c r="AY145" s="100">
        <f>AX145*('Para GX'!L$71+100%)</f>
        <v>0</v>
      </c>
      <c r="AZ145" s="100">
        <f>AY145*('Para GX'!M$71+100%)</f>
        <v>0</v>
      </c>
      <c r="BA145" s="100">
        <f>AZ145*('Para GX'!N$71+100%)</f>
        <v>0</v>
      </c>
      <c r="BB145" s="100" t="e">
        <f>BA145*('Para GX'!O$71+100%)</f>
        <v>#VALUE!</v>
      </c>
      <c r="BC145" s="100">
        <v>0</v>
      </c>
      <c r="BD145" s="100"/>
      <c r="BE145" s="100"/>
      <c r="BF145" s="100"/>
      <c r="BG145" s="100"/>
      <c r="BH145" s="100"/>
      <c r="BI145" s="100"/>
      <c r="BJ145" s="100">
        <v>0</v>
      </c>
      <c r="BK145" s="100">
        <f>BJ145*('Para GX'!J$71+100%)</f>
        <v>0</v>
      </c>
      <c r="BL145" s="100">
        <f>BK145*('Para GX'!K$71+100%)</f>
        <v>0</v>
      </c>
      <c r="BM145" s="100">
        <f>BL145*('Para GX'!L$71+100%)</f>
        <v>0</v>
      </c>
      <c r="BN145" s="100">
        <f>BM145*('Para GX'!M$71+100%)</f>
        <v>0</v>
      </c>
      <c r="BO145" s="100">
        <f>BN145*('Para GX'!N$71+100%)</f>
        <v>0</v>
      </c>
      <c r="BP145" s="100" t="e">
        <f>BO145*('Para GX'!O$71+100%)</f>
        <v>#VALUE!</v>
      </c>
    </row>
    <row r="146" spans="1:68">
      <c r="A146" s="77">
        <v>2018</v>
      </c>
      <c r="B146" s="77" t="s">
        <v>905</v>
      </c>
      <c r="C146" s="77" t="s">
        <v>1026</v>
      </c>
      <c r="D146" s="77"/>
      <c r="E146" s="98">
        <v>24289</v>
      </c>
      <c r="F146" s="77"/>
      <c r="G146" s="77"/>
      <c r="H146" s="77"/>
      <c r="I146" s="77">
        <v>1</v>
      </c>
      <c r="J146" s="77" t="s">
        <v>1021</v>
      </c>
      <c r="K146" s="77" t="s">
        <v>1148</v>
      </c>
      <c r="L146" s="77"/>
      <c r="M146" s="77"/>
      <c r="N146" s="99">
        <v>22150.48</v>
      </c>
      <c r="O146" s="99">
        <v>11583.3</v>
      </c>
      <c r="P146" s="99">
        <v>0</v>
      </c>
      <c r="Q146" s="99">
        <v>539.35</v>
      </c>
      <c r="R146" s="99">
        <v>0</v>
      </c>
      <c r="S146" s="99">
        <v>12122.65</v>
      </c>
      <c r="T146" s="99">
        <v>0</v>
      </c>
      <c r="U146" s="99">
        <v>18.21</v>
      </c>
      <c r="V146" s="99">
        <v>640.74</v>
      </c>
      <c r="W146" s="99">
        <v>0</v>
      </c>
      <c r="X146" s="99">
        <v>3750.74</v>
      </c>
      <c r="Y146" s="99">
        <v>289.07</v>
      </c>
      <c r="Z146" s="99">
        <v>16821.41</v>
      </c>
      <c r="AA146" s="100">
        <f>SUM(W146 + V146 + S146)</f>
        <v>12763.39</v>
      </c>
      <c r="AB146" s="100">
        <v>0</v>
      </c>
      <c r="AC146" s="100">
        <f>AB146*('Para GX'!K$71+100%)</f>
        <v>0</v>
      </c>
      <c r="AD146" s="100">
        <f>AC146*('Para GX'!L$71+100%)</f>
        <v>0</v>
      </c>
      <c r="AE146" s="100">
        <f>AD146*('Para GX'!M$71+100%)</f>
        <v>0</v>
      </c>
      <c r="AF146" s="100">
        <f>AE146*('Para GX'!N$71+100%)</f>
        <v>0</v>
      </c>
      <c r="AG146" s="100" t="e">
        <f>AF146*('Para GX'!O$71+100%)</f>
        <v>#VALUE!</v>
      </c>
      <c r="AH146" s="100">
        <v>0</v>
      </c>
      <c r="AI146" s="100">
        <f>AH146*('Para GX'!J$71+100%)</f>
        <v>0</v>
      </c>
      <c r="AJ146" s="100">
        <f>AI146*('Para GX'!K$71+100%)</f>
        <v>0</v>
      </c>
      <c r="AK146" s="100">
        <f>AJ146*('Para GX'!L$71+100%)</f>
        <v>0</v>
      </c>
      <c r="AL146" s="100">
        <f>AK146*('Para GX'!M$71+100%)</f>
        <v>0</v>
      </c>
      <c r="AM146" s="100">
        <f>AL146*('Para GX'!N$71+100%)</f>
        <v>0</v>
      </c>
      <c r="AN146" s="100" t="e">
        <f>AM146*('Para GX'!O$71+100%)</f>
        <v>#VALUE!</v>
      </c>
      <c r="AO146" s="100">
        <f t="shared" si="28"/>
        <v>4039.81</v>
      </c>
      <c r="AP146" s="100">
        <v>0</v>
      </c>
      <c r="AQ146" s="100">
        <f>AP146*('Para GX'!K$71+100%)</f>
        <v>0</v>
      </c>
      <c r="AR146" s="100">
        <f>AQ146*('Para GX'!L$71+100%)</f>
        <v>0</v>
      </c>
      <c r="AS146" s="100">
        <f>AR146*('Para GX'!M$71+100%)</f>
        <v>0</v>
      </c>
      <c r="AT146" s="100">
        <f>AS146*('Para GX'!N$71+100%)</f>
        <v>0</v>
      </c>
      <c r="AU146" s="100" t="e">
        <f>AT146*('Para GX'!O$71+100%)</f>
        <v>#VALUE!</v>
      </c>
      <c r="AV146" s="100">
        <v>0</v>
      </c>
      <c r="AW146" s="100">
        <f>AV146*('Para GX'!J$71+100%)</f>
        <v>0</v>
      </c>
      <c r="AX146" s="100">
        <f>AW146*('Para GX'!K$71+100%)</f>
        <v>0</v>
      </c>
      <c r="AY146" s="100">
        <f>AX146*('Para GX'!L$71+100%)</f>
        <v>0</v>
      </c>
      <c r="AZ146" s="100">
        <f>AY146*('Para GX'!M$71+100%)</f>
        <v>0</v>
      </c>
      <c r="BA146" s="100">
        <f>AZ146*('Para GX'!N$71+100%)</f>
        <v>0</v>
      </c>
      <c r="BB146" s="100" t="e">
        <f>BA146*('Para GX'!O$71+100%)</f>
        <v>#VALUE!</v>
      </c>
      <c r="BC146" s="100">
        <v>0</v>
      </c>
      <c r="BD146" s="100"/>
      <c r="BE146" s="100"/>
      <c r="BF146" s="100"/>
      <c r="BG146" s="100"/>
      <c r="BH146" s="100"/>
      <c r="BI146" s="100"/>
      <c r="BJ146" s="100">
        <v>0</v>
      </c>
      <c r="BK146" s="100">
        <f>BJ146*('Para GX'!J$71+100%)</f>
        <v>0</v>
      </c>
      <c r="BL146" s="100">
        <f>BK146*('Para GX'!K$71+100%)</f>
        <v>0</v>
      </c>
      <c r="BM146" s="100">
        <f>BL146*('Para GX'!L$71+100%)</f>
        <v>0</v>
      </c>
      <c r="BN146" s="100">
        <f>BM146*('Para GX'!M$71+100%)</f>
        <v>0</v>
      </c>
      <c r="BO146" s="100">
        <f>BN146*('Para GX'!N$71+100%)</f>
        <v>0</v>
      </c>
      <c r="BP146" s="100" t="e">
        <f>BO146*('Para GX'!O$71+100%)</f>
        <v>#VALUE!</v>
      </c>
    </row>
    <row r="147" spans="1:68">
      <c r="A147" s="77">
        <v>2018</v>
      </c>
      <c r="B147" s="77" t="s">
        <v>905</v>
      </c>
      <c r="C147" s="77" t="s">
        <v>1026</v>
      </c>
      <c r="D147" s="77"/>
      <c r="E147" s="98">
        <v>24386</v>
      </c>
      <c r="F147" s="77"/>
      <c r="G147" s="77"/>
      <c r="H147" s="77"/>
      <c r="I147" s="77">
        <v>1</v>
      </c>
      <c r="J147" s="77" t="s">
        <v>1021</v>
      </c>
      <c r="K147" s="77"/>
      <c r="L147" s="77"/>
      <c r="M147" s="77"/>
      <c r="N147" s="99">
        <v>27040.29</v>
      </c>
      <c r="O147" s="99">
        <v>45249.24</v>
      </c>
      <c r="P147" s="99">
        <v>0</v>
      </c>
      <c r="Q147" s="99">
        <v>1499</v>
      </c>
      <c r="R147" s="99">
        <v>0</v>
      </c>
      <c r="S147" s="99">
        <v>46748.24</v>
      </c>
      <c r="T147" s="99">
        <v>0</v>
      </c>
      <c r="U147" s="99">
        <v>70.17</v>
      </c>
      <c r="V147" s="99">
        <v>0</v>
      </c>
      <c r="W147" s="99">
        <v>0</v>
      </c>
      <c r="X147" s="99">
        <v>14463.95</v>
      </c>
      <c r="Y147" s="99">
        <v>0</v>
      </c>
      <c r="Z147" s="99">
        <v>61282.36</v>
      </c>
      <c r="AA147" s="100">
        <f t="shared" ref="AA147:AA152" si="29">SUM(W147+V147+S147)</f>
        <v>46748.24</v>
      </c>
      <c r="AB147" s="100">
        <f>AA147*('Para GX'!J$71+100%)</f>
        <v>47916.945999999996</v>
      </c>
      <c r="AC147" s="100">
        <f>AB147*('Para GX'!K$71+100%)</f>
        <v>48955.146496666668</v>
      </c>
      <c r="AD147" s="100">
        <f>AC147*('Para GX'!L$71+100%)</f>
        <v>49771.065604944444</v>
      </c>
      <c r="AE147" s="100">
        <f>AD147*('Para GX'!M$71+100%)</f>
        <v>50268.776260993887</v>
      </c>
      <c r="AF147" s="100">
        <f>AE147*('Para GX'!N$71+100%)</f>
        <v>50603.901436067179</v>
      </c>
      <c r="AG147" s="100" t="e">
        <f>AF147*('Para GX'!O$71+100%)</f>
        <v>#VALUE!</v>
      </c>
      <c r="AH147" s="100">
        <f t="shared" ref="AH147:AH152" si="30">SUM(T147+V147+W147)</f>
        <v>0</v>
      </c>
      <c r="AI147" s="100">
        <f>AH147*('Para GX'!J$71+100%)</f>
        <v>0</v>
      </c>
      <c r="AJ147" s="100">
        <f>AI147*('Para GX'!K$71+100%)</f>
        <v>0</v>
      </c>
      <c r="AK147" s="100">
        <f>AJ147*('Para GX'!L$71+100%)</f>
        <v>0</v>
      </c>
      <c r="AL147" s="100">
        <f>AK147*('Para GX'!M$71+100%)</f>
        <v>0</v>
      </c>
      <c r="AM147" s="100">
        <f>AL147*('Para GX'!N$71+100%)</f>
        <v>0</v>
      </c>
      <c r="AN147" s="100" t="e">
        <f>AM147*('Para GX'!O$71+100%)</f>
        <v>#VALUE!</v>
      </c>
      <c r="AO147" s="100">
        <f t="shared" si="28"/>
        <v>14463.95</v>
      </c>
      <c r="AP147" s="100">
        <f>AO147*('Para GX'!J$71+100%)</f>
        <v>14825.54875</v>
      </c>
      <c r="AQ147" s="100">
        <f>AP147*('Para GX'!K$71+100%)</f>
        <v>15146.768972916667</v>
      </c>
      <c r="AR147" s="100">
        <f>AQ147*('Para GX'!L$71+100%)</f>
        <v>15399.215122465277</v>
      </c>
      <c r="AS147" s="100">
        <f>AR147*('Para GX'!M$71+100%)</f>
        <v>15553.20727368993</v>
      </c>
      <c r="AT147" s="100">
        <f>AS147*('Para GX'!N$71+100%)</f>
        <v>15656.895322181195</v>
      </c>
      <c r="AU147" s="100" t="e">
        <f>AT147*('Para GX'!O$71+100%)</f>
        <v>#VALUE!</v>
      </c>
      <c r="AV147" s="100">
        <v>0</v>
      </c>
      <c r="AW147" s="100">
        <f>AV147*('Para GX'!J$71+100%)</f>
        <v>0</v>
      </c>
      <c r="AX147" s="100">
        <f>AW147*('Para GX'!K$71+100%)</f>
        <v>0</v>
      </c>
      <c r="AY147" s="100">
        <f>AX147*('Para GX'!L$71+100%)</f>
        <v>0</v>
      </c>
      <c r="AZ147" s="100">
        <f>AY147*('Para GX'!M$71+100%)</f>
        <v>0</v>
      </c>
      <c r="BA147" s="100">
        <f>AZ147*('Para GX'!N$71+100%)</f>
        <v>0</v>
      </c>
      <c r="BB147" s="100" t="e">
        <f>BA147*('Para GX'!O$71+100%)</f>
        <v>#VALUE!</v>
      </c>
      <c r="BC147" s="100">
        <v>0</v>
      </c>
      <c r="BD147" s="100"/>
      <c r="BE147" s="100"/>
      <c r="BF147" s="100"/>
      <c r="BG147" s="100"/>
      <c r="BH147" s="100"/>
      <c r="BI147" s="100"/>
      <c r="BJ147" s="100">
        <v>0</v>
      </c>
      <c r="BK147" s="100">
        <f>BJ147*('Para GX'!J$71+100%)</f>
        <v>0</v>
      </c>
      <c r="BL147" s="100">
        <f>BK147*('Para GX'!K$71+100%)</f>
        <v>0</v>
      </c>
      <c r="BM147" s="100">
        <f>BL147*('Para GX'!L$71+100%)</f>
        <v>0</v>
      </c>
      <c r="BN147" s="100">
        <f>BM147*('Para GX'!M$71+100%)</f>
        <v>0</v>
      </c>
      <c r="BO147" s="100">
        <f>BN147*('Para GX'!N$71+100%)</f>
        <v>0</v>
      </c>
      <c r="BP147" s="100" t="e">
        <f>BO147*('Para GX'!O$71+100%)</f>
        <v>#VALUE!</v>
      </c>
    </row>
    <row r="148" spans="1:68">
      <c r="A148" s="77">
        <v>2018</v>
      </c>
      <c r="B148" s="77" t="s">
        <v>905</v>
      </c>
      <c r="C148" s="77" t="s">
        <v>1026</v>
      </c>
      <c r="D148" s="77"/>
      <c r="E148" s="98">
        <v>26348</v>
      </c>
      <c r="F148" s="77"/>
      <c r="G148" s="77"/>
      <c r="H148" s="77"/>
      <c r="I148" s="77">
        <v>1</v>
      </c>
      <c r="J148" s="77" t="s">
        <v>1021</v>
      </c>
      <c r="K148" s="77"/>
      <c r="L148" s="77"/>
      <c r="M148" s="77"/>
      <c r="N148" s="99">
        <v>24411.4</v>
      </c>
      <c r="O148" s="99">
        <v>0</v>
      </c>
      <c r="P148" s="99">
        <v>0</v>
      </c>
      <c r="Q148" s="99">
        <v>0</v>
      </c>
      <c r="R148" s="99">
        <v>0</v>
      </c>
      <c r="S148" s="99">
        <v>0</v>
      </c>
      <c r="T148" s="99">
        <v>0</v>
      </c>
      <c r="U148" s="99">
        <v>0</v>
      </c>
      <c r="V148" s="99">
        <v>0</v>
      </c>
      <c r="W148" s="99">
        <v>0</v>
      </c>
      <c r="X148" s="99">
        <v>0</v>
      </c>
      <c r="Y148" s="99">
        <v>0</v>
      </c>
      <c r="Z148" s="99">
        <v>0</v>
      </c>
      <c r="AA148" s="100">
        <f t="shared" si="29"/>
        <v>0</v>
      </c>
      <c r="AB148" s="100">
        <f>AA148*('Para GX'!J$71+100%)</f>
        <v>0</v>
      </c>
      <c r="AC148" s="100">
        <f>AB148*('Para GX'!K$71+100%)</f>
        <v>0</v>
      </c>
      <c r="AD148" s="100">
        <f>AC148*('Para GX'!L$71+100%)</f>
        <v>0</v>
      </c>
      <c r="AE148" s="100">
        <f>AD148*('Para GX'!M$71+100%)</f>
        <v>0</v>
      </c>
      <c r="AF148" s="100">
        <f>AE148*('Para GX'!N$71+100%)</f>
        <v>0</v>
      </c>
      <c r="AG148" s="100" t="e">
        <f>AF148*('Para GX'!O$71+100%)</f>
        <v>#VALUE!</v>
      </c>
      <c r="AH148" s="100">
        <f t="shared" si="30"/>
        <v>0</v>
      </c>
      <c r="AI148" s="100">
        <f>AH148*('Para GX'!J$71+100%)</f>
        <v>0</v>
      </c>
      <c r="AJ148" s="100">
        <f>AI148*('Para GX'!K$71+100%)</f>
        <v>0</v>
      </c>
      <c r="AK148" s="100">
        <f>AJ148*('Para GX'!L$71+100%)</f>
        <v>0</v>
      </c>
      <c r="AL148" s="100">
        <f>AK148*('Para GX'!M$71+100%)</f>
        <v>0</v>
      </c>
      <c r="AM148" s="100">
        <f>AL148*('Para GX'!N$71+100%)</f>
        <v>0</v>
      </c>
      <c r="AN148" s="100" t="e">
        <f>AM148*('Para GX'!O$71+100%)</f>
        <v>#VALUE!</v>
      </c>
      <c r="AO148" s="100">
        <f t="shared" si="28"/>
        <v>0</v>
      </c>
      <c r="AP148" s="100">
        <f>AO148*('Para GX'!J$71+100%)</f>
        <v>0</v>
      </c>
      <c r="AQ148" s="100">
        <f>AP148*('Para GX'!K$71+100%)</f>
        <v>0</v>
      </c>
      <c r="AR148" s="100">
        <f>AQ148*('Para GX'!L$71+100%)</f>
        <v>0</v>
      </c>
      <c r="AS148" s="100">
        <f>AR148*('Para GX'!M$71+100%)</f>
        <v>0</v>
      </c>
      <c r="AT148" s="100">
        <f>AS148*('Para GX'!N$71+100%)</f>
        <v>0</v>
      </c>
      <c r="AU148" s="100" t="e">
        <f>AT148*('Para GX'!O$71+100%)</f>
        <v>#VALUE!</v>
      </c>
      <c r="AV148" s="100">
        <v>0</v>
      </c>
      <c r="AW148" s="100">
        <f>AV148*('Para GX'!J$71+100%)</f>
        <v>0</v>
      </c>
      <c r="AX148" s="100">
        <f>AW148*('Para GX'!K$71+100%)</f>
        <v>0</v>
      </c>
      <c r="AY148" s="100">
        <f>AX148*('Para GX'!L$71+100%)</f>
        <v>0</v>
      </c>
      <c r="AZ148" s="100">
        <f>AY148*('Para GX'!M$71+100%)</f>
        <v>0</v>
      </c>
      <c r="BA148" s="100">
        <f>AZ148*('Para GX'!N$71+100%)</f>
        <v>0</v>
      </c>
      <c r="BB148" s="100" t="e">
        <f>BA148*('Para GX'!O$71+100%)</f>
        <v>#VALUE!</v>
      </c>
      <c r="BC148" s="100">
        <v>0</v>
      </c>
      <c r="BD148" s="100"/>
      <c r="BE148" s="100"/>
      <c r="BF148" s="100"/>
      <c r="BG148" s="100"/>
      <c r="BH148" s="100"/>
      <c r="BI148" s="100"/>
      <c r="BJ148" s="100">
        <v>0</v>
      </c>
      <c r="BK148" s="100">
        <f>BJ148*('Para GX'!J$71+100%)</f>
        <v>0</v>
      </c>
      <c r="BL148" s="100">
        <f>BK148*('Para GX'!K$71+100%)</f>
        <v>0</v>
      </c>
      <c r="BM148" s="100">
        <f>BL148*('Para GX'!L$71+100%)</f>
        <v>0</v>
      </c>
      <c r="BN148" s="100">
        <f>BM148*('Para GX'!M$71+100%)</f>
        <v>0</v>
      </c>
      <c r="BO148" s="100">
        <f>BN148*('Para GX'!N$71+100%)</f>
        <v>0</v>
      </c>
      <c r="BP148" s="100" t="e">
        <f>BO148*('Para GX'!O$71+100%)</f>
        <v>#VALUE!</v>
      </c>
    </row>
    <row r="149" spans="1:68">
      <c r="A149" s="77">
        <v>2018</v>
      </c>
      <c r="B149" s="77" t="s">
        <v>905</v>
      </c>
      <c r="C149" s="77" t="s">
        <v>1026</v>
      </c>
      <c r="D149" s="77"/>
      <c r="E149" s="104">
        <v>18546</v>
      </c>
      <c r="F149" s="77"/>
      <c r="G149" s="77"/>
      <c r="H149" s="77"/>
      <c r="I149" s="77">
        <v>6</v>
      </c>
      <c r="J149" s="77" t="s">
        <v>1021</v>
      </c>
      <c r="K149" s="77"/>
      <c r="L149" s="77" t="s">
        <v>1218</v>
      </c>
      <c r="M149" s="77"/>
      <c r="N149" s="99">
        <v>17631.84</v>
      </c>
      <c r="O149" s="99">
        <v>17703.12</v>
      </c>
      <c r="P149" s="99">
        <v>361.44</v>
      </c>
      <c r="Q149" s="99">
        <v>672.27</v>
      </c>
      <c r="R149" s="99">
        <v>0</v>
      </c>
      <c r="S149" s="99">
        <v>18736.830000000002</v>
      </c>
      <c r="T149" s="99">
        <v>0</v>
      </c>
      <c r="U149" s="99">
        <v>28.13</v>
      </c>
      <c r="V149" s="99">
        <v>0</v>
      </c>
      <c r="W149" s="99">
        <v>0</v>
      </c>
      <c r="X149" s="99">
        <v>5797.12</v>
      </c>
      <c r="Y149" s="99">
        <v>0</v>
      </c>
      <c r="Z149" s="99">
        <v>24562.080000000002</v>
      </c>
      <c r="AA149" s="100">
        <f t="shared" si="29"/>
        <v>18736.830000000002</v>
      </c>
      <c r="AB149" s="100">
        <f>AA149*('Para GX'!J$71+100%)</f>
        <v>19205.250749999999</v>
      </c>
      <c r="AC149" s="100">
        <f>AB149*('Para GX'!K$71+100%)</f>
        <v>19621.36451625</v>
      </c>
      <c r="AD149" s="100">
        <f>AC149*('Para GX'!L$71+100%)</f>
        <v>19948.3872581875</v>
      </c>
      <c r="AE149" s="100">
        <f>AD149*('Para GX'!M$71+100%)</f>
        <v>20147.871130769374</v>
      </c>
      <c r="AF149" s="100">
        <f>AE149*('Para GX'!N$71+100%)</f>
        <v>20282.190271641168</v>
      </c>
      <c r="AG149" s="100" t="e">
        <f>AF149*('Para GX'!O$71+100%)</f>
        <v>#VALUE!</v>
      </c>
      <c r="AH149" s="100">
        <f t="shared" si="30"/>
        <v>0</v>
      </c>
      <c r="AI149" s="100">
        <f>AH149*('Para GX'!J$71+100%)</f>
        <v>0</v>
      </c>
      <c r="AJ149" s="100">
        <f>AI149*('Para GX'!K$71+100%)</f>
        <v>0</v>
      </c>
      <c r="AK149" s="100">
        <f>AJ149*('Para GX'!L$71+100%)</f>
        <v>0</v>
      </c>
      <c r="AL149" s="100">
        <f>AK149*('Para GX'!M$71+100%)</f>
        <v>0</v>
      </c>
      <c r="AM149" s="100">
        <f>AL149*('Para GX'!N$71+100%)</f>
        <v>0</v>
      </c>
      <c r="AN149" s="100" t="e">
        <f>AM149*('Para GX'!O$71+100%)</f>
        <v>#VALUE!</v>
      </c>
      <c r="AO149" s="100">
        <f t="shared" si="28"/>
        <v>5797.12</v>
      </c>
      <c r="AP149" s="100">
        <f>AO149*('Para GX'!J$71+100%)</f>
        <v>5942.0479999999998</v>
      </c>
      <c r="AQ149" s="100">
        <f>AP149*('Para GX'!K$71+100%)</f>
        <v>6070.7923733333337</v>
      </c>
      <c r="AR149" s="100">
        <f>AQ149*('Para GX'!L$71+100%)</f>
        <v>6171.9722462222226</v>
      </c>
      <c r="AS149" s="100">
        <f>AR149*('Para GX'!M$71+100%)</f>
        <v>6233.6919686844449</v>
      </c>
      <c r="AT149" s="100">
        <f>AS149*('Para GX'!N$71+100%)</f>
        <v>6275.2499151423408</v>
      </c>
      <c r="AU149" s="100" t="e">
        <f>AT149*('Para GX'!O$71+100%)</f>
        <v>#VALUE!</v>
      </c>
      <c r="AV149" s="100">
        <v>0</v>
      </c>
      <c r="AW149" s="100">
        <f>AV149*('Para GX'!J$71+100%)</f>
        <v>0</v>
      </c>
      <c r="AX149" s="100">
        <f>AW149*('Para GX'!K$71+100%)</f>
        <v>0</v>
      </c>
      <c r="AY149" s="100">
        <f>AX149*('Para GX'!L$71+100%)</f>
        <v>0</v>
      </c>
      <c r="AZ149" s="100">
        <f>AY149*('Para GX'!M$71+100%)</f>
        <v>0</v>
      </c>
      <c r="BA149" s="100">
        <f>AZ149*('Para GX'!N$71+100%)</f>
        <v>0</v>
      </c>
      <c r="BB149" s="100" t="e">
        <f>BA149*('Para GX'!O$71+100%)</f>
        <v>#VALUE!</v>
      </c>
      <c r="BC149" s="100">
        <v>0</v>
      </c>
      <c r="BD149" s="100"/>
      <c r="BE149" s="100"/>
      <c r="BF149" s="100"/>
      <c r="BG149" s="100"/>
      <c r="BH149" s="100"/>
      <c r="BI149" s="100"/>
      <c r="BJ149" s="100">
        <v>0</v>
      </c>
      <c r="BK149" s="100">
        <f>BJ149*('Para GX'!J$71+100%)</f>
        <v>0</v>
      </c>
      <c r="BL149" s="100">
        <f>BK149*('Para GX'!K$71+100%)</f>
        <v>0</v>
      </c>
      <c r="BM149" s="100">
        <f>BL149*('Para GX'!L$71+100%)</f>
        <v>0</v>
      </c>
      <c r="BN149" s="100">
        <f>BM149*('Para GX'!M$71+100%)</f>
        <v>0</v>
      </c>
      <c r="BO149" s="100">
        <f>BN149*('Para GX'!N$71+100%)</f>
        <v>0</v>
      </c>
      <c r="BP149" s="100" t="e">
        <f>BO149*('Para GX'!O$71+100%)</f>
        <v>#VALUE!</v>
      </c>
    </row>
    <row r="150" spans="1:68" s="122" customFormat="1">
      <c r="A150" s="118">
        <v>2018</v>
      </c>
      <c r="B150" s="118" t="s">
        <v>905</v>
      </c>
      <c r="C150" s="118" t="s">
        <v>1026</v>
      </c>
      <c r="D150" s="118"/>
      <c r="E150" s="119">
        <v>18546</v>
      </c>
      <c r="F150" s="118"/>
      <c r="G150" s="118"/>
      <c r="H150" s="118"/>
      <c r="I150" s="118">
        <v>4</v>
      </c>
      <c r="J150" s="118" t="s">
        <v>1021</v>
      </c>
      <c r="K150" s="118" t="s">
        <v>1040</v>
      </c>
      <c r="L150" s="118"/>
      <c r="M150" s="118"/>
      <c r="N150" s="120">
        <v>0</v>
      </c>
      <c r="O150" s="120">
        <v>0</v>
      </c>
      <c r="P150" s="120">
        <v>0</v>
      </c>
      <c r="Q150" s="120">
        <v>0</v>
      </c>
      <c r="R150" s="120">
        <v>0</v>
      </c>
      <c r="S150" s="120">
        <v>0</v>
      </c>
      <c r="T150" s="120">
        <v>0</v>
      </c>
      <c r="U150" s="120">
        <v>0</v>
      </c>
      <c r="V150" s="120">
        <v>793.8</v>
      </c>
      <c r="W150" s="120">
        <v>0</v>
      </c>
      <c r="X150" s="120">
        <v>0</v>
      </c>
      <c r="Y150" s="120">
        <v>358.31</v>
      </c>
      <c r="Z150" s="120">
        <v>1152.1099999999999</v>
      </c>
      <c r="AA150" s="121">
        <f>SUM(W150 + V150 + S150)</f>
        <v>793.8</v>
      </c>
      <c r="AB150" s="121">
        <v>0</v>
      </c>
      <c r="AC150" s="121">
        <v>0</v>
      </c>
      <c r="AD150" s="121">
        <v>0</v>
      </c>
      <c r="AE150" s="121">
        <v>0</v>
      </c>
      <c r="AF150" s="121">
        <v>0</v>
      </c>
      <c r="AG150" s="100" t="e">
        <f>AF150*('Para GX'!O$71+100%)</f>
        <v>#VALUE!</v>
      </c>
      <c r="AH150" s="121">
        <v>0</v>
      </c>
      <c r="AI150" s="100">
        <f>AH150*('Para GX'!J$71+100%)</f>
        <v>0</v>
      </c>
      <c r="AJ150" s="100">
        <f>AI150*('Para GX'!K$71+100%)</f>
        <v>0</v>
      </c>
      <c r="AK150" s="100">
        <f>AJ150*('Para GX'!L$71+100%)</f>
        <v>0</v>
      </c>
      <c r="AL150" s="100">
        <f>AK150*('Para GX'!M$71+100%)</f>
        <v>0</v>
      </c>
      <c r="AM150" s="100">
        <f>AL150*('Para GX'!N$71+100%)</f>
        <v>0</v>
      </c>
      <c r="AN150" s="100" t="e">
        <f>AM150*('Para GX'!O$71+100%)</f>
        <v>#VALUE!</v>
      </c>
      <c r="AO150" s="121">
        <f t="shared" ref="AO150" si="31">SUM(X150+Y150)</f>
        <v>358.31</v>
      </c>
      <c r="AP150" s="121">
        <v>0</v>
      </c>
      <c r="AQ150" s="121">
        <v>0</v>
      </c>
      <c r="AR150" s="121">
        <v>0</v>
      </c>
      <c r="AS150" s="121">
        <v>0</v>
      </c>
      <c r="AT150" s="121">
        <v>0</v>
      </c>
      <c r="AU150" s="100" t="e">
        <f>AT150*('Para GX'!O$71+100%)</f>
        <v>#VALUE!</v>
      </c>
      <c r="AV150" s="121">
        <v>0</v>
      </c>
      <c r="AW150" s="100">
        <f>AV150*('Para GX'!J$71+100%)</f>
        <v>0</v>
      </c>
      <c r="AX150" s="100">
        <f>AW150*('Para GX'!K$71+100%)</f>
        <v>0</v>
      </c>
      <c r="AY150" s="100">
        <f>AX150*('Para GX'!L$71+100%)</f>
        <v>0</v>
      </c>
      <c r="AZ150" s="100">
        <f>AY150*('Para GX'!M$71+100%)</f>
        <v>0</v>
      </c>
      <c r="BA150" s="100">
        <f>AZ150*('Para GX'!N$71+100%)</f>
        <v>0</v>
      </c>
      <c r="BB150" s="100" t="e">
        <f>BA150*('Para GX'!O$71+100%)</f>
        <v>#VALUE!</v>
      </c>
      <c r="BC150" s="121">
        <v>0</v>
      </c>
      <c r="BD150" s="121"/>
      <c r="BE150" s="121"/>
      <c r="BF150" s="121"/>
      <c r="BG150" s="121"/>
      <c r="BH150" s="121"/>
      <c r="BI150" s="121"/>
      <c r="BJ150" s="121">
        <v>0</v>
      </c>
      <c r="BK150" s="100">
        <f>BJ150*('Para GX'!J$71+100%)</f>
        <v>0</v>
      </c>
      <c r="BL150" s="100">
        <f>BK150*('Para GX'!K$71+100%)</f>
        <v>0</v>
      </c>
      <c r="BM150" s="100">
        <f>BL150*('Para GX'!L$71+100%)</f>
        <v>0</v>
      </c>
      <c r="BN150" s="100">
        <f>BM150*('Para GX'!M$71+100%)</f>
        <v>0</v>
      </c>
      <c r="BO150" s="100">
        <f>BN150*('Para GX'!N$71+100%)</f>
        <v>0</v>
      </c>
      <c r="BP150" s="100" t="e">
        <f>BO150*('Para GX'!O$71+100%)</f>
        <v>#VALUE!</v>
      </c>
    </row>
    <row r="151" spans="1:68">
      <c r="A151" s="77">
        <v>2018</v>
      </c>
      <c r="B151" s="77" t="s">
        <v>905</v>
      </c>
      <c r="C151" s="77" t="s">
        <v>1026</v>
      </c>
      <c r="D151" s="77"/>
      <c r="E151" s="98">
        <v>23862</v>
      </c>
      <c r="F151" s="77"/>
      <c r="G151" s="77"/>
      <c r="H151" s="77"/>
      <c r="I151" s="77">
        <v>1</v>
      </c>
      <c r="J151" s="77" t="s">
        <v>1021</v>
      </c>
      <c r="K151" s="77"/>
      <c r="L151" s="77"/>
      <c r="M151" s="77"/>
      <c r="N151" s="99">
        <v>24852.06</v>
      </c>
      <c r="O151" s="99">
        <v>41587.440000000002</v>
      </c>
      <c r="P151" s="99">
        <v>0</v>
      </c>
      <c r="Q151" s="99">
        <v>1407.46</v>
      </c>
      <c r="R151" s="99">
        <v>1729.44</v>
      </c>
      <c r="S151" s="99">
        <v>44724.34</v>
      </c>
      <c r="T151" s="99">
        <v>0</v>
      </c>
      <c r="U151" s="99">
        <v>62.45</v>
      </c>
      <c r="V151" s="99">
        <v>0</v>
      </c>
      <c r="W151" s="99">
        <v>0</v>
      </c>
      <c r="X151" s="99">
        <v>6438.26</v>
      </c>
      <c r="Y151" s="99">
        <v>0</v>
      </c>
      <c r="Z151" s="99">
        <v>64117.13</v>
      </c>
      <c r="AA151" s="100">
        <f t="shared" si="29"/>
        <v>44724.34</v>
      </c>
      <c r="AB151" s="100">
        <f>AA151*('Para GX'!J$71+100%)</f>
        <v>45842.448499999991</v>
      </c>
      <c r="AC151" s="100">
        <f>AB151*('Para GX'!K$71+100%)</f>
        <v>46835.701550833328</v>
      </c>
      <c r="AD151" s="100">
        <f>AC151*('Para GX'!L$71+100%)</f>
        <v>47616.29657668055</v>
      </c>
      <c r="AE151" s="100">
        <f>AD151*('Para GX'!M$71+100%)</f>
        <v>48092.459542447359</v>
      </c>
      <c r="AF151" s="100">
        <f>AE151*('Para GX'!N$71+100%)</f>
        <v>48413.075939397007</v>
      </c>
      <c r="AG151" s="100" t="e">
        <f>AF151*('Para GX'!O$71+100%)</f>
        <v>#VALUE!</v>
      </c>
      <c r="AH151" s="100">
        <f t="shared" si="30"/>
        <v>0</v>
      </c>
      <c r="AI151" s="100">
        <f>AH151*('Para GX'!J$71+100%)</f>
        <v>0</v>
      </c>
      <c r="AJ151" s="100">
        <f>AI151*('Para GX'!K$71+100%)</f>
        <v>0</v>
      </c>
      <c r="AK151" s="100">
        <f>AJ151*('Para GX'!L$71+100%)</f>
        <v>0</v>
      </c>
      <c r="AL151" s="100">
        <f>AK151*('Para GX'!M$71+100%)</f>
        <v>0</v>
      </c>
      <c r="AM151" s="100">
        <f>AL151*('Para GX'!N$71+100%)</f>
        <v>0</v>
      </c>
      <c r="AN151" s="100" t="e">
        <f>AM151*('Para GX'!O$71+100%)</f>
        <v>#VALUE!</v>
      </c>
      <c r="AO151" s="100">
        <f t="shared" si="28"/>
        <v>6438.26</v>
      </c>
      <c r="AP151" s="100">
        <f>AO151*('Para GX'!J$71+100%)</f>
        <v>6599.2164999999995</v>
      </c>
      <c r="AQ151" s="100">
        <f>AP151*('Para GX'!K$71+100%)</f>
        <v>6742.1995241666664</v>
      </c>
      <c r="AR151" s="100">
        <f>AQ151*('Para GX'!L$71+100%)</f>
        <v>6854.5695162361108</v>
      </c>
      <c r="AS151" s="100">
        <f>AR151*('Para GX'!M$71+100%)</f>
        <v>6923.1152113984717</v>
      </c>
      <c r="AT151" s="100">
        <f>AS151*('Para GX'!N$71+100%)</f>
        <v>6969.2693128077944</v>
      </c>
      <c r="AU151" s="100" t="e">
        <f>AT151*('Para GX'!O$71+100%)</f>
        <v>#VALUE!</v>
      </c>
      <c r="AV151" s="100">
        <v>12892.08</v>
      </c>
      <c r="AW151" s="100">
        <f>AV151*('Para GX'!J$71+100%)</f>
        <v>13214.382</v>
      </c>
      <c r="AX151" s="100">
        <f>AW151*('Para GX'!K$71+100%)</f>
        <v>13500.69361</v>
      </c>
      <c r="AY151" s="100">
        <f>AX151*('Para GX'!L$71+100%)</f>
        <v>13725.705170166666</v>
      </c>
      <c r="AZ151" s="100">
        <f>AY151*('Para GX'!M$71+100%)</f>
        <v>13862.962221868333</v>
      </c>
      <c r="BA151" s="100">
        <f>AZ151*('Para GX'!N$71+100%)</f>
        <v>13955.381970014121</v>
      </c>
      <c r="BB151" s="100" t="e">
        <f>BA151*('Para GX'!O$71+100%)</f>
        <v>#VALUE!</v>
      </c>
      <c r="BC151" s="100">
        <v>0</v>
      </c>
      <c r="BD151" s="100"/>
      <c r="BE151" s="100"/>
      <c r="BF151" s="100"/>
      <c r="BG151" s="100"/>
      <c r="BH151" s="100"/>
      <c r="BI151" s="100"/>
      <c r="BJ151" s="100">
        <v>0</v>
      </c>
      <c r="BK151" s="100">
        <f>BJ151*('Para GX'!J$71+100%)</f>
        <v>0</v>
      </c>
      <c r="BL151" s="100">
        <f>BK151*('Para GX'!K$71+100%)</f>
        <v>0</v>
      </c>
      <c r="BM151" s="100">
        <f>BL151*('Para GX'!L$71+100%)</f>
        <v>0</v>
      </c>
      <c r="BN151" s="100">
        <f>BM151*('Para GX'!M$71+100%)</f>
        <v>0</v>
      </c>
      <c r="BO151" s="100">
        <f>BN151*('Para GX'!N$71+100%)</f>
        <v>0</v>
      </c>
      <c r="BP151" s="100" t="e">
        <f>BO151*('Para GX'!O$71+100%)</f>
        <v>#VALUE!</v>
      </c>
    </row>
    <row r="152" spans="1:68" ht="22.5">
      <c r="A152" s="77">
        <v>2018</v>
      </c>
      <c r="B152" s="77" t="s">
        <v>905</v>
      </c>
      <c r="C152" s="77" t="s">
        <v>1026</v>
      </c>
      <c r="D152" s="77"/>
      <c r="E152" s="104">
        <v>21507</v>
      </c>
      <c r="F152" s="77"/>
      <c r="G152" s="77"/>
      <c r="H152" s="77"/>
      <c r="I152" s="77">
        <v>2</v>
      </c>
      <c r="J152" s="77" t="s">
        <v>1021</v>
      </c>
      <c r="K152" s="110" t="s">
        <v>1278</v>
      </c>
      <c r="L152" s="77"/>
      <c r="M152" s="77"/>
      <c r="N152" s="99">
        <v>23131.96</v>
      </c>
      <c r="O152" s="99">
        <v>30967.200000000001</v>
      </c>
      <c r="P152" s="99">
        <v>0</v>
      </c>
      <c r="Q152" s="99">
        <v>1068.3900000000001</v>
      </c>
      <c r="R152" s="99">
        <v>1383.48</v>
      </c>
      <c r="S152" s="99">
        <v>33419.07</v>
      </c>
      <c r="T152" s="99">
        <v>0</v>
      </c>
      <c r="U152" s="99">
        <v>46.48</v>
      </c>
      <c r="V152" s="99">
        <v>0</v>
      </c>
      <c r="W152" s="99">
        <v>0</v>
      </c>
      <c r="X152" s="99">
        <v>4794.3999999999996</v>
      </c>
      <c r="Y152" s="99">
        <v>0</v>
      </c>
      <c r="Z152" s="99">
        <v>47859.83</v>
      </c>
      <c r="AA152" s="100">
        <f t="shared" si="29"/>
        <v>33419.07</v>
      </c>
      <c r="AB152" s="100">
        <f>AA152*('Para GX'!J$71+100%)</f>
        <v>34254.546749999994</v>
      </c>
      <c r="AC152" s="100">
        <f>AB152*('Para GX'!K$71+100%)</f>
        <v>34996.728596249995</v>
      </c>
      <c r="AD152" s="100">
        <f>AC152*('Para GX'!L$71+100%)</f>
        <v>35580.007406187491</v>
      </c>
      <c r="AE152" s="100">
        <f>AD152*('Para GX'!M$71+100%)</f>
        <v>35935.807480249365</v>
      </c>
      <c r="AF152" s="100">
        <v>34668.080000000002</v>
      </c>
      <c r="AG152" s="100">
        <v>0</v>
      </c>
      <c r="AH152" s="100">
        <f t="shared" si="30"/>
        <v>0</v>
      </c>
      <c r="AI152" s="100">
        <f>AH152*('Para GX'!J$71+100%)</f>
        <v>0</v>
      </c>
      <c r="AJ152" s="100">
        <f>AI152*('Para GX'!K$71+100%)</f>
        <v>0</v>
      </c>
      <c r="AK152" s="100">
        <f>AJ152*('Para GX'!L$71+100%)</f>
        <v>0</v>
      </c>
      <c r="AL152" s="100">
        <f>AK152*('Para GX'!M$71+100%)</f>
        <v>0</v>
      </c>
      <c r="AM152" s="100">
        <f>AL152*('Para GX'!N$71+100%)</f>
        <v>0</v>
      </c>
      <c r="AN152" s="100">
        <v>0</v>
      </c>
      <c r="AO152" s="100">
        <f t="shared" si="28"/>
        <v>4794.3999999999996</v>
      </c>
      <c r="AP152" s="100">
        <f>AO152*('Para GX'!J$71+100%)</f>
        <v>4914.2599999999993</v>
      </c>
      <c r="AQ152" s="100">
        <f>AP152*('Para GX'!K$71+100%)</f>
        <v>5020.7356333333328</v>
      </c>
      <c r="AR152" s="100">
        <f>AQ152*('Para GX'!L$71+100%)</f>
        <v>5104.414560555555</v>
      </c>
      <c r="AS152" s="100">
        <f>AR152*('Para GX'!M$71+100%)</f>
        <v>5155.458706161111</v>
      </c>
      <c r="AT152" s="100">
        <v>4973.59</v>
      </c>
      <c r="AU152" s="100">
        <v>0</v>
      </c>
      <c r="AV152" s="100">
        <v>9599.8799999999992</v>
      </c>
      <c r="AW152" s="100">
        <f>AV152*('Para GX'!J$71+100%)</f>
        <v>9839.8769999999986</v>
      </c>
      <c r="AX152" s="100">
        <f>AW152*('Para GX'!K$71+100%)</f>
        <v>10053.074334999999</v>
      </c>
      <c r="AY152" s="100">
        <f>AX152*('Para GX'!L$71+100%)</f>
        <v>10220.625573916665</v>
      </c>
      <c r="AZ152" s="100">
        <f>AY152*('Para GX'!M$71+100%)</f>
        <v>10322.831829655832</v>
      </c>
      <c r="BA152" s="100">
        <v>9958.67</v>
      </c>
      <c r="BB152" s="100">
        <v>0</v>
      </c>
      <c r="BC152" s="100">
        <v>0</v>
      </c>
      <c r="BD152" s="100"/>
      <c r="BE152" s="100"/>
      <c r="BF152" s="100"/>
      <c r="BG152" s="100"/>
      <c r="BH152" s="100"/>
      <c r="BI152" s="100"/>
      <c r="BJ152" s="100">
        <v>0</v>
      </c>
      <c r="BK152" s="100">
        <f>BJ152*('Para GX'!J$71+100%)</f>
        <v>0</v>
      </c>
      <c r="BL152" s="100">
        <f>BK152*('Para GX'!K$71+100%)</f>
        <v>0</v>
      </c>
      <c r="BM152" s="100">
        <f>BL152*('Para GX'!L$71+100%)</f>
        <v>0</v>
      </c>
      <c r="BN152" s="100">
        <f>BM152*('Para GX'!M$71+100%)</f>
        <v>0</v>
      </c>
      <c r="BO152" s="100">
        <f>BN152*('Para GX'!N$71+100%)</f>
        <v>0</v>
      </c>
      <c r="BP152" s="100" t="e">
        <f>BO152*('Para GX'!O$71+100%)</f>
        <v>#VALUE!</v>
      </c>
    </row>
    <row r="153" spans="1:68">
      <c r="A153" s="77">
        <v>2018</v>
      </c>
      <c r="B153" s="77" t="s">
        <v>905</v>
      </c>
      <c r="C153" s="77" t="s">
        <v>1026</v>
      </c>
      <c r="D153" s="77"/>
      <c r="E153" s="98">
        <v>27781</v>
      </c>
      <c r="F153" s="77"/>
      <c r="G153" s="77"/>
      <c r="H153" s="77"/>
      <c r="I153" s="77">
        <v>1</v>
      </c>
      <c r="J153" s="77" t="s">
        <v>1021</v>
      </c>
      <c r="K153" s="77"/>
      <c r="L153" s="77"/>
      <c r="M153" s="77"/>
      <c r="N153" s="99">
        <v>25538.15</v>
      </c>
      <c r="O153" s="99">
        <v>42613.35</v>
      </c>
      <c r="P153" s="99">
        <v>0</v>
      </c>
      <c r="Q153" s="99">
        <v>1436.16</v>
      </c>
      <c r="R153" s="99">
        <v>1125.1600000000001</v>
      </c>
      <c r="S153" s="99">
        <v>45174.67</v>
      </c>
      <c r="T153" s="99">
        <v>0</v>
      </c>
      <c r="U153" s="99">
        <v>67.790000000000006</v>
      </c>
      <c r="V153" s="99">
        <v>0</v>
      </c>
      <c r="W153" s="99">
        <v>0</v>
      </c>
      <c r="X153" s="99">
        <v>13977.06</v>
      </c>
      <c r="Y153" s="99">
        <v>0</v>
      </c>
      <c r="Z153" s="99">
        <v>59219.519999999997</v>
      </c>
      <c r="AA153" s="100">
        <f t="shared" ref="AA153:AA161" si="32">SUM(W153+V153+S153)</f>
        <v>45174.67</v>
      </c>
      <c r="AB153" s="100">
        <f>AA153*('Para GX'!J$71+100%)</f>
        <v>46304.036749999992</v>
      </c>
      <c r="AC153" s="100">
        <f>AB153*('Para GX'!K$71+100%)</f>
        <v>47307.290879583328</v>
      </c>
      <c r="AD153" s="100">
        <f>AC153*('Para GX'!L$71+100%)</f>
        <v>48095.745727576381</v>
      </c>
      <c r="AE153" s="100">
        <f>AD153*('Para GX'!M$71+100%)</f>
        <v>48576.703184852144</v>
      </c>
      <c r="AF153" s="100">
        <f>AE153*('Para GX'!N$71+100%)</f>
        <v>48900.547872751158</v>
      </c>
      <c r="AG153" s="100" t="e">
        <f>AF153*('Para GX'!O$71+100%)</f>
        <v>#VALUE!</v>
      </c>
      <c r="AH153" s="100">
        <f t="shared" ref="AH153:AH161" si="33">SUM(T153+V153+W153)</f>
        <v>0</v>
      </c>
      <c r="AI153" s="100">
        <f>AH153*('Para GX'!J$71+100%)</f>
        <v>0</v>
      </c>
      <c r="AJ153" s="100">
        <f>AI153*('Para GX'!K$71+100%)</f>
        <v>0</v>
      </c>
      <c r="AK153" s="100">
        <f>AJ153*('Para GX'!L$71+100%)</f>
        <v>0</v>
      </c>
      <c r="AL153" s="100">
        <f>AK153*('Para GX'!M$71+100%)</f>
        <v>0</v>
      </c>
      <c r="AM153" s="100">
        <f>AL153*('Para GX'!N$71+100%)</f>
        <v>0</v>
      </c>
      <c r="AN153" s="100" t="e">
        <f>AM153*('Para GX'!O$71+100%)</f>
        <v>#VALUE!</v>
      </c>
      <c r="AO153" s="100">
        <f t="shared" si="28"/>
        <v>13977.06</v>
      </c>
      <c r="AP153" s="100">
        <f>AO153*('Para GX'!J$71+100%)</f>
        <v>14326.486499999999</v>
      </c>
      <c r="AQ153" s="100">
        <f>AP153*('Para GX'!K$71+100%)</f>
        <v>14636.893707499999</v>
      </c>
      <c r="AR153" s="100">
        <f>AQ153*('Para GX'!L$71+100%)</f>
        <v>14880.841935958331</v>
      </c>
      <c r="AS153" s="100">
        <f>AR153*('Para GX'!M$71+100%)</f>
        <v>15029.650355317915</v>
      </c>
      <c r="AT153" s="100">
        <f>AS153*('Para GX'!N$71+100%)</f>
        <v>15129.848024353367</v>
      </c>
      <c r="AU153" s="100" t="e">
        <f>AT153*('Para GX'!O$71+100%)</f>
        <v>#VALUE!</v>
      </c>
      <c r="AV153" s="100">
        <v>0</v>
      </c>
      <c r="AW153" s="100">
        <f>AV153*('Para GX'!J$71+100%)</f>
        <v>0</v>
      </c>
      <c r="AX153" s="100">
        <f>AW153*('Para GX'!K$71+100%)</f>
        <v>0</v>
      </c>
      <c r="AY153" s="100">
        <f>AX153*('Para GX'!L$71+100%)</f>
        <v>0</v>
      </c>
      <c r="AZ153" s="100">
        <f>AY153*('Para GX'!M$71+100%)</f>
        <v>0</v>
      </c>
      <c r="BA153" s="100">
        <f>AZ153*('Para GX'!N$71+100%)</f>
        <v>0</v>
      </c>
      <c r="BB153" s="100" t="e">
        <f>BA153*('Para GX'!O$71+100%)</f>
        <v>#VALUE!</v>
      </c>
      <c r="BC153" s="100">
        <v>0</v>
      </c>
      <c r="BD153" s="100"/>
      <c r="BE153" s="100"/>
      <c r="BF153" s="100"/>
      <c r="BG153" s="100"/>
      <c r="BH153" s="100"/>
      <c r="BI153" s="100"/>
      <c r="BJ153" s="100">
        <v>0</v>
      </c>
      <c r="BK153" s="100">
        <f>BJ153*('Para GX'!J$71+100%)</f>
        <v>0</v>
      </c>
      <c r="BL153" s="100">
        <f>BK153*('Para GX'!K$71+100%)</f>
        <v>0</v>
      </c>
      <c r="BM153" s="100">
        <f>BL153*('Para GX'!L$71+100%)</f>
        <v>0</v>
      </c>
      <c r="BN153" s="100">
        <f>BM153*('Para GX'!M$71+100%)</f>
        <v>0</v>
      </c>
      <c r="BO153" s="100">
        <f>BN153*('Para GX'!N$71+100%)</f>
        <v>0</v>
      </c>
      <c r="BP153" s="100" t="e">
        <f>BO153*('Para GX'!O$71+100%)</f>
        <v>#VALUE!</v>
      </c>
    </row>
    <row r="154" spans="1:68">
      <c r="A154" s="77">
        <v>2018</v>
      </c>
      <c r="B154" s="77" t="s">
        <v>905</v>
      </c>
      <c r="C154" s="77" t="s">
        <v>1026</v>
      </c>
      <c r="D154" s="77"/>
      <c r="E154" s="98">
        <v>24359</v>
      </c>
      <c r="F154" s="77"/>
      <c r="G154" s="77"/>
      <c r="H154" s="77"/>
      <c r="I154" s="77">
        <v>1</v>
      </c>
      <c r="J154" s="77" t="s">
        <v>1021</v>
      </c>
      <c r="K154" s="77"/>
      <c r="L154" s="77"/>
      <c r="M154" s="77"/>
      <c r="N154" s="99">
        <v>23970.74</v>
      </c>
      <c r="O154" s="99">
        <v>36585.58</v>
      </c>
      <c r="P154" s="99">
        <v>0</v>
      </c>
      <c r="Q154" s="99">
        <v>1218.3</v>
      </c>
      <c r="R154" s="99">
        <v>1585.29</v>
      </c>
      <c r="S154" s="99">
        <v>39389.17</v>
      </c>
      <c r="T154" s="99">
        <v>0</v>
      </c>
      <c r="U154" s="99">
        <v>54.88</v>
      </c>
      <c r="V154" s="99">
        <v>0</v>
      </c>
      <c r="W154" s="99">
        <v>0</v>
      </c>
      <c r="X154" s="99">
        <v>5663.95</v>
      </c>
      <c r="Y154" s="99">
        <v>0</v>
      </c>
      <c r="Z154" s="99">
        <v>56449.54</v>
      </c>
      <c r="AA154" s="100">
        <f t="shared" si="32"/>
        <v>39389.17</v>
      </c>
      <c r="AB154" s="100">
        <f>AA154*('Para GX'!J$71+100%)</f>
        <v>40373.899249999995</v>
      </c>
      <c r="AC154" s="100">
        <f>AB154*('Para GX'!K$71+100%)</f>
        <v>41248.667067083334</v>
      </c>
      <c r="AD154" s="100">
        <f>AC154*('Para GX'!L$71+100%)</f>
        <v>41936.144851534722</v>
      </c>
      <c r="AE154" s="100">
        <f>AD154*('Para GX'!M$71+100%)</f>
        <v>42355.506300050067</v>
      </c>
      <c r="AF154" s="100">
        <f>AE154*('Para GX'!N$71+100%)</f>
        <v>42637.876342050396</v>
      </c>
      <c r="AG154" s="100" t="e">
        <f>AF154*('Para GX'!O$71+100%)</f>
        <v>#VALUE!</v>
      </c>
      <c r="AH154" s="100">
        <f t="shared" si="33"/>
        <v>0</v>
      </c>
      <c r="AI154" s="100">
        <f>AH154*('Para GX'!J$71+100%)</f>
        <v>0</v>
      </c>
      <c r="AJ154" s="100">
        <f>AI154*('Para GX'!K$71+100%)</f>
        <v>0</v>
      </c>
      <c r="AK154" s="100">
        <f>AJ154*('Para GX'!L$71+100%)</f>
        <v>0</v>
      </c>
      <c r="AL154" s="100">
        <f>AK154*('Para GX'!M$71+100%)</f>
        <v>0</v>
      </c>
      <c r="AM154" s="100">
        <f>AL154*('Para GX'!N$71+100%)</f>
        <v>0</v>
      </c>
      <c r="AN154" s="100" t="e">
        <f>AM154*('Para GX'!O$71+100%)</f>
        <v>#VALUE!</v>
      </c>
      <c r="AO154" s="100">
        <f t="shared" si="28"/>
        <v>5663.95</v>
      </c>
      <c r="AP154" s="100">
        <f>AO154*('Para GX'!J$71+100%)</f>
        <v>5805.548749999999</v>
      </c>
      <c r="AQ154" s="100">
        <f>AP154*('Para GX'!K$71+100%)</f>
        <v>5931.3356395833325</v>
      </c>
      <c r="AR154" s="100">
        <f>AQ154*('Para GX'!L$71+100%)</f>
        <v>6030.1912335763873</v>
      </c>
      <c r="AS154" s="100">
        <f>AR154*('Para GX'!M$71+100%)</f>
        <v>6090.4931459121508</v>
      </c>
      <c r="AT154" s="100">
        <f>AS154*('Para GX'!N$71+100%)</f>
        <v>6131.0964335515646</v>
      </c>
      <c r="AU154" s="100" t="e">
        <f>AT154*('Para GX'!O$71+100%)</f>
        <v>#VALUE!</v>
      </c>
      <c r="AV154" s="100">
        <v>11341.54</v>
      </c>
      <c r="AW154" s="100">
        <f>AV154*('Para GX'!J$71+100%)</f>
        <v>11625.0785</v>
      </c>
      <c r="AX154" s="100">
        <f>AW154*('Para GX'!K$71+100%)</f>
        <v>11876.955200833334</v>
      </c>
      <c r="AY154" s="100">
        <f>AX154*('Para GX'!L$71+100%)</f>
        <v>12074.904454180556</v>
      </c>
      <c r="AZ154" s="100">
        <f>AY154*('Para GX'!M$71+100%)</f>
        <v>12195.653498722362</v>
      </c>
      <c r="BA154" s="100">
        <f>AZ154*('Para GX'!N$71+100%)</f>
        <v>12276.957855380511</v>
      </c>
      <c r="BB154" s="100" t="e">
        <f>BA154*('Para GX'!O$71+100%)</f>
        <v>#VALUE!</v>
      </c>
      <c r="BC154" s="100">
        <v>0</v>
      </c>
      <c r="BD154" s="100"/>
      <c r="BE154" s="100"/>
      <c r="BF154" s="100"/>
      <c r="BG154" s="100"/>
      <c r="BH154" s="100"/>
      <c r="BI154" s="100"/>
      <c r="BJ154" s="100">
        <v>0</v>
      </c>
      <c r="BK154" s="100">
        <f>BJ154*('Para GX'!J$71+100%)</f>
        <v>0</v>
      </c>
      <c r="BL154" s="100">
        <f>BK154*('Para GX'!K$71+100%)</f>
        <v>0</v>
      </c>
      <c r="BM154" s="100">
        <f>BL154*('Para GX'!L$71+100%)</f>
        <v>0</v>
      </c>
      <c r="BN154" s="100">
        <f>BM154*('Para GX'!M$71+100%)</f>
        <v>0</v>
      </c>
      <c r="BO154" s="100">
        <f>BN154*('Para GX'!N$71+100%)</f>
        <v>0</v>
      </c>
      <c r="BP154" s="100" t="e">
        <f>BO154*('Para GX'!O$71+100%)</f>
        <v>#VALUE!</v>
      </c>
    </row>
    <row r="155" spans="1:68">
      <c r="A155" s="77">
        <v>2018</v>
      </c>
      <c r="B155" s="77" t="s">
        <v>905</v>
      </c>
      <c r="C155" s="77" t="s">
        <v>1026</v>
      </c>
      <c r="D155" s="77"/>
      <c r="E155" s="98">
        <v>22597</v>
      </c>
      <c r="F155" s="77"/>
      <c r="G155" s="77"/>
      <c r="H155" s="77"/>
      <c r="I155" s="77">
        <v>3</v>
      </c>
      <c r="J155" s="77" t="s">
        <v>1021</v>
      </c>
      <c r="K155" s="77" t="s">
        <v>1275</v>
      </c>
      <c r="L155" s="77" t="s">
        <v>1041</v>
      </c>
      <c r="M155" s="77"/>
      <c r="N155" s="99">
        <v>30773.94</v>
      </c>
      <c r="O155" s="99">
        <v>2002.67</v>
      </c>
      <c r="P155" s="99">
        <v>0</v>
      </c>
      <c r="Q155" s="99">
        <v>0</v>
      </c>
      <c r="R155" s="99">
        <v>0</v>
      </c>
      <c r="S155" s="99">
        <v>2002.67</v>
      </c>
      <c r="T155" s="99">
        <v>0</v>
      </c>
      <c r="U155" s="99">
        <v>0</v>
      </c>
      <c r="V155" s="99">
        <v>0</v>
      </c>
      <c r="W155" s="99">
        <v>0</v>
      </c>
      <c r="X155" s="99">
        <v>0</v>
      </c>
      <c r="Y155" s="99">
        <v>0</v>
      </c>
      <c r="Z155" s="99">
        <v>2002.67</v>
      </c>
      <c r="AA155" s="100">
        <f t="shared" si="32"/>
        <v>2002.67</v>
      </c>
      <c r="AB155" s="100">
        <f>AA155*('Para GX'!J$71+100%)</f>
        <v>2052.73675</v>
      </c>
      <c r="AC155" s="100">
        <f>AB155*('Para GX'!K$71+100%)</f>
        <v>2097.212712916667</v>
      </c>
      <c r="AD155" s="100">
        <f>AC155*('Para GX'!L$71+100%)</f>
        <v>2132.1662581319447</v>
      </c>
      <c r="AE155" s="100">
        <f>AD155*('Para GX'!M$71+100%)</f>
        <v>2153.487920713264</v>
      </c>
      <c r="AF155" s="100">
        <f>AE155*('Para GX'!N$71+100%)</f>
        <v>2167.8445068513524</v>
      </c>
      <c r="AG155" s="100" t="e">
        <f>AF155*('Para GX'!O$71+100%)</f>
        <v>#VALUE!</v>
      </c>
      <c r="AH155" s="100">
        <f t="shared" si="33"/>
        <v>0</v>
      </c>
      <c r="AI155" s="100">
        <f>AH155*('Para GX'!J$71+100%)</f>
        <v>0</v>
      </c>
      <c r="AJ155" s="100">
        <f>AI155*('Para GX'!K$71+100%)</f>
        <v>0</v>
      </c>
      <c r="AK155" s="100">
        <f>AJ155*('Para GX'!L$71+100%)</f>
        <v>0</v>
      </c>
      <c r="AL155" s="100">
        <f>AK155*('Para GX'!M$71+100%)</f>
        <v>0</v>
      </c>
      <c r="AM155" s="100">
        <f>AL155*('Para GX'!N$71+100%)</f>
        <v>0</v>
      </c>
      <c r="AN155" s="100" t="e">
        <f>AM155*('Para GX'!O$71+100%)</f>
        <v>#VALUE!</v>
      </c>
      <c r="AO155" s="100">
        <f t="shared" si="28"/>
        <v>0</v>
      </c>
      <c r="AP155" s="100">
        <f>AO155*('Para GX'!J$71+100%)</f>
        <v>0</v>
      </c>
      <c r="AQ155" s="100">
        <f>AP155*('Para GX'!K$71+100%)</f>
        <v>0</v>
      </c>
      <c r="AR155" s="100">
        <f>AQ155*('Para GX'!L$71+100%)</f>
        <v>0</v>
      </c>
      <c r="AS155" s="100">
        <f>AR155*('Para GX'!M$71+100%)</f>
        <v>0</v>
      </c>
      <c r="AT155" s="100">
        <f>AS155*('Para GX'!N$71+100%)</f>
        <v>0</v>
      </c>
      <c r="AU155" s="100" t="e">
        <f>AT155*('Para GX'!O$71+100%)</f>
        <v>#VALUE!</v>
      </c>
      <c r="AV155" s="100">
        <v>0</v>
      </c>
      <c r="AW155" s="100">
        <f>AV155*('Para GX'!J$71+100%)</f>
        <v>0</v>
      </c>
      <c r="AX155" s="100">
        <f>AW155*('Para GX'!K$71+100%)</f>
        <v>0</v>
      </c>
      <c r="AY155" s="100">
        <f>AX155*('Para GX'!L$71+100%)</f>
        <v>0</v>
      </c>
      <c r="AZ155" s="100">
        <f>AY155*('Para GX'!M$71+100%)</f>
        <v>0</v>
      </c>
      <c r="BA155" s="100">
        <f>AZ155*('Para GX'!N$71+100%)</f>
        <v>0</v>
      </c>
      <c r="BB155" s="100" t="e">
        <f>BA155*('Para GX'!O$71+100%)</f>
        <v>#VALUE!</v>
      </c>
      <c r="BC155" s="100">
        <v>0</v>
      </c>
      <c r="BD155" s="100"/>
      <c r="BE155" s="100"/>
      <c r="BF155" s="100"/>
      <c r="BG155" s="100"/>
      <c r="BH155" s="100"/>
      <c r="BI155" s="100"/>
      <c r="BJ155" s="100">
        <v>0</v>
      </c>
      <c r="BK155" s="100">
        <f>BJ155*('Para GX'!J$71+100%)</f>
        <v>0</v>
      </c>
      <c r="BL155" s="100">
        <f>BK155*('Para GX'!K$71+100%)</f>
        <v>0</v>
      </c>
      <c r="BM155" s="100">
        <f>BL155*('Para GX'!L$71+100%)</f>
        <v>0</v>
      </c>
      <c r="BN155" s="100">
        <f>BM155*('Para GX'!M$71+100%)</f>
        <v>0</v>
      </c>
      <c r="BO155" s="100">
        <f>BN155*('Para GX'!N$71+100%)</f>
        <v>0</v>
      </c>
      <c r="BP155" s="100" t="e">
        <f>BO155*('Para GX'!O$71+100%)</f>
        <v>#VALUE!</v>
      </c>
    </row>
    <row r="156" spans="1:68">
      <c r="A156" s="77">
        <v>2018</v>
      </c>
      <c r="B156" s="77" t="s">
        <v>905</v>
      </c>
      <c r="C156" s="77" t="s">
        <v>1026</v>
      </c>
      <c r="D156" s="77"/>
      <c r="E156" s="98">
        <v>22597</v>
      </c>
      <c r="F156" s="77"/>
      <c r="G156" s="77"/>
      <c r="H156" s="77"/>
      <c r="I156" s="77">
        <v>2</v>
      </c>
      <c r="J156" s="77" t="s">
        <v>1021</v>
      </c>
      <c r="K156" s="77"/>
      <c r="L156" s="77"/>
      <c r="M156" s="77"/>
      <c r="N156" s="99">
        <v>34226.06</v>
      </c>
      <c r="O156" s="99">
        <v>38182.559999999998</v>
      </c>
      <c r="P156" s="99">
        <v>0</v>
      </c>
      <c r="Q156" s="99">
        <v>1199.75</v>
      </c>
      <c r="R156" s="99">
        <v>0</v>
      </c>
      <c r="S156" s="99">
        <v>39382.31</v>
      </c>
      <c r="T156" s="99">
        <v>0</v>
      </c>
      <c r="U156" s="99">
        <v>57.27</v>
      </c>
      <c r="V156" s="99">
        <v>0</v>
      </c>
      <c r="W156" s="99">
        <v>0</v>
      </c>
      <c r="X156" s="99">
        <v>5910.02</v>
      </c>
      <c r="Y156" s="99">
        <v>0</v>
      </c>
      <c r="Z156" s="99">
        <v>57186.16</v>
      </c>
      <c r="AA156" s="100">
        <f t="shared" si="32"/>
        <v>39382.31</v>
      </c>
      <c r="AB156" s="100">
        <f>AA156*('Para GX'!J$71+100%)</f>
        <v>40366.867749999998</v>
      </c>
      <c r="AC156" s="100">
        <f>AB156*('Para GX'!K$71+100%)</f>
        <v>41241.48321791667</v>
      </c>
      <c r="AD156" s="100">
        <f>AC156*('Para GX'!L$71+100%)</f>
        <v>41928.841271548612</v>
      </c>
      <c r="AE156" s="100">
        <f>AD156*('Para GX'!M$71+100%)</f>
        <v>42348.129684264095</v>
      </c>
      <c r="AF156" s="100">
        <f>AE156*('Para GX'!N$71+100%)</f>
        <v>42630.450548825851</v>
      </c>
      <c r="AG156" s="100" t="e">
        <f>AF156*('Para GX'!O$71+100%)</f>
        <v>#VALUE!</v>
      </c>
      <c r="AH156" s="100">
        <f t="shared" si="33"/>
        <v>0</v>
      </c>
      <c r="AI156" s="100">
        <f>AH156*('Para GX'!J$71+100%)</f>
        <v>0</v>
      </c>
      <c r="AJ156" s="100">
        <f>AI156*('Para GX'!K$71+100%)</f>
        <v>0</v>
      </c>
      <c r="AK156" s="100">
        <f>AJ156*('Para GX'!L$71+100%)</f>
        <v>0</v>
      </c>
      <c r="AL156" s="100">
        <f>AK156*('Para GX'!M$71+100%)</f>
        <v>0</v>
      </c>
      <c r="AM156" s="100">
        <f>AL156*('Para GX'!N$71+100%)</f>
        <v>0</v>
      </c>
      <c r="AN156" s="100" t="e">
        <f>AM156*('Para GX'!O$71+100%)</f>
        <v>#VALUE!</v>
      </c>
      <c r="AO156" s="100">
        <f t="shared" si="28"/>
        <v>5910.02</v>
      </c>
      <c r="AP156" s="100">
        <f>AO156*('Para GX'!J$71+100%)</f>
        <v>6057.7704999999996</v>
      </c>
      <c r="AQ156" s="100">
        <f>AP156*('Para GX'!K$71+100%)</f>
        <v>6189.0221941666668</v>
      </c>
      <c r="AR156" s="100">
        <f>AQ156*('Para GX'!L$71+100%)</f>
        <v>6292.172564069444</v>
      </c>
      <c r="AS156" s="100">
        <f>AR156*('Para GX'!M$71+100%)</f>
        <v>6355.0942897101386</v>
      </c>
      <c r="AT156" s="100">
        <f>AS156*('Para GX'!N$71+100%)</f>
        <v>6397.4615849748725</v>
      </c>
      <c r="AU156" s="100" t="e">
        <f>AT156*('Para GX'!O$71+100%)</f>
        <v>#VALUE!</v>
      </c>
      <c r="AV156" s="100">
        <v>11836.56</v>
      </c>
      <c r="AW156" s="100">
        <f>AV156*('Para GX'!J$71+100%)</f>
        <v>12132.473999999998</v>
      </c>
      <c r="AX156" s="100">
        <f>AW156*('Para GX'!K$71+100%)</f>
        <v>12395.34427</v>
      </c>
      <c r="AY156" s="100">
        <f>AX156*('Para GX'!L$71+100%)</f>
        <v>12601.933341166665</v>
      </c>
      <c r="AZ156" s="100">
        <f>AY156*('Para GX'!M$71+100%)</f>
        <v>12727.952674578331</v>
      </c>
      <c r="BA156" s="100">
        <f>AZ156*('Para GX'!N$71+100%)</f>
        <v>12812.805692408852</v>
      </c>
      <c r="BB156" s="100" t="e">
        <f>BA156*('Para GX'!O$71+100%)</f>
        <v>#VALUE!</v>
      </c>
      <c r="BC156" s="100">
        <v>0</v>
      </c>
      <c r="BD156" s="100"/>
      <c r="BE156" s="100"/>
      <c r="BF156" s="100"/>
      <c r="BG156" s="100"/>
      <c r="BH156" s="100"/>
      <c r="BI156" s="100"/>
      <c r="BJ156" s="100">
        <v>0</v>
      </c>
      <c r="BK156" s="100">
        <f>BJ156*('Para GX'!J$71+100%)</f>
        <v>0</v>
      </c>
      <c r="BL156" s="100">
        <f>BK156*('Para GX'!K$71+100%)</f>
        <v>0</v>
      </c>
      <c r="BM156" s="100">
        <f>BL156*('Para GX'!L$71+100%)</f>
        <v>0</v>
      </c>
      <c r="BN156" s="100">
        <f>BM156*('Para GX'!M$71+100%)</f>
        <v>0</v>
      </c>
      <c r="BO156" s="100">
        <f>BN156*('Para GX'!N$71+100%)</f>
        <v>0</v>
      </c>
      <c r="BP156" s="100" t="e">
        <f>BO156*('Para GX'!O$71+100%)</f>
        <v>#VALUE!</v>
      </c>
    </row>
    <row r="157" spans="1:68">
      <c r="A157" s="77">
        <v>2018</v>
      </c>
      <c r="B157" s="77" t="s">
        <v>905</v>
      </c>
      <c r="C157" s="77" t="s">
        <v>1026</v>
      </c>
      <c r="D157" s="77"/>
      <c r="E157" s="98">
        <v>28439</v>
      </c>
      <c r="F157" s="77"/>
      <c r="G157" s="77"/>
      <c r="H157" s="77"/>
      <c r="I157" s="77">
        <v>4</v>
      </c>
      <c r="J157" s="77" t="s">
        <v>1021</v>
      </c>
      <c r="K157" s="77"/>
      <c r="L157" s="77"/>
      <c r="M157" s="77"/>
      <c r="N157" s="99">
        <v>19942.150000000001</v>
      </c>
      <c r="O157" s="99">
        <v>33105.839999999997</v>
      </c>
      <c r="P157" s="99">
        <v>0</v>
      </c>
      <c r="Q157" s="99">
        <v>1202.05</v>
      </c>
      <c r="R157" s="99">
        <v>0</v>
      </c>
      <c r="S157" s="99">
        <v>34307.89</v>
      </c>
      <c r="T157" s="99">
        <v>0</v>
      </c>
      <c r="U157" s="99">
        <v>51.44</v>
      </c>
      <c r="V157" s="99">
        <v>0</v>
      </c>
      <c r="W157" s="99">
        <v>0</v>
      </c>
      <c r="X157" s="99">
        <v>10614.87</v>
      </c>
      <c r="Y157" s="99">
        <v>0</v>
      </c>
      <c r="Z157" s="99">
        <v>44974.2</v>
      </c>
      <c r="AA157" s="100">
        <f t="shared" si="32"/>
        <v>34307.89</v>
      </c>
      <c r="AB157" s="100">
        <f>AA157*('Para GX'!J$71+100%)</f>
        <v>35165.587249999997</v>
      </c>
      <c r="AC157" s="100">
        <f>AB157*('Para GX'!K$71+100%)</f>
        <v>35927.508307083335</v>
      </c>
      <c r="AD157" s="100">
        <f>AC157*('Para GX'!L$71+100%)</f>
        <v>36526.300112201388</v>
      </c>
      <c r="AE157" s="100">
        <f>AD157*('Para GX'!M$71+100%)</f>
        <v>36891.563113323406</v>
      </c>
      <c r="AF157" s="100">
        <f>AE157*('Para GX'!N$71+100%)</f>
        <v>37137.506867412223</v>
      </c>
      <c r="AG157" s="100" t="e">
        <f>AF157*('Para GX'!O$71+100%)</f>
        <v>#VALUE!</v>
      </c>
      <c r="AH157" s="100">
        <f t="shared" si="33"/>
        <v>0</v>
      </c>
      <c r="AI157" s="100">
        <f>AH157*('Para GX'!J$71+100%)</f>
        <v>0</v>
      </c>
      <c r="AJ157" s="100">
        <f>AI157*('Para GX'!K$71+100%)</f>
        <v>0</v>
      </c>
      <c r="AK157" s="100">
        <f>AJ157*('Para GX'!L$71+100%)</f>
        <v>0</v>
      </c>
      <c r="AL157" s="100">
        <f>AK157*('Para GX'!M$71+100%)</f>
        <v>0</v>
      </c>
      <c r="AM157" s="100">
        <f>AL157*('Para GX'!N$71+100%)</f>
        <v>0</v>
      </c>
      <c r="AN157" s="100" t="e">
        <f>AM157*('Para GX'!O$71+100%)</f>
        <v>#VALUE!</v>
      </c>
      <c r="AO157" s="100">
        <f t="shared" si="28"/>
        <v>10614.87</v>
      </c>
      <c r="AP157" s="100">
        <f>AO157*('Para GX'!J$71+100%)</f>
        <v>10880.241749999999</v>
      </c>
      <c r="AQ157" s="100">
        <f>AP157*('Para GX'!K$71+100%)</f>
        <v>11115.980321249999</v>
      </c>
      <c r="AR157" s="100">
        <f>AQ157*('Para GX'!L$71+100%)</f>
        <v>11301.246659937498</v>
      </c>
      <c r="AS157" s="100">
        <f>AR157*('Para GX'!M$71+100%)</f>
        <v>11414.259126536874</v>
      </c>
      <c r="AT157" s="100">
        <f>AS157*('Para GX'!N$71+100%)</f>
        <v>11490.354187380452</v>
      </c>
      <c r="AU157" s="100" t="e">
        <f>AT157*('Para GX'!O$71+100%)</f>
        <v>#VALUE!</v>
      </c>
      <c r="AV157" s="100">
        <v>0</v>
      </c>
      <c r="AW157" s="100">
        <f>AV157*('Para GX'!J$71+100%)</f>
        <v>0</v>
      </c>
      <c r="AX157" s="100">
        <f>AW157*('Para GX'!K$71+100%)</f>
        <v>0</v>
      </c>
      <c r="AY157" s="100">
        <f>AX157*('Para GX'!L$71+100%)</f>
        <v>0</v>
      </c>
      <c r="AZ157" s="100">
        <f>AY157*('Para GX'!M$71+100%)</f>
        <v>0</v>
      </c>
      <c r="BA157" s="100">
        <f>AZ157*('Para GX'!N$71+100%)</f>
        <v>0</v>
      </c>
      <c r="BB157" s="100" t="e">
        <f>BA157*('Para GX'!O$71+100%)</f>
        <v>#VALUE!</v>
      </c>
      <c r="BC157" s="100">
        <v>0</v>
      </c>
      <c r="BD157" s="100"/>
      <c r="BE157" s="100"/>
      <c r="BF157" s="100"/>
      <c r="BG157" s="100"/>
      <c r="BH157" s="100"/>
      <c r="BI157" s="100"/>
      <c r="BJ157" s="100">
        <v>0</v>
      </c>
      <c r="BK157" s="100">
        <f>BJ157*('Para GX'!J$71+100%)</f>
        <v>0</v>
      </c>
      <c r="BL157" s="100">
        <f>BK157*('Para GX'!K$71+100%)</f>
        <v>0</v>
      </c>
      <c r="BM157" s="100">
        <f>BL157*('Para GX'!L$71+100%)</f>
        <v>0</v>
      </c>
      <c r="BN157" s="100">
        <f>BM157*('Para GX'!M$71+100%)</f>
        <v>0</v>
      </c>
      <c r="BO157" s="100">
        <f>BN157*('Para GX'!N$71+100%)</f>
        <v>0</v>
      </c>
      <c r="BP157" s="100" t="e">
        <f>BO157*('Para GX'!O$71+100%)</f>
        <v>#VALUE!</v>
      </c>
    </row>
    <row r="158" spans="1:68">
      <c r="A158" s="77">
        <v>2018</v>
      </c>
      <c r="B158" s="77" t="s">
        <v>905</v>
      </c>
      <c r="C158" s="77" t="s">
        <v>1026</v>
      </c>
      <c r="D158" s="77"/>
      <c r="E158" s="98">
        <v>29930</v>
      </c>
      <c r="F158" s="77"/>
      <c r="G158" s="77"/>
      <c r="H158" s="77"/>
      <c r="I158" s="77">
        <v>1</v>
      </c>
      <c r="J158" s="77" t="s">
        <v>1021</v>
      </c>
      <c r="K158" s="77"/>
      <c r="L158" s="77"/>
      <c r="M158" s="77"/>
      <c r="N158" s="99">
        <v>57022.68</v>
      </c>
      <c r="O158" s="99">
        <v>0</v>
      </c>
      <c r="P158" s="99">
        <v>0</v>
      </c>
      <c r="Q158" s="99">
        <v>0</v>
      </c>
      <c r="R158" s="99">
        <v>0</v>
      </c>
      <c r="S158" s="99">
        <v>0</v>
      </c>
      <c r="T158" s="99">
        <v>0</v>
      </c>
      <c r="U158" s="99">
        <v>0</v>
      </c>
      <c r="V158" s="99">
        <v>0</v>
      </c>
      <c r="W158" s="99">
        <v>0</v>
      </c>
      <c r="X158" s="99">
        <v>0</v>
      </c>
      <c r="Y158" s="99">
        <v>0</v>
      </c>
      <c r="Z158" s="99">
        <v>0</v>
      </c>
      <c r="AA158" s="100">
        <f t="shared" si="32"/>
        <v>0</v>
      </c>
      <c r="AB158" s="100">
        <f>AA158*('Para GX'!J$71+100%)</f>
        <v>0</v>
      </c>
      <c r="AC158" s="100">
        <f>AB158*('Para GX'!K$71+100%)</f>
        <v>0</v>
      </c>
      <c r="AD158" s="100">
        <f>AC158*('Para GX'!L$71+100%)</f>
        <v>0</v>
      </c>
      <c r="AE158" s="100">
        <f>AD158*('Para GX'!M$71+100%)</f>
        <v>0</v>
      </c>
      <c r="AF158" s="100">
        <f>AE158*('Para GX'!N$71+100%)</f>
        <v>0</v>
      </c>
      <c r="AG158" s="100" t="e">
        <f>AF158*('Para GX'!O$71+100%)</f>
        <v>#VALUE!</v>
      </c>
      <c r="AH158" s="100">
        <f t="shared" si="33"/>
        <v>0</v>
      </c>
      <c r="AI158" s="100">
        <f>AH158*('Para GX'!J$71+100%)</f>
        <v>0</v>
      </c>
      <c r="AJ158" s="100">
        <f>AI158*('Para GX'!K$71+100%)</f>
        <v>0</v>
      </c>
      <c r="AK158" s="100">
        <f>AJ158*('Para GX'!L$71+100%)</f>
        <v>0</v>
      </c>
      <c r="AL158" s="100">
        <f>AK158*('Para GX'!M$71+100%)</f>
        <v>0</v>
      </c>
      <c r="AM158" s="100">
        <f>AL158*('Para GX'!N$71+100%)</f>
        <v>0</v>
      </c>
      <c r="AN158" s="100" t="e">
        <f>AM158*('Para GX'!O$71+100%)</f>
        <v>#VALUE!</v>
      </c>
      <c r="AO158" s="100">
        <f t="shared" si="28"/>
        <v>0</v>
      </c>
      <c r="AP158" s="100">
        <f>AO158*('Para GX'!J$71+100%)</f>
        <v>0</v>
      </c>
      <c r="AQ158" s="100">
        <f>AP158*('Para GX'!K$71+100%)</f>
        <v>0</v>
      </c>
      <c r="AR158" s="100">
        <f>AQ158*('Para GX'!L$71+100%)</f>
        <v>0</v>
      </c>
      <c r="AS158" s="100">
        <f>AR158*('Para GX'!M$71+100%)</f>
        <v>0</v>
      </c>
      <c r="AT158" s="100">
        <f>AS158*('Para GX'!N$71+100%)</f>
        <v>0</v>
      </c>
      <c r="AU158" s="100" t="e">
        <f>AT158*('Para GX'!O$71+100%)</f>
        <v>#VALUE!</v>
      </c>
      <c r="AV158" s="100">
        <v>0</v>
      </c>
      <c r="AW158" s="100">
        <f>AV158*('Para GX'!J$71+100%)</f>
        <v>0</v>
      </c>
      <c r="AX158" s="100">
        <f>AW158*('Para GX'!K$71+100%)</f>
        <v>0</v>
      </c>
      <c r="AY158" s="100">
        <f>AX158*('Para GX'!L$71+100%)</f>
        <v>0</v>
      </c>
      <c r="AZ158" s="100">
        <f>AY158*('Para GX'!M$71+100%)</f>
        <v>0</v>
      </c>
      <c r="BA158" s="100">
        <f>AZ158*('Para GX'!N$71+100%)</f>
        <v>0</v>
      </c>
      <c r="BB158" s="100" t="e">
        <f>BA158*('Para GX'!O$71+100%)</f>
        <v>#VALUE!</v>
      </c>
      <c r="BC158" s="100">
        <v>0</v>
      </c>
      <c r="BD158" s="100"/>
      <c r="BE158" s="100"/>
      <c r="BF158" s="100"/>
      <c r="BG158" s="100"/>
      <c r="BH158" s="100"/>
      <c r="BI158" s="100"/>
      <c r="BJ158" s="100">
        <v>0</v>
      </c>
      <c r="BK158" s="100">
        <f>BJ158*('Para GX'!J$71+100%)</f>
        <v>0</v>
      </c>
      <c r="BL158" s="100">
        <f>BK158*('Para GX'!K$71+100%)</f>
        <v>0</v>
      </c>
      <c r="BM158" s="100">
        <f>BL158*('Para GX'!L$71+100%)</f>
        <v>0</v>
      </c>
      <c r="BN158" s="100">
        <f>BM158*('Para GX'!M$71+100%)</f>
        <v>0</v>
      </c>
      <c r="BO158" s="100">
        <f>BN158*('Para GX'!N$71+100%)</f>
        <v>0</v>
      </c>
      <c r="BP158" s="100" t="e">
        <f>BO158*('Para GX'!O$71+100%)</f>
        <v>#VALUE!</v>
      </c>
    </row>
    <row r="159" spans="1:68">
      <c r="A159" s="77">
        <v>2018</v>
      </c>
      <c r="B159" s="77" t="s">
        <v>905</v>
      </c>
      <c r="C159" s="77" t="s">
        <v>1026</v>
      </c>
      <c r="D159" s="77"/>
      <c r="E159" s="98">
        <v>24001</v>
      </c>
      <c r="F159" s="77"/>
      <c r="G159" s="77"/>
      <c r="H159" s="77"/>
      <c r="I159" s="77">
        <v>4</v>
      </c>
      <c r="J159" s="77" t="s">
        <v>1021</v>
      </c>
      <c r="K159" s="77"/>
      <c r="L159" s="77" t="s">
        <v>1030</v>
      </c>
      <c r="M159" s="77"/>
      <c r="N159" s="99">
        <v>14263.87</v>
      </c>
      <c r="O159" s="99">
        <v>4769.1400000000003</v>
      </c>
      <c r="P159" s="99">
        <v>120.48</v>
      </c>
      <c r="Q159" s="99">
        <v>195.91</v>
      </c>
      <c r="R159" s="99">
        <v>0</v>
      </c>
      <c r="S159" s="99">
        <v>5085.53</v>
      </c>
      <c r="T159" s="99">
        <v>0</v>
      </c>
      <c r="U159" s="99">
        <v>7.61</v>
      </c>
      <c r="V159" s="99">
        <v>0</v>
      </c>
      <c r="W159" s="99">
        <v>0</v>
      </c>
      <c r="X159" s="99">
        <v>1573.47</v>
      </c>
      <c r="Y159" s="99">
        <v>0</v>
      </c>
      <c r="Z159" s="99">
        <v>6666.61</v>
      </c>
      <c r="AA159" s="100">
        <f t="shared" si="32"/>
        <v>5085.53</v>
      </c>
      <c r="AB159" s="100">
        <f>AA159*('Para GX'!J$71+100%)</f>
        <v>5212.6682499999997</v>
      </c>
      <c r="AC159" s="100">
        <f>AB159*('Para GX'!K$71+100%)</f>
        <v>5325.6093954166663</v>
      </c>
      <c r="AD159" s="100">
        <f>AC159*('Para GX'!L$71+100%)</f>
        <v>5414.3695520069441</v>
      </c>
      <c r="AE159" s="100">
        <f>AD159*('Para GX'!M$71+100%)</f>
        <v>5468.5132475270138</v>
      </c>
      <c r="AF159" s="100">
        <f>AE159*('Para GX'!N$71+100%)</f>
        <v>5504.9700025105267</v>
      </c>
      <c r="AG159" s="100" t="e">
        <f>AF159*('Para GX'!O$71+100%)</f>
        <v>#VALUE!</v>
      </c>
      <c r="AH159" s="100">
        <f t="shared" si="33"/>
        <v>0</v>
      </c>
      <c r="AI159" s="100">
        <f>AH159*('Para GX'!J$71+100%)</f>
        <v>0</v>
      </c>
      <c r="AJ159" s="100">
        <f>AI159*('Para GX'!K$71+100%)</f>
        <v>0</v>
      </c>
      <c r="AK159" s="100">
        <f>AJ159*('Para GX'!L$71+100%)</f>
        <v>0</v>
      </c>
      <c r="AL159" s="100">
        <f>AK159*('Para GX'!M$71+100%)</f>
        <v>0</v>
      </c>
      <c r="AM159" s="100">
        <f>AL159*('Para GX'!N$71+100%)</f>
        <v>0</v>
      </c>
      <c r="AN159" s="100" t="e">
        <f>AM159*('Para GX'!O$71+100%)</f>
        <v>#VALUE!</v>
      </c>
      <c r="AO159" s="100">
        <f t="shared" si="28"/>
        <v>1573.47</v>
      </c>
      <c r="AP159" s="100">
        <f>AO159*('Para GX'!J$71+100%)</f>
        <v>1612.80675</v>
      </c>
      <c r="AQ159" s="100">
        <f>AP159*('Para GX'!K$71+100%)</f>
        <v>1647.7508962500001</v>
      </c>
      <c r="AR159" s="100">
        <f>AQ159*('Para GX'!L$71+100%)</f>
        <v>1675.2134111875</v>
      </c>
      <c r="AS159" s="100">
        <f>AR159*('Para GX'!M$71+100%)</f>
        <v>1691.965545299375</v>
      </c>
      <c r="AT159" s="100">
        <f>AS159*('Para GX'!N$71+100%)</f>
        <v>1703.2453156013707</v>
      </c>
      <c r="AU159" s="100" t="e">
        <f>AT159*('Para GX'!O$71+100%)</f>
        <v>#VALUE!</v>
      </c>
      <c r="AV159" s="100">
        <v>0</v>
      </c>
      <c r="AW159" s="100">
        <f>AV159*('Para GX'!J$71+100%)</f>
        <v>0</v>
      </c>
      <c r="AX159" s="100">
        <f>AW159*('Para GX'!K$71+100%)</f>
        <v>0</v>
      </c>
      <c r="AY159" s="100">
        <f>AX159*('Para GX'!L$71+100%)</f>
        <v>0</v>
      </c>
      <c r="AZ159" s="100">
        <f>AY159*('Para GX'!M$71+100%)</f>
        <v>0</v>
      </c>
      <c r="BA159" s="100">
        <f>AZ159*('Para GX'!N$71+100%)</f>
        <v>0</v>
      </c>
      <c r="BB159" s="100" t="e">
        <f>BA159*('Para GX'!O$71+100%)</f>
        <v>#VALUE!</v>
      </c>
      <c r="BC159" s="100">
        <v>0</v>
      </c>
      <c r="BD159" s="100"/>
      <c r="BE159" s="100"/>
      <c r="BF159" s="100"/>
      <c r="BG159" s="100"/>
      <c r="BH159" s="100"/>
      <c r="BI159" s="100"/>
      <c r="BJ159" s="100">
        <v>0</v>
      </c>
      <c r="BK159" s="100">
        <f>BJ159*('Para GX'!J$71+100%)</f>
        <v>0</v>
      </c>
      <c r="BL159" s="100">
        <f>BK159*('Para GX'!K$71+100%)</f>
        <v>0</v>
      </c>
      <c r="BM159" s="100">
        <f>BL159*('Para GX'!L$71+100%)</f>
        <v>0</v>
      </c>
      <c r="BN159" s="100">
        <f>BM159*('Para GX'!M$71+100%)</f>
        <v>0</v>
      </c>
      <c r="BO159" s="100">
        <f>BN159*('Para GX'!N$71+100%)</f>
        <v>0</v>
      </c>
      <c r="BP159" s="100" t="e">
        <f>BO159*('Para GX'!O$71+100%)</f>
        <v>#VALUE!</v>
      </c>
    </row>
    <row r="160" spans="1:68">
      <c r="A160" s="77">
        <v>2018</v>
      </c>
      <c r="B160" s="77" t="s">
        <v>905</v>
      </c>
      <c r="C160" s="77" t="s">
        <v>1026</v>
      </c>
      <c r="D160" s="77"/>
      <c r="E160" s="98">
        <v>24001</v>
      </c>
      <c r="F160" s="77"/>
      <c r="G160" s="77"/>
      <c r="H160" s="77"/>
      <c r="I160" s="77">
        <v>5</v>
      </c>
      <c r="J160" s="77" t="s">
        <v>1021</v>
      </c>
      <c r="K160" s="77"/>
      <c r="L160" s="77"/>
      <c r="M160" s="77"/>
      <c r="N160" s="99">
        <v>14263.87</v>
      </c>
      <c r="O160" s="99">
        <v>19164.830000000002</v>
      </c>
      <c r="P160" s="99">
        <v>968.36</v>
      </c>
      <c r="Q160" s="99">
        <v>795.69</v>
      </c>
      <c r="R160" s="99">
        <v>0</v>
      </c>
      <c r="S160" s="99">
        <v>20928.88</v>
      </c>
      <c r="T160" s="99">
        <v>0</v>
      </c>
      <c r="U160" s="99">
        <v>31.38</v>
      </c>
      <c r="V160" s="99">
        <v>0</v>
      </c>
      <c r="W160" s="99">
        <v>0</v>
      </c>
      <c r="X160" s="99">
        <v>6475.41</v>
      </c>
      <c r="Y160" s="99">
        <v>0</v>
      </c>
      <c r="Z160" s="99">
        <v>27435.67</v>
      </c>
      <c r="AA160" s="100">
        <f t="shared" si="32"/>
        <v>20928.88</v>
      </c>
      <c r="AB160" s="100">
        <f>AA160*('Para GX'!J$71+100%)</f>
        <v>21452.101999999999</v>
      </c>
      <c r="AC160" s="100">
        <f>AB160*('Para GX'!K$71+100%)</f>
        <v>21916.897543333333</v>
      </c>
      <c r="AD160" s="100">
        <f>AC160*('Para GX'!L$71+100%)</f>
        <v>22282.179169055555</v>
      </c>
      <c r="AE160" s="100">
        <f>AD160*('Para GX'!M$71+100%)</f>
        <v>22505.000960746111</v>
      </c>
      <c r="AF160" s="100">
        <f>AE160*('Para GX'!N$71+100%)</f>
        <v>22655.034300484418</v>
      </c>
      <c r="AG160" s="100" t="e">
        <f>AF160*('Para GX'!O$71+100%)</f>
        <v>#VALUE!</v>
      </c>
      <c r="AH160" s="100">
        <f t="shared" si="33"/>
        <v>0</v>
      </c>
      <c r="AI160" s="100">
        <f>AH160*('Para GX'!J$71+100%)</f>
        <v>0</v>
      </c>
      <c r="AJ160" s="100">
        <f>AI160*('Para GX'!K$71+100%)</f>
        <v>0</v>
      </c>
      <c r="AK160" s="100">
        <f>AJ160*('Para GX'!L$71+100%)</f>
        <v>0</v>
      </c>
      <c r="AL160" s="100">
        <f>AK160*('Para GX'!M$71+100%)</f>
        <v>0</v>
      </c>
      <c r="AM160" s="100">
        <f>AL160*('Para GX'!N$71+100%)</f>
        <v>0</v>
      </c>
      <c r="AN160" s="100" t="e">
        <f>AM160*('Para GX'!O$71+100%)</f>
        <v>#VALUE!</v>
      </c>
      <c r="AO160" s="100">
        <f t="shared" si="28"/>
        <v>6475.41</v>
      </c>
      <c r="AP160" s="100">
        <f>AO160*('Para GX'!J$71+100%)</f>
        <v>6637.2952499999992</v>
      </c>
      <c r="AQ160" s="100">
        <f>AP160*('Para GX'!K$71+100%)</f>
        <v>6781.1033137499999</v>
      </c>
      <c r="AR160" s="100">
        <f>AQ160*('Para GX'!L$71+100%)</f>
        <v>6894.1217023124991</v>
      </c>
      <c r="AS160" s="100">
        <f>AR160*('Para GX'!M$71+100%)</f>
        <v>6963.0629193356244</v>
      </c>
      <c r="AT160" s="100">
        <f>AS160*('Para GX'!N$71+100%)</f>
        <v>7009.4833387978615</v>
      </c>
      <c r="AU160" s="100" t="e">
        <f>AT160*('Para GX'!O$71+100%)</f>
        <v>#VALUE!</v>
      </c>
      <c r="AV160" s="100">
        <v>0</v>
      </c>
      <c r="AW160" s="100">
        <f>AV160*('Para GX'!J$71+100%)</f>
        <v>0</v>
      </c>
      <c r="AX160" s="100">
        <f>AW160*('Para GX'!K$71+100%)</f>
        <v>0</v>
      </c>
      <c r="AY160" s="100">
        <f>AX160*('Para GX'!L$71+100%)</f>
        <v>0</v>
      </c>
      <c r="AZ160" s="100">
        <f>AY160*('Para GX'!M$71+100%)</f>
        <v>0</v>
      </c>
      <c r="BA160" s="100">
        <f>AZ160*('Para GX'!N$71+100%)</f>
        <v>0</v>
      </c>
      <c r="BB160" s="100" t="e">
        <f>BA160*('Para GX'!O$71+100%)</f>
        <v>#VALUE!</v>
      </c>
      <c r="BC160" s="100">
        <v>0</v>
      </c>
      <c r="BD160" s="100"/>
      <c r="BE160" s="100"/>
      <c r="BF160" s="100"/>
      <c r="BG160" s="100"/>
      <c r="BH160" s="100"/>
      <c r="BI160" s="100"/>
      <c r="BJ160" s="100">
        <v>0</v>
      </c>
      <c r="BK160" s="100">
        <f>BJ160*('Para GX'!J$71+100%)</f>
        <v>0</v>
      </c>
      <c r="BL160" s="100">
        <f>BK160*('Para GX'!K$71+100%)</f>
        <v>0</v>
      </c>
      <c r="BM160" s="100">
        <f>BL160*('Para GX'!L$71+100%)</f>
        <v>0</v>
      </c>
      <c r="BN160" s="100">
        <f>BM160*('Para GX'!M$71+100%)</f>
        <v>0</v>
      </c>
      <c r="BO160" s="100">
        <f>BN160*('Para GX'!N$71+100%)</f>
        <v>0</v>
      </c>
      <c r="BP160" s="100" t="e">
        <f>BO160*('Para GX'!O$71+100%)</f>
        <v>#VALUE!</v>
      </c>
    </row>
    <row r="161" spans="1:68">
      <c r="A161" s="77">
        <v>2018</v>
      </c>
      <c r="B161" s="77" t="s">
        <v>905</v>
      </c>
      <c r="C161" s="77" t="s">
        <v>1026</v>
      </c>
      <c r="D161" s="77"/>
      <c r="E161" s="98">
        <v>22138</v>
      </c>
      <c r="F161" s="77"/>
      <c r="G161" s="77"/>
      <c r="H161" s="77"/>
      <c r="I161" s="77">
        <v>2</v>
      </c>
      <c r="J161" s="77" t="s">
        <v>1021</v>
      </c>
      <c r="K161" s="77"/>
      <c r="L161" s="77"/>
      <c r="M161" s="77"/>
      <c r="N161" s="99">
        <v>17025.400000000001</v>
      </c>
      <c r="O161" s="99">
        <v>28280.82</v>
      </c>
      <c r="P161" s="99">
        <v>602.4</v>
      </c>
      <c r="Q161" s="99">
        <v>1095.0899999999999</v>
      </c>
      <c r="R161" s="99">
        <v>0</v>
      </c>
      <c r="S161" s="99">
        <v>29978.31</v>
      </c>
      <c r="T161" s="99">
        <v>0</v>
      </c>
      <c r="U161" s="99">
        <v>44.96</v>
      </c>
      <c r="V161" s="99">
        <v>0</v>
      </c>
      <c r="W161" s="99">
        <v>0</v>
      </c>
      <c r="X161" s="99">
        <v>9275.34</v>
      </c>
      <c r="Y161" s="99">
        <v>0</v>
      </c>
      <c r="Z161" s="99">
        <v>39298.61</v>
      </c>
      <c r="AA161" s="100">
        <f t="shared" si="32"/>
        <v>29978.31</v>
      </c>
      <c r="AB161" s="100">
        <f>AA161*('Para GX'!J$71+100%)</f>
        <v>30727.767749999999</v>
      </c>
      <c r="AC161" s="100">
        <f>AB161*('Para GX'!K$71+100%)</f>
        <v>31393.536051250001</v>
      </c>
      <c r="AD161" s="100">
        <f>AC161*('Para GX'!L$71+100%)</f>
        <v>31916.761652104167</v>
      </c>
      <c r="AE161" s="100">
        <f>AD161*('Para GX'!M$71+100%)</f>
        <v>32235.929268625208</v>
      </c>
      <c r="AF161" s="100">
        <f>AE161*('Para GX'!N$71+100%)</f>
        <v>32450.835463749376</v>
      </c>
      <c r="AG161" s="100" t="e">
        <f>AF161*('Para GX'!O$71+100%)</f>
        <v>#VALUE!</v>
      </c>
      <c r="AH161" s="100">
        <f t="shared" si="33"/>
        <v>0</v>
      </c>
      <c r="AI161" s="100">
        <f>AH161*('Para GX'!J$71+100%)</f>
        <v>0</v>
      </c>
      <c r="AJ161" s="100">
        <f>AI161*('Para GX'!K$71+100%)</f>
        <v>0</v>
      </c>
      <c r="AK161" s="100">
        <f>AJ161*('Para GX'!L$71+100%)</f>
        <v>0</v>
      </c>
      <c r="AL161" s="100">
        <f>AK161*('Para GX'!M$71+100%)</f>
        <v>0</v>
      </c>
      <c r="AM161" s="100">
        <f>AL161*('Para GX'!N$71+100%)</f>
        <v>0</v>
      </c>
      <c r="AN161" s="100" t="e">
        <f>AM161*('Para GX'!O$71+100%)</f>
        <v>#VALUE!</v>
      </c>
      <c r="AO161" s="100">
        <f t="shared" si="28"/>
        <v>9275.34</v>
      </c>
      <c r="AP161" s="100">
        <f>AO161*('Para GX'!J$71+100%)</f>
        <v>9507.2235000000001</v>
      </c>
      <c r="AQ161" s="100">
        <f>AP161*('Para GX'!K$71+100%)</f>
        <v>9713.2133425000011</v>
      </c>
      <c r="AR161" s="100">
        <f>AQ161*('Para GX'!L$71+100%)</f>
        <v>9875.1002315416681</v>
      </c>
      <c r="AS161" s="100">
        <f>AR161*('Para GX'!M$71+100%)</f>
        <v>9973.8512338570854</v>
      </c>
      <c r="AT161" s="100">
        <f>AS161*('Para GX'!N$71+100%)</f>
        <v>10040.343575416133</v>
      </c>
      <c r="AU161" s="100" t="e">
        <f>AT161*('Para GX'!O$71+100%)</f>
        <v>#VALUE!</v>
      </c>
      <c r="AV161" s="100">
        <v>0</v>
      </c>
      <c r="AW161" s="100">
        <f>AV161*('Para GX'!J$71+100%)</f>
        <v>0</v>
      </c>
      <c r="AX161" s="100">
        <f>AW161*('Para GX'!K$71+100%)</f>
        <v>0</v>
      </c>
      <c r="AY161" s="100">
        <f>AX161*('Para GX'!L$71+100%)</f>
        <v>0</v>
      </c>
      <c r="AZ161" s="100">
        <f>AY161*('Para GX'!M$71+100%)</f>
        <v>0</v>
      </c>
      <c r="BA161" s="100">
        <f>AZ161*('Para GX'!N$71+100%)</f>
        <v>0</v>
      </c>
      <c r="BB161" s="100" t="e">
        <f>BA161*('Para GX'!O$71+100%)</f>
        <v>#VALUE!</v>
      </c>
      <c r="BC161" s="100">
        <v>0</v>
      </c>
      <c r="BD161" s="100"/>
      <c r="BE161" s="100"/>
      <c r="BF161" s="100"/>
      <c r="BG161" s="100"/>
      <c r="BH161" s="100"/>
      <c r="BI161" s="100"/>
      <c r="BJ161" s="100">
        <v>0</v>
      </c>
      <c r="BK161" s="100">
        <f>BJ161*('Para GX'!J$71+100%)</f>
        <v>0</v>
      </c>
      <c r="BL161" s="100">
        <f>BK161*('Para GX'!K$71+100%)</f>
        <v>0</v>
      </c>
      <c r="BM161" s="100">
        <f>BL161*('Para GX'!L$71+100%)</f>
        <v>0</v>
      </c>
      <c r="BN161" s="100">
        <f>BM161*('Para GX'!M$71+100%)</f>
        <v>0</v>
      </c>
      <c r="BO161" s="100">
        <f>BN161*('Para GX'!N$71+100%)</f>
        <v>0</v>
      </c>
      <c r="BP161" s="100" t="e">
        <f>BO161*('Para GX'!O$71+100%)</f>
        <v>#VALUE!</v>
      </c>
    </row>
    <row r="162" spans="1:68">
      <c r="A162" s="101"/>
      <c r="B162" s="101" t="s">
        <v>1196</v>
      </c>
      <c r="C162" s="101" t="s">
        <v>1026</v>
      </c>
      <c r="D162" s="101"/>
      <c r="E162" s="102"/>
      <c r="F162" s="101"/>
      <c r="G162" s="101"/>
      <c r="H162" s="101"/>
      <c r="I162" s="101"/>
      <c r="J162" s="101"/>
      <c r="K162" s="101"/>
      <c r="L162" s="101"/>
      <c r="M162" s="101"/>
      <c r="N162" s="103">
        <f>SUM(N56:N161)</f>
        <v>2113440.8899999997</v>
      </c>
      <c r="O162" s="103">
        <f>SUM(O56:O161)</f>
        <v>2653358.330000001</v>
      </c>
      <c r="P162" s="103">
        <f>SUM(P56:P161)</f>
        <v>11652.72</v>
      </c>
      <c r="Q162" s="103">
        <f>SUM(Q56:Q161)</f>
        <v>91815.750000000029</v>
      </c>
      <c r="R162" s="103">
        <f>SUM(R56:R161)</f>
        <v>36291.65</v>
      </c>
      <c r="S162" s="103">
        <f>SUM(S56:S161)</f>
        <v>2793118.4499999993</v>
      </c>
      <c r="T162" s="103">
        <f>SUM(T56:T161)</f>
        <v>0</v>
      </c>
      <c r="U162" s="103">
        <f>SUM(U56:U161)</f>
        <v>4116.7100000000019</v>
      </c>
      <c r="V162" s="103">
        <f>SUM(V56:V161)</f>
        <v>11640.22</v>
      </c>
      <c r="W162" s="103">
        <f>SUM(W56:W161)</f>
        <v>0</v>
      </c>
      <c r="X162" s="103">
        <f>SUM(X56:X161)</f>
        <v>700244.65000000014</v>
      </c>
      <c r="Y162" s="103">
        <f>SUM(Y56:Y161)</f>
        <v>4716.170000000001</v>
      </c>
      <c r="Z162" s="103">
        <f>SUM(Z56:Z161)</f>
        <v>3809262.49</v>
      </c>
      <c r="AA162" s="103">
        <f>SUM(W162 + V162 + S162)</f>
        <v>2804758.6699999995</v>
      </c>
      <c r="AB162" s="103">
        <f>SUM(AB56:AB161)</f>
        <v>2743494.892</v>
      </c>
      <c r="AC162" s="103">
        <f>SUM(AC56:AC161)</f>
        <v>2792605.1331266663</v>
      </c>
      <c r="AD162" s="103">
        <f>SUM(AD56:AD161)</f>
        <v>2832207.5344920694</v>
      </c>
      <c r="AE162" s="103">
        <f>SUM(AE56:AE161)</f>
        <v>2783980.8288958175</v>
      </c>
      <c r="AF162" s="103">
        <f>SUM(AF56:AF161)</f>
        <v>2703805.9841382485</v>
      </c>
      <c r="AG162" s="103" t="e">
        <f>SUM(AG56:AG161)</f>
        <v>#VALUE!</v>
      </c>
      <c r="AH162" s="103">
        <v>0</v>
      </c>
      <c r="AI162" s="103">
        <f>SUM(AI56:AI161)</f>
        <v>0</v>
      </c>
      <c r="AJ162" s="103">
        <f>SUM(AJ56:AJ161)</f>
        <v>0</v>
      </c>
      <c r="AK162" s="103">
        <f>SUM(AK56:AK161)</f>
        <v>0</v>
      </c>
      <c r="AL162" s="103">
        <f>SUM(AL56:AL161)</f>
        <v>0</v>
      </c>
      <c r="AM162" s="103">
        <f>SUM(AM56:AM161)</f>
        <v>0</v>
      </c>
      <c r="AN162" s="103" t="e">
        <f>SUM(AN56:AN161)</f>
        <v>#VALUE!</v>
      </c>
      <c r="AO162" s="103">
        <f t="shared" si="28"/>
        <v>704960.82000000018</v>
      </c>
      <c r="AP162" s="103">
        <f>SUM(AP56:AP161)</f>
        <v>701345.58724999987</v>
      </c>
      <c r="AQ162" s="103">
        <f>SUM(AQ56:AQ161)</f>
        <v>713802.37105708336</v>
      </c>
      <c r="AR162" s="103">
        <f>SUM(AR56:AR161)</f>
        <v>724659.61744904879</v>
      </c>
      <c r="AS162" s="103">
        <f>SUM(AS56:AS161)</f>
        <v>727617.01799703599</v>
      </c>
      <c r="AT162" s="103">
        <f>SUM(AT56:AT161)</f>
        <v>726073.07845546433</v>
      </c>
      <c r="AU162" s="103" t="e">
        <f>SUM(AU56:AU161)</f>
        <v>#VALUE!</v>
      </c>
      <c r="AV162" s="103">
        <f>SUM(AV56:AV161)</f>
        <v>295426.28999999998</v>
      </c>
      <c r="AW162" s="103">
        <f>SUM(AW56:AW161)</f>
        <v>292003.66449999996</v>
      </c>
      <c r="AX162" s="103">
        <f>SUM(AX56:AX161)</f>
        <v>292845.71566416667</v>
      </c>
      <c r="AY162" s="103">
        <f>SUM(AY56:AY161)</f>
        <v>295645.62415631942</v>
      </c>
      <c r="AZ162" s="103">
        <f>SUM(AZ56:AZ161)</f>
        <v>267506.48906849761</v>
      </c>
      <c r="BA162" s="103">
        <f>SUM(BA56:BA161)</f>
        <v>229742.31700873846</v>
      </c>
      <c r="BB162" s="103" t="e">
        <f>SUM(BB56:BB161)</f>
        <v>#VALUE!</v>
      </c>
      <c r="BC162" s="103">
        <f>SUM(BC56:BC161)</f>
        <v>0</v>
      </c>
      <c r="BD162" s="103">
        <f>SUM(BD56:BD161)</f>
        <v>0</v>
      </c>
      <c r="BE162" s="103">
        <f>SUM(BE56:BE161)</f>
        <v>0</v>
      </c>
      <c r="BF162" s="103">
        <f>SUM(BF56:BF161)</f>
        <v>0</v>
      </c>
      <c r="BG162" s="103">
        <f>SUM(BG56:BG161)</f>
        <v>0</v>
      </c>
      <c r="BH162" s="103">
        <f>SUM(BH56:BH161)</f>
        <v>0</v>
      </c>
      <c r="BI162" s="103">
        <f>SUM(BI56:BI161)</f>
        <v>0</v>
      </c>
      <c r="BJ162" s="103">
        <f>SUM(BJ56:BJ161)</f>
        <v>0</v>
      </c>
      <c r="BK162" s="103">
        <f>SUM(BK56:BK161)</f>
        <v>0</v>
      </c>
      <c r="BL162" s="103">
        <f>SUM(BL56:BL161)</f>
        <v>0</v>
      </c>
      <c r="BM162" s="103">
        <f>SUM(BM56:BM161)</f>
        <v>0</v>
      </c>
      <c r="BN162" s="103">
        <f>SUM(BN56:BN161)</f>
        <v>0</v>
      </c>
      <c r="BO162" s="103">
        <f>SUM(BO56:BO161)</f>
        <v>0</v>
      </c>
      <c r="BP162" s="103" t="e">
        <f>SUM(BP56:BP161)</f>
        <v>#VALUE!</v>
      </c>
    </row>
    <row r="163" spans="1:68">
      <c r="A163" s="77">
        <v>2018</v>
      </c>
      <c r="B163" s="77" t="s">
        <v>905</v>
      </c>
      <c r="C163" s="77" t="s">
        <v>1043</v>
      </c>
      <c r="D163" s="77"/>
      <c r="E163" s="98">
        <v>25029</v>
      </c>
      <c r="F163" s="77"/>
      <c r="G163" s="77"/>
      <c r="H163" s="77"/>
      <c r="I163" s="77">
        <v>2</v>
      </c>
      <c r="J163" s="77" t="s">
        <v>1021</v>
      </c>
      <c r="K163" s="77"/>
      <c r="L163" s="77"/>
      <c r="M163" s="77"/>
      <c r="N163" s="99">
        <v>20678.259999999998</v>
      </c>
      <c r="O163" s="99">
        <v>34226.65</v>
      </c>
      <c r="P163" s="99">
        <v>0</v>
      </c>
      <c r="Q163" s="99">
        <v>1222.58</v>
      </c>
      <c r="R163" s="99">
        <v>0</v>
      </c>
      <c r="S163" s="99">
        <v>35449.230000000003</v>
      </c>
      <c r="T163" s="99">
        <v>0</v>
      </c>
      <c r="U163" s="99">
        <v>53.13</v>
      </c>
      <c r="V163" s="99">
        <v>0</v>
      </c>
      <c r="W163" s="99">
        <v>0</v>
      </c>
      <c r="X163" s="99">
        <v>10368.89</v>
      </c>
      <c r="Y163" s="99">
        <v>0</v>
      </c>
      <c r="Z163" s="99">
        <v>37654.120000000003</v>
      </c>
      <c r="AA163" s="100">
        <f t="shared" ref="AA163:AA164" si="34">SUM(W163+V163+S163)</f>
        <v>35449.230000000003</v>
      </c>
      <c r="AB163" s="100">
        <f>AA163*('Para GX'!J$71+100%)</f>
        <v>36335.460749999998</v>
      </c>
      <c r="AC163" s="100">
        <f>AB163*('Para GX'!K$71+100%)</f>
        <v>37122.729066250002</v>
      </c>
      <c r="AD163" s="100">
        <f>AC163*('Para GX'!L$71+100%)</f>
        <v>37741.441217354164</v>
      </c>
      <c r="AE163" s="100">
        <f>AD163*('Para GX'!M$71+100%)</f>
        <v>38118.855629527709</v>
      </c>
      <c r="AF163" s="100">
        <f>AE163*('Para GX'!N$71+100%)</f>
        <v>38372.981333724558</v>
      </c>
      <c r="AG163" s="100" t="e">
        <f>AF163*('Para GX'!O$71+100%)</f>
        <v>#VALUE!</v>
      </c>
      <c r="AH163" s="100">
        <f t="shared" ref="AH163:AH164" si="35">SUM(T163+V163+W163)</f>
        <v>0</v>
      </c>
      <c r="AI163" s="100">
        <f>AH163*('Para GX'!J$71+100%)</f>
        <v>0</v>
      </c>
      <c r="AJ163" s="100">
        <f>AI163*('Para GX'!K$71+100%)</f>
        <v>0</v>
      </c>
      <c r="AK163" s="100">
        <f>AJ163*('Para GX'!L$71+100%)</f>
        <v>0</v>
      </c>
      <c r="AL163" s="100">
        <f>AK163*('Para GX'!M$71+100%)</f>
        <v>0</v>
      </c>
      <c r="AM163" s="100">
        <f>AL163*('Para GX'!N$71+100%)</f>
        <v>0</v>
      </c>
      <c r="AN163" s="100" t="e">
        <f>AM163*('Para GX'!O$71+100%)</f>
        <v>#VALUE!</v>
      </c>
      <c r="AO163" s="100">
        <f t="shared" si="28"/>
        <v>10368.89</v>
      </c>
      <c r="AP163" s="100">
        <f>AO163*('Para GX'!J$71+100%)</f>
        <v>10628.112249999998</v>
      </c>
      <c r="AQ163" s="100">
        <f>AP163*('Para GX'!K$71+100%)</f>
        <v>10858.388015416665</v>
      </c>
      <c r="AR163" s="100">
        <f>AQ163*('Para GX'!L$71+100%)</f>
        <v>11039.361149006943</v>
      </c>
      <c r="AS163" s="100">
        <f>AR163*('Para GX'!M$71+100%)</f>
        <v>11149.754760497013</v>
      </c>
      <c r="AT163" s="100">
        <f>AS163*('Para GX'!N$71+100%)</f>
        <v>11224.086458900327</v>
      </c>
      <c r="AU163" s="100" t="e">
        <f>AT163*('Para GX'!O$71+100%)</f>
        <v>#VALUE!</v>
      </c>
      <c r="AV163" s="100">
        <v>0</v>
      </c>
      <c r="AW163" s="100">
        <f>AV163*('Para GX'!J$71+100%)</f>
        <v>0</v>
      </c>
      <c r="AX163" s="100">
        <f>AW163*('Para GX'!K$71+100%)</f>
        <v>0</v>
      </c>
      <c r="AY163" s="100">
        <f>AX163*('Para GX'!L$71+100%)</f>
        <v>0</v>
      </c>
      <c r="AZ163" s="100">
        <f>AY163*('Para GX'!M$71+100%)</f>
        <v>0</v>
      </c>
      <c r="BA163" s="100">
        <f>AZ163*('Para GX'!N$71+100%)</f>
        <v>0</v>
      </c>
      <c r="BB163" s="100" t="e">
        <f>BA163*('Para GX'!O$71+100%)</f>
        <v>#VALUE!</v>
      </c>
      <c r="BC163" s="100">
        <v>0</v>
      </c>
      <c r="BD163" s="100"/>
      <c r="BE163" s="100"/>
      <c r="BF163" s="100"/>
      <c r="BG163" s="100"/>
      <c r="BH163" s="100"/>
      <c r="BI163" s="100"/>
      <c r="BJ163" s="100">
        <v>8217.1299999999992</v>
      </c>
      <c r="BK163" s="100">
        <f>BJ163*('Para GX'!J$71+100%)</f>
        <v>8422.5582499999982</v>
      </c>
      <c r="BL163" s="100">
        <f>BK163*('Para GX'!K$71+100%)</f>
        <v>8605.0470120833324</v>
      </c>
      <c r="BM163" s="100">
        <f>BL163*('Para GX'!L$71+100%)</f>
        <v>8748.4644622847209</v>
      </c>
      <c r="BN163" s="100">
        <f>BM163*('Para GX'!M$71+100%)</f>
        <v>8835.9491069075684</v>
      </c>
      <c r="BO163" s="100">
        <f>BN163*('Para GX'!N$71+100%)</f>
        <v>8894.855434286952</v>
      </c>
      <c r="BP163" s="100" t="e">
        <f>BO163*('Para GX'!O$71+100%)</f>
        <v>#VALUE!</v>
      </c>
    </row>
    <row r="164" spans="1:68">
      <c r="A164" s="77">
        <v>2018</v>
      </c>
      <c r="B164" s="77" t="s">
        <v>905</v>
      </c>
      <c r="C164" s="77" t="s">
        <v>1043</v>
      </c>
      <c r="D164" s="77"/>
      <c r="E164" s="98">
        <v>26669</v>
      </c>
      <c r="F164" s="77"/>
      <c r="G164" s="77"/>
      <c r="H164" s="77"/>
      <c r="I164" s="77">
        <v>1</v>
      </c>
      <c r="J164" s="77" t="s">
        <v>1021</v>
      </c>
      <c r="K164" s="77"/>
      <c r="L164" s="77"/>
      <c r="M164" s="77"/>
      <c r="N164" s="99">
        <v>28041.81</v>
      </c>
      <c r="O164" s="99">
        <v>42001.14</v>
      </c>
      <c r="P164" s="99">
        <v>0</v>
      </c>
      <c r="Q164" s="99">
        <v>1335.44</v>
      </c>
      <c r="R164" s="99">
        <v>0</v>
      </c>
      <c r="S164" s="99">
        <v>43336.58</v>
      </c>
      <c r="T164" s="99">
        <v>0</v>
      </c>
      <c r="U164" s="99">
        <v>65.03</v>
      </c>
      <c r="V164" s="99">
        <v>0</v>
      </c>
      <c r="W164" s="99">
        <v>0</v>
      </c>
      <c r="X164" s="99">
        <v>12675.98</v>
      </c>
      <c r="Y164" s="99">
        <v>0</v>
      </c>
      <c r="Z164" s="99">
        <v>46032.17</v>
      </c>
      <c r="AA164" s="100">
        <f t="shared" si="34"/>
        <v>43336.58</v>
      </c>
      <c r="AB164" s="100">
        <f>AA164*('Para GX'!J$71+100%)</f>
        <v>44419.994500000001</v>
      </c>
      <c r="AC164" s="100">
        <f>AB164*('Para GX'!K$71+100%)</f>
        <v>45382.427714166668</v>
      </c>
      <c r="AD164" s="100">
        <f>AC164*('Para GX'!L$71+100%)</f>
        <v>46138.80150940278</v>
      </c>
      <c r="AE164" s="100">
        <f>AD164*('Para GX'!M$71+100%)</f>
        <v>46600.189524496811</v>
      </c>
      <c r="AF164" s="100">
        <f>AE164*('Para GX'!N$71+100%)</f>
        <v>46910.857454660123</v>
      </c>
      <c r="AG164" s="100" t="e">
        <f>AF164*('Para GX'!O$71+100%)</f>
        <v>#VALUE!</v>
      </c>
      <c r="AH164" s="100">
        <f t="shared" si="35"/>
        <v>0</v>
      </c>
      <c r="AI164" s="100">
        <f>AH164*('Para GX'!J$71+100%)</f>
        <v>0</v>
      </c>
      <c r="AJ164" s="100">
        <f>AI164*('Para GX'!K$71+100%)</f>
        <v>0</v>
      </c>
      <c r="AK164" s="100">
        <f>AJ164*('Para GX'!L$71+100%)</f>
        <v>0</v>
      </c>
      <c r="AL164" s="100">
        <f>AK164*('Para GX'!M$71+100%)</f>
        <v>0</v>
      </c>
      <c r="AM164" s="100">
        <f>AL164*('Para GX'!N$71+100%)</f>
        <v>0</v>
      </c>
      <c r="AN164" s="100" t="e">
        <f>AM164*('Para GX'!O$71+100%)</f>
        <v>#VALUE!</v>
      </c>
      <c r="AO164" s="100">
        <f t="shared" si="28"/>
        <v>12675.98</v>
      </c>
      <c r="AP164" s="100">
        <f>AO164*('Para GX'!J$71+100%)</f>
        <v>12992.879499999999</v>
      </c>
      <c r="AQ164" s="100">
        <f>AP164*('Para GX'!K$71+100%)</f>
        <v>13274.391889166667</v>
      </c>
      <c r="AR164" s="100">
        <f>AQ164*('Para GX'!L$71+100%)</f>
        <v>13495.63175398611</v>
      </c>
      <c r="AS164" s="100">
        <f>AR164*('Para GX'!M$71+100%)</f>
        <v>13630.588071525972</v>
      </c>
      <c r="AT164" s="100">
        <f>AS164*('Para GX'!N$71+100%)</f>
        <v>13721.458658669477</v>
      </c>
      <c r="AU164" s="100" t="e">
        <f>AT164*('Para GX'!O$71+100%)</f>
        <v>#VALUE!</v>
      </c>
      <c r="AV164" s="100">
        <v>0</v>
      </c>
      <c r="AW164" s="100">
        <f>AV164*('Para GX'!J$71+100%)</f>
        <v>0</v>
      </c>
      <c r="AX164" s="100">
        <f>AW164*('Para GX'!K$71+100%)</f>
        <v>0</v>
      </c>
      <c r="AY164" s="100">
        <f>AX164*('Para GX'!L$71+100%)</f>
        <v>0</v>
      </c>
      <c r="AZ164" s="100">
        <f>AY164*('Para GX'!M$71+100%)</f>
        <v>0</v>
      </c>
      <c r="BA164" s="100">
        <f>AZ164*('Para GX'!N$71+100%)</f>
        <v>0</v>
      </c>
      <c r="BB164" s="100" t="e">
        <f>BA164*('Para GX'!O$71+100%)</f>
        <v>#VALUE!</v>
      </c>
      <c r="BC164" s="100">
        <v>0</v>
      </c>
      <c r="BD164" s="100"/>
      <c r="BE164" s="100"/>
      <c r="BF164" s="100"/>
      <c r="BG164" s="100"/>
      <c r="BH164" s="100"/>
      <c r="BI164" s="100"/>
      <c r="BJ164" s="100">
        <v>10045.42</v>
      </c>
      <c r="BK164" s="100">
        <f>BJ164*('Para GX'!J$71+100%)</f>
        <v>10296.555499999999</v>
      </c>
      <c r="BL164" s="100">
        <f>BK164*('Para GX'!K$71+100%)</f>
        <v>10519.647535833332</v>
      </c>
      <c r="BM164" s="100">
        <f>BL164*('Para GX'!L$71+100%)</f>
        <v>10694.974994763887</v>
      </c>
      <c r="BN164" s="100">
        <f>BM164*('Para GX'!M$71+100%)</f>
        <v>10801.924744711525</v>
      </c>
      <c r="BO164" s="100">
        <f>BN164*('Para GX'!N$71+100%)</f>
        <v>10873.937576342934</v>
      </c>
      <c r="BP164" s="100" t="e">
        <f>BO164*('Para GX'!O$71+100%)</f>
        <v>#VALUE!</v>
      </c>
    </row>
    <row r="165" spans="1:68" ht="33.75">
      <c r="A165" s="77">
        <v>2018</v>
      </c>
      <c r="B165" s="77" t="s">
        <v>905</v>
      </c>
      <c r="C165" s="77" t="s">
        <v>1043</v>
      </c>
      <c r="D165" s="77"/>
      <c r="E165" s="104">
        <v>19689</v>
      </c>
      <c r="F165" s="77"/>
      <c r="G165" s="77"/>
      <c r="H165" s="77"/>
      <c r="I165" s="77">
        <v>1</v>
      </c>
      <c r="J165" s="77" t="s">
        <v>1021</v>
      </c>
      <c r="K165" s="110" t="s">
        <v>1279</v>
      </c>
      <c r="L165" s="77"/>
      <c r="M165" s="77"/>
      <c r="N165" s="99">
        <v>25713.42</v>
      </c>
      <c r="O165" s="99">
        <v>39394.26</v>
      </c>
      <c r="P165" s="99">
        <v>0</v>
      </c>
      <c r="Q165" s="99">
        <v>1443.49</v>
      </c>
      <c r="R165" s="99">
        <v>0</v>
      </c>
      <c r="S165" s="99">
        <v>40837.75</v>
      </c>
      <c r="T165" s="99">
        <v>0</v>
      </c>
      <c r="U165" s="99">
        <v>61.27</v>
      </c>
      <c r="V165" s="99">
        <v>3132.26</v>
      </c>
      <c r="W165" s="99">
        <v>0</v>
      </c>
      <c r="X165" s="99">
        <v>11945.05</v>
      </c>
      <c r="Y165" s="99">
        <v>0</v>
      </c>
      <c r="Z165" s="99">
        <v>46510.15</v>
      </c>
      <c r="AA165" s="100">
        <f>SUM(W165 + V165 + S165)</f>
        <v>43970.01</v>
      </c>
      <c r="AB165" s="100">
        <v>0</v>
      </c>
      <c r="AC165" s="100">
        <f>AB165*('Para GX'!K$71+100%)</f>
        <v>0</v>
      </c>
      <c r="AD165" s="100">
        <f>AC165*('Para GX'!L$71+100%)</f>
        <v>0</v>
      </c>
      <c r="AE165" s="100">
        <f>AD165*('Para GX'!M$71+100%)</f>
        <v>0</v>
      </c>
      <c r="AF165" s="100">
        <f>AE165*('Para GX'!N$71+100%)</f>
        <v>0</v>
      </c>
      <c r="AG165" s="100" t="e">
        <f>AF165*('Para GX'!O$71+100%)</f>
        <v>#VALUE!</v>
      </c>
      <c r="AH165" s="100">
        <v>0</v>
      </c>
      <c r="AI165" s="100">
        <f>AH165*('Para GX'!J$71+100%)</f>
        <v>0</v>
      </c>
      <c r="AJ165" s="100">
        <f>AI165*('Para GX'!K$71+100%)</f>
        <v>0</v>
      </c>
      <c r="AK165" s="100">
        <f>AJ165*('Para GX'!L$71+100%)</f>
        <v>0</v>
      </c>
      <c r="AL165" s="100">
        <f>AK165*('Para GX'!M$71+100%)</f>
        <v>0</v>
      </c>
      <c r="AM165" s="100">
        <f>AL165*('Para GX'!N$71+100%)</f>
        <v>0</v>
      </c>
      <c r="AN165" s="100" t="e">
        <f>AM165*('Para GX'!O$71+100%)</f>
        <v>#VALUE!</v>
      </c>
      <c r="AO165" s="100">
        <f t="shared" si="28"/>
        <v>11945.05</v>
      </c>
      <c r="AP165" s="100">
        <v>0</v>
      </c>
      <c r="AQ165" s="100">
        <f>AP165*('Para GX'!K$71+100%)</f>
        <v>0</v>
      </c>
      <c r="AR165" s="100">
        <f>AQ165*('Para GX'!L$71+100%)</f>
        <v>0</v>
      </c>
      <c r="AS165" s="100">
        <f>AR165*('Para GX'!M$71+100%)</f>
        <v>0</v>
      </c>
      <c r="AT165" s="100">
        <f>AS165*('Para GX'!N$71+100%)</f>
        <v>0</v>
      </c>
      <c r="AU165" s="100" t="e">
        <f>AT165*('Para GX'!O$71+100%)</f>
        <v>#VALUE!</v>
      </c>
      <c r="AV165" s="100">
        <v>0</v>
      </c>
      <c r="AW165" s="100">
        <f>AV165*('Para GX'!J$71+100%)</f>
        <v>0</v>
      </c>
      <c r="AX165" s="100">
        <f>AW165*('Para GX'!K$71+100%)</f>
        <v>0</v>
      </c>
      <c r="AY165" s="100">
        <f>AX165*('Para GX'!L$71+100%)</f>
        <v>0</v>
      </c>
      <c r="AZ165" s="100">
        <f>AY165*('Para GX'!M$71+100%)</f>
        <v>0</v>
      </c>
      <c r="BA165" s="100">
        <f>AZ165*('Para GX'!N$71+100%)</f>
        <v>0</v>
      </c>
      <c r="BB165" s="100" t="e">
        <f>BA165*('Para GX'!O$71+100%)</f>
        <v>#VALUE!</v>
      </c>
      <c r="BC165" s="100">
        <v>0</v>
      </c>
      <c r="BD165" s="100"/>
      <c r="BE165" s="100"/>
      <c r="BF165" s="100"/>
      <c r="BG165" s="100"/>
      <c r="BH165" s="100"/>
      <c r="BI165" s="100"/>
      <c r="BJ165" s="100">
        <v>9466.18</v>
      </c>
      <c r="BK165" s="100">
        <v>0</v>
      </c>
      <c r="BL165" s="100">
        <f>BK165*('Para GX'!K$71+100%)</f>
        <v>0</v>
      </c>
      <c r="BM165" s="100">
        <f>BL165*('Para GX'!L$71+100%)</f>
        <v>0</v>
      </c>
      <c r="BN165" s="100">
        <f>BM165*('Para GX'!M$71+100%)</f>
        <v>0</v>
      </c>
      <c r="BO165" s="100">
        <f>BN165*('Para GX'!N$71+100%)</f>
        <v>0</v>
      </c>
      <c r="BP165" s="100" t="e">
        <f>BO165*('Para GX'!O$71+100%)</f>
        <v>#VALUE!</v>
      </c>
    </row>
    <row r="166" spans="1:68">
      <c r="A166" s="77">
        <v>2018</v>
      </c>
      <c r="B166" s="77" t="s">
        <v>905</v>
      </c>
      <c r="C166" s="77" t="s">
        <v>1043</v>
      </c>
      <c r="D166" s="77"/>
      <c r="E166" s="98">
        <v>28841</v>
      </c>
      <c r="F166" s="77"/>
      <c r="G166" s="77"/>
      <c r="H166" s="77"/>
      <c r="I166" s="77">
        <v>7</v>
      </c>
      <c r="J166" s="77" t="s">
        <v>1021</v>
      </c>
      <c r="K166" s="77"/>
      <c r="L166" s="77"/>
      <c r="M166" s="77"/>
      <c r="N166" s="99">
        <v>24336.31</v>
      </c>
      <c r="O166" s="99">
        <v>40406.67</v>
      </c>
      <c r="P166" s="99">
        <v>0</v>
      </c>
      <c r="Q166" s="99">
        <v>1385.88</v>
      </c>
      <c r="R166" s="99">
        <v>404.06</v>
      </c>
      <c r="S166" s="99">
        <v>42196.61</v>
      </c>
      <c r="T166" s="99">
        <v>0</v>
      </c>
      <c r="U166" s="99">
        <v>63.27</v>
      </c>
      <c r="V166" s="99">
        <v>0</v>
      </c>
      <c r="W166" s="99">
        <v>0</v>
      </c>
      <c r="X166" s="99">
        <v>12342.51</v>
      </c>
      <c r="Y166" s="99">
        <v>0</v>
      </c>
      <c r="Z166" s="99">
        <v>44821.21</v>
      </c>
      <c r="AA166" s="100">
        <f>SUM(W166+V166+S166)</f>
        <v>42196.61</v>
      </c>
      <c r="AB166" s="100">
        <f>AA166*('Para GX'!J$71+100%)</f>
        <v>43251.525249999999</v>
      </c>
      <c r="AC166" s="100">
        <f>AB166*('Para GX'!K$71+100%)</f>
        <v>44188.641630416671</v>
      </c>
      <c r="AD166" s="100">
        <f>AC166*('Para GX'!L$71+100%)</f>
        <v>44925.118990923613</v>
      </c>
      <c r="AE166" s="100">
        <f>AD166*('Para GX'!M$71+100%)</f>
        <v>45374.370180832848</v>
      </c>
      <c r="AF166" s="100">
        <f>AE166*('Para GX'!N$71+100%)</f>
        <v>45676.865982038398</v>
      </c>
      <c r="AG166" s="100" t="e">
        <f>AF166*('Para GX'!O$71+100%)</f>
        <v>#VALUE!</v>
      </c>
      <c r="AH166" s="100">
        <f>SUM(T166+V166+W166)</f>
        <v>0</v>
      </c>
      <c r="AI166" s="100">
        <f>AH166*('Para GX'!J$71+100%)</f>
        <v>0</v>
      </c>
      <c r="AJ166" s="100">
        <f>AI166*('Para GX'!K$71+100%)</f>
        <v>0</v>
      </c>
      <c r="AK166" s="100">
        <f>AJ166*('Para GX'!L$71+100%)</f>
        <v>0</v>
      </c>
      <c r="AL166" s="100">
        <f>AK166*('Para GX'!M$71+100%)</f>
        <v>0</v>
      </c>
      <c r="AM166" s="100">
        <f>AL166*('Para GX'!N$71+100%)</f>
        <v>0</v>
      </c>
      <c r="AN166" s="100" t="e">
        <f>AM166*('Para GX'!O$71+100%)</f>
        <v>#VALUE!</v>
      </c>
      <c r="AO166" s="100">
        <f t="shared" si="28"/>
        <v>12342.51</v>
      </c>
      <c r="AP166" s="100">
        <f>AO166*('Para GX'!J$71+100%)</f>
        <v>12651.072749999999</v>
      </c>
      <c r="AQ166" s="100">
        <f>AP166*('Para GX'!K$71+100%)</f>
        <v>12925.17932625</v>
      </c>
      <c r="AR166" s="100">
        <f>AQ166*('Para GX'!L$71+100%)</f>
        <v>13140.598981687499</v>
      </c>
      <c r="AS166" s="100">
        <f>AR166*('Para GX'!M$71+100%)</f>
        <v>13272.004971504373</v>
      </c>
      <c r="AT166" s="100">
        <f>AS166*('Para GX'!N$71+100%)</f>
        <v>13360.485004647735</v>
      </c>
      <c r="AU166" s="100" t="e">
        <f>AT166*('Para GX'!O$71+100%)</f>
        <v>#VALUE!</v>
      </c>
      <c r="AV166" s="100">
        <v>0</v>
      </c>
      <c r="AW166" s="100">
        <f>AV166*('Para GX'!J$71+100%)</f>
        <v>0</v>
      </c>
      <c r="AX166" s="100">
        <f>AW166*('Para GX'!K$71+100%)</f>
        <v>0</v>
      </c>
      <c r="AY166" s="100">
        <f>AX166*('Para GX'!L$71+100%)</f>
        <v>0</v>
      </c>
      <c r="AZ166" s="100">
        <f>AY166*('Para GX'!M$71+100%)</f>
        <v>0</v>
      </c>
      <c r="BA166" s="100">
        <f>AZ166*('Para GX'!N$71+100%)</f>
        <v>0</v>
      </c>
      <c r="BB166" s="100" t="e">
        <f>BA166*('Para GX'!O$71+100%)</f>
        <v>#VALUE!</v>
      </c>
      <c r="BC166" s="100">
        <v>0</v>
      </c>
      <c r="BD166" s="100"/>
      <c r="BE166" s="100"/>
      <c r="BF166" s="100"/>
      <c r="BG166" s="100"/>
      <c r="BH166" s="100"/>
      <c r="BI166" s="100"/>
      <c r="BJ166" s="100">
        <v>9781.18</v>
      </c>
      <c r="BK166" s="100">
        <f>BJ166*('Para GX'!J$71+100%)</f>
        <v>10025.709499999999</v>
      </c>
      <c r="BL166" s="100">
        <f>BK166*('Para GX'!K$71+100%)</f>
        <v>10242.933205833333</v>
      </c>
      <c r="BM166" s="100">
        <f>BL166*('Para GX'!L$71+100%)</f>
        <v>10413.648759263888</v>
      </c>
      <c r="BN166" s="100">
        <f>BM166*('Para GX'!M$71+100%)</f>
        <v>10517.785246856527</v>
      </c>
      <c r="BO166" s="100">
        <f>BN166*('Para GX'!N$71+100%)</f>
        <v>10587.903815168904</v>
      </c>
      <c r="BP166" s="100" t="e">
        <f>BO166*('Para GX'!O$71+100%)</f>
        <v>#VALUE!</v>
      </c>
    </row>
    <row r="167" spans="1:68">
      <c r="A167" s="101"/>
      <c r="B167" s="101" t="s">
        <v>1196</v>
      </c>
      <c r="C167" s="101" t="s">
        <v>1043</v>
      </c>
      <c r="D167" s="101"/>
      <c r="E167" s="102"/>
      <c r="F167" s="101"/>
      <c r="G167" s="101"/>
      <c r="H167" s="101"/>
      <c r="I167" s="101"/>
      <c r="J167" s="101"/>
      <c r="K167" s="101"/>
      <c r="L167" s="101"/>
      <c r="M167" s="101"/>
      <c r="N167" s="103">
        <f>SUM(N163:N166)</f>
        <v>98769.799999999988</v>
      </c>
      <c r="O167" s="103">
        <f>SUM(O163:O166)</f>
        <v>156028.72000000003</v>
      </c>
      <c r="P167" s="103">
        <f>SUM(P163:P166)</f>
        <v>0</v>
      </c>
      <c r="Q167" s="103">
        <f>SUM(Q163:Q166)</f>
        <v>5387.39</v>
      </c>
      <c r="R167" s="103">
        <f>SUM(R163:R166)</f>
        <v>404.06</v>
      </c>
      <c r="S167" s="103">
        <f>SUM(S163:S166)</f>
        <v>161820.16999999998</v>
      </c>
      <c r="T167" s="103">
        <f>SUM(T163:T166)</f>
        <v>0</v>
      </c>
      <c r="U167" s="103">
        <f>SUM(U163:U166)</f>
        <v>242.70000000000002</v>
      </c>
      <c r="V167" s="103">
        <f>SUM(V163:V166)</f>
        <v>3132.26</v>
      </c>
      <c r="W167" s="103">
        <f>SUM(W163:W166)</f>
        <v>0</v>
      </c>
      <c r="X167" s="103">
        <f>SUM(X163:X166)</f>
        <v>47332.43</v>
      </c>
      <c r="Y167" s="103">
        <f>SUM(Y163:Y166)</f>
        <v>0</v>
      </c>
      <c r="Z167" s="103">
        <f>SUM(Z163:Z166)</f>
        <v>175017.65</v>
      </c>
      <c r="AA167" s="103">
        <f>SUM(W167 + V167 + S167)</f>
        <v>164952.43</v>
      </c>
      <c r="AB167" s="103">
        <f>SUM(AB163:AB166)</f>
        <v>124006.98050000001</v>
      </c>
      <c r="AC167" s="103">
        <f>SUM(AC163:AC166)</f>
        <v>126693.79841083335</v>
      </c>
      <c r="AD167" s="103">
        <f>SUM(AD163:AD166)</f>
        <v>128805.36171768056</v>
      </c>
      <c r="AE167" s="103">
        <f>SUM(AE163:AE166)</f>
        <v>130093.41533485737</v>
      </c>
      <c r="AF167" s="103">
        <f>SUM(AF163:AF166)</f>
        <v>130960.70477042309</v>
      </c>
      <c r="AG167" s="103" t="e">
        <f>SUM(AG163:AG166)</f>
        <v>#VALUE!</v>
      </c>
      <c r="AH167" s="103">
        <v>0</v>
      </c>
      <c r="AI167" s="103">
        <f>SUM(AI163:AI166)</f>
        <v>0</v>
      </c>
      <c r="AJ167" s="103">
        <f>SUM(AJ163:AJ166)</f>
        <v>0</v>
      </c>
      <c r="AK167" s="103">
        <f>SUM(AK163:AK166)</f>
        <v>0</v>
      </c>
      <c r="AL167" s="103">
        <f>SUM(AL163:AL166)</f>
        <v>0</v>
      </c>
      <c r="AM167" s="103">
        <f>SUM(AM163:AM166)</f>
        <v>0</v>
      </c>
      <c r="AN167" s="103" t="e">
        <f>SUM(AN163:AN166)</f>
        <v>#VALUE!</v>
      </c>
      <c r="AO167" s="103">
        <f t="shared" si="28"/>
        <v>47332.43</v>
      </c>
      <c r="AP167" s="103">
        <f>SUM(AP163:AP166)</f>
        <v>36272.064499999993</v>
      </c>
      <c r="AQ167" s="103">
        <f>SUM(AQ163:AQ166)</f>
        <v>37057.95923083333</v>
      </c>
      <c r="AR167" s="103">
        <f>SUM(AR163:AR166)</f>
        <v>37675.591884680551</v>
      </c>
      <c r="AS167" s="103">
        <f>SUM(AS163:AS166)</f>
        <v>38052.347803527358</v>
      </c>
      <c r="AT167" s="103">
        <f>SUM(AT163:AT166)</f>
        <v>38306.03012221754</v>
      </c>
      <c r="AU167" s="103" t="e">
        <f>SUM(AU163:AU166)</f>
        <v>#VALUE!</v>
      </c>
      <c r="AV167" s="103">
        <f>SUM(AV163:AV166)</f>
        <v>0</v>
      </c>
      <c r="AW167" s="103">
        <f>SUM(AW163:AW166)</f>
        <v>0</v>
      </c>
      <c r="AX167" s="103">
        <f>SUM(AX163:AX166)</f>
        <v>0</v>
      </c>
      <c r="AY167" s="103">
        <f>SUM(AY163:AY166)</f>
        <v>0</v>
      </c>
      <c r="AZ167" s="103">
        <f>SUM(AZ163:AZ166)</f>
        <v>0</v>
      </c>
      <c r="BA167" s="103">
        <f>SUM(BA163:BA166)</f>
        <v>0</v>
      </c>
      <c r="BB167" s="103" t="e">
        <f>SUM(BB163:BB166)</f>
        <v>#VALUE!</v>
      </c>
      <c r="BC167" s="103">
        <f>SUM(BC163:BC166)</f>
        <v>0</v>
      </c>
      <c r="BD167" s="103">
        <f>SUM(BD163:BD166)</f>
        <v>0</v>
      </c>
      <c r="BE167" s="103">
        <f>SUM(BE163:BE166)</f>
        <v>0</v>
      </c>
      <c r="BF167" s="103">
        <f>SUM(BF163:BF166)</f>
        <v>0</v>
      </c>
      <c r="BG167" s="103">
        <f>SUM(BG163:BG166)</f>
        <v>0</v>
      </c>
      <c r="BH167" s="103">
        <f>SUM(BH163:BH166)</f>
        <v>0</v>
      </c>
      <c r="BI167" s="103">
        <f>SUM(BI163:BI166)</f>
        <v>0</v>
      </c>
      <c r="BJ167" s="103">
        <f>SUM(BJ163:BJ166)</f>
        <v>37509.910000000003</v>
      </c>
      <c r="BK167" s="103">
        <f>SUM(BK163:BK166)</f>
        <v>28744.823249999994</v>
      </c>
      <c r="BL167" s="103">
        <f>SUM(BL163:BL166)</f>
        <v>29367.627753749999</v>
      </c>
      <c r="BM167" s="103">
        <f>SUM(BM163:BM166)</f>
        <v>29857.088216312495</v>
      </c>
      <c r="BN167" s="103">
        <f>SUM(BN163:BN166)</f>
        <v>30155.659098475619</v>
      </c>
      <c r="BO167" s="103">
        <f>SUM(BO163:BO166)</f>
        <v>30356.69682579879</v>
      </c>
      <c r="BP167" s="103" t="e">
        <f>SUM(BP163:BP166)</f>
        <v>#VALUE!</v>
      </c>
    </row>
    <row r="168" spans="1:68">
      <c r="A168" s="77">
        <v>2018</v>
      </c>
      <c r="B168" s="77" t="s">
        <v>905</v>
      </c>
      <c r="C168" s="77" t="s">
        <v>1045</v>
      </c>
      <c r="D168" s="77"/>
      <c r="E168" s="98" t="s">
        <v>1027</v>
      </c>
      <c r="F168" s="77"/>
      <c r="G168" s="77"/>
      <c r="H168" s="77"/>
      <c r="I168" s="77">
        <v>1</v>
      </c>
      <c r="J168" s="77" t="s">
        <v>1021</v>
      </c>
      <c r="K168" s="77"/>
      <c r="L168" s="77"/>
      <c r="M168" s="77"/>
      <c r="N168" s="99">
        <v>16163.68</v>
      </c>
      <c r="O168" s="99">
        <v>1656.3</v>
      </c>
      <c r="P168" s="99">
        <v>0</v>
      </c>
      <c r="Q168" s="99">
        <v>0</v>
      </c>
      <c r="R168" s="99">
        <v>0</v>
      </c>
      <c r="S168" s="99">
        <v>1656.3</v>
      </c>
      <c r="T168" s="99">
        <v>0</v>
      </c>
      <c r="U168" s="99">
        <v>0</v>
      </c>
      <c r="V168" s="99">
        <v>0</v>
      </c>
      <c r="W168" s="99">
        <v>0</v>
      </c>
      <c r="X168" s="99">
        <v>89.77</v>
      </c>
      <c r="Y168" s="99">
        <v>0</v>
      </c>
      <c r="Z168" s="99">
        <v>1746.07</v>
      </c>
      <c r="AA168" s="100">
        <f>SUM(W168+V168+S168)</f>
        <v>1656.3</v>
      </c>
      <c r="AB168" s="100">
        <f>AA168*('Para GX'!J$71+100%)</f>
        <v>1697.7074999999998</v>
      </c>
      <c r="AC168" s="100">
        <f>AB168*('Para GX'!K$71+100%)</f>
        <v>1734.4911624999997</v>
      </c>
      <c r="AD168" s="100">
        <f>AC168*('Para GX'!L$71+100%)</f>
        <v>1763.3993485416663</v>
      </c>
      <c r="AE168" s="100">
        <f>AD168*('Para GX'!M$71+100%)</f>
        <v>1781.0333420270829</v>
      </c>
      <c r="AF168" s="100">
        <f>AE168*('Para GX'!N$71+100%)</f>
        <v>1792.9068976405968</v>
      </c>
      <c r="AG168" s="100" t="e">
        <f>AF168*('Para GX'!O$71+100%)</f>
        <v>#VALUE!</v>
      </c>
      <c r="AH168" s="100">
        <f t="shared" ref="AH168:AH223" si="36">SUM(T168+V168+W168)</f>
        <v>0</v>
      </c>
      <c r="AI168" s="100">
        <f>AH168*('Para GX'!J$71+100%)</f>
        <v>0</v>
      </c>
      <c r="AJ168" s="100">
        <f>AI168*('Para GX'!K$71+100%)</f>
        <v>0</v>
      </c>
      <c r="AK168" s="100">
        <f>AJ168*('Para GX'!L$71+100%)</f>
        <v>0</v>
      </c>
      <c r="AL168" s="100">
        <f>AK168*('Para GX'!M$71+100%)</f>
        <v>0</v>
      </c>
      <c r="AM168" s="100">
        <f>AL168*('Para GX'!N$71+100%)</f>
        <v>0</v>
      </c>
      <c r="AN168" s="100" t="e">
        <f>AM168*('Para GX'!O$71+100%)</f>
        <v>#VALUE!</v>
      </c>
      <c r="AO168" s="100">
        <f t="shared" si="28"/>
        <v>89.77</v>
      </c>
      <c r="AP168" s="100">
        <f>AO168*('Para GX'!J$71+100%)</f>
        <v>92.01424999999999</v>
      </c>
      <c r="AQ168" s="100">
        <f>AP168*('Para GX'!K$71+100%)</f>
        <v>94.007892083333331</v>
      </c>
      <c r="AR168" s="100">
        <f>AQ168*('Para GX'!L$71+100%)</f>
        <v>95.574690284722209</v>
      </c>
      <c r="AS168" s="100">
        <f>AR168*('Para GX'!M$71+100%)</f>
        <v>96.530437187569433</v>
      </c>
      <c r="AT168" s="100">
        <f>AS168*('Para GX'!N$71+100%)</f>
        <v>97.173973435486559</v>
      </c>
      <c r="AU168" s="100" t="e">
        <f>AT168*('Para GX'!O$71+100%)</f>
        <v>#VALUE!</v>
      </c>
      <c r="AV168" s="100">
        <v>0</v>
      </c>
      <c r="AW168" s="100">
        <f>AV168*('Para GX'!J$71+100%)</f>
        <v>0</v>
      </c>
      <c r="AX168" s="100">
        <f>AW168*('Para GX'!K$71+100%)</f>
        <v>0</v>
      </c>
      <c r="AY168" s="100">
        <f>AX168*('Para GX'!L$71+100%)</f>
        <v>0</v>
      </c>
      <c r="AZ168" s="100">
        <f>AY168*('Para GX'!M$71+100%)</f>
        <v>0</v>
      </c>
      <c r="BA168" s="100">
        <f>AZ168*('Para GX'!N$71+100%)</f>
        <v>0</v>
      </c>
      <c r="BB168" s="100" t="e">
        <f>BA168*('Para GX'!O$71+100%)</f>
        <v>#VALUE!</v>
      </c>
      <c r="BC168" s="100">
        <v>0</v>
      </c>
      <c r="BD168" s="100"/>
      <c r="BE168" s="100"/>
      <c r="BF168" s="100"/>
      <c r="BG168" s="100"/>
      <c r="BH168" s="100"/>
      <c r="BI168" s="100"/>
      <c r="BJ168" s="100">
        <v>0</v>
      </c>
      <c r="BK168" s="100">
        <f>BJ168*('Para GX'!J$71+100%)</f>
        <v>0</v>
      </c>
      <c r="BL168" s="100">
        <f>BK168*('Para GX'!K$71+100%)</f>
        <v>0</v>
      </c>
      <c r="BM168" s="100">
        <f>BL168*('Para GX'!L$71+100%)</f>
        <v>0</v>
      </c>
      <c r="BN168" s="100">
        <f>BM168*('Para GX'!M$71+100%)</f>
        <v>0</v>
      </c>
      <c r="BO168" s="100">
        <f>BN168*('Para GX'!N$71+100%)</f>
        <v>0</v>
      </c>
      <c r="BP168" s="100" t="e">
        <f>BO168*('Para GX'!O$71+100%)</f>
        <v>#VALUE!</v>
      </c>
    </row>
    <row r="169" spans="1:68">
      <c r="A169" s="77">
        <v>2018</v>
      </c>
      <c r="B169" s="77" t="s">
        <v>905</v>
      </c>
      <c r="C169" s="77" t="s">
        <v>1045</v>
      </c>
      <c r="D169" s="77"/>
      <c r="E169" s="98" t="s">
        <v>1027</v>
      </c>
      <c r="F169" s="77"/>
      <c r="G169" s="77"/>
      <c r="H169" s="77"/>
      <c r="I169" s="77">
        <v>1</v>
      </c>
      <c r="J169" s="77" t="s">
        <v>1021</v>
      </c>
      <c r="K169" s="77"/>
      <c r="L169" s="77"/>
      <c r="M169" s="77"/>
      <c r="N169" s="99">
        <v>16163.68</v>
      </c>
      <c r="O169" s="99">
        <v>1656.3</v>
      </c>
      <c r="P169" s="99">
        <v>0</v>
      </c>
      <c r="Q169" s="99">
        <v>0</v>
      </c>
      <c r="R169" s="99">
        <v>0</v>
      </c>
      <c r="S169" s="99">
        <v>1656.3</v>
      </c>
      <c r="T169" s="99">
        <v>0</v>
      </c>
      <c r="U169" s="99">
        <v>0</v>
      </c>
      <c r="V169" s="99">
        <v>0</v>
      </c>
      <c r="W169" s="99">
        <v>0</v>
      </c>
      <c r="X169" s="99">
        <v>89.77</v>
      </c>
      <c r="Y169" s="99">
        <v>0</v>
      </c>
      <c r="Z169" s="99">
        <v>1746.07</v>
      </c>
      <c r="AA169" s="100">
        <f>SUM(W169+V169+S169)</f>
        <v>1656.3</v>
      </c>
      <c r="AB169" s="100">
        <f>AA169*('Para GX'!J$71+100%)</f>
        <v>1697.7074999999998</v>
      </c>
      <c r="AC169" s="100">
        <f>AB169*('Para GX'!K$71+100%)</f>
        <v>1734.4911624999997</v>
      </c>
      <c r="AD169" s="100">
        <f>AC169*('Para GX'!L$71+100%)</f>
        <v>1763.3993485416663</v>
      </c>
      <c r="AE169" s="100">
        <f>AD169*('Para GX'!M$71+100%)</f>
        <v>1781.0333420270829</v>
      </c>
      <c r="AF169" s="100">
        <f>AE169*('Para GX'!N$71+100%)</f>
        <v>1792.9068976405968</v>
      </c>
      <c r="AG169" s="100" t="e">
        <f>AF169*('Para GX'!O$71+100%)</f>
        <v>#VALUE!</v>
      </c>
      <c r="AH169" s="100">
        <f t="shared" si="36"/>
        <v>0</v>
      </c>
      <c r="AI169" s="100">
        <f>AH169*('Para GX'!J$71+100%)</f>
        <v>0</v>
      </c>
      <c r="AJ169" s="100">
        <f>AI169*('Para GX'!K$71+100%)</f>
        <v>0</v>
      </c>
      <c r="AK169" s="100">
        <f>AJ169*('Para GX'!L$71+100%)</f>
        <v>0</v>
      </c>
      <c r="AL169" s="100">
        <f>AK169*('Para GX'!M$71+100%)</f>
        <v>0</v>
      </c>
      <c r="AM169" s="100">
        <f>AL169*('Para GX'!N$71+100%)</f>
        <v>0</v>
      </c>
      <c r="AN169" s="100" t="e">
        <f>AM169*('Para GX'!O$71+100%)</f>
        <v>#VALUE!</v>
      </c>
      <c r="AO169" s="100">
        <f t="shared" si="28"/>
        <v>89.77</v>
      </c>
      <c r="AP169" s="100">
        <f>AO169*('Para GX'!J$71+100%)</f>
        <v>92.01424999999999</v>
      </c>
      <c r="AQ169" s="100">
        <f>AP169*('Para GX'!K$71+100%)</f>
        <v>94.007892083333331</v>
      </c>
      <c r="AR169" s="100">
        <f>AQ169*('Para GX'!L$71+100%)</f>
        <v>95.574690284722209</v>
      </c>
      <c r="AS169" s="100">
        <f>AR169*('Para GX'!M$71+100%)</f>
        <v>96.530437187569433</v>
      </c>
      <c r="AT169" s="100">
        <f>AS169*('Para GX'!N$71+100%)</f>
        <v>97.173973435486559</v>
      </c>
      <c r="AU169" s="100" t="e">
        <f>AT169*('Para GX'!O$71+100%)</f>
        <v>#VALUE!</v>
      </c>
      <c r="AV169" s="100">
        <v>0</v>
      </c>
      <c r="AW169" s="100">
        <f>AV169*('Para GX'!J$71+100%)</f>
        <v>0</v>
      </c>
      <c r="AX169" s="100">
        <f>AW169*('Para GX'!K$71+100%)</f>
        <v>0</v>
      </c>
      <c r="AY169" s="100">
        <f>AX169*('Para GX'!L$71+100%)</f>
        <v>0</v>
      </c>
      <c r="AZ169" s="100">
        <f>AY169*('Para GX'!M$71+100%)</f>
        <v>0</v>
      </c>
      <c r="BA169" s="100">
        <f>AZ169*('Para GX'!N$71+100%)</f>
        <v>0</v>
      </c>
      <c r="BB169" s="100" t="e">
        <f>BA169*('Para GX'!O$71+100%)</f>
        <v>#VALUE!</v>
      </c>
      <c r="BC169" s="100">
        <v>0</v>
      </c>
      <c r="BD169" s="100"/>
      <c r="BE169" s="100"/>
      <c r="BF169" s="100"/>
      <c r="BG169" s="100"/>
      <c r="BH169" s="100"/>
      <c r="BI169" s="100"/>
      <c r="BJ169" s="100">
        <v>0</v>
      </c>
      <c r="BK169" s="100">
        <f>BJ169*('Para GX'!J$71+100%)</f>
        <v>0</v>
      </c>
      <c r="BL169" s="100">
        <f>BK169*('Para GX'!K$71+100%)</f>
        <v>0</v>
      </c>
      <c r="BM169" s="100">
        <f>BL169*('Para GX'!L$71+100%)</f>
        <v>0</v>
      </c>
      <c r="BN169" s="100">
        <f>BM169*('Para GX'!M$71+100%)</f>
        <v>0</v>
      </c>
      <c r="BO169" s="100">
        <f>BN169*('Para GX'!N$71+100%)</f>
        <v>0</v>
      </c>
      <c r="BP169" s="100" t="e">
        <f>BO169*('Para GX'!O$71+100%)</f>
        <v>#VALUE!</v>
      </c>
    </row>
    <row r="170" spans="1:68">
      <c r="A170" s="101"/>
      <c r="B170" s="101" t="s">
        <v>1196</v>
      </c>
      <c r="C170" s="101" t="s">
        <v>1045</v>
      </c>
      <c r="D170" s="101"/>
      <c r="E170" s="102"/>
      <c r="F170" s="101"/>
      <c r="G170" s="101"/>
      <c r="H170" s="101"/>
      <c r="I170" s="101"/>
      <c r="J170" s="101"/>
      <c r="K170" s="101"/>
      <c r="L170" s="101"/>
      <c r="M170" s="101"/>
      <c r="N170" s="103">
        <f>SUM(N168:N169)</f>
        <v>32327.360000000001</v>
      </c>
      <c r="O170" s="103">
        <f t="shared" ref="O170:BP170" si="37">SUM(O168:O169)</f>
        <v>3312.6</v>
      </c>
      <c r="P170" s="103">
        <f t="shared" si="37"/>
        <v>0</v>
      </c>
      <c r="Q170" s="103">
        <f t="shared" si="37"/>
        <v>0</v>
      </c>
      <c r="R170" s="103">
        <f t="shared" si="37"/>
        <v>0</v>
      </c>
      <c r="S170" s="103">
        <f t="shared" si="37"/>
        <v>3312.6</v>
      </c>
      <c r="T170" s="103">
        <f t="shared" si="37"/>
        <v>0</v>
      </c>
      <c r="U170" s="103">
        <f t="shared" si="37"/>
        <v>0</v>
      </c>
      <c r="V170" s="103">
        <f t="shared" si="37"/>
        <v>0</v>
      </c>
      <c r="W170" s="103">
        <f t="shared" si="37"/>
        <v>0</v>
      </c>
      <c r="X170" s="103">
        <f t="shared" si="37"/>
        <v>179.54</v>
      </c>
      <c r="Y170" s="103">
        <f t="shared" si="37"/>
        <v>0</v>
      </c>
      <c r="Z170" s="103">
        <f t="shared" si="37"/>
        <v>3492.14</v>
      </c>
      <c r="AA170" s="103">
        <f>SUM(W170+V170+S170)</f>
        <v>3312.6</v>
      </c>
      <c r="AB170" s="103">
        <f t="shared" si="37"/>
        <v>3395.4149999999995</v>
      </c>
      <c r="AC170" s="103">
        <f t="shared" si="37"/>
        <v>3468.9823249999995</v>
      </c>
      <c r="AD170" s="103">
        <f t="shared" si="37"/>
        <v>3526.7986970833326</v>
      </c>
      <c r="AE170" s="103">
        <f t="shared" si="37"/>
        <v>3562.0666840541658</v>
      </c>
      <c r="AF170" s="103">
        <f t="shared" si="37"/>
        <v>3585.8137952811935</v>
      </c>
      <c r="AG170" s="103" t="e">
        <f t="shared" si="37"/>
        <v>#VALUE!</v>
      </c>
      <c r="AH170" s="103">
        <f t="shared" si="36"/>
        <v>0</v>
      </c>
      <c r="AI170" s="103">
        <f t="shared" si="37"/>
        <v>0</v>
      </c>
      <c r="AJ170" s="103">
        <f t="shared" si="37"/>
        <v>0</v>
      </c>
      <c r="AK170" s="103">
        <f t="shared" si="37"/>
        <v>0</v>
      </c>
      <c r="AL170" s="103">
        <f t="shared" si="37"/>
        <v>0</v>
      </c>
      <c r="AM170" s="103">
        <f t="shared" si="37"/>
        <v>0</v>
      </c>
      <c r="AN170" s="103" t="e">
        <f t="shared" si="37"/>
        <v>#VALUE!</v>
      </c>
      <c r="AO170" s="103">
        <f t="shared" si="28"/>
        <v>179.54</v>
      </c>
      <c r="AP170" s="103">
        <f t="shared" si="37"/>
        <v>184.02849999999998</v>
      </c>
      <c r="AQ170" s="103">
        <f t="shared" si="37"/>
        <v>188.01578416666666</v>
      </c>
      <c r="AR170" s="103">
        <f t="shared" si="37"/>
        <v>191.14938056944442</v>
      </c>
      <c r="AS170" s="103">
        <f t="shared" si="37"/>
        <v>193.06087437513887</v>
      </c>
      <c r="AT170" s="103">
        <f t="shared" si="37"/>
        <v>194.34794687097312</v>
      </c>
      <c r="AU170" s="103" t="e">
        <f t="shared" si="37"/>
        <v>#VALUE!</v>
      </c>
      <c r="AV170" s="103">
        <f t="shared" si="37"/>
        <v>0</v>
      </c>
      <c r="AW170" s="103">
        <f t="shared" si="37"/>
        <v>0</v>
      </c>
      <c r="AX170" s="103">
        <f t="shared" si="37"/>
        <v>0</v>
      </c>
      <c r="AY170" s="103">
        <f t="shared" si="37"/>
        <v>0</v>
      </c>
      <c r="AZ170" s="103">
        <f t="shared" si="37"/>
        <v>0</v>
      </c>
      <c r="BA170" s="103">
        <f t="shared" si="37"/>
        <v>0</v>
      </c>
      <c r="BB170" s="103" t="e">
        <f t="shared" si="37"/>
        <v>#VALUE!</v>
      </c>
      <c r="BC170" s="103">
        <f t="shared" si="37"/>
        <v>0</v>
      </c>
      <c r="BD170" s="103">
        <f t="shared" si="37"/>
        <v>0</v>
      </c>
      <c r="BE170" s="103">
        <f t="shared" si="37"/>
        <v>0</v>
      </c>
      <c r="BF170" s="103">
        <f t="shared" si="37"/>
        <v>0</v>
      </c>
      <c r="BG170" s="103">
        <f t="shared" si="37"/>
        <v>0</v>
      </c>
      <c r="BH170" s="103">
        <f t="shared" si="37"/>
        <v>0</v>
      </c>
      <c r="BI170" s="103">
        <f t="shared" si="37"/>
        <v>0</v>
      </c>
      <c r="BJ170" s="103">
        <f t="shared" si="37"/>
        <v>0</v>
      </c>
      <c r="BK170" s="103">
        <f t="shared" si="37"/>
        <v>0</v>
      </c>
      <c r="BL170" s="103">
        <f t="shared" si="37"/>
        <v>0</v>
      </c>
      <c r="BM170" s="103">
        <f t="shared" si="37"/>
        <v>0</v>
      </c>
      <c r="BN170" s="103">
        <f t="shared" si="37"/>
        <v>0</v>
      </c>
      <c r="BO170" s="103">
        <f t="shared" si="37"/>
        <v>0</v>
      </c>
      <c r="BP170" s="103" t="e">
        <f t="shared" si="37"/>
        <v>#VALUE!</v>
      </c>
    </row>
    <row r="171" spans="1:68">
      <c r="A171" s="77">
        <v>2018</v>
      </c>
      <c r="B171" s="77" t="s">
        <v>905</v>
      </c>
      <c r="C171" s="77" t="s">
        <v>1048</v>
      </c>
      <c r="D171" s="77"/>
      <c r="E171" s="98">
        <v>29307</v>
      </c>
      <c r="F171" s="77"/>
      <c r="G171" s="77"/>
      <c r="H171" s="77"/>
      <c r="I171" s="77">
        <v>1</v>
      </c>
      <c r="J171" s="77" t="s">
        <v>1021</v>
      </c>
      <c r="K171" s="77"/>
      <c r="L171" s="77" t="s">
        <v>1197</v>
      </c>
      <c r="M171" s="77"/>
      <c r="N171" s="99">
        <v>0</v>
      </c>
      <c r="O171" s="99">
        <v>0</v>
      </c>
      <c r="P171" s="99">
        <v>0</v>
      </c>
      <c r="Q171" s="99">
        <v>0</v>
      </c>
      <c r="R171" s="99">
        <v>0</v>
      </c>
      <c r="S171" s="99">
        <v>0</v>
      </c>
      <c r="T171" s="99">
        <v>677.32</v>
      </c>
      <c r="U171" s="99">
        <v>0</v>
      </c>
      <c r="V171" s="99">
        <v>0</v>
      </c>
      <c r="W171" s="99">
        <v>0</v>
      </c>
      <c r="X171" s="99">
        <v>0</v>
      </c>
      <c r="Y171" s="99">
        <v>0</v>
      </c>
      <c r="Z171" s="99">
        <v>677.32</v>
      </c>
      <c r="AA171" s="100">
        <f>SUM(W171+V171+S171)</f>
        <v>0</v>
      </c>
      <c r="AB171" s="100">
        <f>AA171*('Para GX'!J$71+100%)</f>
        <v>0</v>
      </c>
      <c r="AC171" s="100">
        <f>AB171*('Para GX'!K$71+100%)</f>
        <v>0</v>
      </c>
      <c r="AD171" s="100">
        <f>AC171*('Para GX'!L$71+100%)</f>
        <v>0</v>
      </c>
      <c r="AE171" s="100">
        <f>AD171*('Para GX'!M$71+100%)</f>
        <v>0</v>
      </c>
      <c r="AF171" s="100">
        <f>AE171*('Para GX'!N$71+100%)</f>
        <v>0</v>
      </c>
      <c r="AG171" s="100" t="e">
        <f>AF171*('Para GX'!O$71+100%)</f>
        <v>#VALUE!</v>
      </c>
      <c r="AH171" s="100">
        <f t="shared" si="36"/>
        <v>677.32</v>
      </c>
      <c r="AI171" s="100">
        <f>AH171*('Para GX'!J$71+100%)</f>
        <v>694.25300000000004</v>
      </c>
      <c r="AJ171" s="100">
        <f>AI171*('Para GX'!K$71+100%)</f>
        <v>709.29514833333337</v>
      </c>
      <c r="AK171" s="100">
        <f>AJ171*('Para GX'!L$71+100%)</f>
        <v>721.11673413888889</v>
      </c>
      <c r="AL171" s="100">
        <f>AK171*('Para GX'!M$71+100%)</f>
        <v>728.32790148027777</v>
      </c>
      <c r="AM171" s="100">
        <f>AL171*('Para GX'!N$71+100%)</f>
        <v>733.18342082347954</v>
      </c>
      <c r="AN171" s="100" t="e">
        <f>AM171*('Para GX'!O$71+100%)</f>
        <v>#VALUE!</v>
      </c>
      <c r="AO171" s="100">
        <f t="shared" si="28"/>
        <v>0</v>
      </c>
      <c r="AP171" s="100">
        <f>AO171*('Para GX'!J$71+100%)</f>
        <v>0</v>
      </c>
      <c r="AQ171" s="100">
        <f>AP171*('Para GX'!K$71+100%)</f>
        <v>0</v>
      </c>
      <c r="AR171" s="100">
        <f>AQ171*('Para GX'!L$71+100%)</f>
        <v>0</v>
      </c>
      <c r="AS171" s="100">
        <f>AR171*('Para GX'!M$71+100%)</f>
        <v>0</v>
      </c>
      <c r="AT171" s="100">
        <f>AS171*('Para GX'!N$71+100%)</f>
        <v>0</v>
      </c>
      <c r="AU171" s="100" t="e">
        <f>AT171*('Para GX'!O$71+100%)</f>
        <v>#VALUE!</v>
      </c>
      <c r="AV171" s="100">
        <v>0</v>
      </c>
      <c r="AW171" s="100">
        <f>AV171*('Para GX'!J$71+100%)</f>
        <v>0</v>
      </c>
      <c r="AX171" s="100">
        <f>AW171*('Para GX'!K$71+100%)</f>
        <v>0</v>
      </c>
      <c r="AY171" s="100">
        <f>AX171*('Para GX'!L$71+100%)</f>
        <v>0</v>
      </c>
      <c r="AZ171" s="100">
        <f>AY171*('Para GX'!M$71+100%)</f>
        <v>0</v>
      </c>
      <c r="BA171" s="100">
        <f>AZ171*('Para GX'!N$71+100%)</f>
        <v>0</v>
      </c>
      <c r="BB171" s="100" t="e">
        <f>BA171*('Para GX'!O$71+100%)</f>
        <v>#VALUE!</v>
      </c>
      <c r="BC171" s="100">
        <v>0</v>
      </c>
      <c r="BD171" s="100"/>
      <c r="BE171" s="100"/>
      <c r="BF171" s="100"/>
      <c r="BG171" s="100"/>
      <c r="BH171" s="100"/>
      <c r="BI171" s="100"/>
      <c r="BJ171" s="100">
        <v>0</v>
      </c>
      <c r="BK171" s="100">
        <f>BJ171*('Para GX'!J$71+100%)</f>
        <v>0</v>
      </c>
      <c r="BL171" s="100">
        <f>BK171*('Para GX'!K$71+100%)</f>
        <v>0</v>
      </c>
      <c r="BM171" s="100">
        <f>BL171*('Para GX'!L$71+100%)</f>
        <v>0</v>
      </c>
      <c r="BN171" s="100">
        <f>BM171*('Para GX'!M$71+100%)</f>
        <v>0</v>
      </c>
      <c r="BO171" s="100">
        <f>BN171*('Para GX'!N$71+100%)</f>
        <v>0</v>
      </c>
      <c r="BP171" s="100" t="e">
        <f>BO171*('Para GX'!O$71+100%)</f>
        <v>#VALUE!</v>
      </c>
    </row>
    <row r="172" spans="1:68">
      <c r="A172" s="77">
        <v>2018</v>
      </c>
      <c r="B172" s="77" t="s">
        <v>905</v>
      </c>
      <c r="C172" s="77" t="s">
        <v>1048</v>
      </c>
      <c r="D172" s="77"/>
      <c r="E172" s="98">
        <v>26890</v>
      </c>
      <c r="F172" s="77"/>
      <c r="G172" s="77"/>
      <c r="H172" s="77"/>
      <c r="I172" s="77">
        <v>1</v>
      </c>
      <c r="J172" s="77" t="s">
        <v>1021</v>
      </c>
      <c r="K172" s="77"/>
      <c r="L172" s="77"/>
      <c r="M172" s="77"/>
      <c r="N172" s="99">
        <v>0</v>
      </c>
      <c r="O172" s="99">
        <v>0</v>
      </c>
      <c r="P172" s="99">
        <v>0</v>
      </c>
      <c r="Q172" s="99">
        <v>0</v>
      </c>
      <c r="R172" s="99">
        <v>0</v>
      </c>
      <c r="S172" s="99">
        <v>0</v>
      </c>
      <c r="T172" s="99">
        <v>3652.21</v>
      </c>
      <c r="U172" s="99">
        <v>0</v>
      </c>
      <c r="V172" s="99">
        <v>0</v>
      </c>
      <c r="W172" s="99">
        <v>0</v>
      </c>
      <c r="X172" s="99">
        <v>0</v>
      </c>
      <c r="Y172" s="99">
        <v>0</v>
      </c>
      <c r="Z172" s="99">
        <v>3652.21</v>
      </c>
      <c r="AA172" s="100">
        <f>SUM(W172+V172+S172)</f>
        <v>0</v>
      </c>
      <c r="AB172" s="100">
        <f>AA172*('Para GX'!J$71+100%)</f>
        <v>0</v>
      </c>
      <c r="AC172" s="100">
        <f>AB172*('Para GX'!K$71+100%)</f>
        <v>0</v>
      </c>
      <c r="AD172" s="100">
        <f>AC172*('Para GX'!L$71+100%)</f>
        <v>0</v>
      </c>
      <c r="AE172" s="100">
        <f>AD172*('Para GX'!M$71+100%)</f>
        <v>0</v>
      </c>
      <c r="AF172" s="100">
        <f>AE172*('Para GX'!N$71+100%)</f>
        <v>0</v>
      </c>
      <c r="AG172" s="100" t="e">
        <f>AF172*('Para GX'!O$71+100%)</f>
        <v>#VALUE!</v>
      </c>
      <c r="AH172" s="100">
        <f t="shared" si="36"/>
        <v>3652.21</v>
      </c>
      <c r="AI172" s="100">
        <f>AH172*('Para GX'!J$71+100%)</f>
        <v>3743.5152499999999</v>
      </c>
      <c r="AJ172" s="100">
        <f>AI172*('Para GX'!K$71+100%)</f>
        <v>3824.6247470833337</v>
      </c>
      <c r="AK172" s="100">
        <f>AJ172*('Para GX'!L$71+100%)</f>
        <v>3888.3684928680555</v>
      </c>
      <c r="AL172" s="100">
        <f>AK172*('Para GX'!M$71+100%)</f>
        <v>3927.2521777967359</v>
      </c>
      <c r="AM172" s="100">
        <f>AL172*('Para GX'!N$71+100%)</f>
        <v>3953.4338589820472</v>
      </c>
      <c r="AN172" s="100" t="e">
        <f>AM172*('Para GX'!O$71+100%)</f>
        <v>#VALUE!</v>
      </c>
      <c r="AO172" s="100">
        <f t="shared" si="28"/>
        <v>0</v>
      </c>
      <c r="AP172" s="100">
        <f>AO172*('Para GX'!J$71+100%)</f>
        <v>0</v>
      </c>
      <c r="AQ172" s="100">
        <f>AP172*('Para GX'!K$71+100%)</f>
        <v>0</v>
      </c>
      <c r="AR172" s="100">
        <f>AQ172*('Para GX'!L$71+100%)</f>
        <v>0</v>
      </c>
      <c r="AS172" s="100">
        <f>AR172*('Para GX'!M$71+100%)</f>
        <v>0</v>
      </c>
      <c r="AT172" s="100">
        <f>AS172*('Para GX'!N$71+100%)</f>
        <v>0</v>
      </c>
      <c r="AU172" s="100" t="e">
        <f>AT172*('Para GX'!O$71+100%)</f>
        <v>#VALUE!</v>
      </c>
      <c r="AV172" s="100">
        <v>0</v>
      </c>
      <c r="AW172" s="100">
        <f>AV172*('Para GX'!J$71+100%)</f>
        <v>0</v>
      </c>
      <c r="AX172" s="100">
        <f>AW172*('Para GX'!K$71+100%)</f>
        <v>0</v>
      </c>
      <c r="AY172" s="100">
        <f>AX172*('Para GX'!L$71+100%)</f>
        <v>0</v>
      </c>
      <c r="AZ172" s="100">
        <f>AY172*('Para GX'!M$71+100%)</f>
        <v>0</v>
      </c>
      <c r="BA172" s="100">
        <f>AZ172*('Para GX'!N$71+100%)</f>
        <v>0</v>
      </c>
      <c r="BB172" s="100" t="e">
        <f>BA172*('Para GX'!O$71+100%)</f>
        <v>#VALUE!</v>
      </c>
      <c r="BC172" s="100">
        <v>0</v>
      </c>
      <c r="BD172" s="100"/>
      <c r="BE172" s="100"/>
      <c r="BF172" s="100"/>
      <c r="BG172" s="100"/>
      <c r="BH172" s="100"/>
      <c r="BI172" s="100"/>
      <c r="BJ172" s="100">
        <v>0</v>
      </c>
      <c r="BK172" s="100">
        <f>BJ172*('Para GX'!J$71+100%)</f>
        <v>0</v>
      </c>
      <c r="BL172" s="100">
        <f>BK172*('Para GX'!K$71+100%)</f>
        <v>0</v>
      </c>
      <c r="BM172" s="100">
        <f>BL172*('Para GX'!L$71+100%)</f>
        <v>0</v>
      </c>
      <c r="BN172" s="100">
        <f>BM172*('Para GX'!M$71+100%)</f>
        <v>0</v>
      </c>
      <c r="BO172" s="100">
        <f>BN172*('Para GX'!N$71+100%)</f>
        <v>0</v>
      </c>
      <c r="BP172" s="100" t="e">
        <f>BO172*('Para GX'!O$71+100%)</f>
        <v>#VALUE!</v>
      </c>
    </row>
    <row r="173" spans="1:68">
      <c r="A173" s="77">
        <v>2018</v>
      </c>
      <c r="B173" s="77" t="s">
        <v>905</v>
      </c>
      <c r="C173" s="77" t="s">
        <v>1048</v>
      </c>
      <c r="D173" s="110"/>
      <c r="E173" s="98">
        <v>33551</v>
      </c>
      <c r="F173" s="77"/>
      <c r="G173" s="77"/>
      <c r="H173" s="77"/>
      <c r="I173" s="77">
        <v>1</v>
      </c>
      <c r="J173" s="77" t="s">
        <v>1021</v>
      </c>
      <c r="K173" s="77" t="s">
        <v>1198</v>
      </c>
      <c r="L173" s="77" t="s">
        <v>1199</v>
      </c>
      <c r="M173" s="77"/>
      <c r="N173" s="99">
        <v>0</v>
      </c>
      <c r="O173" s="99">
        <v>0</v>
      </c>
      <c r="P173" s="99">
        <v>0</v>
      </c>
      <c r="Q173" s="99">
        <v>0</v>
      </c>
      <c r="R173" s="99">
        <v>0</v>
      </c>
      <c r="S173" s="99">
        <v>0</v>
      </c>
      <c r="T173" s="99">
        <v>0</v>
      </c>
      <c r="U173" s="99">
        <v>0</v>
      </c>
      <c r="V173" s="99">
        <v>951.52</v>
      </c>
      <c r="W173" s="99">
        <v>0</v>
      </c>
      <c r="X173" s="99">
        <v>0</v>
      </c>
      <c r="Y173" s="99">
        <v>0</v>
      </c>
      <c r="Z173" s="99">
        <v>951.52</v>
      </c>
      <c r="AA173" s="100">
        <v>0</v>
      </c>
      <c r="AB173" s="100">
        <f>AA173*('Para GX'!J$71+100%)</f>
        <v>0</v>
      </c>
      <c r="AC173" s="100">
        <f>AB173*('Para GX'!K$71+100%)</f>
        <v>0</v>
      </c>
      <c r="AD173" s="100">
        <f>AC173*('Para GX'!L$71+100%)</f>
        <v>0</v>
      </c>
      <c r="AE173" s="100">
        <f>AD173*('Para GX'!M$71+100%)</f>
        <v>0</v>
      </c>
      <c r="AF173" s="100">
        <f>AE173*('Para GX'!N$71+100%)</f>
        <v>0</v>
      </c>
      <c r="AG173" s="100" t="e">
        <f>AF173*('Para GX'!O$71+100%)</f>
        <v>#VALUE!</v>
      </c>
      <c r="AH173" s="100">
        <f t="shared" si="36"/>
        <v>951.52</v>
      </c>
      <c r="AI173" s="100">
        <v>0</v>
      </c>
      <c r="AJ173" s="100">
        <f>AI173*('Para GX'!K$71+100%)</f>
        <v>0</v>
      </c>
      <c r="AK173" s="100">
        <f>AJ173*('Para GX'!L$71+100%)</f>
        <v>0</v>
      </c>
      <c r="AL173" s="100">
        <f>AK173*('Para GX'!M$71+100%)</f>
        <v>0</v>
      </c>
      <c r="AM173" s="100">
        <f>AL173*('Para GX'!N$71+100%)</f>
        <v>0</v>
      </c>
      <c r="AN173" s="100">
        <v>0</v>
      </c>
      <c r="AO173" s="100">
        <f t="shared" si="28"/>
        <v>0</v>
      </c>
      <c r="AP173" s="100">
        <f>AO173*('Para GX'!J$71+100%)</f>
        <v>0</v>
      </c>
      <c r="AQ173" s="100">
        <f>AP173*('Para GX'!K$71+100%)</f>
        <v>0</v>
      </c>
      <c r="AR173" s="100">
        <f>AQ173*('Para GX'!L$71+100%)</f>
        <v>0</v>
      </c>
      <c r="AS173" s="100">
        <f>AR173*('Para GX'!M$71+100%)</f>
        <v>0</v>
      </c>
      <c r="AT173" s="100">
        <f>AS173*('Para GX'!N$71+100%)</f>
        <v>0</v>
      </c>
      <c r="AU173" s="100" t="e">
        <f>AT173*('Para GX'!O$71+100%)</f>
        <v>#VALUE!</v>
      </c>
      <c r="AV173" s="100">
        <v>0</v>
      </c>
      <c r="AW173" s="100">
        <f>AV173*('Para GX'!J$71+100%)</f>
        <v>0</v>
      </c>
      <c r="AX173" s="100">
        <f>AW173*('Para GX'!K$71+100%)</f>
        <v>0</v>
      </c>
      <c r="AY173" s="100">
        <f>AX173*('Para GX'!L$71+100%)</f>
        <v>0</v>
      </c>
      <c r="AZ173" s="100">
        <f>AY173*('Para GX'!M$71+100%)</f>
        <v>0</v>
      </c>
      <c r="BA173" s="100">
        <f>AZ173*('Para GX'!N$71+100%)</f>
        <v>0</v>
      </c>
      <c r="BB173" s="100" t="e">
        <f>BA173*('Para GX'!O$71+100%)</f>
        <v>#VALUE!</v>
      </c>
      <c r="BC173" s="100">
        <v>0</v>
      </c>
      <c r="BD173" s="100"/>
      <c r="BE173" s="100"/>
      <c r="BF173" s="100"/>
      <c r="BG173" s="100"/>
      <c r="BH173" s="100"/>
      <c r="BI173" s="100"/>
      <c r="BJ173" s="100">
        <v>0</v>
      </c>
      <c r="BK173" s="100">
        <f>BJ173*('Para GX'!J$71+100%)</f>
        <v>0</v>
      </c>
      <c r="BL173" s="100">
        <f>BK173*('Para GX'!K$71+100%)</f>
        <v>0</v>
      </c>
      <c r="BM173" s="100">
        <f>BL173*('Para GX'!L$71+100%)</f>
        <v>0</v>
      </c>
      <c r="BN173" s="100">
        <f>BM173*('Para GX'!M$71+100%)</f>
        <v>0</v>
      </c>
      <c r="BO173" s="100">
        <f>BN173*('Para GX'!N$71+100%)</f>
        <v>0</v>
      </c>
      <c r="BP173" s="100" t="e">
        <f>BO173*('Para GX'!O$71+100%)</f>
        <v>#VALUE!</v>
      </c>
    </row>
    <row r="174" spans="1:68">
      <c r="A174" s="77">
        <v>2018</v>
      </c>
      <c r="B174" s="77" t="s">
        <v>905</v>
      </c>
      <c r="C174" s="77" t="s">
        <v>1048</v>
      </c>
      <c r="D174" s="110"/>
      <c r="E174" s="98" t="s">
        <v>1027</v>
      </c>
      <c r="F174" s="77"/>
      <c r="G174" s="77"/>
      <c r="H174" s="77"/>
      <c r="I174" s="77">
        <v>1</v>
      </c>
      <c r="J174" s="77" t="s">
        <v>1021</v>
      </c>
      <c r="K174" s="77" t="s">
        <v>1163</v>
      </c>
      <c r="L174" s="77"/>
      <c r="M174" s="77"/>
      <c r="N174" s="99">
        <v>0</v>
      </c>
      <c r="O174" s="99">
        <v>0</v>
      </c>
      <c r="P174" s="99">
        <v>0</v>
      </c>
      <c r="Q174" s="99">
        <v>0</v>
      </c>
      <c r="R174" s="99">
        <v>0</v>
      </c>
      <c r="S174" s="99">
        <v>0</v>
      </c>
      <c r="T174" s="99">
        <v>0</v>
      </c>
      <c r="U174" s="99">
        <v>0</v>
      </c>
      <c r="V174" s="99">
        <v>1403.46</v>
      </c>
      <c r="W174" s="99">
        <v>0</v>
      </c>
      <c r="X174" s="99">
        <v>0</v>
      </c>
      <c r="Y174" s="99">
        <v>0</v>
      </c>
      <c r="Z174" s="99">
        <v>1403.46</v>
      </c>
      <c r="AA174" s="100">
        <v>0</v>
      </c>
      <c r="AB174" s="100">
        <f>AA174*('Para GX'!J$71+100%)</f>
        <v>0</v>
      </c>
      <c r="AC174" s="100">
        <f>AB174*('Para GX'!K$71+100%)</f>
        <v>0</v>
      </c>
      <c r="AD174" s="100">
        <f>AC174*('Para GX'!L$71+100%)</f>
        <v>0</v>
      </c>
      <c r="AE174" s="100">
        <f>AD174*('Para GX'!M$71+100%)</f>
        <v>0</v>
      </c>
      <c r="AF174" s="100">
        <f>AE174*('Para GX'!N$71+100%)</f>
        <v>0</v>
      </c>
      <c r="AG174" s="100" t="e">
        <f>AF174*('Para GX'!O$71+100%)</f>
        <v>#VALUE!</v>
      </c>
      <c r="AH174" s="100">
        <f t="shared" si="36"/>
        <v>1403.46</v>
      </c>
      <c r="AI174" s="100">
        <v>0</v>
      </c>
      <c r="AJ174" s="100">
        <f>AI174*('Para GX'!K$71+100%)</f>
        <v>0</v>
      </c>
      <c r="AK174" s="100">
        <f>AJ174*('Para GX'!L$71+100%)</f>
        <v>0</v>
      </c>
      <c r="AL174" s="100">
        <f>AK174*('Para GX'!M$71+100%)</f>
        <v>0</v>
      </c>
      <c r="AM174" s="100">
        <f>AL174*('Para GX'!N$71+100%)</f>
        <v>0</v>
      </c>
      <c r="AN174" s="100" t="e">
        <f>AM174*('Para GX'!O$71+100%)</f>
        <v>#VALUE!</v>
      </c>
      <c r="AO174" s="100">
        <f t="shared" si="28"/>
        <v>0</v>
      </c>
      <c r="AP174" s="100">
        <f>AO174*('Para GX'!J$71+100%)</f>
        <v>0</v>
      </c>
      <c r="AQ174" s="100">
        <f>AP174*('Para GX'!K$71+100%)</f>
        <v>0</v>
      </c>
      <c r="AR174" s="100">
        <f>AQ174*('Para GX'!L$71+100%)</f>
        <v>0</v>
      </c>
      <c r="AS174" s="100">
        <f>AR174*('Para GX'!M$71+100%)</f>
        <v>0</v>
      </c>
      <c r="AT174" s="100">
        <f>AS174*('Para GX'!N$71+100%)</f>
        <v>0</v>
      </c>
      <c r="AU174" s="100" t="e">
        <f>AT174*('Para GX'!O$71+100%)</f>
        <v>#VALUE!</v>
      </c>
      <c r="AV174" s="100">
        <v>0</v>
      </c>
      <c r="AW174" s="100">
        <f>AV174*('Para GX'!J$71+100%)</f>
        <v>0</v>
      </c>
      <c r="AX174" s="100">
        <f>AW174*('Para GX'!K$71+100%)</f>
        <v>0</v>
      </c>
      <c r="AY174" s="100">
        <f>AX174*('Para GX'!L$71+100%)</f>
        <v>0</v>
      </c>
      <c r="AZ174" s="100">
        <f>AY174*('Para GX'!M$71+100%)</f>
        <v>0</v>
      </c>
      <c r="BA174" s="100">
        <f>AZ174*('Para GX'!N$71+100%)</f>
        <v>0</v>
      </c>
      <c r="BB174" s="100" t="e">
        <f>BA174*('Para GX'!O$71+100%)</f>
        <v>#VALUE!</v>
      </c>
      <c r="BC174" s="100">
        <v>0</v>
      </c>
      <c r="BD174" s="100"/>
      <c r="BE174" s="100"/>
      <c r="BF174" s="100"/>
      <c r="BG174" s="100"/>
      <c r="BH174" s="100"/>
      <c r="BI174" s="100"/>
      <c r="BJ174" s="100">
        <v>0</v>
      </c>
      <c r="BK174" s="100">
        <f>BJ174*('Para GX'!J$71+100%)</f>
        <v>0</v>
      </c>
      <c r="BL174" s="100">
        <f>BK174*('Para GX'!K$71+100%)</f>
        <v>0</v>
      </c>
      <c r="BM174" s="100">
        <f>BL174*('Para GX'!L$71+100%)</f>
        <v>0</v>
      </c>
      <c r="BN174" s="100">
        <f>BM174*('Para GX'!M$71+100%)</f>
        <v>0</v>
      </c>
      <c r="BO174" s="100">
        <f>BN174*('Para GX'!N$71+100%)</f>
        <v>0</v>
      </c>
      <c r="BP174" s="100" t="e">
        <f>BO174*('Para GX'!O$71+100%)</f>
        <v>#VALUE!</v>
      </c>
    </row>
    <row r="175" spans="1:68">
      <c r="A175" s="77">
        <v>2018</v>
      </c>
      <c r="B175" s="77" t="s">
        <v>905</v>
      </c>
      <c r="C175" s="77" t="s">
        <v>1048</v>
      </c>
      <c r="D175" s="77"/>
      <c r="E175" s="98" t="s">
        <v>1027</v>
      </c>
      <c r="F175" s="77"/>
      <c r="G175" s="77"/>
      <c r="H175" s="77"/>
      <c r="I175" s="77">
        <v>1</v>
      </c>
      <c r="J175" s="77" t="s">
        <v>1021</v>
      </c>
      <c r="K175" s="77" t="s">
        <v>1053</v>
      </c>
      <c r="L175" s="77"/>
      <c r="M175" s="77"/>
      <c r="N175" s="99">
        <v>0</v>
      </c>
      <c r="O175" s="99">
        <v>0</v>
      </c>
      <c r="P175" s="99">
        <v>0</v>
      </c>
      <c r="Q175" s="99">
        <v>0</v>
      </c>
      <c r="R175" s="99">
        <v>0</v>
      </c>
      <c r="S175" s="99">
        <v>0</v>
      </c>
      <c r="T175" s="99">
        <v>0</v>
      </c>
      <c r="U175" s="99">
        <v>0</v>
      </c>
      <c r="V175" s="99">
        <v>114.79</v>
      </c>
      <c r="W175" s="99">
        <v>0</v>
      </c>
      <c r="X175" s="99">
        <v>0</v>
      </c>
      <c r="Y175" s="99">
        <v>0</v>
      </c>
      <c r="Z175" s="99">
        <v>114.79</v>
      </c>
      <c r="AA175" s="100">
        <v>0</v>
      </c>
      <c r="AB175" s="100">
        <f>AA175*('Para GX'!J$71+100%)</f>
        <v>0</v>
      </c>
      <c r="AC175" s="100">
        <f>AB175*('Para GX'!K$71+100%)</f>
        <v>0</v>
      </c>
      <c r="AD175" s="100">
        <f>AC175*('Para GX'!L$71+100%)</f>
        <v>0</v>
      </c>
      <c r="AE175" s="100">
        <f>AD175*('Para GX'!M$71+100%)</f>
        <v>0</v>
      </c>
      <c r="AF175" s="100">
        <f>AE175*('Para GX'!N$71+100%)</f>
        <v>0</v>
      </c>
      <c r="AG175" s="100" t="e">
        <f>AF175*('Para GX'!O$71+100%)</f>
        <v>#VALUE!</v>
      </c>
      <c r="AH175" s="100">
        <f t="shared" si="36"/>
        <v>114.79</v>
      </c>
      <c r="AI175" s="100">
        <v>0</v>
      </c>
      <c r="AJ175" s="100">
        <f>AI175*('Para GX'!K$71+100%)</f>
        <v>0</v>
      </c>
      <c r="AK175" s="100">
        <f>AJ175*('Para GX'!L$71+100%)</f>
        <v>0</v>
      </c>
      <c r="AL175" s="100">
        <f>AK175*('Para GX'!M$71+100%)</f>
        <v>0</v>
      </c>
      <c r="AM175" s="100">
        <f>AL175*('Para GX'!N$71+100%)</f>
        <v>0</v>
      </c>
      <c r="AN175" s="100" t="e">
        <f>AM175*('Para GX'!O$71+100%)</f>
        <v>#VALUE!</v>
      </c>
      <c r="AO175" s="100">
        <f t="shared" si="28"/>
        <v>0</v>
      </c>
      <c r="AP175" s="100">
        <f>AO175*('Para GX'!J$71+100%)</f>
        <v>0</v>
      </c>
      <c r="AQ175" s="100">
        <f>AP175*('Para GX'!K$71+100%)</f>
        <v>0</v>
      </c>
      <c r="AR175" s="100">
        <f>AQ175*('Para GX'!L$71+100%)</f>
        <v>0</v>
      </c>
      <c r="AS175" s="100">
        <f>AR175*('Para GX'!M$71+100%)</f>
        <v>0</v>
      </c>
      <c r="AT175" s="100">
        <f>AS175*('Para GX'!N$71+100%)</f>
        <v>0</v>
      </c>
      <c r="AU175" s="100" t="e">
        <f>AT175*('Para GX'!O$71+100%)</f>
        <v>#VALUE!</v>
      </c>
      <c r="AV175" s="100">
        <v>0</v>
      </c>
      <c r="AW175" s="100">
        <f>AV175*('Para GX'!J$71+100%)</f>
        <v>0</v>
      </c>
      <c r="AX175" s="100">
        <f>AW175*('Para GX'!K$71+100%)</f>
        <v>0</v>
      </c>
      <c r="AY175" s="100">
        <f>AX175*('Para GX'!L$71+100%)</f>
        <v>0</v>
      </c>
      <c r="AZ175" s="100">
        <f>AY175*('Para GX'!M$71+100%)</f>
        <v>0</v>
      </c>
      <c r="BA175" s="100">
        <f>AZ175*('Para GX'!N$71+100%)</f>
        <v>0</v>
      </c>
      <c r="BB175" s="100" t="e">
        <f>BA175*('Para GX'!O$71+100%)</f>
        <v>#VALUE!</v>
      </c>
      <c r="BC175" s="100">
        <v>0</v>
      </c>
      <c r="BD175" s="100"/>
      <c r="BE175" s="100"/>
      <c r="BF175" s="100"/>
      <c r="BG175" s="100"/>
      <c r="BH175" s="100"/>
      <c r="BI175" s="100"/>
      <c r="BJ175" s="100">
        <v>0</v>
      </c>
      <c r="BK175" s="100">
        <f>BJ175*('Para GX'!J$71+100%)</f>
        <v>0</v>
      </c>
      <c r="BL175" s="100">
        <f>BK175*('Para GX'!K$71+100%)</f>
        <v>0</v>
      </c>
      <c r="BM175" s="100">
        <f>BL175*('Para GX'!L$71+100%)</f>
        <v>0</v>
      </c>
      <c r="BN175" s="100">
        <f>BM175*('Para GX'!M$71+100%)</f>
        <v>0</v>
      </c>
      <c r="BO175" s="100">
        <f>BN175*('Para GX'!N$71+100%)</f>
        <v>0</v>
      </c>
      <c r="BP175" s="100" t="e">
        <f>BO175*('Para GX'!O$71+100%)</f>
        <v>#VALUE!</v>
      </c>
    </row>
    <row r="176" spans="1:68">
      <c r="A176" s="77">
        <v>2018</v>
      </c>
      <c r="B176" s="77" t="s">
        <v>905</v>
      </c>
      <c r="C176" s="77" t="s">
        <v>1048</v>
      </c>
      <c r="D176" s="77"/>
      <c r="E176" s="104">
        <v>20714</v>
      </c>
      <c r="F176" s="77"/>
      <c r="G176" s="77"/>
      <c r="H176" s="77"/>
      <c r="I176" s="77">
        <v>1</v>
      </c>
      <c r="J176" s="77" t="s">
        <v>1021</v>
      </c>
      <c r="K176" s="77" t="s">
        <v>1205</v>
      </c>
      <c r="L176" s="77"/>
      <c r="M176" s="77"/>
      <c r="N176" s="99">
        <v>0</v>
      </c>
      <c r="O176" s="99">
        <v>0</v>
      </c>
      <c r="P176" s="99">
        <v>0</v>
      </c>
      <c r="Q176" s="99">
        <v>0</v>
      </c>
      <c r="R176" s="99">
        <v>0</v>
      </c>
      <c r="S176" s="99">
        <v>0</v>
      </c>
      <c r="T176" s="99">
        <v>2343.23</v>
      </c>
      <c r="U176" s="99">
        <v>0</v>
      </c>
      <c r="V176" s="99">
        <v>0</v>
      </c>
      <c r="W176" s="99">
        <v>0</v>
      </c>
      <c r="X176" s="99">
        <v>0</v>
      </c>
      <c r="Y176" s="99">
        <v>0</v>
      </c>
      <c r="Z176" s="99">
        <v>2343.23</v>
      </c>
      <c r="AA176" s="100">
        <f t="shared" ref="AA176:AA178" si="38">SUM(W176+V176+S176)</f>
        <v>0</v>
      </c>
      <c r="AB176" s="100">
        <f>AA176*('Para GX'!J$71+100%)</f>
        <v>0</v>
      </c>
      <c r="AC176" s="100">
        <f>AB176*('Para GX'!K$71+100%)</f>
        <v>0</v>
      </c>
      <c r="AD176" s="100">
        <f>AC176*('Para GX'!L$71+100%)</f>
        <v>0</v>
      </c>
      <c r="AE176" s="100">
        <f>AD176*('Para GX'!M$71+100%)</f>
        <v>0</v>
      </c>
      <c r="AF176" s="100">
        <f>AE176*('Para GX'!N$71+100%)</f>
        <v>0</v>
      </c>
      <c r="AG176" s="100" t="e">
        <f>AF176*('Para GX'!O$71+100%)</f>
        <v>#VALUE!</v>
      </c>
      <c r="AH176" s="100">
        <f t="shared" si="36"/>
        <v>2343.23</v>
      </c>
      <c r="AI176" s="100">
        <f>AH176*('Para GX'!J$71+100%)</f>
        <v>2401.8107499999996</v>
      </c>
      <c r="AJ176" s="100">
        <f>AI176*('Para GX'!K$71+100%)</f>
        <v>2453.8499829166662</v>
      </c>
      <c r="AK176" s="100">
        <f>AJ176*('Para GX'!L$71+100%)</f>
        <v>2494.747482631944</v>
      </c>
      <c r="AL176" s="100">
        <v>0</v>
      </c>
      <c r="AM176" s="100">
        <f>AL176*('Para GX'!N$71+100%)</f>
        <v>0</v>
      </c>
      <c r="AN176" s="100" t="e">
        <f>AM176*('Para GX'!O$71+100%)</f>
        <v>#VALUE!</v>
      </c>
      <c r="AO176" s="100">
        <f t="shared" ref="AO176:AO239" si="39">SUM(X176+Y176)</f>
        <v>0</v>
      </c>
      <c r="AP176" s="100">
        <f>AO176*('Para GX'!J$71+100%)</f>
        <v>0</v>
      </c>
      <c r="AQ176" s="100">
        <f>AP176*('Para GX'!K$71+100%)</f>
        <v>0</v>
      </c>
      <c r="AR176" s="100">
        <f>AQ176*('Para GX'!L$71+100%)</f>
        <v>0</v>
      </c>
      <c r="AS176" s="100">
        <f>AR176*('Para GX'!M$71+100%)</f>
        <v>0</v>
      </c>
      <c r="AT176" s="100">
        <f>AS176*('Para GX'!N$71+100%)</f>
        <v>0</v>
      </c>
      <c r="AU176" s="100" t="e">
        <f>AT176*('Para GX'!O$71+100%)</f>
        <v>#VALUE!</v>
      </c>
      <c r="AV176" s="100">
        <v>0</v>
      </c>
      <c r="AW176" s="100">
        <f>AV176*('Para GX'!J$71+100%)</f>
        <v>0</v>
      </c>
      <c r="AX176" s="100">
        <f>AW176*('Para GX'!K$71+100%)</f>
        <v>0</v>
      </c>
      <c r="AY176" s="100">
        <f>AX176*('Para GX'!L$71+100%)</f>
        <v>0</v>
      </c>
      <c r="AZ176" s="100">
        <f>AY176*('Para GX'!M$71+100%)</f>
        <v>0</v>
      </c>
      <c r="BA176" s="100">
        <f>AZ176*('Para GX'!N$71+100%)</f>
        <v>0</v>
      </c>
      <c r="BB176" s="100" t="e">
        <f>BA176*('Para GX'!O$71+100%)</f>
        <v>#VALUE!</v>
      </c>
      <c r="BC176" s="100">
        <v>0</v>
      </c>
      <c r="BD176" s="100"/>
      <c r="BE176" s="100"/>
      <c r="BF176" s="100"/>
      <c r="BG176" s="100"/>
      <c r="BH176" s="100"/>
      <c r="BI176" s="100"/>
      <c r="BJ176" s="100">
        <v>0</v>
      </c>
      <c r="BK176" s="100">
        <f>BJ176*('Para GX'!J$71+100%)</f>
        <v>0</v>
      </c>
      <c r="BL176" s="100">
        <f>BK176*('Para GX'!K$71+100%)</f>
        <v>0</v>
      </c>
      <c r="BM176" s="100">
        <f>BL176*('Para GX'!L$71+100%)</f>
        <v>0</v>
      </c>
      <c r="BN176" s="100">
        <f>BM176*('Para GX'!M$71+100%)</f>
        <v>0</v>
      </c>
      <c r="BO176" s="100">
        <f>BN176*('Para GX'!N$71+100%)</f>
        <v>0</v>
      </c>
      <c r="BP176" s="100" t="e">
        <f>BO176*('Para GX'!O$71+100%)</f>
        <v>#VALUE!</v>
      </c>
    </row>
    <row r="177" spans="1:68">
      <c r="A177" s="77">
        <v>2018</v>
      </c>
      <c r="B177" s="77" t="s">
        <v>905</v>
      </c>
      <c r="C177" s="77" t="s">
        <v>1048</v>
      </c>
      <c r="D177" s="77"/>
      <c r="E177" s="104">
        <v>21363</v>
      </c>
      <c r="F177" s="77"/>
      <c r="G177" s="77"/>
      <c r="H177" s="77"/>
      <c r="I177" s="77">
        <v>1</v>
      </c>
      <c r="J177" s="77" t="s">
        <v>1021</v>
      </c>
      <c r="K177" s="77" t="s">
        <v>1206</v>
      </c>
      <c r="L177" s="77"/>
      <c r="M177" s="77"/>
      <c r="N177" s="99">
        <v>0</v>
      </c>
      <c r="O177" s="99">
        <v>0</v>
      </c>
      <c r="P177" s="99">
        <v>0</v>
      </c>
      <c r="Q177" s="99">
        <v>0</v>
      </c>
      <c r="R177" s="99">
        <v>0</v>
      </c>
      <c r="S177" s="99">
        <v>0</v>
      </c>
      <c r="T177" s="99">
        <v>2767.27</v>
      </c>
      <c r="U177" s="99">
        <v>0</v>
      </c>
      <c r="V177" s="99">
        <v>0</v>
      </c>
      <c r="W177" s="99">
        <v>0</v>
      </c>
      <c r="X177" s="99">
        <v>0</v>
      </c>
      <c r="Y177" s="99">
        <v>0</v>
      </c>
      <c r="Z177" s="99">
        <v>2767.27</v>
      </c>
      <c r="AA177" s="100">
        <f t="shared" si="38"/>
        <v>0</v>
      </c>
      <c r="AB177" s="100">
        <f>AA177*('Para GX'!J$71+100%)</f>
        <v>0</v>
      </c>
      <c r="AC177" s="100">
        <f>AB177*('Para GX'!K$71+100%)</f>
        <v>0</v>
      </c>
      <c r="AD177" s="100">
        <f>AC177*('Para GX'!L$71+100%)</f>
        <v>0</v>
      </c>
      <c r="AE177" s="100">
        <f>AD177*('Para GX'!M$71+100%)</f>
        <v>0</v>
      </c>
      <c r="AF177" s="100">
        <f>AE177*('Para GX'!N$71+100%)</f>
        <v>0</v>
      </c>
      <c r="AG177" s="100">
        <v>0</v>
      </c>
      <c r="AH177" s="100">
        <f t="shared" si="36"/>
        <v>2767.27</v>
      </c>
      <c r="AI177" s="100">
        <f>AH177*('Para GX'!J$71+100%)</f>
        <v>2836.4517499999997</v>
      </c>
      <c r="AJ177" s="100">
        <f>AI177*('Para GX'!K$71+100%)</f>
        <v>2897.9082045833334</v>
      </c>
      <c r="AK177" s="100">
        <f>AJ177*('Para GX'!L$71+100%)</f>
        <v>2946.206674659722</v>
      </c>
      <c r="AL177" s="100">
        <f>AK177*('Para GX'!M$71+100%)</f>
        <v>2975.6687414063194</v>
      </c>
      <c r="AM177" s="100">
        <v>4493.26</v>
      </c>
      <c r="AN177" s="100">
        <v>0</v>
      </c>
      <c r="AO177" s="100">
        <f t="shared" si="39"/>
        <v>0</v>
      </c>
      <c r="AP177" s="100">
        <f>AO177*('Para GX'!J$71+100%)</f>
        <v>0</v>
      </c>
      <c r="AQ177" s="100">
        <f>AP177*('Para GX'!K$71+100%)</f>
        <v>0</v>
      </c>
      <c r="AR177" s="100">
        <f>AQ177*('Para GX'!L$71+100%)</f>
        <v>0</v>
      </c>
      <c r="AS177" s="100">
        <f>AR177*('Para GX'!M$71+100%)</f>
        <v>0</v>
      </c>
      <c r="AT177" s="100">
        <f>AS177*('Para GX'!N$71+100%)</f>
        <v>0</v>
      </c>
      <c r="AU177" s="100">
        <v>0</v>
      </c>
      <c r="AV177" s="100">
        <v>0</v>
      </c>
      <c r="AW177" s="100">
        <f>AV177*('Para GX'!J$71+100%)</f>
        <v>0</v>
      </c>
      <c r="AX177" s="100">
        <f>AW177*('Para GX'!K$71+100%)</f>
        <v>0</v>
      </c>
      <c r="AY177" s="100">
        <f>AX177*('Para GX'!L$71+100%)</f>
        <v>0</v>
      </c>
      <c r="AZ177" s="100">
        <f>AY177*('Para GX'!M$71+100%)</f>
        <v>0</v>
      </c>
      <c r="BA177" s="100">
        <f>AZ177*('Para GX'!N$71+100%)</f>
        <v>0</v>
      </c>
      <c r="BB177" s="100">
        <v>0</v>
      </c>
      <c r="BC177" s="100">
        <v>0</v>
      </c>
      <c r="BD177" s="100"/>
      <c r="BE177" s="100"/>
      <c r="BF177" s="100"/>
      <c r="BG177" s="100"/>
      <c r="BH177" s="100"/>
      <c r="BI177" s="100"/>
      <c r="BJ177" s="100">
        <v>0</v>
      </c>
      <c r="BK177" s="100">
        <f>BJ177*('Para GX'!J$71+100%)</f>
        <v>0</v>
      </c>
      <c r="BL177" s="100">
        <f>BK177*('Para GX'!K$71+100%)</f>
        <v>0</v>
      </c>
      <c r="BM177" s="100">
        <f>BL177*('Para GX'!L$71+100%)</f>
        <v>0</v>
      </c>
      <c r="BN177" s="100">
        <f>BM177*('Para GX'!M$71+100%)</f>
        <v>0</v>
      </c>
      <c r="BO177" s="100">
        <f>BN177*('Para GX'!N$71+100%)</f>
        <v>0</v>
      </c>
      <c r="BP177" s="100" t="e">
        <f>BO177*('Para GX'!O$71+100%)</f>
        <v>#VALUE!</v>
      </c>
    </row>
    <row r="178" spans="1:68">
      <c r="A178" s="77">
        <v>2018</v>
      </c>
      <c r="B178" s="77" t="s">
        <v>905</v>
      </c>
      <c r="C178" s="77" t="s">
        <v>1048</v>
      </c>
      <c r="D178" s="77"/>
      <c r="E178" s="98">
        <v>22794</v>
      </c>
      <c r="F178" s="77"/>
      <c r="G178" s="77"/>
      <c r="H178" s="77"/>
      <c r="I178" s="77">
        <v>4</v>
      </c>
      <c r="J178" s="77" t="s">
        <v>1021</v>
      </c>
      <c r="K178" s="77" t="s">
        <v>1207</v>
      </c>
      <c r="L178" s="77"/>
      <c r="M178" s="77"/>
      <c r="N178" s="99">
        <v>0</v>
      </c>
      <c r="O178" s="99">
        <v>0</v>
      </c>
      <c r="P178" s="99">
        <v>0</v>
      </c>
      <c r="Q178" s="99">
        <v>0</v>
      </c>
      <c r="R178" s="99">
        <v>0</v>
      </c>
      <c r="S178" s="99">
        <v>0</v>
      </c>
      <c r="T178" s="99">
        <v>1833.18</v>
      </c>
      <c r="U178" s="99">
        <v>0</v>
      </c>
      <c r="V178" s="99">
        <v>0</v>
      </c>
      <c r="W178" s="99">
        <v>0</v>
      </c>
      <c r="X178" s="99">
        <v>0</v>
      </c>
      <c r="Y178" s="99">
        <v>0</v>
      </c>
      <c r="Z178" s="99">
        <v>1833.18</v>
      </c>
      <c r="AA178" s="100">
        <f t="shared" si="38"/>
        <v>0</v>
      </c>
      <c r="AB178" s="100">
        <f>AA178*('Para GX'!J$71+100%)</f>
        <v>0</v>
      </c>
      <c r="AC178" s="100">
        <f>AB178*('Para GX'!K$71+100%)</f>
        <v>0</v>
      </c>
      <c r="AD178" s="100">
        <f>AC178*('Para GX'!L$71+100%)</f>
        <v>0</v>
      </c>
      <c r="AE178" s="100">
        <f>AD178*('Para GX'!M$71+100%)</f>
        <v>0</v>
      </c>
      <c r="AF178" s="100">
        <f>AE178*('Para GX'!N$71+100%)</f>
        <v>0</v>
      </c>
      <c r="AG178" s="100" t="e">
        <f>AF178*('Para GX'!O$71+100%)</f>
        <v>#VALUE!</v>
      </c>
      <c r="AH178" s="100">
        <f t="shared" si="36"/>
        <v>1833.18</v>
      </c>
      <c r="AI178" s="100">
        <f>AH178*('Para GX'!J$71+100%)</f>
        <v>1879.0094999999999</v>
      </c>
      <c r="AJ178" s="100">
        <f>AI178*('Para GX'!K$71+100%)</f>
        <v>1919.7213724999999</v>
      </c>
      <c r="AK178" s="100">
        <f>AJ178*('Para GX'!L$71+100%)</f>
        <v>1951.7167287083332</v>
      </c>
      <c r="AL178" s="100">
        <f>AK178*('Para GX'!M$71+100%)</f>
        <v>1971.2338959954166</v>
      </c>
      <c r="AM178" s="100">
        <f>AL178*('Para GX'!N$71+100%)</f>
        <v>1984.3754553020526</v>
      </c>
      <c r="AN178" s="100">
        <v>2867.43</v>
      </c>
      <c r="AO178" s="100">
        <f t="shared" si="39"/>
        <v>0</v>
      </c>
      <c r="AP178" s="100">
        <f>AO178*('Para GX'!J$71+100%)</f>
        <v>0</v>
      </c>
      <c r="AQ178" s="100">
        <f>AP178*('Para GX'!K$71+100%)</f>
        <v>0</v>
      </c>
      <c r="AR178" s="100">
        <f>AQ178*('Para GX'!L$71+100%)</f>
        <v>0</v>
      </c>
      <c r="AS178" s="100">
        <f>AR178*('Para GX'!M$71+100%)</f>
        <v>0</v>
      </c>
      <c r="AT178" s="100">
        <f>AS178*('Para GX'!N$71+100%)</f>
        <v>0</v>
      </c>
      <c r="AU178" s="100" t="e">
        <f>AT178*('Para GX'!O$71+100%)</f>
        <v>#VALUE!</v>
      </c>
      <c r="AV178" s="100">
        <v>0</v>
      </c>
      <c r="AW178" s="100">
        <f>AV178*('Para GX'!J$71+100%)</f>
        <v>0</v>
      </c>
      <c r="AX178" s="100">
        <f>AW178*('Para GX'!K$71+100%)</f>
        <v>0</v>
      </c>
      <c r="AY178" s="100">
        <f>AX178*('Para GX'!L$71+100%)</f>
        <v>0</v>
      </c>
      <c r="AZ178" s="100">
        <f>AY178*('Para GX'!M$71+100%)</f>
        <v>0</v>
      </c>
      <c r="BA178" s="100">
        <f>AZ178*('Para GX'!N$71+100%)</f>
        <v>0</v>
      </c>
      <c r="BB178" s="100" t="e">
        <f>BA178*('Para GX'!O$71+100%)</f>
        <v>#VALUE!</v>
      </c>
      <c r="BC178" s="100">
        <v>0</v>
      </c>
      <c r="BD178" s="100"/>
      <c r="BE178" s="100"/>
      <c r="BF178" s="100"/>
      <c r="BG178" s="100"/>
      <c r="BH178" s="100"/>
      <c r="BI178" s="100"/>
      <c r="BJ178" s="100">
        <v>0</v>
      </c>
      <c r="BK178" s="100">
        <f>BJ178*('Para GX'!J$71+100%)</f>
        <v>0</v>
      </c>
      <c r="BL178" s="100">
        <f>BK178*('Para GX'!K$71+100%)</f>
        <v>0</v>
      </c>
      <c r="BM178" s="100">
        <f>BL178*('Para GX'!L$71+100%)</f>
        <v>0</v>
      </c>
      <c r="BN178" s="100">
        <f>BM178*('Para GX'!M$71+100%)</f>
        <v>0</v>
      </c>
      <c r="BO178" s="100">
        <f>BN178*('Para GX'!N$71+100%)</f>
        <v>0</v>
      </c>
      <c r="BP178" s="100" t="e">
        <f>BO178*('Para GX'!O$71+100%)</f>
        <v>#VALUE!</v>
      </c>
    </row>
    <row r="179" spans="1:68" ht="22.5">
      <c r="A179" s="77">
        <v>2018</v>
      </c>
      <c r="B179" s="77" t="s">
        <v>905</v>
      </c>
      <c r="C179" s="77" t="s">
        <v>1048</v>
      </c>
      <c r="D179" s="77"/>
      <c r="E179" s="98">
        <v>33688</v>
      </c>
      <c r="F179" s="77"/>
      <c r="G179" s="77"/>
      <c r="H179" s="77"/>
      <c r="I179" s="77">
        <v>1</v>
      </c>
      <c r="J179" s="77" t="s">
        <v>1021</v>
      </c>
      <c r="K179" s="110" t="s">
        <v>1249</v>
      </c>
      <c r="L179" s="77" t="s">
        <v>1144</v>
      </c>
      <c r="M179" s="77"/>
      <c r="N179" s="99">
        <v>0</v>
      </c>
      <c r="O179" s="99">
        <v>0</v>
      </c>
      <c r="P179" s="99">
        <v>0</v>
      </c>
      <c r="Q179" s="99">
        <v>0</v>
      </c>
      <c r="R179" s="99">
        <v>0</v>
      </c>
      <c r="S179" s="99">
        <v>0</v>
      </c>
      <c r="T179" s="99">
        <v>0</v>
      </c>
      <c r="U179" s="99">
        <v>0</v>
      </c>
      <c r="V179" s="99">
        <v>1025.0899999999999</v>
      </c>
      <c r="W179" s="99">
        <v>0</v>
      </c>
      <c r="X179" s="99">
        <v>0</v>
      </c>
      <c r="Y179" s="99">
        <v>0</v>
      </c>
      <c r="Z179" s="99">
        <v>1025.0899999999999</v>
      </c>
      <c r="AA179" s="100">
        <v>0</v>
      </c>
      <c r="AB179" s="100">
        <f>AA179*('Para GX'!J$71+100%)</f>
        <v>0</v>
      </c>
      <c r="AC179" s="100">
        <f>AB179*('Para GX'!K$71+100%)</f>
        <v>0</v>
      </c>
      <c r="AD179" s="100">
        <f>AC179*('Para GX'!L$71+100%)</f>
        <v>0</v>
      </c>
      <c r="AE179" s="100">
        <f>AD179*('Para GX'!M$71+100%)</f>
        <v>0</v>
      </c>
      <c r="AF179" s="100">
        <f>AE179*('Para GX'!N$71+100%)</f>
        <v>0</v>
      </c>
      <c r="AG179" s="100" t="e">
        <f>AF179*('Para GX'!O$71+100%)</f>
        <v>#VALUE!</v>
      </c>
      <c r="AH179" s="100">
        <f t="shared" si="36"/>
        <v>1025.0899999999999</v>
      </c>
      <c r="AI179" s="100">
        <v>3345.17</v>
      </c>
      <c r="AJ179" s="100">
        <f>AI179*('Para GX'!K$71+100%)</f>
        <v>3417.6486833333338</v>
      </c>
      <c r="AK179" s="100">
        <f>AJ179*('Para GX'!L$71+100%)</f>
        <v>3474.6094947222223</v>
      </c>
      <c r="AL179" s="100">
        <f>AK179*('Para GX'!M$71+100%)</f>
        <v>3509.3555896694447</v>
      </c>
      <c r="AM179" s="100">
        <f>AL179*('Para GX'!N$71+100%)</f>
        <v>3532.7512936005742</v>
      </c>
      <c r="AN179" s="100" t="e">
        <f>AM179*('Para GX'!O$71+100%)</f>
        <v>#VALUE!</v>
      </c>
      <c r="AO179" s="100">
        <f t="shared" si="39"/>
        <v>0</v>
      </c>
      <c r="AP179" s="100">
        <f>AO179*('Para GX'!J$71+100%)</f>
        <v>0</v>
      </c>
      <c r="AQ179" s="100">
        <f>AP179*('Para GX'!K$71+100%)</f>
        <v>0</v>
      </c>
      <c r="AR179" s="100">
        <f>AQ179*('Para GX'!L$71+100%)</f>
        <v>0</v>
      </c>
      <c r="AS179" s="100">
        <f>AR179*('Para GX'!M$71+100%)</f>
        <v>0</v>
      </c>
      <c r="AT179" s="100">
        <f>AS179*('Para GX'!N$71+100%)</f>
        <v>0</v>
      </c>
      <c r="AU179" s="100" t="e">
        <f>AT179*('Para GX'!O$71+100%)</f>
        <v>#VALUE!</v>
      </c>
      <c r="AV179" s="100">
        <v>0</v>
      </c>
      <c r="AW179" s="100">
        <f>AV179*('Para GX'!J$71+100%)</f>
        <v>0</v>
      </c>
      <c r="AX179" s="100">
        <f>AW179*('Para GX'!K$71+100%)</f>
        <v>0</v>
      </c>
      <c r="AY179" s="100">
        <f>AX179*('Para GX'!L$71+100%)</f>
        <v>0</v>
      </c>
      <c r="AZ179" s="100">
        <f>AY179*('Para GX'!M$71+100%)</f>
        <v>0</v>
      </c>
      <c r="BA179" s="100">
        <f>AZ179*('Para GX'!N$71+100%)</f>
        <v>0</v>
      </c>
      <c r="BB179" s="100" t="e">
        <f>BA179*('Para GX'!O$71+100%)</f>
        <v>#VALUE!</v>
      </c>
      <c r="BC179" s="100">
        <v>0</v>
      </c>
      <c r="BD179" s="100"/>
      <c r="BE179" s="100"/>
      <c r="BF179" s="100"/>
      <c r="BG179" s="100"/>
      <c r="BH179" s="100"/>
      <c r="BI179" s="100"/>
      <c r="BJ179" s="100">
        <v>0</v>
      </c>
      <c r="BK179" s="100">
        <f>BJ179*('Para GX'!J$71+100%)</f>
        <v>0</v>
      </c>
      <c r="BL179" s="100">
        <f>BK179*('Para GX'!K$71+100%)</f>
        <v>0</v>
      </c>
      <c r="BM179" s="100">
        <f>BL179*('Para GX'!L$71+100%)</f>
        <v>0</v>
      </c>
      <c r="BN179" s="100">
        <f>BM179*('Para GX'!M$71+100%)</f>
        <v>0</v>
      </c>
      <c r="BO179" s="100">
        <f>BN179*('Para GX'!N$71+100%)</f>
        <v>0</v>
      </c>
      <c r="BP179" s="100" t="e">
        <f>BO179*('Para GX'!O$71+100%)</f>
        <v>#VALUE!</v>
      </c>
    </row>
    <row r="180" spans="1:68">
      <c r="A180" s="77">
        <v>2018</v>
      </c>
      <c r="B180" s="77" t="s">
        <v>905</v>
      </c>
      <c r="C180" s="77" t="s">
        <v>1048</v>
      </c>
      <c r="D180" s="77"/>
      <c r="E180" s="98">
        <v>23767</v>
      </c>
      <c r="F180" s="77"/>
      <c r="G180" s="77"/>
      <c r="H180" s="77"/>
      <c r="I180" s="77">
        <v>1</v>
      </c>
      <c r="J180" s="77" t="s">
        <v>1021</v>
      </c>
      <c r="K180" s="77" t="s">
        <v>1208</v>
      </c>
      <c r="L180" s="77" t="s">
        <v>1044</v>
      </c>
      <c r="M180" s="77"/>
      <c r="N180" s="99">
        <v>0</v>
      </c>
      <c r="O180" s="99">
        <v>0</v>
      </c>
      <c r="P180" s="99">
        <v>0</v>
      </c>
      <c r="Q180" s="99">
        <v>0</v>
      </c>
      <c r="R180" s="99">
        <v>0</v>
      </c>
      <c r="S180" s="99">
        <v>0</v>
      </c>
      <c r="T180" s="99">
        <v>0</v>
      </c>
      <c r="U180" s="99">
        <v>0</v>
      </c>
      <c r="V180" s="99">
        <v>1620.38</v>
      </c>
      <c r="W180" s="99">
        <v>0</v>
      </c>
      <c r="X180" s="99">
        <v>0</v>
      </c>
      <c r="Y180" s="99">
        <v>0</v>
      </c>
      <c r="Z180" s="99">
        <v>1620.38</v>
      </c>
      <c r="AA180" s="100">
        <v>0</v>
      </c>
      <c r="AB180" s="100">
        <f>AA180*('Para GX'!J$71+100%)</f>
        <v>0</v>
      </c>
      <c r="AC180" s="100">
        <f>AB180*('Para GX'!K$71+100%)</f>
        <v>0</v>
      </c>
      <c r="AD180" s="100">
        <f>AC180*('Para GX'!L$71+100%)</f>
        <v>0</v>
      </c>
      <c r="AE180" s="100">
        <f>AD180*('Para GX'!M$71+100%)</f>
        <v>0</v>
      </c>
      <c r="AF180" s="100">
        <f>AE180*('Para GX'!N$71+100%)</f>
        <v>0</v>
      </c>
      <c r="AG180" s="100" t="e">
        <f>AF180*('Para GX'!O$71+100%)</f>
        <v>#VALUE!</v>
      </c>
      <c r="AH180" s="100">
        <f t="shared" si="36"/>
        <v>1620.38</v>
      </c>
      <c r="AI180" s="100">
        <f>AH180*('Para GX'!J$71+100%)</f>
        <v>1660.8895</v>
      </c>
      <c r="AJ180" s="100">
        <v>0</v>
      </c>
      <c r="AK180" s="100">
        <f>AJ180*('Para GX'!L$71+100%)</f>
        <v>0</v>
      </c>
      <c r="AL180" s="100">
        <f>AK180*('Para GX'!M$71+100%)</f>
        <v>0</v>
      </c>
      <c r="AM180" s="100">
        <f>AL180*('Para GX'!N$71+100%)</f>
        <v>0</v>
      </c>
      <c r="AN180" s="100" t="e">
        <f>AM180*('Para GX'!O$71+100%)</f>
        <v>#VALUE!</v>
      </c>
      <c r="AO180" s="100">
        <f t="shared" si="39"/>
        <v>0</v>
      </c>
      <c r="AP180" s="100">
        <f>AO180*('Para GX'!J$71+100%)</f>
        <v>0</v>
      </c>
      <c r="AQ180" s="100">
        <f>AP180*('Para GX'!K$71+100%)</f>
        <v>0</v>
      </c>
      <c r="AR180" s="100">
        <f>AQ180*('Para GX'!L$71+100%)</f>
        <v>0</v>
      </c>
      <c r="AS180" s="100">
        <f>AR180*('Para GX'!M$71+100%)</f>
        <v>0</v>
      </c>
      <c r="AT180" s="100">
        <f>AS180*('Para GX'!N$71+100%)</f>
        <v>0</v>
      </c>
      <c r="AU180" s="100" t="e">
        <f>AT180*('Para GX'!O$71+100%)</f>
        <v>#VALUE!</v>
      </c>
      <c r="AV180" s="100">
        <v>0</v>
      </c>
      <c r="AW180" s="100">
        <f>AV180*('Para GX'!J$71+100%)</f>
        <v>0</v>
      </c>
      <c r="AX180" s="100">
        <f>AW180*('Para GX'!K$71+100%)</f>
        <v>0</v>
      </c>
      <c r="AY180" s="100">
        <f>AX180*('Para GX'!L$71+100%)</f>
        <v>0</v>
      </c>
      <c r="AZ180" s="100">
        <f>AY180*('Para GX'!M$71+100%)</f>
        <v>0</v>
      </c>
      <c r="BA180" s="100">
        <f>AZ180*('Para GX'!N$71+100%)</f>
        <v>0</v>
      </c>
      <c r="BB180" s="100" t="e">
        <f>BA180*('Para GX'!O$71+100%)</f>
        <v>#VALUE!</v>
      </c>
      <c r="BC180" s="100">
        <v>0</v>
      </c>
      <c r="BD180" s="100"/>
      <c r="BE180" s="100"/>
      <c r="BF180" s="100"/>
      <c r="BG180" s="100"/>
      <c r="BH180" s="100"/>
      <c r="BI180" s="100"/>
      <c r="BJ180" s="100">
        <v>0</v>
      </c>
      <c r="BK180" s="100">
        <f>BJ180*('Para GX'!J$71+100%)</f>
        <v>0</v>
      </c>
      <c r="BL180" s="100">
        <f>BK180*('Para GX'!K$71+100%)</f>
        <v>0</v>
      </c>
      <c r="BM180" s="100">
        <f>BL180*('Para GX'!L$71+100%)</f>
        <v>0</v>
      </c>
      <c r="BN180" s="100">
        <f>BM180*('Para GX'!M$71+100%)</f>
        <v>0</v>
      </c>
      <c r="BO180" s="100">
        <f>BN180*('Para GX'!N$71+100%)</f>
        <v>0</v>
      </c>
      <c r="BP180" s="100" t="e">
        <f>BO180*('Para GX'!O$71+100%)</f>
        <v>#VALUE!</v>
      </c>
    </row>
    <row r="181" spans="1:68">
      <c r="A181" s="77">
        <v>2018</v>
      </c>
      <c r="B181" s="77" t="s">
        <v>905</v>
      </c>
      <c r="C181" s="77" t="s">
        <v>1048</v>
      </c>
      <c r="D181" s="77"/>
      <c r="E181" s="104">
        <v>21189</v>
      </c>
      <c r="F181" s="77"/>
      <c r="G181" s="77"/>
      <c r="H181" s="77"/>
      <c r="I181" s="77">
        <v>1</v>
      </c>
      <c r="J181" s="77" t="s">
        <v>1021</v>
      </c>
      <c r="K181" s="77" t="s">
        <v>1031</v>
      </c>
      <c r="L181" s="77"/>
      <c r="M181" s="77"/>
      <c r="N181" s="99">
        <v>0</v>
      </c>
      <c r="O181" s="99">
        <v>0</v>
      </c>
      <c r="P181" s="99">
        <v>0</v>
      </c>
      <c r="Q181" s="99">
        <v>0</v>
      </c>
      <c r="R181" s="99">
        <v>0</v>
      </c>
      <c r="S181" s="99">
        <v>0</v>
      </c>
      <c r="T181" s="99">
        <v>275.27999999999997</v>
      </c>
      <c r="U181" s="99">
        <v>0</v>
      </c>
      <c r="V181" s="99">
        <v>0</v>
      </c>
      <c r="W181" s="99">
        <v>0</v>
      </c>
      <c r="X181" s="99">
        <v>0</v>
      </c>
      <c r="Y181" s="99">
        <v>0</v>
      </c>
      <c r="Z181" s="99">
        <v>275.27999999999997</v>
      </c>
      <c r="AA181" s="100">
        <f>SUM(W181+V181+S181)</f>
        <v>0</v>
      </c>
      <c r="AB181" s="100">
        <f>AA181*('Para GX'!J$71+100%)</f>
        <v>0</v>
      </c>
      <c r="AC181" s="100">
        <f>AB181*('Para GX'!K$71+100%)</f>
        <v>0</v>
      </c>
      <c r="AD181" s="100">
        <f>AC181*('Para GX'!L$71+100%)</f>
        <v>0</v>
      </c>
      <c r="AE181" s="100">
        <f>AD181*('Para GX'!M$71+100%)</f>
        <v>0</v>
      </c>
      <c r="AF181" s="100">
        <f>AE181*('Para GX'!N$71+100%)</f>
        <v>0</v>
      </c>
      <c r="AG181" s="100" t="e">
        <f>AF181*('Para GX'!O$71+100%)</f>
        <v>#VALUE!</v>
      </c>
      <c r="AH181" s="100">
        <f t="shared" si="36"/>
        <v>275.27999999999997</v>
      </c>
      <c r="AI181" s="100">
        <v>0</v>
      </c>
      <c r="AJ181" s="100">
        <f>AI181*('Para GX'!K$71+100%)</f>
        <v>0</v>
      </c>
      <c r="AK181" s="100">
        <f>AJ181*('Para GX'!L$71+100%)</f>
        <v>0</v>
      </c>
      <c r="AL181" s="100">
        <f>AK181*('Para GX'!M$71+100%)</f>
        <v>0</v>
      </c>
      <c r="AM181" s="100">
        <f>AL181*('Para GX'!N$71+100%)</f>
        <v>0</v>
      </c>
      <c r="AN181" s="100" t="e">
        <f>AM181*('Para GX'!O$71+100%)</f>
        <v>#VALUE!</v>
      </c>
      <c r="AO181" s="100">
        <f t="shared" si="39"/>
        <v>0</v>
      </c>
      <c r="AP181" s="100">
        <f>AO181*('Para GX'!J$71+100%)</f>
        <v>0</v>
      </c>
      <c r="AQ181" s="100">
        <f>AP181*('Para GX'!K$71+100%)</f>
        <v>0</v>
      </c>
      <c r="AR181" s="100">
        <f>AQ181*('Para GX'!L$71+100%)</f>
        <v>0</v>
      </c>
      <c r="AS181" s="100">
        <f>AR181*('Para GX'!M$71+100%)</f>
        <v>0</v>
      </c>
      <c r="AT181" s="100">
        <f>AS181*('Para GX'!N$71+100%)</f>
        <v>0</v>
      </c>
      <c r="AU181" s="100" t="e">
        <f>AT181*('Para GX'!O$71+100%)</f>
        <v>#VALUE!</v>
      </c>
      <c r="AV181" s="100">
        <v>0</v>
      </c>
      <c r="AW181" s="100">
        <f>AV181*('Para GX'!J$71+100%)</f>
        <v>0</v>
      </c>
      <c r="AX181" s="100">
        <f>AW181*('Para GX'!K$71+100%)</f>
        <v>0</v>
      </c>
      <c r="AY181" s="100">
        <f>AX181*('Para GX'!L$71+100%)</f>
        <v>0</v>
      </c>
      <c r="AZ181" s="100">
        <f>AY181*('Para GX'!M$71+100%)</f>
        <v>0</v>
      </c>
      <c r="BA181" s="100">
        <f>AZ181*('Para GX'!N$71+100%)</f>
        <v>0</v>
      </c>
      <c r="BB181" s="100" t="e">
        <f>BA181*('Para GX'!O$71+100%)</f>
        <v>#VALUE!</v>
      </c>
      <c r="BC181" s="100">
        <v>0</v>
      </c>
      <c r="BD181" s="100"/>
      <c r="BE181" s="100"/>
      <c r="BF181" s="100"/>
      <c r="BG181" s="100"/>
      <c r="BH181" s="100"/>
      <c r="BI181" s="100"/>
      <c r="BJ181" s="100">
        <v>0</v>
      </c>
      <c r="BK181" s="100">
        <f>BJ181*('Para GX'!J$71+100%)</f>
        <v>0</v>
      </c>
      <c r="BL181" s="100">
        <f>BK181*('Para GX'!K$71+100%)</f>
        <v>0</v>
      </c>
      <c r="BM181" s="100">
        <f>BL181*('Para GX'!L$71+100%)</f>
        <v>0</v>
      </c>
      <c r="BN181" s="100">
        <f>BM181*('Para GX'!M$71+100%)</f>
        <v>0</v>
      </c>
      <c r="BO181" s="100">
        <f>BN181*('Para GX'!N$71+100%)</f>
        <v>0</v>
      </c>
      <c r="BP181" s="100" t="e">
        <f>BO181*('Para GX'!O$71+100%)</f>
        <v>#VALUE!</v>
      </c>
    </row>
    <row r="182" spans="1:68">
      <c r="A182" s="77">
        <v>2018</v>
      </c>
      <c r="B182" s="77" t="s">
        <v>905</v>
      </c>
      <c r="C182" s="77" t="s">
        <v>1048</v>
      </c>
      <c r="D182" s="77"/>
      <c r="E182" s="98">
        <v>30417</v>
      </c>
      <c r="F182" s="77"/>
      <c r="G182" s="77"/>
      <c r="H182" s="77"/>
      <c r="I182" s="77">
        <v>1</v>
      </c>
      <c r="J182" s="77" t="s">
        <v>1021</v>
      </c>
      <c r="K182" s="77"/>
      <c r="L182" s="77"/>
      <c r="M182" s="77"/>
      <c r="N182" s="99">
        <v>0</v>
      </c>
      <c r="O182" s="99">
        <v>0</v>
      </c>
      <c r="P182" s="99">
        <v>0</v>
      </c>
      <c r="Q182" s="99">
        <v>0</v>
      </c>
      <c r="R182" s="99">
        <v>0</v>
      </c>
      <c r="S182" s="99">
        <v>0</v>
      </c>
      <c r="T182" s="99">
        <v>3080.44</v>
      </c>
      <c r="U182" s="99">
        <v>0</v>
      </c>
      <c r="V182" s="99">
        <v>0</v>
      </c>
      <c r="W182" s="99">
        <v>0</v>
      </c>
      <c r="X182" s="99">
        <v>0</v>
      </c>
      <c r="Y182" s="99">
        <v>0</v>
      </c>
      <c r="Z182" s="99">
        <v>3080.44</v>
      </c>
      <c r="AA182" s="100">
        <f>SUM(W182+V182+S182)</f>
        <v>0</v>
      </c>
      <c r="AB182" s="100">
        <f>AA182*('Para GX'!J$71+100%)</f>
        <v>0</v>
      </c>
      <c r="AC182" s="100">
        <f>AB182*('Para GX'!K$71+100%)</f>
        <v>0</v>
      </c>
      <c r="AD182" s="100">
        <f>AC182*('Para GX'!L$71+100%)</f>
        <v>0</v>
      </c>
      <c r="AE182" s="100">
        <f>AD182*('Para GX'!M$71+100%)</f>
        <v>0</v>
      </c>
      <c r="AF182" s="100">
        <f>AE182*('Para GX'!N$71+100%)</f>
        <v>0</v>
      </c>
      <c r="AG182" s="100" t="e">
        <f>AF182*('Para GX'!O$71+100%)</f>
        <v>#VALUE!</v>
      </c>
      <c r="AH182" s="100">
        <f t="shared" si="36"/>
        <v>3080.44</v>
      </c>
      <c r="AI182" s="100">
        <f>AH182*('Para GX'!J$71+100%)</f>
        <v>3157.4509999999996</v>
      </c>
      <c r="AJ182" s="100">
        <f>AI182*('Para GX'!K$71+100%)</f>
        <v>3225.8624383333331</v>
      </c>
      <c r="AK182" s="100">
        <f>AJ182*('Para GX'!L$71+100%)</f>
        <v>3279.6268123055552</v>
      </c>
      <c r="AL182" s="100">
        <f>AK182*('Para GX'!M$71+100%)</f>
        <v>3312.4230804286108</v>
      </c>
      <c r="AM182" s="100">
        <f>AL182*('Para GX'!N$71+100%)</f>
        <v>3334.5059009648012</v>
      </c>
      <c r="AN182" s="100" t="e">
        <f>AM182*('Para GX'!O$71+100%)</f>
        <v>#VALUE!</v>
      </c>
      <c r="AO182" s="100">
        <f t="shared" si="39"/>
        <v>0</v>
      </c>
      <c r="AP182" s="100">
        <f>AO182*('Para GX'!J$71+100%)</f>
        <v>0</v>
      </c>
      <c r="AQ182" s="100">
        <f>AP182*('Para GX'!K$71+100%)</f>
        <v>0</v>
      </c>
      <c r="AR182" s="100">
        <f>AQ182*('Para GX'!L$71+100%)</f>
        <v>0</v>
      </c>
      <c r="AS182" s="100">
        <f>AR182*('Para GX'!M$71+100%)</f>
        <v>0</v>
      </c>
      <c r="AT182" s="100">
        <f>AS182*('Para GX'!N$71+100%)</f>
        <v>0</v>
      </c>
      <c r="AU182" s="100" t="e">
        <f>AT182*('Para GX'!O$71+100%)</f>
        <v>#VALUE!</v>
      </c>
      <c r="AV182" s="100">
        <v>0</v>
      </c>
      <c r="AW182" s="100">
        <f>AV182*('Para GX'!J$71+100%)</f>
        <v>0</v>
      </c>
      <c r="AX182" s="100">
        <f>AW182*('Para GX'!K$71+100%)</f>
        <v>0</v>
      </c>
      <c r="AY182" s="100">
        <f>AX182*('Para GX'!L$71+100%)</f>
        <v>0</v>
      </c>
      <c r="AZ182" s="100">
        <f>AY182*('Para GX'!M$71+100%)</f>
        <v>0</v>
      </c>
      <c r="BA182" s="100">
        <f>AZ182*('Para GX'!N$71+100%)</f>
        <v>0</v>
      </c>
      <c r="BB182" s="100" t="e">
        <f>BA182*('Para GX'!O$71+100%)</f>
        <v>#VALUE!</v>
      </c>
      <c r="BC182" s="100">
        <v>0</v>
      </c>
      <c r="BD182" s="100"/>
      <c r="BE182" s="100"/>
      <c r="BF182" s="100"/>
      <c r="BG182" s="100"/>
      <c r="BH182" s="100"/>
      <c r="BI182" s="100"/>
      <c r="BJ182" s="100">
        <v>0</v>
      </c>
      <c r="BK182" s="100">
        <f>BJ182*('Para GX'!J$71+100%)</f>
        <v>0</v>
      </c>
      <c r="BL182" s="100">
        <f>BK182*('Para GX'!K$71+100%)</f>
        <v>0</v>
      </c>
      <c r="BM182" s="100">
        <f>BL182*('Para GX'!L$71+100%)</f>
        <v>0</v>
      </c>
      <c r="BN182" s="100">
        <f>BM182*('Para GX'!M$71+100%)</f>
        <v>0</v>
      </c>
      <c r="BO182" s="100">
        <f>BN182*('Para GX'!N$71+100%)</f>
        <v>0</v>
      </c>
      <c r="BP182" s="100" t="e">
        <f>BO182*('Para GX'!O$71+100%)</f>
        <v>#VALUE!</v>
      </c>
    </row>
    <row r="183" spans="1:68">
      <c r="A183" s="77">
        <v>2018</v>
      </c>
      <c r="B183" s="77" t="s">
        <v>905</v>
      </c>
      <c r="C183" s="77" t="s">
        <v>1048</v>
      </c>
      <c r="D183" s="77"/>
      <c r="E183" s="98">
        <v>29736</v>
      </c>
      <c r="F183" s="77"/>
      <c r="G183" s="77"/>
      <c r="H183" s="77"/>
      <c r="I183" s="77">
        <v>2</v>
      </c>
      <c r="J183" s="77" t="s">
        <v>1021</v>
      </c>
      <c r="K183" s="77"/>
      <c r="L183" s="77"/>
      <c r="M183" s="77"/>
      <c r="N183" s="99">
        <v>0</v>
      </c>
      <c r="O183" s="99">
        <v>0</v>
      </c>
      <c r="P183" s="99">
        <v>0</v>
      </c>
      <c r="Q183" s="99">
        <v>0</v>
      </c>
      <c r="R183" s="99">
        <v>0</v>
      </c>
      <c r="S183" s="99">
        <v>0</v>
      </c>
      <c r="T183" s="99">
        <v>2558.46</v>
      </c>
      <c r="U183" s="99">
        <v>0</v>
      </c>
      <c r="V183" s="99">
        <v>0</v>
      </c>
      <c r="W183" s="99">
        <v>0</v>
      </c>
      <c r="X183" s="99">
        <v>0</v>
      </c>
      <c r="Y183" s="99">
        <v>0</v>
      </c>
      <c r="Z183" s="99">
        <v>2558.46</v>
      </c>
      <c r="AA183" s="100">
        <f>SUM(W183+V183+S183)</f>
        <v>0</v>
      </c>
      <c r="AB183" s="100">
        <f>AA183*('Para GX'!J$71+100%)</f>
        <v>0</v>
      </c>
      <c r="AC183" s="100">
        <f>AB183*('Para GX'!K$71+100%)</f>
        <v>0</v>
      </c>
      <c r="AD183" s="100">
        <f>AC183*('Para GX'!L$71+100%)</f>
        <v>0</v>
      </c>
      <c r="AE183" s="100">
        <f>AD183*('Para GX'!M$71+100%)</f>
        <v>0</v>
      </c>
      <c r="AF183" s="100">
        <f>AE183*('Para GX'!N$71+100%)</f>
        <v>0</v>
      </c>
      <c r="AG183" s="100" t="e">
        <f>AF183*('Para GX'!O$71+100%)</f>
        <v>#VALUE!</v>
      </c>
      <c r="AH183" s="100">
        <f t="shared" si="36"/>
        <v>2558.46</v>
      </c>
      <c r="AI183" s="100">
        <f>AH183*('Para GX'!J$71+100%)</f>
        <v>2622.4214999999999</v>
      </c>
      <c r="AJ183" s="100">
        <f>AI183*('Para GX'!K$71+100%)</f>
        <v>2679.2406325000002</v>
      </c>
      <c r="AK183" s="100">
        <f>AJ183*('Para GX'!L$71+100%)</f>
        <v>2723.8946430416668</v>
      </c>
      <c r="AL183" s="100">
        <f>AK183*('Para GX'!M$71+100%)</f>
        <v>2751.1335894720833</v>
      </c>
      <c r="AM183" s="100">
        <f>AL183*('Para GX'!N$71+100%)</f>
        <v>2769.4744800685635</v>
      </c>
      <c r="AN183" s="100" t="e">
        <f>AM183*('Para GX'!O$71+100%)</f>
        <v>#VALUE!</v>
      </c>
      <c r="AO183" s="100">
        <f t="shared" si="39"/>
        <v>0</v>
      </c>
      <c r="AP183" s="100">
        <f>AO183*('Para GX'!J$71+100%)</f>
        <v>0</v>
      </c>
      <c r="AQ183" s="100">
        <f>AP183*('Para GX'!K$71+100%)</f>
        <v>0</v>
      </c>
      <c r="AR183" s="100">
        <f>AQ183*('Para GX'!L$71+100%)</f>
        <v>0</v>
      </c>
      <c r="AS183" s="100">
        <f>AR183*('Para GX'!M$71+100%)</f>
        <v>0</v>
      </c>
      <c r="AT183" s="100">
        <f>AS183*('Para GX'!N$71+100%)</f>
        <v>0</v>
      </c>
      <c r="AU183" s="100" t="e">
        <f>AT183*('Para GX'!O$71+100%)</f>
        <v>#VALUE!</v>
      </c>
      <c r="AV183" s="100">
        <v>0</v>
      </c>
      <c r="AW183" s="100">
        <f>AV183*('Para GX'!J$71+100%)</f>
        <v>0</v>
      </c>
      <c r="AX183" s="100">
        <f>AW183*('Para GX'!K$71+100%)</f>
        <v>0</v>
      </c>
      <c r="AY183" s="100">
        <f>AX183*('Para GX'!L$71+100%)</f>
        <v>0</v>
      </c>
      <c r="AZ183" s="100">
        <f>AY183*('Para GX'!M$71+100%)</f>
        <v>0</v>
      </c>
      <c r="BA183" s="100">
        <f>AZ183*('Para GX'!N$71+100%)</f>
        <v>0</v>
      </c>
      <c r="BB183" s="100" t="e">
        <f>BA183*('Para GX'!O$71+100%)</f>
        <v>#VALUE!</v>
      </c>
      <c r="BC183" s="100">
        <v>0</v>
      </c>
      <c r="BD183" s="100"/>
      <c r="BE183" s="100"/>
      <c r="BF183" s="100"/>
      <c r="BG183" s="100"/>
      <c r="BH183" s="100"/>
      <c r="BI183" s="100"/>
      <c r="BJ183" s="100">
        <v>0</v>
      </c>
      <c r="BK183" s="100">
        <f>BJ183*('Para GX'!J$71+100%)</f>
        <v>0</v>
      </c>
      <c r="BL183" s="100">
        <f>BK183*('Para GX'!K$71+100%)</f>
        <v>0</v>
      </c>
      <c r="BM183" s="100">
        <f>BL183*('Para GX'!L$71+100%)</f>
        <v>0</v>
      </c>
      <c r="BN183" s="100">
        <f>BM183*('Para GX'!M$71+100%)</f>
        <v>0</v>
      </c>
      <c r="BO183" s="100">
        <f>BN183*('Para GX'!N$71+100%)</f>
        <v>0</v>
      </c>
      <c r="BP183" s="100" t="e">
        <f>BO183*('Para GX'!O$71+100%)</f>
        <v>#VALUE!</v>
      </c>
    </row>
    <row r="184" spans="1:68">
      <c r="A184" s="77">
        <v>2018</v>
      </c>
      <c r="B184" s="77" t="s">
        <v>905</v>
      </c>
      <c r="C184" s="77" t="s">
        <v>1048</v>
      </c>
      <c r="D184" s="77"/>
      <c r="E184" s="104">
        <v>20736</v>
      </c>
      <c r="F184" s="77"/>
      <c r="G184" s="77"/>
      <c r="H184" s="77"/>
      <c r="I184" s="77">
        <v>1</v>
      </c>
      <c r="J184" s="77" t="s">
        <v>1021</v>
      </c>
      <c r="K184" s="77" t="s">
        <v>1032</v>
      </c>
      <c r="L184" s="77"/>
      <c r="M184" s="77"/>
      <c r="N184" s="99">
        <v>0</v>
      </c>
      <c r="O184" s="99">
        <v>0</v>
      </c>
      <c r="P184" s="99">
        <v>0</v>
      </c>
      <c r="Q184" s="99">
        <v>0</v>
      </c>
      <c r="R184" s="99">
        <v>0</v>
      </c>
      <c r="S184" s="99">
        <v>0</v>
      </c>
      <c r="T184" s="99">
        <v>0</v>
      </c>
      <c r="U184" s="99">
        <v>0</v>
      </c>
      <c r="V184" s="99">
        <v>3481.54</v>
      </c>
      <c r="W184" s="99">
        <v>0</v>
      </c>
      <c r="X184" s="99">
        <v>0</v>
      </c>
      <c r="Y184" s="99">
        <v>0</v>
      </c>
      <c r="Z184" s="99">
        <v>3481.54</v>
      </c>
      <c r="AA184" s="100">
        <v>0</v>
      </c>
      <c r="AB184" s="100">
        <f>AA184*('Para GX'!J$71+100%)</f>
        <v>0</v>
      </c>
      <c r="AC184" s="100">
        <f>AB184*('Para GX'!K$71+100%)</f>
        <v>0</v>
      </c>
      <c r="AD184" s="100">
        <f>AC184*('Para GX'!L$71+100%)</f>
        <v>0</v>
      </c>
      <c r="AE184" s="100">
        <f>AD184*('Para GX'!M$71+100%)</f>
        <v>0</v>
      </c>
      <c r="AF184" s="100">
        <f>AE184*('Para GX'!N$71+100%)</f>
        <v>0</v>
      </c>
      <c r="AG184" s="100" t="e">
        <f>AF184*('Para GX'!O$71+100%)</f>
        <v>#VALUE!</v>
      </c>
      <c r="AH184" s="100">
        <f t="shared" si="36"/>
        <v>3481.54</v>
      </c>
      <c r="AI184" s="100">
        <v>0</v>
      </c>
      <c r="AJ184" s="100">
        <f>AI184*('Para GX'!K$71+100%)</f>
        <v>0</v>
      </c>
      <c r="AK184" s="100">
        <f>AJ184*('Para GX'!L$71+100%)</f>
        <v>0</v>
      </c>
      <c r="AL184" s="100">
        <f>AK184*('Para GX'!M$71+100%)</f>
        <v>0</v>
      </c>
      <c r="AM184" s="100">
        <f>AL184*('Para GX'!N$71+100%)</f>
        <v>0</v>
      </c>
      <c r="AN184" s="100" t="e">
        <f>AM184*('Para GX'!O$71+100%)</f>
        <v>#VALUE!</v>
      </c>
      <c r="AO184" s="100">
        <f t="shared" si="39"/>
        <v>0</v>
      </c>
      <c r="AP184" s="100">
        <f>AO184*('Para GX'!J$71+100%)</f>
        <v>0</v>
      </c>
      <c r="AQ184" s="100">
        <f>AP184*('Para GX'!K$71+100%)</f>
        <v>0</v>
      </c>
      <c r="AR184" s="100">
        <f>AQ184*('Para GX'!L$71+100%)</f>
        <v>0</v>
      </c>
      <c r="AS184" s="100">
        <f>AR184*('Para GX'!M$71+100%)</f>
        <v>0</v>
      </c>
      <c r="AT184" s="100">
        <f>AS184*('Para GX'!N$71+100%)</f>
        <v>0</v>
      </c>
      <c r="AU184" s="100" t="e">
        <f>AT184*('Para GX'!O$71+100%)</f>
        <v>#VALUE!</v>
      </c>
      <c r="AV184" s="100">
        <v>0</v>
      </c>
      <c r="AW184" s="100">
        <f>AV184*('Para GX'!J$71+100%)</f>
        <v>0</v>
      </c>
      <c r="AX184" s="100">
        <f>AW184*('Para GX'!K$71+100%)</f>
        <v>0</v>
      </c>
      <c r="AY184" s="100">
        <f>AX184*('Para GX'!L$71+100%)</f>
        <v>0</v>
      </c>
      <c r="AZ184" s="100">
        <f>AY184*('Para GX'!M$71+100%)</f>
        <v>0</v>
      </c>
      <c r="BA184" s="100">
        <f>AZ184*('Para GX'!N$71+100%)</f>
        <v>0</v>
      </c>
      <c r="BB184" s="100" t="e">
        <f>BA184*('Para GX'!O$71+100%)</f>
        <v>#VALUE!</v>
      </c>
      <c r="BC184" s="100">
        <v>0</v>
      </c>
      <c r="BD184" s="100"/>
      <c r="BE184" s="100"/>
      <c r="BF184" s="100"/>
      <c r="BG184" s="100"/>
      <c r="BH184" s="100"/>
      <c r="BI184" s="100"/>
      <c r="BJ184" s="100">
        <v>0</v>
      </c>
      <c r="BK184" s="100">
        <f>BJ184*('Para GX'!J$71+100%)</f>
        <v>0</v>
      </c>
      <c r="BL184" s="100">
        <f>BK184*('Para GX'!K$71+100%)</f>
        <v>0</v>
      </c>
      <c r="BM184" s="100">
        <f>BL184*('Para GX'!L$71+100%)</f>
        <v>0</v>
      </c>
      <c r="BN184" s="100">
        <f>BM184*('Para GX'!M$71+100%)</f>
        <v>0</v>
      </c>
      <c r="BO184" s="100">
        <f>BN184*('Para GX'!N$71+100%)</f>
        <v>0</v>
      </c>
      <c r="BP184" s="100" t="e">
        <f>BO184*('Para GX'!O$71+100%)</f>
        <v>#VALUE!</v>
      </c>
    </row>
    <row r="185" spans="1:68">
      <c r="A185" s="77">
        <v>2018</v>
      </c>
      <c r="B185" s="77" t="s">
        <v>905</v>
      </c>
      <c r="C185" s="77" t="s">
        <v>1048</v>
      </c>
      <c r="D185" s="77"/>
      <c r="E185" s="98">
        <v>29766</v>
      </c>
      <c r="F185" s="77"/>
      <c r="G185" s="77"/>
      <c r="H185" s="77"/>
      <c r="I185" s="77">
        <v>1</v>
      </c>
      <c r="J185" s="77" t="s">
        <v>1021</v>
      </c>
      <c r="K185" s="77"/>
      <c r="L185" s="77"/>
      <c r="M185" s="77"/>
      <c r="N185" s="99">
        <v>0</v>
      </c>
      <c r="O185" s="99">
        <v>0</v>
      </c>
      <c r="P185" s="99">
        <v>0</v>
      </c>
      <c r="Q185" s="99">
        <v>0</v>
      </c>
      <c r="R185" s="99">
        <v>0</v>
      </c>
      <c r="S185" s="99">
        <v>0</v>
      </c>
      <c r="T185" s="99">
        <v>3080.44</v>
      </c>
      <c r="U185" s="99">
        <v>0</v>
      </c>
      <c r="V185" s="99">
        <v>0</v>
      </c>
      <c r="W185" s="99">
        <v>0</v>
      </c>
      <c r="X185" s="99">
        <v>0</v>
      </c>
      <c r="Y185" s="99">
        <v>0</v>
      </c>
      <c r="Z185" s="99">
        <v>3080.44</v>
      </c>
      <c r="AA185" s="100">
        <f t="shared" ref="AA185:AA196" si="40">SUM(W185+V185+S185)</f>
        <v>0</v>
      </c>
      <c r="AB185" s="100">
        <f>AA185*('Para GX'!J$71+100%)</f>
        <v>0</v>
      </c>
      <c r="AC185" s="100">
        <f>AB185*('Para GX'!K$71+100%)</f>
        <v>0</v>
      </c>
      <c r="AD185" s="100">
        <f>AC185*('Para GX'!L$71+100%)</f>
        <v>0</v>
      </c>
      <c r="AE185" s="100">
        <f>AD185*('Para GX'!M$71+100%)</f>
        <v>0</v>
      </c>
      <c r="AF185" s="100">
        <f>AE185*('Para GX'!N$71+100%)</f>
        <v>0</v>
      </c>
      <c r="AG185" s="100" t="e">
        <f>AF185*('Para GX'!O$71+100%)</f>
        <v>#VALUE!</v>
      </c>
      <c r="AH185" s="100">
        <f t="shared" si="36"/>
        <v>3080.44</v>
      </c>
      <c r="AI185" s="100">
        <f>AH185*('Para GX'!J$71+100%)</f>
        <v>3157.4509999999996</v>
      </c>
      <c r="AJ185" s="100">
        <f>AI185*('Para GX'!K$71+100%)</f>
        <v>3225.8624383333331</v>
      </c>
      <c r="AK185" s="100">
        <f>AJ185*('Para GX'!L$71+100%)</f>
        <v>3279.6268123055552</v>
      </c>
      <c r="AL185" s="100">
        <f>AK185*('Para GX'!M$71+100%)</f>
        <v>3312.4230804286108</v>
      </c>
      <c r="AM185" s="100">
        <f>AL185*('Para GX'!N$71+100%)</f>
        <v>3334.5059009648012</v>
      </c>
      <c r="AN185" s="100" t="e">
        <f>AM185*('Para GX'!O$71+100%)</f>
        <v>#VALUE!</v>
      </c>
      <c r="AO185" s="100">
        <f t="shared" si="39"/>
        <v>0</v>
      </c>
      <c r="AP185" s="100">
        <f>AO185*('Para GX'!J$71+100%)</f>
        <v>0</v>
      </c>
      <c r="AQ185" s="100">
        <f>AP185*('Para GX'!K$71+100%)</f>
        <v>0</v>
      </c>
      <c r="AR185" s="100">
        <f>AQ185*('Para GX'!L$71+100%)</f>
        <v>0</v>
      </c>
      <c r="AS185" s="100">
        <f>AR185*('Para GX'!M$71+100%)</f>
        <v>0</v>
      </c>
      <c r="AT185" s="100">
        <f>AS185*('Para GX'!N$71+100%)</f>
        <v>0</v>
      </c>
      <c r="AU185" s="100" t="e">
        <f>AT185*('Para GX'!O$71+100%)</f>
        <v>#VALUE!</v>
      </c>
      <c r="AV185" s="100">
        <v>0</v>
      </c>
      <c r="AW185" s="100">
        <f>AV185*('Para GX'!J$71+100%)</f>
        <v>0</v>
      </c>
      <c r="AX185" s="100">
        <f>AW185*('Para GX'!K$71+100%)</f>
        <v>0</v>
      </c>
      <c r="AY185" s="100">
        <f>AX185*('Para GX'!L$71+100%)</f>
        <v>0</v>
      </c>
      <c r="AZ185" s="100">
        <f>AY185*('Para GX'!M$71+100%)</f>
        <v>0</v>
      </c>
      <c r="BA185" s="100">
        <f>AZ185*('Para GX'!N$71+100%)</f>
        <v>0</v>
      </c>
      <c r="BB185" s="100" t="e">
        <f>BA185*('Para GX'!O$71+100%)</f>
        <v>#VALUE!</v>
      </c>
      <c r="BC185" s="100">
        <v>0</v>
      </c>
      <c r="BD185" s="100"/>
      <c r="BE185" s="100"/>
      <c r="BF185" s="100"/>
      <c r="BG185" s="100"/>
      <c r="BH185" s="100"/>
      <c r="BI185" s="100"/>
      <c r="BJ185" s="100">
        <v>0</v>
      </c>
      <c r="BK185" s="100">
        <f>BJ185*('Para GX'!J$71+100%)</f>
        <v>0</v>
      </c>
      <c r="BL185" s="100">
        <f>BK185*('Para GX'!K$71+100%)</f>
        <v>0</v>
      </c>
      <c r="BM185" s="100">
        <f>BL185*('Para GX'!L$71+100%)</f>
        <v>0</v>
      </c>
      <c r="BN185" s="100">
        <f>BM185*('Para GX'!M$71+100%)</f>
        <v>0</v>
      </c>
      <c r="BO185" s="100">
        <f>BN185*('Para GX'!N$71+100%)</f>
        <v>0</v>
      </c>
      <c r="BP185" s="100" t="e">
        <f>BO185*('Para GX'!O$71+100%)</f>
        <v>#VALUE!</v>
      </c>
    </row>
    <row r="186" spans="1:68">
      <c r="A186" s="77">
        <v>2018</v>
      </c>
      <c r="B186" s="77" t="s">
        <v>905</v>
      </c>
      <c r="C186" s="77" t="s">
        <v>1048</v>
      </c>
      <c r="D186" s="77"/>
      <c r="E186" s="104">
        <v>21084</v>
      </c>
      <c r="F186" s="77"/>
      <c r="G186" s="77"/>
      <c r="H186" s="77"/>
      <c r="I186" s="77">
        <v>1</v>
      </c>
      <c r="J186" s="77" t="s">
        <v>1021</v>
      </c>
      <c r="K186" s="77" t="s">
        <v>1209</v>
      </c>
      <c r="L186" s="77"/>
      <c r="M186" s="77"/>
      <c r="N186" s="99">
        <v>0</v>
      </c>
      <c r="O186" s="99">
        <v>0</v>
      </c>
      <c r="P186" s="99">
        <v>0</v>
      </c>
      <c r="Q186" s="99">
        <v>0</v>
      </c>
      <c r="R186" s="99">
        <v>0</v>
      </c>
      <c r="S186" s="99">
        <v>0</v>
      </c>
      <c r="T186" s="99">
        <v>3188.37</v>
      </c>
      <c r="U186" s="99">
        <v>0</v>
      </c>
      <c r="V186" s="99">
        <v>0</v>
      </c>
      <c r="W186" s="99">
        <v>0</v>
      </c>
      <c r="X186" s="99">
        <v>0</v>
      </c>
      <c r="Y186" s="99">
        <v>0</v>
      </c>
      <c r="Z186" s="99">
        <v>3188.37</v>
      </c>
      <c r="AA186" s="100">
        <f t="shared" si="40"/>
        <v>0</v>
      </c>
      <c r="AB186" s="100">
        <f>AA186*('Para GX'!J$71+100%)</f>
        <v>0</v>
      </c>
      <c r="AC186" s="100">
        <f>AB186*('Para GX'!K$71+100%)</f>
        <v>0</v>
      </c>
      <c r="AD186" s="100">
        <f>AC186*('Para GX'!L$71+100%)</f>
        <v>0</v>
      </c>
      <c r="AE186" s="100">
        <f>AD186*('Para GX'!M$71+100%)</f>
        <v>0</v>
      </c>
      <c r="AF186" s="100">
        <f>AE186*('Para GX'!N$71+100%)</f>
        <v>0</v>
      </c>
      <c r="AG186" s="100" t="e">
        <f>AF186*('Para GX'!O$71+100%)</f>
        <v>#VALUE!</v>
      </c>
      <c r="AH186" s="100">
        <f t="shared" si="36"/>
        <v>3188.37</v>
      </c>
      <c r="AI186" s="100">
        <f>AH186*('Para GX'!J$71+100%)</f>
        <v>3268.0792499999998</v>
      </c>
      <c r="AJ186" s="100">
        <f>AI186*('Para GX'!K$71+100%)</f>
        <v>3338.8876337500001</v>
      </c>
      <c r="AK186" s="100">
        <f>AJ186*('Para GX'!L$71+100%)</f>
        <v>3394.5357609791668</v>
      </c>
      <c r="AL186" s="100">
        <v>5999.84</v>
      </c>
      <c r="AM186" s="100">
        <v>0</v>
      </c>
      <c r="AN186" s="100" t="e">
        <f>AM186*('Para GX'!O$71+100%)</f>
        <v>#VALUE!</v>
      </c>
      <c r="AO186" s="100">
        <f t="shared" si="39"/>
        <v>0</v>
      </c>
      <c r="AP186" s="100">
        <f>AO186*('Para GX'!J$71+100%)</f>
        <v>0</v>
      </c>
      <c r="AQ186" s="100">
        <f>AP186*('Para GX'!K$71+100%)</f>
        <v>0</v>
      </c>
      <c r="AR186" s="100">
        <f>AQ186*('Para GX'!L$71+100%)</f>
        <v>0</v>
      </c>
      <c r="AS186" s="100">
        <f>AR186*('Para GX'!M$71+100%)</f>
        <v>0</v>
      </c>
      <c r="AT186" s="100">
        <f>AS186*('Para GX'!N$71+100%)</f>
        <v>0</v>
      </c>
      <c r="AU186" s="100" t="e">
        <f>AT186*('Para GX'!O$71+100%)</f>
        <v>#VALUE!</v>
      </c>
      <c r="AV186" s="100">
        <v>0</v>
      </c>
      <c r="AW186" s="100">
        <f>AV186*('Para GX'!J$71+100%)</f>
        <v>0</v>
      </c>
      <c r="AX186" s="100">
        <f>AW186*('Para GX'!K$71+100%)</f>
        <v>0</v>
      </c>
      <c r="AY186" s="100">
        <f>AX186*('Para GX'!L$71+100%)</f>
        <v>0</v>
      </c>
      <c r="AZ186" s="100">
        <f>AY186*('Para GX'!M$71+100%)</f>
        <v>0</v>
      </c>
      <c r="BA186" s="100">
        <f>AZ186*('Para GX'!N$71+100%)</f>
        <v>0</v>
      </c>
      <c r="BB186" s="100" t="e">
        <f>BA186*('Para GX'!O$71+100%)</f>
        <v>#VALUE!</v>
      </c>
      <c r="BC186" s="100">
        <v>0</v>
      </c>
      <c r="BD186" s="100"/>
      <c r="BE186" s="100"/>
      <c r="BF186" s="100"/>
      <c r="BG186" s="100"/>
      <c r="BH186" s="100"/>
      <c r="BI186" s="100"/>
      <c r="BJ186" s="100">
        <v>0</v>
      </c>
      <c r="BK186" s="100">
        <f>BJ186*('Para GX'!J$71+100%)</f>
        <v>0</v>
      </c>
      <c r="BL186" s="100">
        <f>BK186*('Para GX'!K$71+100%)</f>
        <v>0</v>
      </c>
      <c r="BM186" s="100">
        <f>BL186*('Para GX'!L$71+100%)</f>
        <v>0</v>
      </c>
      <c r="BN186" s="100">
        <f>BM186*('Para GX'!M$71+100%)</f>
        <v>0</v>
      </c>
      <c r="BO186" s="100">
        <f>BN186*('Para GX'!N$71+100%)</f>
        <v>0</v>
      </c>
      <c r="BP186" s="100" t="e">
        <f>BO186*('Para GX'!O$71+100%)</f>
        <v>#VALUE!</v>
      </c>
    </row>
    <row r="187" spans="1:68">
      <c r="A187" s="77">
        <v>2023</v>
      </c>
      <c r="B187" s="77" t="s">
        <v>905</v>
      </c>
      <c r="C187" s="77" t="s">
        <v>1048</v>
      </c>
      <c r="D187" s="77"/>
      <c r="E187" s="98" t="s">
        <v>1027</v>
      </c>
      <c r="F187" s="77"/>
      <c r="G187" s="77"/>
      <c r="H187" s="77"/>
      <c r="I187" s="77"/>
      <c r="J187" s="77"/>
      <c r="K187" s="77"/>
      <c r="L187" s="77"/>
      <c r="M187" s="77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100">
        <f t="shared" ref="AA187" si="41">SUM(W187+V187+S187)</f>
        <v>0</v>
      </c>
      <c r="AB187" s="100">
        <f>AA187*('Para GX'!J$71+100%)</f>
        <v>0</v>
      </c>
      <c r="AC187" s="100">
        <f>AB187*('Para GX'!K$71+100%)</f>
        <v>0</v>
      </c>
      <c r="AD187" s="100">
        <f>AC187*('Para GX'!L$71+100%)</f>
        <v>0</v>
      </c>
      <c r="AE187" s="100">
        <f>AD187*('Para GX'!M$71+100%)</f>
        <v>0</v>
      </c>
      <c r="AF187" s="100">
        <f>AE187*('Para GX'!N$71+100%)</f>
        <v>0</v>
      </c>
      <c r="AG187" s="100" t="e">
        <f>AF187*('Para GX'!O$71+100%)</f>
        <v>#VALUE!</v>
      </c>
      <c r="AH187" s="100">
        <v>0</v>
      </c>
      <c r="AI187" s="100">
        <v>0</v>
      </c>
      <c r="AJ187" s="100">
        <v>0</v>
      </c>
      <c r="AK187" s="100">
        <v>0</v>
      </c>
      <c r="AL187" s="100">
        <v>0</v>
      </c>
      <c r="AM187" s="100">
        <v>631.65</v>
      </c>
      <c r="AN187" s="100">
        <v>2526.6</v>
      </c>
      <c r="AO187" s="100">
        <f t="shared" ref="AO187" si="42">SUM(X187+Y187)</f>
        <v>0</v>
      </c>
      <c r="AP187" s="100">
        <f>AO187*('Para GX'!J$71+100%)</f>
        <v>0</v>
      </c>
      <c r="AQ187" s="100">
        <f>AP187*('Para GX'!K$71+100%)</f>
        <v>0</v>
      </c>
      <c r="AR187" s="100">
        <f>AQ187*('Para GX'!L$71+100%)</f>
        <v>0</v>
      </c>
      <c r="AS187" s="100">
        <f>AR187*('Para GX'!M$71+100%)</f>
        <v>0</v>
      </c>
      <c r="AT187" s="100">
        <f>AS187*('Para GX'!N$71+100%)</f>
        <v>0</v>
      </c>
      <c r="AU187" s="100" t="e">
        <f>AT187*('Para GX'!O$71+100%)</f>
        <v>#VALUE!</v>
      </c>
      <c r="AV187" s="100">
        <v>0</v>
      </c>
      <c r="AW187" s="100">
        <f>AV187*('Para GX'!J$71+100%)</f>
        <v>0</v>
      </c>
      <c r="AX187" s="100">
        <f>AW187*('Para GX'!K$71+100%)</f>
        <v>0</v>
      </c>
      <c r="AY187" s="100">
        <f>AX187*('Para GX'!L$71+100%)</f>
        <v>0</v>
      </c>
      <c r="AZ187" s="100">
        <f>AY187*('Para GX'!M$71+100%)</f>
        <v>0</v>
      </c>
      <c r="BA187" s="100">
        <f>AZ187*('Para GX'!N$71+100%)</f>
        <v>0</v>
      </c>
      <c r="BB187" s="100" t="e">
        <f>BA187*('Para GX'!O$71+100%)</f>
        <v>#VALUE!</v>
      </c>
      <c r="BC187" s="100">
        <v>0</v>
      </c>
      <c r="BD187" s="100"/>
      <c r="BE187" s="100"/>
      <c r="BF187" s="100"/>
      <c r="BG187" s="100"/>
      <c r="BH187" s="100"/>
      <c r="BI187" s="100"/>
      <c r="BJ187" s="100">
        <v>0</v>
      </c>
      <c r="BK187" s="100">
        <f>BJ187*('Para GX'!J$71+100%)</f>
        <v>0</v>
      </c>
      <c r="BL187" s="100">
        <f>BK187*('Para GX'!K$71+100%)</f>
        <v>0</v>
      </c>
      <c r="BM187" s="100">
        <f>BL187*('Para GX'!L$71+100%)</f>
        <v>0</v>
      </c>
      <c r="BN187" s="100">
        <f>BM187*('Para GX'!M$71+100%)</f>
        <v>0</v>
      </c>
      <c r="BO187" s="100">
        <f>BN187*('Para GX'!N$71+100%)</f>
        <v>0</v>
      </c>
      <c r="BP187" s="100" t="e">
        <f>BO187*('Para GX'!O$71+100%)</f>
        <v>#VALUE!</v>
      </c>
    </row>
    <row r="188" spans="1:68">
      <c r="A188" s="77">
        <v>2018</v>
      </c>
      <c r="B188" s="77" t="s">
        <v>905</v>
      </c>
      <c r="C188" s="77" t="s">
        <v>1048</v>
      </c>
      <c r="D188" s="77"/>
      <c r="E188" s="98">
        <v>29021</v>
      </c>
      <c r="F188" s="77"/>
      <c r="G188" s="77"/>
      <c r="H188" s="77"/>
      <c r="I188" s="77">
        <v>1</v>
      </c>
      <c r="J188" s="77" t="s">
        <v>1021</v>
      </c>
      <c r="K188" s="77"/>
      <c r="L188" s="77"/>
      <c r="M188" s="77"/>
      <c r="N188" s="99">
        <v>0</v>
      </c>
      <c r="O188" s="99">
        <v>0</v>
      </c>
      <c r="P188" s="99">
        <v>0</v>
      </c>
      <c r="Q188" s="99">
        <v>0</v>
      </c>
      <c r="R188" s="99">
        <v>0</v>
      </c>
      <c r="S188" s="99">
        <v>0</v>
      </c>
      <c r="T188" s="99">
        <v>3469.1</v>
      </c>
      <c r="U188" s="99">
        <v>0</v>
      </c>
      <c r="V188" s="99">
        <v>0</v>
      </c>
      <c r="W188" s="99">
        <v>0</v>
      </c>
      <c r="X188" s="99">
        <v>0</v>
      </c>
      <c r="Y188" s="99">
        <v>0</v>
      </c>
      <c r="Z188" s="99">
        <v>3469.1</v>
      </c>
      <c r="AA188" s="100">
        <f t="shared" si="40"/>
        <v>0</v>
      </c>
      <c r="AB188" s="100">
        <f>AA188*('Para GX'!J$71+100%)</f>
        <v>0</v>
      </c>
      <c r="AC188" s="100">
        <f>AB188*('Para GX'!K$71+100%)</f>
        <v>0</v>
      </c>
      <c r="AD188" s="100">
        <f>AC188*('Para GX'!L$71+100%)</f>
        <v>0</v>
      </c>
      <c r="AE188" s="100">
        <f>AD188*('Para GX'!M$71+100%)</f>
        <v>0</v>
      </c>
      <c r="AF188" s="100">
        <f>AE188*('Para GX'!N$71+100%)</f>
        <v>0</v>
      </c>
      <c r="AG188" s="100" t="e">
        <f>AF188*('Para GX'!O$71+100%)</f>
        <v>#VALUE!</v>
      </c>
      <c r="AH188" s="100">
        <f t="shared" si="36"/>
        <v>3469.1</v>
      </c>
      <c r="AI188" s="100">
        <f>AH188*('Para GX'!J$71+100%)</f>
        <v>3555.8274999999994</v>
      </c>
      <c r="AJ188" s="100">
        <f>AI188*('Para GX'!K$71+100%)</f>
        <v>3632.8704291666663</v>
      </c>
      <c r="AK188" s="100">
        <f>AJ188*('Para GX'!L$71+100%)</f>
        <v>3693.4182696527773</v>
      </c>
      <c r="AL188" s="100">
        <f>AK188*('Para GX'!M$71+100%)</f>
        <v>3730.3524523493052</v>
      </c>
      <c r="AM188" s="100">
        <f>AL188*('Para GX'!N$71+100%)</f>
        <v>3755.2214686983002</v>
      </c>
      <c r="AN188" s="100" t="e">
        <f>AM188*('Para GX'!O$71+100%)</f>
        <v>#VALUE!</v>
      </c>
      <c r="AO188" s="100">
        <f t="shared" si="39"/>
        <v>0</v>
      </c>
      <c r="AP188" s="100">
        <f>AO188*('Para GX'!J$71+100%)</f>
        <v>0</v>
      </c>
      <c r="AQ188" s="100">
        <f>AP188*('Para GX'!K$71+100%)</f>
        <v>0</v>
      </c>
      <c r="AR188" s="100">
        <f>AQ188*('Para GX'!L$71+100%)</f>
        <v>0</v>
      </c>
      <c r="AS188" s="100">
        <f>AR188*('Para GX'!M$71+100%)</f>
        <v>0</v>
      </c>
      <c r="AT188" s="100">
        <f>AS188*('Para GX'!N$71+100%)</f>
        <v>0</v>
      </c>
      <c r="AU188" s="100" t="e">
        <f>AT188*('Para GX'!O$71+100%)</f>
        <v>#VALUE!</v>
      </c>
      <c r="AV188" s="100">
        <v>0</v>
      </c>
      <c r="AW188" s="100">
        <f>AV188*('Para GX'!J$71+100%)</f>
        <v>0</v>
      </c>
      <c r="AX188" s="100">
        <f>AW188*('Para GX'!K$71+100%)</f>
        <v>0</v>
      </c>
      <c r="AY188" s="100">
        <f>AX188*('Para GX'!L$71+100%)</f>
        <v>0</v>
      </c>
      <c r="AZ188" s="100">
        <f>AY188*('Para GX'!M$71+100%)</f>
        <v>0</v>
      </c>
      <c r="BA188" s="100">
        <f>AZ188*('Para GX'!N$71+100%)</f>
        <v>0</v>
      </c>
      <c r="BB188" s="100" t="e">
        <f>BA188*('Para GX'!O$71+100%)</f>
        <v>#VALUE!</v>
      </c>
      <c r="BC188" s="100">
        <v>0</v>
      </c>
      <c r="BD188" s="100"/>
      <c r="BE188" s="100"/>
      <c r="BF188" s="100"/>
      <c r="BG188" s="100"/>
      <c r="BH188" s="100"/>
      <c r="BI188" s="100"/>
      <c r="BJ188" s="100">
        <v>0</v>
      </c>
      <c r="BK188" s="100">
        <f>BJ188*('Para GX'!J$71+100%)</f>
        <v>0</v>
      </c>
      <c r="BL188" s="100">
        <f>BK188*('Para GX'!K$71+100%)</f>
        <v>0</v>
      </c>
      <c r="BM188" s="100">
        <f>BL188*('Para GX'!L$71+100%)</f>
        <v>0</v>
      </c>
      <c r="BN188" s="100">
        <f>BM188*('Para GX'!M$71+100%)</f>
        <v>0</v>
      </c>
      <c r="BO188" s="100">
        <f>BN188*('Para GX'!N$71+100%)</f>
        <v>0</v>
      </c>
      <c r="BP188" s="100" t="e">
        <f>BO188*('Para GX'!O$71+100%)</f>
        <v>#VALUE!</v>
      </c>
    </row>
    <row r="189" spans="1:68">
      <c r="A189" s="77">
        <v>2018</v>
      </c>
      <c r="B189" s="77" t="s">
        <v>905</v>
      </c>
      <c r="C189" s="77" t="s">
        <v>1048</v>
      </c>
      <c r="D189" s="77"/>
      <c r="E189" s="98">
        <v>25661</v>
      </c>
      <c r="F189" s="77"/>
      <c r="G189" s="77"/>
      <c r="H189" s="77"/>
      <c r="I189" s="77">
        <v>1</v>
      </c>
      <c r="J189" s="77" t="s">
        <v>1021</v>
      </c>
      <c r="K189" s="77"/>
      <c r="L189" s="77"/>
      <c r="M189" s="77"/>
      <c r="N189" s="99">
        <v>0</v>
      </c>
      <c r="O189" s="99">
        <v>0</v>
      </c>
      <c r="P189" s="99">
        <v>0</v>
      </c>
      <c r="Q189" s="99">
        <v>0</v>
      </c>
      <c r="R189" s="99">
        <v>0</v>
      </c>
      <c r="S189" s="99">
        <v>0</v>
      </c>
      <c r="T189" s="99">
        <v>3160.1</v>
      </c>
      <c r="U189" s="99">
        <v>0</v>
      </c>
      <c r="V189" s="99">
        <v>0</v>
      </c>
      <c r="W189" s="99">
        <v>0</v>
      </c>
      <c r="X189" s="99">
        <v>0</v>
      </c>
      <c r="Y189" s="99">
        <v>0</v>
      </c>
      <c r="Z189" s="99">
        <v>3160.1</v>
      </c>
      <c r="AA189" s="100">
        <f t="shared" si="40"/>
        <v>0</v>
      </c>
      <c r="AB189" s="100">
        <f>AA189*('Para GX'!J$71+100%)</f>
        <v>0</v>
      </c>
      <c r="AC189" s="100">
        <f>AB189*('Para GX'!K$71+100%)</f>
        <v>0</v>
      </c>
      <c r="AD189" s="100">
        <f>AC189*('Para GX'!L$71+100%)</f>
        <v>0</v>
      </c>
      <c r="AE189" s="100">
        <f>AD189*('Para GX'!M$71+100%)</f>
        <v>0</v>
      </c>
      <c r="AF189" s="100">
        <f>AE189*('Para GX'!N$71+100%)</f>
        <v>0</v>
      </c>
      <c r="AG189" s="100" t="e">
        <f>AF189*('Para GX'!O$71+100%)</f>
        <v>#VALUE!</v>
      </c>
      <c r="AH189" s="100">
        <f t="shared" si="36"/>
        <v>3160.1</v>
      </c>
      <c r="AI189" s="100">
        <f>AH189*('Para GX'!J$71+100%)</f>
        <v>3239.1024999999995</v>
      </c>
      <c r="AJ189" s="100">
        <f>AI189*('Para GX'!K$71+100%)</f>
        <v>3309.2830541666663</v>
      </c>
      <c r="AK189" s="100">
        <f>AJ189*('Para GX'!L$71+100%)</f>
        <v>3364.4377717361103</v>
      </c>
      <c r="AL189" s="100">
        <f>AK189*('Para GX'!M$71+100%)</f>
        <v>3398.0821494534716</v>
      </c>
      <c r="AM189" s="100">
        <f>AL189*('Para GX'!N$71+100%)</f>
        <v>3420.7360304498279</v>
      </c>
      <c r="AN189" s="100" t="e">
        <f>AM189*('Para GX'!O$71+100%)</f>
        <v>#VALUE!</v>
      </c>
      <c r="AO189" s="100">
        <f t="shared" si="39"/>
        <v>0</v>
      </c>
      <c r="AP189" s="100">
        <f>AO189*('Para GX'!J$71+100%)</f>
        <v>0</v>
      </c>
      <c r="AQ189" s="100">
        <f>AP189*('Para GX'!K$71+100%)</f>
        <v>0</v>
      </c>
      <c r="AR189" s="100">
        <f>AQ189*('Para GX'!L$71+100%)</f>
        <v>0</v>
      </c>
      <c r="AS189" s="100">
        <f>AR189*('Para GX'!M$71+100%)</f>
        <v>0</v>
      </c>
      <c r="AT189" s="100">
        <f>AS189*('Para GX'!N$71+100%)</f>
        <v>0</v>
      </c>
      <c r="AU189" s="100" t="e">
        <f>AT189*('Para GX'!O$71+100%)</f>
        <v>#VALUE!</v>
      </c>
      <c r="AV189" s="100">
        <v>0</v>
      </c>
      <c r="AW189" s="100">
        <f>AV189*('Para GX'!J$71+100%)</f>
        <v>0</v>
      </c>
      <c r="AX189" s="100">
        <f>AW189*('Para GX'!K$71+100%)</f>
        <v>0</v>
      </c>
      <c r="AY189" s="100">
        <f>AX189*('Para GX'!L$71+100%)</f>
        <v>0</v>
      </c>
      <c r="AZ189" s="100">
        <f>AY189*('Para GX'!M$71+100%)</f>
        <v>0</v>
      </c>
      <c r="BA189" s="100">
        <f>AZ189*('Para GX'!N$71+100%)</f>
        <v>0</v>
      </c>
      <c r="BB189" s="100" t="e">
        <f>BA189*('Para GX'!O$71+100%)</f>
        <v>#VALUE!</v>
      </c>
      <c r="BC189" s="100">
        <v>0</v>
      </c>
      <c r="BD189" s="100"/>
      <c r="BE189" s="100"/>
      <c r="BF189" s="100"/>
      <c r="BG189" s="100"/>
      <c r="BH189" s="100"/>
      <c r="BI189" s="100"/>
      <c r="BJ189" s="100">
        <v>0</v>
      </c>
      <c r="BK189" s="100">
        <f>BJ189*('Para GX'!J$71+100%)</f>
        <v>0</v>
      </c>
      <c r="BL189" s="100">
        <f>BK189*('Para GX'!K$71+100%)</f>
        <v>0</v>
      </c>
      <c r="BM189" s="100">
        <f>BL189*('Para GX'!L$71+100%)</f>
        <v>0</v>
      </c>
      <c r="BN189" s="100">
        <f>BM189*('Para GX'!M$71+100%)</f>
        <v>0</v>
      </c>
      <c r="BO189" s="100">
        <f>BN189*('Para GX'!N$71+100%)</f>
        <v>0</v>
      </c>
      <c r="BP189" s="100" t="e">
        <f>BO189*('Para GX'!O$71+100%)</f>
        <v>#VALUE!</v>
      </c>
    </row>
    <row r="190" spans="1:68">
      <c r="A190" s="77">
        <v>2018</v>
      </c>
      <c r="B190" s="77" t="s">
        <v>905</v>
      </c>
      <c r="C190" s="77" t="s">
        <v>1048</v>
      </c>
      <c r="D190" s="77"/>
      <c r="E190" s="98">
        <v>21970</v>
      </c>
      <c r="F190" s="77"/>
      <c r="G190" s="77"/>
      <c r="H190" s="77"/>
      <c r="I190" s="77">
        <v>3</v>
      </c>
      <c r="J190" s="77" t="s">
        <v>1021</v>
      </c>
      <c r="K190" s="77" t="s">
        <v>1195</v>
      </c>
      <c r="L190" s="77"/>
      <c r="M190" s="77"/>
      <c r="N190" s="99">
        <v>0</v>
      </c>
      <c r="O190" s="99">
        <v>0</v>
      </c>
      <c r="P190" s="99">
        <v>0</v>
      </c>
      <c r="Q190" s="99">
        <v>0</v>
      </c>
      <c r="R190" s="99">
        <v>0</v>
      </c>
      <c r="S190" s="99">
        <v>0</v>
      </c>
      <c r="T190" s="99">
        <v>818.85</v>
      </c>
      <c r="U190" s="99">
        <v>0</v>
      </c>
      <c r="V190" s="99">
        <v>0</v>
      </c>
      <c r="W190" s="99">
        <v>0</v>
      </c>
      <c r="X190" s="99">
        <v>0</v>
      </c>
      <c r="Y190" s="99">
        <v>0</v>
      </c>
      <c r="Z190" s="99">
        <v>818.85</v>
      </c>
      <c r="AA190" s="100">
        <f t="shared" si="40"/>
        <v>0</v>
      </c>
      <c r="AB190" s="100">
        <f>AA190*('Para GX'!J$71+100%)</f>
        <v>0</v>
      </c>
      <c r="AC190" s="100">
        <f>AB190*('Para GX'!K$71+100%)</f>
        <v>0</v>
      </c>
      <c r="AD190" s="100">
        <f>AC190*('Para GX'!L$71+100%)</f>
        <v>0</v>
      </c>
      <c r="AE190" s="100">
        <f>AD190*('Para GX'!M$71+100%)</f>
        <v>0</v>
      </c>
      <c r="AF190" s="100">
        <f>AE190*('Para GX'!N$71+100%)</f>
        <v>0</v>
      </c>
      <c r="AG190" s="100" t="e">
        <f>AF190*('Para GX'!O$71+100%)</f>
        <v>#VALUE!</v>
      </c>
      <c r="AH190" s="100">
        <f t="shared" si="36"/>
        <v>818.85</v>
      </c>
      <c r="AI190" s="100">
        <f>AH190*('Para GX'!J$71+100%)</f>
        <v>839.32124999999996</v>
      </c>
      <c r="AJ190" s="100">
        <f>AI190*('Para GX'!K$71+100%)</f>
        <v>857.50654374999999</v>
      </c>
      <c r="AK190" s="100">
        <f>AJ190*('Para GX'!L$71+100%)</f>
        <v>871.79831947916659</v>
      </c>
      <c r="AL190" s="100">
        <f>AK190*('Para GX'!M$71+100%)</f>
        <v>880.51630267395831</v>
      </c>
      <c r="AM190" s="100">
        <f>AL190*('Para GX'!N$71+100%)</f>
        <v>886.38641135845126</v>
      </c>
      <c r="AN190" s="100" t="e">
        <f>AM190*('Para GX'!O$71+100%)</f>
        <v>#VALUE!</v>
      </c>
      <c r="AO190" s="100">
        <f t="shared" si="39"/>
        <v>0</v>
      </c>
      <c r="AP190" s="100">
        <f>AO190*('Para GX'!J$71+100%)</f>
        <v>0</v>
      </c>
      <c r="AQ190" s="100">
        <f>AP190*('Para GX'!K$71+100%)</f>
        <v>0</v>
      </c>
      <c r="AR190" s="100">
        <f>AQ190*('Para GX'!L$71+100%)</f>
        <v>0</v>
      </c>
      <c r="AS190" s="100">
        <f>AR190*('Para GX'!M$71+100%)</f>
        <v>0</v>
      </c>
      <c r="AT190" s="100">
        <f>AS190*('Para GX'!N$71+100%)</f>
        <v>0</v>
      </c>
      <c r="AU190" s="100" t="e">
        <f>AT190*('Para GX'!O$71+100%)</f>
        <v>#VALUE!</v>
      </c>
      <c r="AV190" s="100">
        <v>0</v>
      </c>
      <c r="AW190" s="100">
        <f>AV190*('Para GX'!J$71+100%)</f>
        <v>0</v>
      </c>
      <c r="AX190" s="100">
        <f>AW190*('Para GX'!K$71+100%)</f>
        <v>0</v>
      </c>
      <c r="AY190" s="100">
        <f>AX190*('Para GX'!L$71+100%)</f>
        <v>0</v>
      </c>
      <c r="AZ190" s="100">
        <f>AY190*('Para GX'!M$71+100%)</f>
        <v>0</v>
      </c>
      <c r="BA190" s="100">
        <f>AZ190*('Para GX'!N$71+100%)</f>
        <v>0</v>
      </c>
      <c r="BB190" s="100" t="e">
        <f>BA190*('Para GX'!O$71+100%)</f>
        <v>#VALUE!</v>
      </c>
      <c r="BC190" s="100">
        <v>0</v>
      </c>
      <c r="BD190" s="100"/>
      <c r="BE190" s="100"/>
      <c r="BF190" s="100"/>
      <c r="BG190" s="100"/>
      <c r="BH190" s="100"/>
      <c r="BI190" s="100"/>
      <c r="BJ190" s="100">
        <v>0</v>
      </c>
      <c r="BK190" s="100">
        <f>BJ190*('Para GX'!J$71+100%)</f>
        <v>0</v>
      </c>
      <c r="BL190" s="100">
        <f>BK190*('Para GX'!K$71+100%)</f>
        <v>0</v>
      </c>
      <c r="BM190" s="100">
        <f>BL190*('Para GX'!L$71+100%)</f>
        <v>0</v>
      </c>
      <c r="BN190" s="100">
        <f>BM190*('Para GX'!M$71+100%)</f>
        <v>0</v>
      </c>
      <c r="BO190" s="100">
        <f>BN190*('Para GX'!N$71+100%)</f>
        <v>0</v>
      </c>
      <c r="BP190" s="100" t="e">
        <f>BO190*('Para GX'!O$71+100%)</f>
        <v>#VALUE!</v>
      </c>
    </row>
    <row r="191" spans="1:68">
      <c r="A191" s="77">
        <v>2018</v>
      </c>
      <c r="B191" s="77" t="s">
        <v>905</v>
      </c>
      <c r="C191" s="77" t="s">
        <v>1048</v>
      </c>
      <c r="D191" s="77"/>
      <c r="E191" s="98">
        <v>21970</v>
      </c>
      <c r="F191" s="77"/>
      <c r="G191" s="77"/>
      <c r="H191" s="77"/>
      <c r="I191" s="77">
        <v>1</v>
      </c>
      <c r="J191" s="77" t="s">
        <v>1021</v>
      </c>
      <c r="K191" s="77" t="s">
        <v>1195</v>
      </c>
      <c r="L191" s="77"/>
      <c r="M191" s="77"/>
      <c r="N191" s="99">
        <v>0</v>
      </c>
      <c r="O191" s="99">
        <v>0</v>
      </c>
      <c r="P191" s="99">
        <v>0</v>
      </c>
      <c r="Q191" s="99">
        <v>0</v>
      </c>
      <c r="R191" s="99">
        <v>0</v>
      </c>
      <c r="S191" s="99">
        <v>0</v>
      </c>
      <c r="T191" s="99">
        <v>818.85</v>
      </c>
      <c r="U191" s="99">
        <v>0</v>
      </c>
      <c r="V191" s="99">
        <v>0</v>
      </c>
      <c r="W191" s="99">
        <v>0</v>
      </c>
      <c r="X191" s="99">
        <v>0</v>
      </c>
      <c r="Y191" s="99">
        <v>0</v>
      </c>
      <c r="Z191" s="99">
        <v>818.85</v>
      </c>
      <c r="AA191" s="100">
        <f t="shared" si="40"/>
        <v>0</v>
      </c>
      <c r="AB191" s="100">
        <f>AA191*('Para GX'!J$71+100%)</f>
        <v>0</v>
      </c>
      <c r="AC191" s="100">
        <f>AB191*('Para GX'!K$71+100%)</f>
        <v>0</v>
      </c>
      <c r="AD191" s="100">
        <f>AC191*('Para GX'!L$71+100%)</f>
        <v>0</v>
      </c>
      <c r="AE191" s="100">
        <f>AD191*('Para GX'!M$71+100%)</f>
        <v>0</v>
      </c>
      <c r="AF191" s="100">
        <f>AE191*('Para GX'!N$71+100%)</f>
        <v>0</v>
      </c>
      <c r="AG191" s="100" t="e">
        <f>AF191*('Para GX'!O$71+100%)</f>
        <v>#VALUE!</v>
      </c>
      <c r="AH191" s="100">
        <f t="shared" si="36"/>
        <v>818.85</v>
      </c>
      <c r="AI191" s="100">
        <f>AH191*('Para GX'!J$71+100%)</f>
        <v>839.32124999999996</v>
      </c>
      <c r="AJ191" s="100">
        <f>AI191*('Para GX'!K$71+100%)</f>
        <v>857.50654374999999</v>
      </c>
      <c r="AK191" s="100">
        <f>AJ191*('Para GX'!L$71+100%)</f>
        <v>871.79831947916659</v>
      </c>
      <c r="AL191" s="100">
        <f>AK191*('Para GX'!M$71+100%)</f>
        <v>880.51630267395831</v>
      </c>
      <c r="AM191" s="100">
        <f>AL191*('Para GX'!N$71+100%)</f>
        <v>886.38641135845126</v>
      </c>
      <c r="AN191" s="100" t="e">
        <f>AM191*('Para GX'!O$71+100%)</f>
        <v>#VALUE!</v>
      </c>
      <c r="AO191" s="100">
        <f t="shared" si="39"/>
        <v>0</v>
      </c>
      <c r="AP191" s="100">
        <f>AO191*('Para GX'!J$71+100%)</f>
        <v>0</v>
      </c>
      <c r="AQ191" s="100">
        <f>AP191*('Para GX'!K$71+100%)</f>
        <v>0</v>
      </c>
      <c r="AR191" s="100">
        <f>AQ191*('Para GX'!L$71+100%)</f>
        <v>0</v>
      </c>
      <c r="AS191" s="100">
        <f>AR191*('Para GX'!M$71+100%)</f>
        <v>0</v>
      </c>
      <c r="AT191" s="100">
        <f>AS191*('Para GX'!N$71+100%)</f>
        <v>0</v>
      </c>
      <c r="AU191" s="100" t="e">
        <f>AT191*('Para GX'!O$71+100%)</f>
        <v>#VALUE!</v>
      </c>
      <c r="AV191" s="100">
        <v>0</v>
      </c>
      <c r="AW191" s="100">
        <f>AV191*('Para GX'!J$71+100%)</f>
        <v>0</v>
      </c>
      <c r="AX191" s="100">
        <f>AW191*('Para GX'!K$71+100%)</f>
        <v>0</v>
      </c>
      <c r="AY191" s="100">
        <f>AX191*('Para GX'!L$71+100%)</f>
        <v>0</v>
      </c>
      <c r="AZ191" s="100">
        <f>AY191*('Para GX'!M$71+100%)</f>
        <v>0</v>
      </c>
      <c r="BA191" s="100">
        <f>AZ191*('Para GX'!N$71+100%)</f>
        <v>0</v>
      </c>
      <c r="BB191" s="100" t="e">
        <f>BA191*('Para GX'!O$71+100%)</f>
        <v>#VALUE!</v>
      </c>
      <c r="BC191" s="100">
        <v>0</v>
      </c>
      <c r="BD191" s="100"/>
      <c r="BE191" s="100"/>
      <c r="BF191" s="100"/>
      <c r="BG191" s="100"/>
      <c r="BH191" s="100"/>
      <c r="BI191" s="100"/>
      <c r="BJ191" s="100">
        <v>0</v>
      </c>
      <c r="BK191" s="100">
        <f>BJ191*('Para GX'!J$71+100%)</f>
        <v>0</v>
      </c>
      <c r="BL191" s="100">
        <f>BK191*('Para GX'!K$71+100%)</f>
        <v>0</v>
      </c>
      <c r="BM191" s="100">
        <f>BL191*('Para GX'!L$71+100%)</f>
        <v>0</v>
      </c>
      <c r="BN191" s="100">
        <f>BM191*('Para GX'!M$71+100%)</f>
        <v>0</v>
      </c>
      <c r="BO191" s="100">
        <f>BN191*('Para GX'!N$71+100%)</f>
        <v>0</v>
      </c>
      <c r="BP191" s="100" t="e">
        <f>BO191*('Para GX'!O$71+100%)</f>
        <v>#VALUE!</v>
      </c>
    </row>
    <row r="192" spans="1:68">
      <c r="A192" s="77">
        <v>2018</v>
      </c>
      <c r="B192" s="77" t="s">
        <v>905</v>
      </c>
      <c r="C192" s="77" t="s">
        <v>1048</v>
      </c>
      <c r="D192" s="77"/>
      <c r="E192" s="98">
        <v>23586</v>
      </c>
      <c r="F192" s="77"/>
      <c r="G192" s="77"/>
      <c r="H192" s="77"/>
      <c r="I192" s="77">
        <v>1</v>
      </c>
      <c r="J192" s="77" t="s">
        <v>1021</v>
      </c>
      <c r="K192" s="77"/>
      <c r="L192" s="77"/>
      <c r="M192" s="77"/>
      <c r="N192" s="99">
        <v>0</v>
      </c>
      <c r="O192" s="99">
        <v>0</v>
      </c>
      <c r="P192" s="99">
        <v>0</v>
      </c>
      <c r="Q192" s="99">
        <v>0</v>
      </c>
      <c r="R192" s="99">
        <v>0</v>
      </c>
      <c r="S192" s="99">
        <v>0</v>
      </c>
      <c r="T192" s="99">
        <v>2018.93</v>
      </c>
      <c r="U192" s="99">
        <v>0</v>
      </c>
      <c r="V192" s="99">
        <v>0</v>
      </c>
      <c r="W192" s="99">
        <v>0</v>
      </c>
      <c r="X192" s="99">
        <v>0</v>
      </c>
      <c r="Y192" s="99">
        <v>0</v>
      </c>
      <c r="Z192" s="99">
        <v>2018.93</v>
      </c>
      <c r="AA192" s="100">
        <f t="shared" si="40"/>
        <v>0</v>
      </c>
      <c r="AB192" s="100">
        <f>AA192*('Para GX'!J$71+100%)</f>
        <v>0</v>
      </c>
      <c r="AC192" s="100">
        <f>AB192*('Para GX'!K$71+100%)</f>
        <v>0</v>
      </c>
      <c r="AD192" s="100">
        <f>AC192*('Para GX'!L$71+100%)</f>
        <v>0</v>
      </c>
      <c r="AE192" s="100">
        <f>AD192*('Para GX'!M$71+100%)</f>
        <v>0</v>
      </c>
      <c r="AF192" s="100">
        <f>AE192*('Para GX'!N$71+100%)</f>
        <v>0</v>
      </c>
      <c r="AG192" s="100" t="e">
        <f>AF192*('Para GX'!O$71+100%)</f>
        <v>#VALUE!</v>
      </c>
      <c r="AH192" s="100">
        <f t="shared" si="36"/>
        <v>2018.93</v>
      </c>
      <c r="AI192" s="100">
        <f>AH192*('Para GX'!J$71+100%)</f>
        <v>2069.4032499999998</v>
      </c>
      <c r="AJ192" s="100">
        <f>AI192*('Para GX'!K$71+100%)</f>
        <v>2114.2403204166667</v>
      </c>
      <c r="AK192" s="100">
        <f>AJ192*('Para GX'!L$71+100%)</f>
        <v>2149.4776590902775</v>
      </c>
      <c r="AL192" s="100">
        <f>AK192*('Para GX'!M$71+100%)</f>
        <v>2170.9724356811803</v>
      </c>
      <c r="AM192" s="100">
        <f>AL192*('Para GX'!N$71+100%)</f>
        <v>2185.4455852523879</v>
      </c>
      <c r="AN192" s="100" t="e">
        <f>AM192*('Para GX'!O$71+100%)</f>
        <v>#VALUE!</v>
      </c>
      <c r="AO192" s="100">
        <f t="shared" si="39"/>
        <v>0</v>
      </c>
      <c r="AP192" s="100">
        <f>AO192*('Para GX'!J$71+100%)</f>
        <v>0</v>
      </c>
      <c r="AQ192" s="100">
        <f>AP192*('Para GX'!K$71+100%)</f>
        <v>0</v>
      </c>
      <c r="AR192" s="100">
        <f>AQ192*('Para GX'!L$71+100%)</f>
        <v>0</v>
      </c>
      <c r="AS192" s="100">
        <f>AR192*('Para GX'!M$71+100%)</f>
        <v>0</v>
      </c>
      <c r="AT192" s="100">
        <f>AS192*('Para GX'!N$71+100%)</f>
        <v>0</v>
      </c>
      <c r="AU192" s="100" t="e">
        <f>AT192*('Para GX'!O$71+100%)</f>
        <v>#VALUE!</v>
      </c>
      <c r="AV192" s="100">
        <v>0</v>
      </c>
      <c r="AW192" s="100">
        <f>AV192*('Para GX'!J$71+100%)</f>
        <v>0</v>
      </c>
      <c r="AX192" s="100">
        <f>AW192*('Para GX'!K$71+100%)</f>
        <v>0</v>
      </c>
      <c r="AY192" s="100">
        <f>AX192*('Para GX'!L$71+100%)</f>
        <v>0</v>
      </c>
      <c r="AZ192" s="100">
        <f>AY192*('Para GX'!M$71+100%)</f>
        <v>0</v>
      </c>
      <c r="BA192" s="100">
        <f>AZ192*('Para GX'!N$71+100%)</f>
        <v>0</v>
      </c>
      <c r="BB192" s="100" t="e">
        <f>BA192*('Para GX'!O$71+100%)</f>
        <v>#VALUE!</v>
      </c>
      <c r="BC192" s="100">
        <v>0</v>
      </c>
      <c r="BD192" s="100"/>
      <c r="BE192" s="100"/>
      <c r="BF192" s="100"/>
      <c r="BG192" s="100"/>
      <c r="BH192" s="100"/>
      <c r="BI192" s="100"/>
      <c r="BJ192" s="100">
        <v>0</v>
      </c>
      <c r="BK192" s="100">
        <f>BJ192*('Para GX'!J$71+100%)</f>
        <v>0</v>
      </c>
      <c r="BL192" s="100">
        <f>BK192*('Para GX'!K$71+100%)</f>
        <v>0</v>
      </c>
      <c r="BM192" s="100">
        <f>BL192*('Para GX'!L$71+100%)</f>
        <v>0</v>
      </c>
      <c r="BN192" s="100">
        <f>BM192*('Para GX'!M$71+100%)</f>
        <v>0</v>
      </c>
      <c r="BO192" s="100">
        <f>BN192*('Para GX'!N$71+100%)</f>
        <v>0</v>
      </c>
      <c r="BP192" s="100" t="e">
        <f>BO192*('Para GX'!O$71+100%)</f>
        <v>#VALUE!</v>
      </c>
    </row>
    <row r="193" spans="1:68">
      <c r="A193" s="77">
        <v>2018</v>
      </c>
      <c r="B193" s="77" t="s">
        <v>905</v>
      </c>
      <c r="C193" s="77" t="s">
        <v>1048</v>
      </c>
      <c r="D193" s="77"/>
      <c r="E193" s="98">
        <v>29454</v>
      </c>
      <c r="F193" s="77"/>
      <c r="G193" s="77"/>
      <c r="H193" s="77"/>
      <c r="I193" s="77">
        <v>1</v>
      </c>
      <c r="J193" s="77" t="s">
        <v>1021</v>
      </c>
      <c r="K193" s="77"/>
      <c r="L193" s="77"/>
      <c r="M193" s="77"/>
      <c r="N193" s="99">
        <v>0</v>
      </c>
      <c r="O193" s="99">
        <v>0</v>
      </c>
      <c r="P193" s="99">
        <v>0</v>
      </c>
      <c r="Q193" s="99">
        <v>0</v>
      </c>
      <c r="R193" s="99">
        <v>0</v>
      </c>
      <c r="S193" s="99">
        <v>0</v>
      </c>
      <c r="T193" s="99">
        <v>2375.36</v>
      </c>
      <c r="U193" s="99">
        <v>0</v>
      </c>
      <c r="V193" s="99">
        <v>0</v>
      </c>
      <c r="W193" s="99">
        <v>0</v>
      </c>
      <c r="X193" s="99">
        <v>0</v>
      </c>
      <c r="Y193" s="99">
        <v>0</v>
      </c>
      <c r="Z193" s="99">
        <v>2375.36</v>
      </c>
      <c r="AA193" s="100">
        <f t="shared" si="40"/>
        <v>0</v>
      </c>
      <c r="AB193" s="100">
        <f>AA193*('Para GX'!J$71+100%)</f>
        <v>0</v>
      </c>
      <c r="AC193" s="100">
        <f>AB193*('Para GX'!K$71+100%)</f>
        <v>0</v>
      </c>
      <c r="AD193" s="100">
        <f>AC193*('Para GX'!L$71+100%)</f>
        <v>0</v>
      </c>
      <c r="AE193" s="100">
        <f>AD193*('Para GX'!M$71+100%)</f>
        <v>0</v>
      </c>
      <c r="AF193" s="100">
        <f>AE193*('Para GX'!N$71+100%)</f>
        <v>0</v>
      </c>
      <c r="AG193" s="100" t="e">
        <f>AF193*('Para GX'!O$71+100%)</f>
        <v>#VALUE!</v>
      </c>
      <c r="AH193" s="100">
        <f t="shared" si="36"/>
        <v>2375.36</v>
      </c>
      <c r="AI193" s="100">
        <f>AH193*('Para GX'!J$71+100%)</f>
        <v>2434.7440000000001</v>
      </c>
      <c r="AJ193" s="100">
        <f>AI193*('Para GX'!K$71+100%)</f>
        <v>2487.496786666667</v>
      </c>
      <c r="AK193" s="100">
        <f>AJ193*('Para GX'!L$71+100%)</f>
        <v>2528.9550664444446</v>
      </c>
      <c r="AL193" s="100">
        <f>AK193*('Para GX'!M$71+100%)</f>
        <v>2554.2446171088891</v>
      </c>
      <c r="AM193" s="100">
        <f>AL193*('Para GX'!N$71+100%)</f>
        <v>2571.2729145562816</v>
      </c>
      <c r="AN193" s="100" t="e">
        <f>AM193*('Para GX'!O$71+100%)</f>
        <v>#VALUE!</v>
      </c>
      <c r="AO193" s="100">
        <f t="shared" si="39"/>
        <v>0</v>
      </c>
      <c r="AP193" s="100">
        <f>AO193*('Para GX'!J$71+100%)</f>
        <v>0</v>
      </c>
      <c r="AQ193" s="100">
        <f>AP193*('Para GX'!K$71+100%)</f>
        <v>0</v>
      </c>
      <c r="AR193" s="100">
        <f>AQ193*('Para GX'!L$71+100%)</f>
        <v>0</v>
      </c>
      <c r="AS193" s="100">
        <f>AR193*('Para GX'!M$71+100%)</f>
        <v>0</v>
      </c>
      <c r="AT193" s="100">
        <f>AS193*('Para GX'!N$71+100%)</f>
        <v>0</v>
      </c>
      <c r="AU193" s="100" t="e">
        <f>AT193*('Para GX'!O$71+100%)</f>
        <v>#VALUE!</v>
      </c>
      <c r="AV193" s="100">
        <v>0</v>
      </c>
      <c r="AW193" s="100">
        <f>AV193*('Para GX'!J$71+100%)</f>
        <v>0</v>
      </c>
      <c r="AX193" s="100">
        <f>AW193*('Para GX'!K$71+100%)</f>
        <v>0</v>
      </c>
      <c r="AY193" s="100">
        <f>AX193*('Para GX'!L$71+100%)</f>
        <v>0</v>
      </c>
      <c r="AZ193" s="100">
        <f>AY193*('Para GX'!M$71+100%)</f>
        <v>0</v>
      </c>
      <c r="BA193" s="100">
        <f>AZ193*('Para GX'!N$71+100%)</f>
        <v>0</v>
      </c>
      <c r="BB193" s="100" t="e">
        <f>BA193*('Para GX'!O$71+100%)</f>
        <v>#VALUE!</v>
      </c>
      <c r="BC193" s="100">
        <v>0</v>
      </c>
      <c r="BD193" s="100"/>
      <c r="BE193" s="100"/>
      <c r="BF193" s="100"/>
      <c r="BG193" s="100"/>
      <c r="BH193" s="100"/>
      <c r="BI193" s="100"/>
      <c r="BJ193" s="100">
        <v>0</v>
      </c>
      <c r="BK193" s="100">
        <f>BJ193*('Para GX'!J$71+100%)</f>
        <v>0</v>
      </c>
      <c r="BL193" s="100">
        <f>BK193*('Para GX'!K$71+100%)</f>
        <v>0</v>
      </c>
      <c r="BM193" s="100">
        <f>BL193*('Para GX'!L$71+100%)</f>
        <v>0</v>
      </c>
      <c r="BN193" s="100">
        <f>BM193*('Para GX'!M$71+100%)</f>
        <v>0</v>
      </c>
      <c r="BO193" s="100">
        <f>BN193*('Para GX'!N$71+100%)</f>
        <v>0</v>
      </c>
      <c r="BP193" s="100" t="e">
        <f>BO193*('Para GX'!O$71+100%)</f>
        <v>#VALUE!</v>
      </c>
    </row>
    <row r="194" spans="1:68">
      <c r="A194" s="77">
        <v>2018</v>
      </c>
      <c r="B194" s="77" t="s">
        <v>905</v>
      </c>
      <c r="C194" s="77" t="s">
        <v>1048</v>
      </c>
      <c r="D194" s="77"/>
      <c r="E194" s="98">
        <v>23749</v>
      </c>
      <c r="F194" s="77"/>
      <c r="G194" s="77"/>
      <c r="H194" s="77"/>
      <c r="I194" s="77">
        <v>1</v>
      </c>
      <c r="J194" s="77" t="s">
        <v>1021</v>
      </c>
      <c r="K194" s="77"/>
      <c r="L194" s="77"/>
      <c r="M194" s="77"/>
      <c r="N194" s="99">
        <v>0</v>
      </c>
      <c r="O194" s="99">
        <v>0</v>
      </c>
      <c r="P194" s="99">
        <v>0</v>
      </c>
      <c r="Q194" s="99">
        <v>0</v>
      </c>
      <c r="R194" s="99">
        <v>0</v>
      </c>
      <c r="S194" s="99">
        <v>0</v>
      </c>
      <c r="T194" s="99">
        <v>1179.47</v>
      </c>
      <c r="U194" s="99">
        <v>0</v>
      </c>
      <c r="V194" s="99">
        <v>0</v>
      </c>
      <c r="W194" s="99">
        <v>0</v>
      </c>
      <c r="X194" s="99">
        <v>0</v>
      </c>
      <c r="Y194" s="99">
        <v>0</v>
      </c>
      <c r="Z194" s="99">
        <v>1179.47</v>
      </c>
      <c r="AA194" s="100">
        <f t="shared" si="40"/>
        <v>0</v>
      </c>
      <c r="AB194" s="100">
        <f>AA194*('Para GX'!J$71+100%)</f>
        <v>0</v>
      </c>
      <c r="AC194" s="100">
        <f>AB194*('Para GX'!K$71+100%)</f>
        <v>0</v>
      </c>
      <c r="AD194" s="100">
        <f>AC194*('Para GX'!L$71+100%)</f>
        <v>0</v>
      </c>
      <c r="AE194" s="100">
        <f>AD194*('Para GX'!M$71+100%)</f>
        <v>0</v>
      </c>
      <c r="AF194" s="100">
        <f>AE194*('Para GX'!N$71+100%)</f>
        <v>0</v>
      </c>
      <c r="AG194" s="100" t="e">
        <f>AF194*('Para GX'!O$71+100%)</f>
        <v>#VALUE!</v>
      </c>
      <c r="AH194" s="100">
        <f t="shared" si="36"/>
        <v>1179.47</v>
      </c>
      <c r="AI194" s="100">
        <f>AH194*('Para GX'!J$71+100%)</f>
        <v>1208.9567499999998</v>
      </c>
      <c r="AJ194" s="100">
        <f>AI194*('Para GX'!K$71+100%)</f>
        <v>1235.1508129166666</v>
      </c>
      <c r="AK194" s="100">
        <f>AJ194*('Para GX'!L$71+100%)</f>
        <v>1255.7366597986111</v>
      </c>
      <c r="AL194" s="100">
        <f>AK194*('Para GX'!M$71+100%)</f>
        <v>1268.2940263965972</v>
      </c>
      <c r="AM194" s="100">
        <f>AL194*('Para GX'!N$71+100%)</f>
        <v>1276.7493199059079</v>
      </c>
      <c r="AN194" s="100" t="e">
        <f>AM194*('Para GX'!O$71+100%)</f>
        <v>#VALUE!</v>
      </c>
      <c r="AO194" s="100">
        <f t="shared" si="39"/>
        <v>0</v>
      </c>
      <c r="AP194" s="100">
        <f>AO194*('Para GX'!J$71+100%)</f>
        <v>0</v>
      </c>
      <c r="AQ194" s="100">
        <f>AP194*('Para GX'!K$71+100%)</f>
        <v>0</v>
      </c>
      <c r="AR194" s="100">
        <f>AQ194*('Para GX'!L$71+100%)</f>
        <v>0</v>
      </c>
      <c r="AS194" s="100">
        <f>AR194*('Para GX'!M$71+100%)</f>
        <v>0</v>
      </c>
      <c r="AT194" s="100">
        <f>AS194*('Para GX'!N$71+100%)</f>
        <v>0</v>
      </c>
      <c r="AU194" s="100" t="e">
        <f>AT194*('Para GX'!O$71+100%)</f>
        <v>#VALUE!</v>
      </c>
      <c r="AV194" s="100">
        <v>0</v>
      </c>
      <c r="AW194" s="100">
        <f>AV194*('Para GX'!J$71+100%)</f>
        <v>0</v>
      </c>
      <c r="AX194" s="100">
        <f>AW194*('Para GX'!K$71+100%)</f>
        <v>0</v>
      </c>
      <c r="AY194" s="100">
        <f>AX194*('Para GX'!L$71+100%)</f>
        <v>0</v>
      </c>
      <c r="AZ194" s="100">
        <f>AY194*('Para GX'!M$71+100%)</f>
        <v>0</v>
      </c>
      <c r="BA194" s="100">
        <f>AZ194*('Para GX'!N$71+100%)</f>
        <v>0</v>
      </c>
      <c r="BB194" s="100" t="e">
        <f>BA194*('Para GX'!O$71+100%)</f>
        <v>#VALUE!</v>
      </c>
      <c r="BC194" s="100">
        <v>0</v>
      </c>
      <c r="BD194" s="100"/>
      <c r="BE194" s="100"/>
      <c r="BF194" s="100"/>
      <c r="BG194" s="100"/>
      <c r="BH194" s="100"/>
      <c r="BI194" s="100"/>
      <c r="BJ194" s="100">
        <v>0</v>
      </c>
      <c r="BK194" s="100">
        <f>BJ194*('Para GX'!J$71+100%)</f>
        <v>0</v>
      </c>
      <c r="BL194" s="100">
        <f>BK194*('Para GX'!K$71+100%)</f>
        <v>0</v>
      </c>
      <c r="BM194" s="100">
        <f>BL194*('Para GX'!L$71+100%)</f>
        <v>0</v>
      </c>
      <c r="BN194" s="100">
        <f>BM194*('Para GX'!M$71+100%)</f>
        <v>0</v>
      </c>
      <c r="BO194" s="100">
        <f>BN194*('Para GX'!N$71+100%)</f>
        <v>0</v>
      </c>
      <c r="BP194" s="100" t="e">
        <f>BO194*('Para GX'!O$71+100%)</f>
        <v>#VALUE!</v>
      </c>
    </row>
    <row r="195" spans="1:68">
      <c r="A195" s="77">
        <v>2018</v>
      </c>
      <c r="B195" s="77" t="s">
        <v>905</v>
      </c>
      <c r="C195" s="77" t="s">
        <v>1048</v>
      </c>
      <c r="D195" s="77"/>
      <c r="E195" s="98">
        <v>23607</v>
      </c>
      <c r="F195" s="77"/>
      <c r="G195" s="77"/>
      <c r="H195" s="77"/>
      <c r="I195" s="77">
        <v>1</v>
      </c>
      <c r="J195" s="77" t="s">
        <v>1021</v>
      </c>
      <c r="K195" s="77"/>
      <c r="L195" s="77"/>
      <c r="M195" s="77"/>
      <c r="N195" s="99">
        <v>0</v>
      </c>
      <c r="O195" s="99">
        <v>0</v>
      </c>
      <c r="P195" s="99">
        <v>0</v>
      </c>
      <c r="Q195" s="99">
        <v>0</v>
      </c>
      <c r="R195" s="99">
        <v>0</v>
      </c>
      <c r="S195" s="99">
        <v>0</v>
      </c>
      <c r="T195" s="99">
        <v>2497.4299999999998</v>
      </c>
      <c r="U195" s="99">
        <v>0</v>
      </c>
      <c r="V195" s="99">
        <v>0</v>
      </c>
      <c r="W195" s="99">
        <v>0</v>
      </c>
      <c r="X195" s="99">
        <v>0</v>
      </c>
      <c r="Y195" s="99">
        <v>0</v>
      </c>
      <c r="Z195" s="99">
        <v>2497.4299999999998</v>
      </c>
      <c r="AA195" s="100">
        <f t="shared" si="40"/>
        <v>0</v>
      </c>
      <c r="AB195" s="100">
        <f>AA195*('Para GX'!J$71+100%)</f>
        <v>0</v>
      </c>
      <c r="AC195" s="100">
        <f>AB195*('Para GX'!K$71+100%)</f>
        <v>0</v>
      </c>
      <c r="AD195" s="100">
        <f>AC195*('Para GX'!L$71+100%)</f>
        <v>0</v>
      </c>
      <c r="AE195" s="100">
        <f>AD195*('Para GX'!M$71+100%)</f>
        <v>0</v>
      </c>
      <c r="AF195" s="100">
        <f>AE195*('Para GX'!N$71+100%)</f>
        <v>0</v>
      </c>
      <c r="AG195" s="100" t="e">
        <f>AF195*('Para GX'!O$71+100%)</f>
        <v>#VALUE!</v>
      </c>
      <c r="AH195" s="100">
        <f t="shared" si="36"/>
        <v>2497.4299999999998</v>
      </c>
      <c r="AI195" s="100">
        <f>AH195*('Para GX'!J$71+100%)</f>
        <v>2559.8657499999995</v>
      </c>
      <c r="AJ195" s="100">
        <f>AI195*('Para GX'!K$71+100%)</f>
        <v>2615.3295079166664</v>
      </c>
      <c r="AK195" s="100">
        <f>AJ195*('Para GX'!L$71+100%)</f>
        <v>2658.9183330486107</v>
      </c>
      <c r="AL195" s="100">
        <f>AK195*('Para GX'!M$71+100%)</f>
        <v>2685.5075163790971</v>
      </c>
      <c r="AM195" s="100">
        <f>AL195*('Para GX'!N$71+100%)</f>
        <v>2703.4108998216243</v>
      </c>
      <c r="AN195" s="100" t="e">
        <f>AM195*('Para GX'!O$71+100%)</f>
        <v>#VALUE!</v>
      </c>
      <c r="AO195" s="100">
        <f t="shared" si="39"/>
        <v>0</v>
      </c>
      <c r="AP195" s="100">
        <f>AO195*('Para GX'!J$71+100%)</f>
        <v>0</v>
      </c>
      <c r="AQ195" s="100">
        <f>AP195*('Para GX'!K$71+100%)</f>
        <v>0</v>
      </c>
      <c r="AR195" s="100">
        <f>AQ195*('Para GX'!L$71+100%)</f>
        <v>0</v>
      </c>
      <c r="AS195" s="100">
        <f>AR195*('Para GX'!M$71+100%)</f>
        <v>0</v>
      </c>
      <c r="AT195" s="100">
        <f>AS195*('Para GX'!N$71+100%)</f>
        <v>0</v>
      </c>
      <c r="AU195" s="100" t="e">
        <f>AT195*('Para GX'!O$71+100%)</f>
        <v>#VALUE!</v>
      </c>
      <c r="AV195" s="100">
        <v>0</v>
      </c>
      <c r="AW195" s="100">
        <f>AV195*('Para GX'!J$71+100%)</f>
        <v>0</v>
      </c>
      <c r="AX195" s="100">
        <f>AW195*('Para GX'!K$71+100%)</f>
        <v>0</v>
      </c>
      <c r="AY195" s="100">
        <f>AX195*('Para GX'!L$71+100%)</f>
        <v>0</v>
      </c>
      <c r="AZ195" s="100">
        <f>AY195*('Para GX'!M$71+100%)</f>
        <v>0</v>
      </c>
      <c r="BA195" s="100">
        <f>AZ195*('Para GX'!N$71+100%)</f>
        <v>0</v>
      </c>
      <c r="BB195" s="100" t="e">
        <f>BA195*('Para GX'!O$71+100%)</f>
        <v>#VALUE!</v>
      </c>
      <c r="BC195" s="100">
        <v>0</v>
      </c>
      <c r="BD195" s="100"/>
      <c r="BE195" s="100"/>
      <c r="BF195" s="100"/>
      <c r="BG195" s="100"/>
      <c r="BH195" s="100"/>
      <c r="BI195" s="100"/>
      <c r="BJ195" s="100">
        <v>0</v>
      </c>
      <c r="BK195" s="100">
        <f>BJ195*('Para GX'!J$71+100%)</f>
        <v>0</v>
      </c>
      <c r="BL195" s="100">
        <f>BK195*('Para GX'!K$71+100%)</f>
        <v>0</v>
      </c>
      <c r="BM195" s="100">
        <f>BL195*('Para GX'!L$71+100%)</f>
        <v>0</v>
      </c>
      <c r="BN195" s="100">
        <f>BM195*('Para GX'!M$71+100%)</f>
        <v>0</v>
      </c>
      <c r="BO195" s="100">
        <f>BN195*('Para GX'!N$71+100%)</f>
        <v>0</v>
      </c>
      <c r="BP195" s="100" t="e">
        <f>BO195*('Para GX'!O$71+100%)</f>
        <v>#VALUE!</v>
      </c>
    </row>
    <row r="196" spans="1:68">
      <c r="A196" s="77">
        <v>2018</v>
      </c>
      <c r="B196" s="77" t="s">
        <v>905</v>
      </c>
      <c r="C196" s="77" t="s">
        <v>1048</v>
      </c>
      <c r="D196" s="77"/>
      <c r="E196" s="98">
        <v>27864</v>
      </c>
      <c r="F196" s="77"/>
      <c r="G196" s="77"/>
      <c r="H196" s="77"/>
      <c r="I196" s="77">
        <v>1</v>
      </c>
      <c r="J196" s="77" t="s">
        <v>1021</v>
      </c>
      <c r="K196" s="77"/>
      <c r="L196" s="77"/>
      <c r="M196" s="77"/>
      <c r="N196" s="99">
        <v>0</v>
      </c>
      <c r="O196" s="99">
        <v>0</v>
      </c>
      <c r="P196" s="99">
        <v>0</v>
      </c>
      <c r="Q196" s="99">
        <v>0</v>
      </c>
      <c r="R196" s="99">
        <v>0</v>
      </c>
      <c r="S196" s="99">
        <v>0</v>
      </c>
      <c r="T196" s="99">
        <v>4137.24</v>
      </c>
      <c r="U196" s="99">
        <v>0</v>
      </c>
      <c r="V196" s="99">
        <v>0</v>
      </c>
      <c r="W196" s="99">
        <v>0</v>
      </c>
      <c r="X196" s="99">
        <v>0</v>
      </c>
      <c r="Y196" s="99">
        <v>0</v>
      </c>
      <c r="Z196" s="99">
        <v>4137.24</v>
      </c>
      <c r="AA196" s="100">
        <f t="shared" si="40"/>
        <v>0</v>
      </c>
      <c r="AB196" s="100">
        <f>AA196*('Para GX'!J$71+100%)</f>
        <v>0</v>
      </c>
      <c r="AC196" s="100">
        <f>AB196*('Para GX'!K$71+100%)</f>
        <v>0</v>
      </c>
      <c r="AD196" s="100">
        <f>AC196*('Para GX'!L$71+100%)</f>
        <v>0</v>
      </c>
      <c r="AE196" s="100">
        <f>AD196*('Para GX'!M$71+100%)</f>
        <v>0</v>
      </c>
      <c r="AF196" s="100">
        <f>AE196*('Para GX'!N$71+100%)</f>
        <v>0</v>
      </c>
      <c r="AG196" s="100" t="e">
        <f>AF196*('Para GX'!O$71+100%)</f>
        <v>#VALUE!</v>
      </c>
      <c r="AH196" s="100">
        <f t="shared" si="36"/>
        <v>4137.24</v>
      </c>
      <c r="AI196" s="100">
        <f>AH196*('Para GX'!J$71+100%)</f>
        <v>4240.6709999999994</v>
      </c>
      <c r="AJ196" s="100">
        <f>AI196*('Para GX'!K$71+100%)</f>
        <v>4332.552205</v>
      </c>
      <c r="AK196" s="100">
        <f>AJ196*('Para GX'!L$71+100%)</f>
        <v>4404.7614084166662</v>
      </c>
      <c r="AL196" s="100">
        <f>AK196*('Para GX'!M$71+100%)</f>
        <v>4448.8090225008327</v>
      </c>
      <c r="AM196" s="100">
        <f>AL196*('Para GX'!N$71+100%)</f>
        <v>4478.467749317505</v>
      </c>
      <c r="AN196" s="100" t="e">
        <f>AM196*('Para GX'!O$71+100%)</f>
        <v>#VALUE!</v>
      </c>
      <c r="AO196" s="100">
        <f t="shared" si="39"/>
        <v>0</v>
      </c>
      <c r="AP196" s="100">
        <f>AO196*('Para GX'!J$71+100%)</f>
        <v>0</v>
      </c>
      <c r="AQ196" s="100">
        <f>AP196*('Para GX'!K$71+100%)</f>
        <v>0</v>
      </c>
      <c r="AR196" s="100">
        <f>AQ196*('Para GX'!L$71+100%)</f>
        <v>0</v>
      </c>
      <c r="AS196" s="100">
        <f>AR196*('Para GX'!M$71+100%)</f>
        <v>0</v>
      </c>
      <c r="AT196" s="100">
        <f>AS196*('Para GX'!N$71+100%)</f>
        <v>0</v>
      </c>
      <c r="AU196" s="100" t="e">
        <f>AT196*('Para GX'!O$71+100%)</f>
        <v>#VALUE!</v>
      </c>
      <c r="AV196" s="100">
        <v>0</v>
      </c>
      <c r="AW196" s="100">
        <f>AV196*('Para GX'!J$71+100%)</f>
        <v>0</v>
      </c>
      <c r="AX196" s="100">
        <f>AW196*('Para GX'!K$71+100%)</f>
        <v>0</v>
      </c>
      <c r="AY196" s="100">
        <f>AX196*('Para GX'!L$71+100%)</f>
        <v>0</v>
      </c>
      <c r="AZ196" s="100">
        <f>AY196*('Para GX'!M$71+100%)</f>
        <v>0</v>
      </c>
      <c r="BA196" s="100">
        <f>AZ196*('Para GX'!N$71+100%)</f>
        <v>0</v>
      </c>
      <c r="BB196" s="100" t="e">
        <f>BA196*('Para GX'!O$71+100%)</f>
        <v>#VALUE!</v>
      </c>
      <c r="BC196" s="100">
        <v>0</v>
      </c>
      <c r="BD196" s="100"/>
      <c r="BE196" s="100"/>
      <c r="BF196" s="100"/>
      <c r="BG196" s="100"/>
      <c r="BH196" s="100"/>
      <c r="BI196" s="100"/>
      <c r="BJ196" s="100">
        <v>0</v>
      </c>
      <c r="BK196" s="100">
        <f>BJ196*('Para GX'!J$71+100%)</f>
        <v>0</v>
      </c>
      <c r="BL196" s="100">
        <f>BK196*('Para GX'!K$71+100%)</f>
        <v>0</v>
      </c>
      <c r="BM196" s="100">
        <f>BL196*('Para GX'!L$71+100%)</f>
        <v>0</v>
      </c>
      <c r="BN196" s="100">
        <f>BM196*('Para GX'!M$71+100%)</f>
        <v>0</v>
      </c>
      <c r="BO196" s="100">
        <f>BN196*('Para GX'!N$71+100%)</f>
        <v>0</v>
      </c>
      <c r="BP196" s="100" t="e">
        <f>BO196*('Para GX'!O$71+100%)</f>
        <v>#VALUE!</v>
      </c>
    </row>
    <row r="197" spans="1:68">
      <c r="A197" s="77">
        <v>2018</v>
      </c>
      <c r="B197" s="77" t="s">
        <v>905</v>
      </c>
      <c r="C197" s="77" t="s">
        <v>1048</v>
      </c>
      <c r="D197" s="77"/>
      <c r="E197" s="98">
        <v>25465</v>
      </c>
      <c r="F197" s="77"/>
      <c r="G197" s="77"/>
      <c r="H197" s="77"/>
      <c r="I197" s="77">
        <v>1</v>
      </c>
      <c r="J197" s="77" t="s">
        <v>1021</v>
      </c>
      <c r="K197" s="77" t="s">
        <v>1036</v>
      </c>
      <c r="L197" s="77" t="s">
        <v>1033</v>
      </c>
      <c r="M197" s="77"/>
      <c r="N197" s="99">
        <v>0</v>
      </c>
      <c r="O197" s="99">
        <v>0</v>
      </c>
      <c r="P197" s="99">
        <v>0</v>
      </c>
      <c r="Q197" s="99">
        <v>0</v>
      </c>
      <c r="R197" s="99">
        <v>0</v>
      </c>
      <c r="S197" s="99">
        <v>0</v>
      </c>
      <c r="T197" s="99">
        <v>0</v>
      </c>
      <c r="U197" s="99">
        <v>0</v>
      </c>
      <c r="V197" s="99">
        <v>53.78</v>
      </c>
      <c r="W197" s="99">
        <v>0</v>
      </c>
      <c r="X197" s="99">
        <v>0</v>
      </c>
      <c r="Y197" s="99">
        <v>0</v>
      </c>
      <c r="Z197" s="99">
        <v>53.78</v>
      </c>
      <c r="AA197" s="100">
        <v>0</v>
      </c>
      <c r="AB197" s="100">
        <f>AA197*('Para GX'!J$71+100%)</f>
        <v>0</v>
      </c>
      <c r="AC197" s="100">
        <f>AB197*('Para GX'!K$71+100%)</f>
        <v>0</v>
      </c>
      <c r="AD197" s="100">
        <f>AC197*('Para GX'!L$71+100%)</f>
        <v>0</v>
      </c>
      <c r="AE197" s="100">
        <f>AD197*('Para GX'!M$71+100%)</f>
        <v>0</v>
      </c>
      <c r="AF197" s="100">
        <f>AE197*('Para GX'!N$71+100%)</f>
        <v>0</v>
      </c>
      <c r="AG197" s="100" t="e">
        <f>AF197*('Para GX'!O$71+100%)</f>
        <v>#VALUE!</v>
      </c>
      <c r="AH197" s="100">
        <f t="shared" si="36"/>
        <v>53.78</v>
      </c>
      <c r="AI197" s="100">
        <v>0</v>
      </c>
      <c r="AJ197" s="100">
        <f>AI197*('Para GX'!K$71+100%)</f>
        <v>0</v>
      </c>
      <c r="AK197" s="100">
        <f>AJ197*('Para GX'!L$71+100%)</f>
        <v>0</v>
      </c>
      <c r="AL197" s="100">
        <f>AK197*('Para GX'!M$71+100%)</f>
        <v>0</v>
      </c>
      <c r="AM197" s="100">
        <f>AL197*('Para GX'!N$71+100%)</f>
        <v>0</v>
      </c>
      <c r="AN197" s="100" t="e">
        <f>AM197*('Para GX'!O$71+100%)</f>
        <v>#VALUE!</v>
      </c>
      <c r="AO197" s="100">
        <f t="shared" si="39"/>
        <v>0</v>
      </c>
      <c r="AP197" s="100">
        <f>AO197*('Para GX'!J$71+100%)</f>
        <v>0</v>
      </c>
      <c r="AQ197" s="100">
        <f>AP197*('Para GX'!K$71+100%)</f>
        <v>0</v>
      </c>
      <c r="AR197" s="100">
        <f>AQ197*('Para GX'!L$71+100%)</f>
        <v>0</v>
      </c>
      <c r="AS197" s="100">
        <f>AR197*('Para GX'!M$71+100%)</f>
        <v>0</v>
      </c>
      <c r="AT197" s="100">
        <f>AS197*('Para GX'!N$71+100%)</f>
        <v>0</v>
      </c>
      <c r="AU197" s="100" t="e">
        <f>AT197*('Para GX'!O$71+100%)</f>
        <v>#VALUE!</v>
      </c>
      <c r="AV197" s="100">
        <v>0</v>
      </c>
      <c r="AW197" s="100">
        <f>AV197*('Para GX'!J$71+100%)</f>
        <v>0</v>
      </c>
      <c r="AX197" s="100">
        <f>AW197*('Para GX'!K$71+100%)</f>
        <v>0</v>
      </c>
      <c r="AY197" s="100">
        <f>AX197*('Para GX'!L$71+100%)</f>
        <v>0</v>
      </c>
      <c r="AZ197" s="100">
        <f>AY197*('Para GX'!M$71+100%)</f>
        <v>0</v>
      </c>
      <c r="BA197" s="100">
        <f>AZ197*('Para GX'!N$71+100%)</f>
        <v>0</v>
      </c>
      <c r="BB197" s="100" t="e">
        <f>BA197*('Para GX'!O$71+100%)</f>
        <v>#VALUE!</v>
      </c>
      <c r="BC197" s="100">
        <v>0</v>
      </c>
      <c r="BD197" s="100"/>
      <c r="BE197" s="100"/>
      <c r="BF197" s="100"/>
      <c r="BG197" s="100"/>
      <c r="BH197" s="100"/>
      <c r="BI197" s="100"/>
      <c r="BJ197" s="100">
        <v>0</v>
      </c>
      <c r="BK197" s="100">
        <f>BJ197*('Para GX'!J$71+100%)</f>
        <v>0</v>
      </c>
      <c r="BL197" s="100">
        <f>BK197*('Para GX'!K$71+100%)</f>
        <v>0</v>
      </c>
      <c r="BM197" s="100">
        <f>BL197*('Para GX'!L$71+100%)</f>
        <v>0</v>
      </c>
      <c r="BN197" s="100">
        <f>BM197*('Para GX'!M$71+100%)</f>
        <v>0</v>
      </c>
      <c r="BO197" s="100">
        <f>BN197*('Para GX'!N$71+100%)</f>
        <v>0</v>
      </c>
      <c r="BP197" s="100" t="e">
        <f>BO197*('Para GX'!O$71+100%)</f>
        <v>#VALUE!</v>
      </c>
    </row>
    <row r="198" spans="1:68">
      <c r="A198" s="77">
        <v>2018</v>
      </c>
      <c r="B198" s="77" t="s">
        <v>905</v>
      </c>
      <c r="C198" s="77" t="s">
        <v>1048</v>
      </c>
      <c r="D198" s="77"/>
      <c r="E198" s="98">
        <v>25465</v>
      </c>
      <c r="F198" s="77"/>
      <c r="G198" s="77"/>
      <c r="H198" s="77"/>
      <c r="I198" s="77">
        <v>6</v>
      </c>
      <c r="J198" s="77" t="s">
        <v>1021</v>
      </c>
      <c r="K198" s="77" t="s">
        <v>1146</v>
      </c>
      <c r="L198" s="77"/>
      <c r="M198" s="77"/>
      <c r="N198" s="99">
        <v>0</v>
      </c>
      <c r="O198" s="99">
        <v>0</v>
      </c>
      <c r="P198" s="99">
        <v>0</v>
      </c>
      <c r="Q198" s="99">
        <v>0</v>
      </c>
      <c r="R198" s="99">
        <v>0</v>
      </c>
      <c r="S198" s="99">
        <v>0</v>
      </c>
      <c r="T198" s="99">
        <v>0</v>
      </c>
      <c r="U198" s="99">
        <v>0</v>
      </c>
      <c r="V198" s="99">
        <v>1837.35</v>
      </c>
      <c r="W198" s="99">
        <v>0</v>
      </c>
      <c r="X198" s="99">
        <v>0</v>
      </c>
      <c r="Y198" s="99">
        <v>0</v>
      </c>
      <c r="Z198" s="99">
        <v>1837.35</v>
      </c>
      <c r="AA198" s="100">
        <v>0</v>
      </c>
      <c r="AB198" s="100">
        <f>AA198*('Para GX'!J$71+100%)</f>
        <v>0</v>
      </c>
      <c r="AC198" s="100">
        <f>AB198*('Para GX'!K$71+100%)</f>
        <v>0</v>
      </c>
      <c r="AD198" s="100">
        <f>AC198*('Para GX'!L$71+100%)</f>
        <v>0</v>
      </c>
      <c r="AE198" s="100">
        <f>AD198*('Para GX'!M$71+100%)</f>
        <v>0</v>
      </c>
      <c r="AF198" s="100">
        <f>AE198*('Para GX'!N$71+100%)</f>
        <v>0</v>
      </c>
      <c r="AG198" s="100" t="e">
        <f>AF198*('Para GX'!O$71+100%)</f>
        <v>#VALUE!</v>
      </c>
      <c r="AH198" s="100">
        <f t="shared" si="36"/>
        <v>1837.35</v>
      </c>
      <c r="AI198" s="100">
        <v>0</v>
      </c>
      <c r="AJ198" s="100">
        <f>AI198*('Para GX'!K$71+100%)</f>
        <v>0</v>
      </c>
      <c r="AK198" s="100">
        <f>AJ198*('Para GX'!L$71+100%)</f>
        <v>0</v>
      </c>
      <c r="AL198" s="100">
        <f>AK198*('Para GX'!M$71+100%)</f>
        <v>0</v>
      </c>
      <c r="AM198" s="100">
        <f>AL198*('Para GX'!N$71+100%)</f>
        <v>0</v>
      </c>
      <c r="AN198" s="100" t="e">
        <f>AM198*('Para GX'!O$71+100%)</f>
        <v>#VALUE!</v>
      </c>
      <c r="AO198" s="100">
        <f t="shared" si="39"/>
        <v>0</v>
      </c>
      <c r="AP198" s="100">
        <f>AO198*('Para GX'!J$71+100%)</f>
        <v>0</v>
      </c>
      <c r="AQ198" s="100">
        <f>AP198*('Para GX'!K$71+100%)</f>
        <v>0</v>
      </c>
      <c r="AR198" s="100">
        <f>AQ198*('Para GX'!L$71+100%)</f>
        <v>0</v>
      </c>
      <c r="AS198" s="100">
        <f>AR198*('Para GX'!M$71+100%)</f>
        <v>0</v>
      </c>
      <c r="AT198" s="100">
        <f>AS198*('Para GX'!N$71+100%)</f>
        <v>0</v>
      </c>
      <c r="AU198" s="100" t="e">
        <f>AT198*('Para GX'!O$71+100%)</f>
        <v>#VALUE!</v>
      </c>
      <c r="AV198" s="100">
        <v>0</v>
      </c>
      <c r="AW198" s="100">
        <f>AV198*('Para GX'!J$71+100%)</f>
        <v>0</v>
      </c>
      <c r="AX198" s="100">
        <f>AW198*('Para GX'!K$71+100%)</f>
        <v>0</v>
      </c>
      <c r="AY198" s="100">
        <f>AX198*('Para GX'!L$71+100%)</f>
        <v>0</v>
      </c>
      <c r="AZ198" s="100">
        <f>AY198*('Para GX'!M$71+100%)</f>
        <v>0</v>
      </c>
      <c r="BA198" s="100">
        <f>AZ198*('Para GX'!N$71+100%)</f>
        <v>0</v>
      </c>
      <c r="BB198" s="100" t="e">
        <f>BA198*('Para GX'!O$71+100%)</f>
        <v>#VALUE!</v>
      </c>
      <c r="BC198" s="100">
        <v>0</v>
      </c>
      <c r="BD198" s="100"/>
      <c r="BE198" s="100"/>
      <c r="BF198" s="100"/>
      <c r="BG198" s="100"/>
      <c r="BH198" s="100"/>
      <c r="BI198" s="100"/>
      <c r="BJ198" s="100">
        <v>0</v>
      </c>
      <c r="BK198" s="100">
        <f>BJ198*('Para GX'!J$71+100%)</f>
        <v>0</v>
      </c>
      <c r="BL198" s="100">
        <f>BK198*('Para GX'!K$71+100%)</f>
        <v>0</v>
      </c>
      <c r="BM198" s="100">
        <f>BL198*('Para GX'!L$71+100%)</f>
        <v>0</v>
      </c>
      <c r="BN198" s="100">
        <f>BM198*('Para GX'!M$71+100%)</f>
        <v>0</v>
      </c>
      <c r="BO198" s="100">
        <f>BN198*('Para GX'!N$71+100%)</f>
        <v>0</v>
      </c>
      <c r="BP198" s="100" t="e">
        <f>BO198*('Para GX'!O$71+100%)</f>
        <v>#VALUE!</v>
      </c>
    </row>
    <row r="199" spans="1:68">
      <c r="A199" s="77">
        <v>2018</v>
      </c>
      <c r="B199" s="77" t="s">
        <v>905</v>
      </c>
      <c r="C199" s="77" t="s">
        <v>1048</v>
      </c>
      <c r="D199" s="77"/>
      <c r="E199" s="98">
        <v>25465</v>
      </c>
      <c r="F199" s="77"/>
      <c r="G199" s="77"/>
      <c r="H199" s="77"/>
      <c r="I199" s="77">
        <v>5</v>
      </c>
      <c r="J199" s="77" t="s">
        <v>1021</v>
      </c>
      <c r="K199" s="77" t="s">
        <v>1046</v>
      </c>
      <c r="L199" s="77"/>
      <c r="M199" s="77"/>
      <c r="N199" s="99">
        <v>0</v>
      </c>
      <c r="O199" s="99">
        <v>0</v>
      </c>
      <c r="P199" s="99">
        <v>0</v>
      </c>
      <c r="Q199" s="99">
        <v>0</v>
      </c>
      <c r="R199" s="99">
        <v>0</v>
      </c>
      <c r="S199" s="99">
        <v>0</v>
      </c>
      <c r="T199" s="99">
        <v>0</v>
      </c>
      <c r="U199" s="99">
        <v>0</v>
      </c>
      <c r="V199" s="99">
        <v>942.51</v>
      </c>
      <c r="W199" s="99">
        <v>0</v>
      </c>
      <c r="X199" s="99">
        <v>0</v>
      </c>
      <c r="Y199" s="99">
        <v>0</v>
      </c>
      <c r="Z199" s="99">
        <v>942.51</v>
      </c>
      <c r="AA199" s="100">
        <v>0</v>
      </c>
      <c r="AB199" s="100">
        <f>AA199*('Para GX'!J$71+100%)</f>
        <v>0</v>
      </c>
      <c r="AC199" s="100">
        <f>AB199*('Para GX'!K$71+100%)</f>
        <v>0</v>
      </c>
      <c r="AD199" s="100">
        <f>AC199*('Para GX'!L$71+100%)</f>
        <v>0</v>
      </c>
      <c r="AE199" s="100">
        <f>AD199*('Para GX'!M$71+100%)</f>
        <v>0</v>
      </c>
      <c r="AF199" s="100">
        <f>AE199*('Para GX'!N$71+100%)</f>
        <v>0</v>
      </c>
      <c r="AG199" s="100" t="e">
        <f>AF199*('Para GX'!O$71+100%)</f>
        <v>#VALUE!</v>
      </c>
      <c r="AH199" s="100">
        <f t="shared" si="36"/>
        <v>942.51</v>
      </c>
      <c r="AI199" s="100">
        <v>0</v>
      </c>
      <c r="AJ199" s="100">
        <f>AI199*('Para GX'!K$71+100%)</f>
        <v>0</v>
      </c>
      <c r="AK199" s="100">
        <f>AJ199*('Para GX'!L$71+100%)</f>
        <v>0</v>
      </c>
      <c r="AL199" s="100">
        <f>AK199*('Para GX'!M$71+100%)</f>
        <v>0</v>
      </c>
      <c r="AM199" s="100">
        <f>AL199*('Para GX'!N$71+100%)</f>
        <v>0</v>
      </c>
      <c r="AN199" s="100" t="e">
        <f>AM199*('Para GX'!O$71+100%)</f>
        <v>#VALUE!</v>
      </c>
      <c r="AO199" s="100">
        <f t="shared" si="39"/>
        <v>0</v>
      </c>
      <c r="AP199" s="100">
        <f>AO199*('Para GX'!J$71+100%)</f>
        <v>0</v>
      </c>
      <c r="AQ199" s="100">
        <f>AP199*('Para GX'!K$71+100%)</f>
        <v>0</v>
      </c>
      <c r="AR199" s="100">
        <f>AQ199*('Para GX'!L$71+100%)</f>
        <v>0</v>
      </c>
      <c r="AS199" s="100">
        <f>AR199*('Para GX'!M$71+100%)</f>
        <v>0</v>
      </c>
      <c r="AT199" s="100">
        <f>AS199*('Para GX'!N$71+100%)</f>
        <v>0</v>
      </c>
      <c r="AU199" s="100" t="e">
        <f>AT199*('Para GX'!O$71+100%)</f>
        <v>#VALUE!</v>
      </c>
      <c r="AV199" s="100">
        <v>0</v>
      </c>
      <c r="AW199" s="100">
        <f>AV199*('Para GX'!J$71+100%)</f>
        <v>0</v>
      </c>
      <c r="AX199" s="100">
        <f>AW199*('Para GX'!K$71+100%)</f>
        <v>0</v>
      </c>
      <c r="AY199" s="100">
        <f>AX199*('Para GX'!L$71+100%)</f>
        <v>0</v>
      </c>
      <c r="AZ199" s="100">
        <f>AY199*('Para GX'!M$71+100%)</f>
        <v>0</v>
      </c>
      <c r="BA199" s="100">
        <f>AZ199*('Para GX'!N$71+100%)</f>
        <v>0</v>
      </c>
      <c r="BB199" s="100" t="e">
        <f>BA199*('Para GX'!O$71+100%)</f>
        <v>#VALUE!</v>
      </c>
      <c r="BC199" s="100">
        <v>0</v>
      </c>
      <c r="BD199" s="100"/>
      <c r="BE199" s="100"/>
      <c r="BF199" s="100"/>
      <c r="BG199" s="100"/>
      <c r="BH199" s="100"/>
      <c r="BI199" s="100"/>
      <c r="BJ199" s="100">
        <v>0</v>
      </c>
      <c r="BK199" s="100">
        <f>BJ199*('Para GX'!J$71+100%)</f>
        <v>0</v>
      </c>
      <c r="BL199" s="100">
        <f>BK199*('Para GX'!K$71+100%)</f>
        <v>0</v>
      </c>
      <c r="BM199" s="100">
        <f>BL199*('Para GX'!L$71+100%)</f>
        <v>0</v>
      </c>
      <c r="BN199" s="100">
        <f>BM199*('Para GX'!M$71+100%)</f>
        <v>0</v>
      </c>
      <c r="BO199" s="100">
        <f>BN199*('Para GX'!N$71+100%)</f>
        <v>0</v>
      </c>
      <c r="BP199" s="100" t="e">
        <f>BO199*('Para GX'!O$71+100%)</f>
        <v>#VALUE!</v>
      </c>
    </row>
    <row r="200" spans="1:68">
      <c r="A200" s="77">
        <v>2018</v>
      </c>
      <c r="B200" s="77" t="s">
        <v>905</v>
      </c>
      <c r="C200" s="77" t="s">
        <v>1048</v>
      </c>
      <c r="D200" s="77"/>
      <c r="E200" s="98">
        <v>25465</v>
      </c>
      <c r="F200" s="77"/>
      <c r="G200" s="77"/>
      <c r="H200" s="77"/>
      <c r="I200" s="77">
        <v>4</v>
      </c>
      <c r="J200" s="77" t="s">
        <v>1021</v>
      </c>
      <c r="K200" s="77" t="s">
        <v>1029</v>
      </c>
      <c r="L200" s="77" t="s">
        <v>1035</v>
      </c>
      <c r="M200" s="77"/>
      <c r="N200" s="99">
        <v>0</v>
      </c>
      <c r="O200" s="99">
        <v>0</v>
      </c>
      <c r="P200" s="99">
        <v>0</v>
      </c>
      <c r="Q200" s="99">
        <v>0</v>
      </c>
      <c r="R200" s="99">
        <v>0</v>
      </c>
      <c r="S200" s="99">
        <v>0</v>
      </c>
      <c r="T200" s="99">
        <v>0</v>
      </c>
      <c r="U200" s="99">
        <v>0</v>
      </c>
      <c r="V200" s="99">
        <v>134.72999999999999</v>
      </c>
      <c r="W200" s="99">
        <v>0</v>
      </c>
      <c r="X200" s="99">
        <v>0</v>
      </c>
      <c r="Y200" s="99">
        <v>0</v>
      </c>
      <c r="Z200" s="99">
        <v>134.72999999999999</v>
      </c>
      <c r="AA200" s="100">
        <v>0</v>
      </c>
      <c r="AB200" s="100">
        <f>AA200*('Para GX'!J$71+100%)</f>
        <v>0</v>
      </c>
      <c r="AC200" s="100">
        <f>AB200*('Para GX'!K$71+100%)</f>
        <v>0</v>
      </c>
      <c r="AD200" s="100">
        <f>AC200*('Para GX'!L$71+100%)</f>
        <v>0</v>
      </c>
      <c r="AE200" s="100">
        <f>AD200*('Para GX'!M$71+100%)</f>
        <v>0</v>
      </c>
      <c r="AF200" s="100">
        <f>AE200*('Para GX'!N$71+100%)</f>
        <v>0</v>
      </c>
      <c r="AG200" s="100" t="e">
        <f>AF200*('Para GX'!O$71+100%)</f>
        <v>#VALUE!</v>
      </c>
      <c r="AH200" s="100">
        <f t="shared" si="36"/>
        <v>134.72999999999999</v>
      </c>
      <c r="AI200" s="100">
        <v>0</v>
      </c>
      <c r="AJ200" s="100">
        <f>AI200*('Para GX'!K$71+100%)</f>
        <v>0</v>
      </c>
      <c r="AK200" s="100">
        <f>AJ200*('Para GX'!L$71+100%)</f>
        <v>0</v>
      </c>
      <c r="AL200" s="100">
        <f>AK200*('Para GX'!M$71+100%)</f>
        <v>0</v>
      </c>
      <c r="AM200" s="100">
        <f>AL200*('Para GX'!N$71+100%)</f>
        <v>0</v>
      </c>
      <c r="AN200" s="100" t="e">
        <f>AM200*('Para GX'!O$71+100%)</f>
        <v>#VALUE!</v>
      </c>
      <c r="AO200" s="100">
        <f t="shared" si="39"/>
        <v>0</v>
      </c>
      <c r="AP200" s="100">
        <f>AO200*('Para GX'!J$71+100%)</f>
        <v>0</v>
      </c>
      <c r="AQ200" s="100">
        <f>AP200*('Para GX'!K$71+100%)</f>
        <v>0</v>
      </c>
      <c r="AR200" s="100">
        <f>AQ200*('Para GX'!L$71+100%)</f>
        <v>0</v>
      </c>
      <c r="AS200" s="100">
        <f>AR200*('Para GX'!M$71+100%)</f>
        <v>0</v>
      </c>
      <c r="AT200" s="100">
        <f>AS200*('Para GX'!N$71+100%)</f>
        <v>0</v>
      </c>
      <c r="AU200" s="100" t="e">
        <f>AT200*('Para GX'!O$71+100%)</f>
        <v>#VALUE!</v>
      </c>
      <c r="AV200" s="100">
        <v>0</v>
      </c>
      <c r="AW200" s="100">
        <f>AV200*('Para GX'!J$71+100%)</f>
        <v>0</v>
      </c>
      <c r="AX200" s="100">
        <f>AW200*('Para GX'!K$71+100%)</f>
        <v>0</v>
      </c>
      <c r="AY200" s="100">
        <f>AX200*('Para GX'!L$71+100%)</f>
        <v>0</v>
      </c>
      <c r="AZ200" s="100">
        <f>AY200*('Para GX'!M$71+100%)</f>
        <v>0</v>
      </c>
      <c r="BA200" s="100">
        <f>AZ200*('Para GX'!N$71+100%)</f>
        <v>0</v>
      </c>
      <c r="BB200" s="100" t="e">
        <f>BA200*('Para GX'!O$71+100%)</f>
        <v>#VALUE!</v>
      </c>
      <c r="BC200" s="100">
        <v>0</v>
      </c>
      <c r="BD200" s="100"/>
      <c r="BE200" s="100"/>
      <c r="BF200" s="100"/>
      <c r="BG200" s="100"/>
      <c r="BH200" s="100"/>
      <c r="BI200" s="100"/>
      <c r="BJ200" s="100">
        <v>0</v>
      </c>
      <c r="BK200" s="100">
        <f>BJ200*('Para GX'!J$71+100%)</f>
        <v>0</v>
      </c>
      <c r="BL200" s="100">
        <f>BK200*('Para GX'!K$71+100%)</f>
        <v>0</v>
      </c>
      <c r="BM200" s="100">
        <f>BL200*('Para GX'!L$71+100%)</f>
        <v>0</v>
      </c>
      <c r="BN200" s="100">
        <f>BM200*('Para GX'!M$71+100%)</f>
        <v>0</v>
      </c>
      <c r="BO200" s="100">
        <f>BN200*('Para GX'!N$71+100%)</f>
        <v>0</v>
      </c>
      <c r="BP200" s="100" t="e">
        <f>BO200*('Para GX'!O$71+100%)</f>
        <v>#VALUE!</v>
      </c>
    </row>
    <row r="201" spans="1:68">
      <c r="A201" s="77">
        <v>2018</v>
      </c>
      <c r="B201" s="77" t="s">
        <v>905</v>
      </c>
      <c r="C201" s="77" t="s">
        <v>1048</v>
      </c>
      <c r="D201" s="77"/>
      <c r="E201" s="98">
        <v>25465</v>
      </c>
      <c r="F201" s="77"/>
      <c r="G201" s="77"/>
      <c r="H201" s="77"/>
      <c r="I201" s="77">
        <v>3</v>
      </c>
      <c r="J201" s="77" t="s">
        <v>1021</v>
      </c>
      <c r="K201" s="77" t="s">
        <v>1028</v>
      </c>
      <c r="L201" s="77" t="s">
        <v>1035</v>
      </c>
      <c r="M201" s="77"/>
      <c r="N201" s="99">
        <v>0</v>
      </c>
      <c r="O201" s="99">
        <v>0</v>
      </c>
      <c r="P201" s="99">
        <v>0</v>
      </c>
      <c r="Q201" s="99">
        <v>0</v>
      </c>
      <c r="R201" s="99">
        <v>0</v>
      </c>
      <c r="S201" s="99">
        <v>0</v>
      </c>
      <c r="T201" s="99">
        <v>0</v>
      </c>
      <c r="U201" s="99">
        <v>0</v>
      </c>
      <c r="V201" s="99">
        <v>120.54</v>
      </c>
      <c r="W201" s="99">
        <v>0</v>
      </c>
      <c r="X201" s="99">
        <v>0</v>
      </c>
      <c r="Y201" s="99">
        <v>0</v>
      </c>
      <c r="Z201" s="99">
        <v>120.54</v>
      </c>
      <c r="AA201" s="100">
        <v>0</v>
      </c>
      <c r="AB201" s="100">
        <f>AA201*('Para GX'!J$71+100%)</f>
        <v>0</v>
      </c>
      <c r="AC201" s="100">
        <f>AB201*('Para GX'!K$71+100%)</f>
        <v>0</v>
      </c>
      <c r="AD201" s="100">
        <f>AC201*('Para GX'!L$71+100%)</f>
        <v>0</v>
      </c>
      <c r="AE201" s="100">
        <f>AD201*('Para GX'!M$71+100%)</f>
        <v>0</v>
      </c>
      <c r="AF201" s="100">
        <f>AE201*('Para GX'!N$71+100%)</f>
        <v>0</v>
      </c>
      <c r="AG201" s="100" t="e">
        <f>AF201*('Para GX'!O$71+100%)</f>
        <v>#VALUE!</v>
      </c>
      <c r="AH201" s="100">
        <f t="shared" si="36"/>
        <v>120.54</v>
      </c>
      <c r="AI201" s="100">
        <v>0</v>
      </c>
      <c r="AJ201" s="100">
        <f>AI201*('Para GX'!K$71+100%)</f>
        <v>0</v>
      </c>
      <c r="AK201" s="100">
        <f>AJ201*('Para GX'!L$71+100%)</f>
        <v>0</v>
      </c>
      <c r="AL201" s="100">
        <f>AK201*('Para GX'!M$71+100%)</f>
        <v>0</v>
      </c>
      <c r="AM201" s="100">
        <f>AL201*('Para GX'!N$71+100%)</f>
        <v>0</v>
      </c>
      <c r="AN201" s="100" t="e">
        <f>AM201*('Para GX'!O$71+100%)</f>
        <v>#VALUE!</v>
      </c>
      <c r="AO201" s="100">
        <f t="shared" si="39"/>
        <v>0</v>
      </c>
      <c r="AP201" s="100">
        <f>AO201*('Para GX'!J$71+100%)</f>
        <v>0</v>
      </c>
      <c r="AQ201" s="100">
        <f>AP201*('Para GX'!K$71+100%)</f>
        <v>0</v>
      </c>
      <c r="AR201" s="100">
        <f>AQ201*('Para GX'!L$71+100%)</f>
        <v>0</v>
      </c>
      <c r="AS201" s="100">
        <f>AR201*('Para GX'!M$71+100%)</f>
        <v>0</v>
      </c>
      <c r="AT201" s="100">
        <f>AS201*('Para GX'!N$71+100%)</f>
        <v>0</v>
      </c>
      <c r="AU201" s="100" t="e">
        <f>AT201*('Para GX'!O$71+100%)</f>
        <v>#VALUE!</v>
      </c>
      <c r="AV201" s="100">
        <v>0</v>
      </c>
      <c r="AW201" s="100">
        <f>AV201*('Para GX'!J$71+100%)</f>
        <v>0</v>
      </c>
      <c r="AX201" s="100">
        <f>AW201*('Para GX'!K$71+100%)</f>
        <v>0</v>
      </c>
      <c r="AY201" s="100">
        <f>AX201*('Para GX'!L$71+100%)</f>
        <v>0</v>
      </c>
      <c r="AZ201" s="100">
        <f>AY201*('Para GX'!M$71+100%)</f>
        <v>0</v>
      </c>
      <c r="BA201" s="100">
        <f>AZ201*('Para GX'!N$71+100%)</f>
        <v>0</v>
      </c>
      <c r="BB201" s="100" t="e">
        <f>BA201*('Para GX'!O$71+100%)</f>
        <v>#VALUE!</v>
      </c>
      <c r="BC201" s="100">
        <v>0</v>
      </c>
      <c r="BD201" s="100"/>
      <c r="BE201" s="100"/>
      <c r="BF201" s="100"/>
      <c r="BG201" s="100"/>
      <c r="BH201" s="100"/>
      <c r="BI201" s="100"/>
      <c r="BJ201" s="100">
        <v>0</v>
      </c>
      <c r="BK201" s="100">
        <f>BJ201*('Para GX'!J$71+100%)</f>
        <v>0</v>
      </c>
      <c r="BL201" s="100">
        <f>BK201*('Para GX'!K$71+100%)</f>
        <v>0</v>
      </c>
      <c r="BM201" s="100">
        <f>BL201*('Para GX'!L$71+100%)</f>
        <v>0</v>
      </c>
      <c r="BN201" s="100">
        <f>BM201*('Para GX'!M$71+100%)</f>
        <v>0</v>
      </c>
      <c r="BO201" s="100">
        <f>BN201*('Para GX'!N$71+100%)</f>
        <v>0</v>
      </c>
      <c r="BP201" s="100" t="e">
        <f>BO201*('Para GX'!O$71+100%)</f>
        <v>#VALUE!</v>
      </c>
    </row>
    <row r="202" spans="1:68">
      <c r="A202" s="77">
        <v>2018</v>
      </c>
      <c r="B202" s="77" t="s">
        <v>905</v>
      </c>
      <c r="C202" s="77" t="s">
        <v>1048</v>
      </c>
      <c r="D202" s="77"/>
      <c r="E202" s="98">
        <v>25465</v>
      </c>
      <c r="F202" s="77"/>
      <c r="G202" s="77"/>
      <c r="H202" s="77"/>
      <c r="I202" s="77">
        <v>2</v>
      </c>
      <c r="J202" s="77" t="s">
        <v>1021</v>
      </c>
      <c r="K202" s="77" t="s">
        <v>1034</v>
      </c>
      <c r="L202" s="77" t="s">
        <v>1033</v>
      </c>
      <c r="M202" s="77"/>
      <c r="N202" s="99">
        <v>0</v>
      </c>
      <c r="O202" s="99">
        <v>0</v>
      </c>
      <c r="P202" s="99">
        <v>0</v>
      </c>
      <c r="Q202" s="99">
        <v>0</v>
      </c>
      <c r="R202" s="99">
        <v>0</v>
      </c>
      <c r="S202" s="99">
        <v>0</v>
      </c>
      <c r="T202" s="99">
        <v>0</v>
      </c>
      <c r="U202" s="99">
        <v>0</v>
      </c>
      <c r="V202" s="99">
        <v>62.34</v>
      </c>
      <c r="W202" s="99">
        <v>0</v>
      </c>
      <c r="X202" s="99">
        <v>0</v>
      </c>
      <c r="Y202" s="99">
        <v>0</v>
      </c>
      <c r="Z202" s="99">
        <v>62.34</v>
      </c>
      <c r="AA202" s="100">
        <v>0</v>
      </c>
      <c r="AB202" s="100">
        <f>AA202*('Para GX'!J$71+100%)</f>
        <v>0</v>
      </c>
      <c r="AC202" s="100">
        <f>AB202*('Para GX'!K$71+100%)</f>
        <v>0</v>
      </c>
      <c r="AD202" s="100">
        <f>AC202*('Para GX'!L$71+100%)</f>
        <v>0</v>
      </c>
      <c r="AE202" s="100">
        <f>AD202*('Para GX'!M$71+100%)</f>
        <v>0</v>
      </c>
      <c r="AF202" s="100">
        <f>AE202*('Para GX'!N$71+100%)</f>
        <v>0</v>
      </c>
      <c r="AG202" s="100" t="e">
        <f>AF202*('Para GX'!O$71+100%)</f>
        <v>#VALUE!</v>
      </c>
      <c r="AH202" s="100">
        <f t="shared" si="36"/>
        <v>62.34</v>
      </c>
      <c r="AI202" s="100">
        <v>0</v>
      </c>
      <c r="AJ202" s="100">
        <f>AI202*('Para GX'!K$71+100%)</f>
        <v>0</v>
      </c>
      <c r="AK202" s="100">
        <f>AJ202*('Para GX'!L$71+100%)</f>
        <v>0</v>
      </c>
      <c r="AL202" s="100">
        <f>AK202*('Para GX'!M$71+100%)</f>
        <v>0</v>
      </c>
      <c r="AM202" s="100">
        <f>AL202*('Para GX'!N$71+100%)</f>
        <v>0</v>
      </c>
      <c r="AN202" s="100" t="e">
        <f>AM202*('Para GX'!O$71+100%)</f>
        <v>#VALUE!</v>
      </c>
      <c r="AO202" s="100">
        <f t="shared" si="39"/>
        <v>0</v>
      </c>
      <c r="AP202" s="100">
        <f>AO202*('Para GX'!J$71+100%)</f>
        <v>0</v>
      </c>
      <c r="AQ202" s="100">
        <f>AP202*('Para GX'!K$71+100%)</f>
        <v>0</v>
      </c>
      <c r="AR202" s="100">
        <f>AQ202*('Para GX'!L$71+100%)</f>
        <v>0</v>
      </c>
      <c r="AS202" s="100">
        <f>AR202*('Para GX'!M$71+100%)</f>
        <v>0</v>
      </c>
      <c r="AT202" s="100">
        <f>AS202*('Para GX'!N$71+100%)</f>
        <v>0</v>
      </c>
      <c r="AU202" s="100" t="e">
        <f>AT202*('Para GX'!O$71+100%)</f>
        <v>#VALUE!</v>
      </c>
      <c r="AV202" s="100">
        <v>0</v>
      </c>
      <c r="AW202" s="100">
        <f>AV202*('Para GX'!J$71+100%)</f>
        <v>0</v>
      </c>
      <c r="AX202" s="100">
        <f>AW202*('Para GX'!K$71+100%)</f>
        <v>0</v>
      </c>
      <c r="AY202" s="100">
        <f>AX202*('Para GX'!L$71+100%)</f>
        <v>0</v>
      </c>
      <c r="AZ202" s="100">
        <f>AY202*('Para GX'!M$71+100%)</f>
        <v>0</v>
      </c>
      <c r="BA202" s="100">
        <f>AZ202*('Para GX'!N$71+100%)</f>
        <v>0</v>
      </c>
      <c r="BB202" s="100" t="e">
        <f>BA202*('Para GX'!O$71+100%)</f>
        <v>#VALUE!</v>
      </c>
      <c r="BC202" s="100">
        <v>0</v>
      </c>
      <c r="BD202" s="100"/>
      <c r="BE202" s="100"/>
      <c r="BF202" s="100"/>
      <c r="BG202" s="100"/>
      <c r="BH202" s="100"/>
      <c r="BI202" s="100"/>
      <c r="BJ202" s="100">
        <v>0</v>
      </c>
      <c r="BK202" s="100">
        <f>BJ202*('Para GX'!J$71+100%)</f>
        <v>0</v>
      </c>
      <c r="BL202" s="100">
        <f>BK202*('Para GX'!K$71+100%)</f>
        <v>0</v>
      </c>
      <c r="BM202" s="100">
        <f>BL202*('Para GX'!L$71+100%)</f>
        <v>0</v>
      </c>
      <c r="BN202" s="100">
        <f>BM202*('Para GX'!M$71+100%)</f>
        <v>0</v>
      </c>
      <c r="BO202" s="100">
        <f>BN202*('Para GX'!N$71+100%)</f>
        <v>0</v>
      </c>
      <c r="BP202" s="100" t="e">
        <f>BO202*('Para GX'!O$71+100%)</f>
        <v>#VALUE!</v>
      </c>
    </row>
    <row r="203" spans="1:68">
      <c r="A203" s="77">
        <v>2018</v>
      </c>
      <c r="B203" s="77" t="s">
        <v>905</v>
      </c>
      <c r="C203" s="77" t="s">
        <v>1048</v>
      </c>
      <c r="D203" s="77"/>
      <c r="E203" s="98">
        <v>22471</v>
      </c>
      <c r="F203" s="77"/>
      <c r="G203" s="77"/>
      <c r="H203" s="77"/>
      <c r="I203" s="77">
        <v>2</v>
      </c>
      <c r="J203" s="77" t="s">
        <v>1021</v>
      </c>
      <c r="K203" s="77"/>
      <c r="L203" s="77"/>
      <c r="M203" s="77"/>
      <c r="N203" s="99">
        <v>0</v>
      </c>
      <c r="O203" s="99">
        <v>0</v>
      </c>
      <c r="P203" s="99">
        <v>0</v>
      </c>
      <c r="Q203" s="99">
        <v>0</v>
      </c>
      <c r="R203" s="99">
        <v>0</v>
      </c>
      <c r="S203" s="99">
        <v>0</v>
      </c>
      <c r="T203" s="99">
        <v>3734.11</v>
      </c>
      <c r="U203" s="99">
        <v>0</v>
      </c>
      <c r="V203" s="99">
        <v>0</v>
      </c>
      <c r="W203" s="99">
        <v>0</v>
      </c>
      <c r="X203" s="99">
        <v>0</v>
      </c>
      <c r="Y203" s="99">
        <v>0</v>
      </c>
      <c r="Z203" s="99">
        <v>3734.11</v>
      </c>
      <c r="AA203" s="100">
        <f t="shared" ref="AA203:AA211" si="43">SUM(W203+V203+S203)</f>
        <v>0</v>
      </c>
      <c r="AB203" s="100">
        <f>AA203*('Para GX'!J$71+100%)</f>
        <v>0</v>
      </c>
      <c r="AC203" s="100">
        <f>AB203*('Para GX'!K$71+100%)</f>
        <v>0</v>
      </c>
      <c r="AD203" s="100">
        <f>AC203*('Para GX'!L$71+100%)</f>
        <v>0</v>
      </c>
      <c r="AE203" s="100">
        <f>AD203*('Para GX'!M$71+100%)</f>
        <v>0</v>
      </c>
      <c r="AF203" s="100">
        <f>AE203*('Para GX'!N$71+100%)</f>
        <v>0</v>
      </c>
      <c r="AG203" s="100" t="e">
        <f>AF203*('Para GX'!O$71+100%)</f>
        <v>#VALUE!</v>
      </c>
      <c r="AH203" s="100">
        <f t="shared" si="36"/>
        <v>3734.11</v>
      </c>
      <c r="AI203" s="100">
        <f>AH203*('Para GX'!J$71+100%)</f>
        <v>3827.4627499999997</v>
      </c>
      <c r="AJ203" s="100">
        <f>AI203*('Para GX'!K$71+100%)</f>
        <v>3910.3911095833332</v>
      </c>
      <c r="AK203" s="100">
        <f>AJ203*('Para GX'!L$71+100%)</f>
        <v>3975.5642947430551</v>
      </c>
      <c r="AL203" s="100">
        <f>AK203*('Para GX'!M$71+100%)</f>
        <v>4015.3199376904859</v>
      </c>
      <c r="AM203" s="100">
        <f>AL203*('Para GX'!N$71+100%)</f>
        <v>4042.088737275089</v>
      </c>
      <c r="AN203" s="100" t="e">
        <f>AM203*('Para GX'!O$71+100%)</f>
        <v>#VALUE!</v>
      </c>
      <c r="AO203" s="100">
        <f t="shared" si="39"/>
        <v>0</v>
      </c>
      <c r="AP203" s="100">
        <f>AO203*('Para GX'!J$71+100%)</f>
        <v>0</v>
      </c>
      <c r="AQ203" s="100">
        <f>AP203*('Para GX'!K$71+100%)</f>
        <v>0</v>
      </c>
      <c r="AR203" s="100">
        <f>AQ203*('Para GX'!L$71+100%)</f>
        <v>0</v>
      </c>
      <c r="AS203" s="100">
        <f>AR203*('Para GX'!M$71+100%)</f>
        <v>0</v>
      </c>
      <c r="AT203" s="100">
        <f>AS203*('Para GX'!N$71+100%)</f>
        <v>0</v>
      </c>
      <c r="AU203" s="100" t="e">
        <f>AT203*('Para GX'!O$71+100%)</f>
        <v>#VALUE!</v>
      </c>
      <c r="AV203" s="100">
        <v>0</v>
      </c>
      <c r="AW203" s="100">
        <f>AV203*('Para GX'!J$71+100%)</f>
        <v>0</v>
      </c>
      <c r="AX203" s="100">
        <f>AW203*('Para GX'!K$71+100%)</f>
        <v>0</v>
      </c>
      <c r="AY203" s="100">
        <f>AX203*('Para GX'!L$71+100%)</f>
        <v>0</v>
      </c>
      <c r="AZ203" s="100">
        <f>AY203*('Para GX'!M$71+100%)</f>
        <v>0</v>
      </c>
      <c r="BA203" s="100">
        <f>AZ203*('Para GX'!N$71+100%)</f>
        <v>0</v>
      </c>
      <c r="BB203" s="100" t="e">
        <f>BA203*('Para GX'!O$71+100%)</f>
        <v>#VALUE!</v>
      </c>
      <c r="BC203" s="100">
        <v>0</v>
      </c>
      <c r="BD203" s="100"/>
      <c r="BE203" s="100"/>
      <c r="BF203" s="100"/>
      <c r="BG203" s="100"/>
      <c r="BH203" s="100"/>
      <c r="BI203" s="100"/>
      <c r="BJ203" s="100">
        <v>0</v>
      </c>
      <c r="BK203" s="100">
        <f>BJ203*('Para GX'!J$71+100%)</f>
        <v>0</v>
      </c>
      <c r="BL203" s="100">
        <f>BK203*('Para GX'!K$71+100%)</f>
        <v>0</v>
      </c>
      <c r="BM203" s="100">
        <f>BL203*('Para GX'!L$71+100%)</f>
        <v>0</v>
      </c>
      <c r="BN203" s="100">
        <f>BM203*('Para GX'!M$71+100%)</f>
        <v>0</v>
      </c>
      <c r="BO203" s="100">
        <f>BN203*('Para GX'!N$71+100%)</f>
        <v>0</v>
      </c>
      <c r="BP203" s="100" t="e">
        <f>BO203*('Para GX'!O$71+100%)</f>
        <v>#VALUE!</v>
      </c>
    </row>
    <row r="204" spans="1:68">
      <c r="A204" s="77">
        <v>2018</v>
      </c>
      <c r="B204" s="77" t="s">
        <v>905</v>
      </c>
      <c r="C204" s="77" t="s">
        <v>1048</v>
      </c>
      <c r="D204" s="77"/>
      <c r="E204" s="98">
        <v>31174</v>
      </c>
      <c r="F204" s="77"/>
      <c r="G204" s="77"/>
      <c r="H204" s="77"/>
      <c r="I204" s="77">
        <v>1</v>
      </c>
      <c r="J204" s="77" t="s">
        <v>1021</v>
      </c>
      <c r="K204" s="77"/>
      <c r="L204" s="77"/>
      <c r="M204" s="77"/>
      <c r="N204" s="99">
        <v>0</v>
      </c>
      <c r="O204" s="99">
        <v>0</v>
      </c>
      <c r="P204" s="99">
        <v>0</v>
      </c>
      <c r="Q204" s="99">
        <v>0</v>
      </c>
      <c r="R204" s="99">
        <v>0</v>
      </c>
      <c r="S204" s="99">
        <v>0</v>
      </c>
      <c r="T204" s="99">
        <v>2335.84</v>
      </c>
      <c r="U204" s="99">
        <v>0</v>
      </c>
      <c r="V204" s="99">
        <v>0</v>
      </c>
      <c r="W204" s="99">
        <v>0</v>
      </c>
      <c r="X204" s="99">
        <v>0</v>
      </c>
      <c r="Y204" s="99">
        <v>0</v>
      </c>
      <c r="Z204" s="99">
        <v>2335.84</v>
      </c>
      <c r="AA204" s="100">
        <f t="shared" si="43"/>
        <v>0</v>
      </c>
      <c r="AB204" s="100">
        <f>AA204*('Para GX'!J$71+100%)</f>
        <v>0</v>
      </c>
      <c r="AC204" s="100">
        <f>AB204*('Para GX'!K$71+100%)</f>
        <v>0</v>
      </c>
      <c r="AD204" s="100">
        <f>AC204*('Para GX'!L$71+100%)</f>
        <v>0</v>
      </c>
      <c r="AE204" s="100">
        <f>AD204*('Para GX'!M$71+100%)</f>
        <v>0</v>
      </c>
      <c r="AF204" s="100">
        <f>AE204*('Para GX'!N$71+100%)</f>
        <v>0</v>
      </c>
      <c r="AG204" s="100" t="e">
        <f>AF204*('Para GX'!O$71+100%)</f>
        <v>#VALUE!</v>
      </c>
      <c r="AH204" s="100">
        <f t="shared" si="36"/>
        <v>2335.84</v>
      </c>
      <c r="AI204" s="100">
        <f>AH204*('Para GX'!J$71+100%)</f>
        <v>2394.2359999999999</v>
      </c>
      <c r="AJ204" s="100">
        <f>AI204*('Para GX'!K$71+100%)</f>
        <v>2446.1111133333334</v>
      </c>
      <c r="AK204" s="100">
        <f>AJ204*('Para GX'!L$71+100%)</f>
        <v>2486.879631888889</v>
      </c>
      <c r="AL204" s="100">
        <f>AK204*('Para GX'!M$71+100%)</f>
        <v>2511.748428207778</v>
      </c>
      <c r="AM204" s="100">
        <f>AL204*('Para GX'!N$71+100%)</f>
        <v>2528.493417729163</v>
      </c>
      <c r="AN204" s="100" t="e">
        <f>AM204*('Para GX'!O$71+100%)</f>
        <v>#VALUE!</v>
      </c>
      <c r="AO204" s="100">
        <f t="shared" si="39"/>
        <v>0</v>
      </c>
      <c r="AP204" s="100">
        <f>AO204*('Para GX'!J$71+100%)</f>
        <v>0</v>
      </c>
      <c r="AQ204" s="100">
        <f>AP204*('Para GX'!K$71+100%)</f>
        <v>0</v>
      </c>
      <c r="AR204" s="100">
        <f>AQ204*('Para GX'!L$71+100%)</f>
        <v>0</v>
      </c>
      <c r="AS204" s="100">
        <f>AR204*('Para GX'!M$71+100%)</f>
        <v>0</v>
      </c>
      <c r="AT204" s="100">
        <f>AS204*('Para GX'!N$71+100%)</f>
        <v>0</v>
      </c>
      <c r="AU204" s="100" t="e">
        <f>AT204*('Para GX'!O$71+100%)</f>
        <v>#VALUE!</v>
      </c>
      <c r="AV204" s="100">
        <v>0</v>
      </c>
      <c r="AW204" s="100">
        <f>AV204*('Para GX'!J$71+100%)</f>
        <v>0</v>
      </c>
      <c r="AX204" s="100">
        <f>AW204*('Para GX'!K$71+100%)</f>
        <v>0</v>
      </c>
      <c r="AY204" s="100">
        <f>AX204*('Para GX'!L$71+100%)</f>
        <v>0</v>
      </c>
      <c r="AZ204" s="100">
        <f>AY204*('Para GX'!M$71+100%)</f>
        <v>0</v>
      </c>
      <c r="BA204" s="100">
        <f>AZ204*('Para GX'!N$71+100%)</f>
        <v>0</v>
      </c>
      <c r="BB204" s="100" t="e">
        <f>BA204*('Para GX'!O$71+100%)</f>
        <v>#VALUE!</v>
      </c>
      <c r="BC204" s="100">
        <v>0</v>
      </c>
      <c r="BD204" s="100"/>
      <c r="BE204" s="100"/>
      <c r="BF204" s="100"/>
      <c r="BG204" s="100"/>
      <c r="BH204" s="100"/>
      <c r="BI204" s="100"/>
      <c r="BJ204" s="100">
        <v>0</v>
      </c>
      <c r="BK204" s="100">
        <f>BJ204*('Para GX'!J$71+100%)</f>
        <v>0</v>
      </c>
      <c r="BL204" s="100">
        <f>BK204*('Para GX'!K$71+100%)</f>
        <v>0</v>
      </c>
      <c r="BM204" s="100">
        <f>BL204*('Para GX'!L$71+100%)</f>
        <v>0</v>
      </c>
      <c r="BN204" s="100">
        <f>BM204*('Para GX'!M$71+100%)</f>
        <v>0</v>
      </c>
      <c r="BO204" s="100">
        <f>BN204*('Para GX'!N$71+100%)</f>
        <v>0</v>
      </c>
      <c r="BP204" s="100" t="e">
        <f>BO204*('Para GX'!O$71+100%)</f>
        <v>#VALUE!</v>
      </c>
    </row>
    <row r="205" spans="1:68">
      <c r="A205" s="77">
        <v>2018</v>
      </c>
      <c r="B205" s="77" t="s">
        <v>905</v>
      </c>
      <c r="C205" s="77" t="s">
        <v>1048</v>
      </c>
      <c r="D205" s="77"/>
      <c r="E205" s="98">
        <v>27360</v>
      </c>
      <c r="F205" s="77"/>
      <c r="G205" s="77"/>
      <c r="H205" s="77"/>
      <c r="I205" s="77">
        <v>1</v>
      </c>
      <c r="J205" s="77" t="s">
        <v>1021</v>
      </c>
      <c r="K205" s="77"/>
      <c r="L205" s="77"/>
      <c r="M205" s="77"/>
      <c r="N205" s="99">
        <v>0</v>
      </c>
      <c r="O205" s="99">
        <v>0</v>
      </c>
      <c r="P205" s="99">
        <v>0</v>
      </c>
      <c r="Q205" s="99">
        <v>0</v>
      </c>
      <c r="R205" s="99">
        <v>0</v>
      </c>
      <c r="S205" s="99">
        <v>0</v>
      </c>
      <c r="T205" s="99">
        <v>2244.9</v>
      </c>
      <c r="U205" s="99">
        <v>0</v>
      </c>
      <c r="V205" s="99">
        <v>0</v>
      </c>
      <c r="W205" s="99">
        <v>0</v>
      </c>
      <c r="X205" s="99">
        <v>0</v>
      </c>
      <c r="Y205" s="99">
        <v>0</v>
      </c>
      <c r="Z205" s="99">
        <v>2244.9</v>
      </c>
      <c r="AA205" s="100">
        <f t="shared" si="43"/>
        <v>0</v>
      </c>
      <c r="AB205" s="100">
        <f>AA205*('Para GX'!J$71+100%)</f>
        <v>0</v>
      </c>
      <c r="AC205" s="100">
        <f>AB205*('Para GX'!K$71+100%)</f>
        <v>0</v>
      </c>
      <c r="AD205" s="100">
        <f>AC205*('Para GX'!L$71+100%)</f>
        <v>0</v>
      </c>
      <c r="AE205" s="100">
        <f>AD205*('Para GX'!M$71+100%)</f>
        <v>0</v>
      </c>
      <c r="AF205" s="100">
        <f>AE205*('Para GX'!N$71+100%)</f>
        <v>0</v>
      </c>
      <c r="AG205" s="100" t="e">
        <f>AF205*('Para GX'!O$71+100%)</f>
        <v>#VALUE!</v>
      </c>
      <c r="AH205" s="100">
        <f t="shared" si="36"/>
        <v>2244.9</v>
      </c>
      <c r="AI205" s="100">
        <f>AH205*('Para GX'!J$71+100%)</f>
        <v>2301.0225</v>
      </c>
      <c r="AJ205" s="100">
        <f>AI205*('Para GX'!K$71+100%)</f>
        <v>2350.8779875</v>
      </c>
      <c r="AK205" s="100">
        <f>AJ205*('Para GX'!L$71+100%)</f>
        <v>2390.0592872916664</v>
      </c>
      <c r="AL205" s="100">
        <f>AK205*('Para GX'!M$71+100%)</f>
        <v>2413.959880164583</v>
      </c>
      <c r="AM205" s="100">
        <f>AL205*('Para GX'!N$71+100%)</f>
        <v>2430.0529460323469</v>
      </c>
      <c r="AN205" s="100" t="e">
        <f>AM205*('Para GX'!O$71+100%)</f>
        <v>#VALUE!</v>
      </c>
      <c r="AO205" s="100">
        <f t="shared" si="39"/>
        <v>0</v>
      </c>
      <c r="AP205" s="100">
        <f>AO205*('Para GX'!J$71+100%)</f>
        <v>0</v>
      </c>
      <c r="AQ205" s="100">
        <f>AP205*('Para GX'!K$71+100%)</f>
        <v>0</v>
      </c>
      <c r="AR205" s="100">
        <f>AQ205*('Para GX'!L$71+100%)</f>
        <v>0</v>
      </c>
      <c r="AS205" s="100">
        <f>AR205*('Para GX'!M$71+100%)</f>
        <v>0</v>
      </c>
      <c r="AT205" s="100">
        <f>AS205*('Para GX'!N$71+100%)</f>
        <v>0</v>
      </c>
      <c r="AU205" s="100" t="e">
        <f>AT205*('Para GX'!O$71+100%)</f>
        <v>#VALUE!</v>
      </c>
      <c r="AV205" s="100">
        <v>0</v>
      </c>
      <c r="AW205" s="100">
        <f>AV205*('Para GX'!J$71+100%)</f>
        <v>0</v>
      </c>
      <c r="AX205" s="100">
        <f>AW205*('Para GX'!K$71+100%)</f>
        <v>0</v>
      </c>
      <c r="AY205" s="100">
        <f>AX205*('Para GX'!L$71+100%)</f>
        <v>0</v>
      </c>
      <c r="AZ205" s="100">
        <f>AY205*('Para GX'!M$71+100%)</f>
        <v>0</v>
      </c>
      <c r="BA205" s="100">
        <f>AZ205*('Para GX'!N$71+100%)</f>
        <v>0</v>
      </c>
      <c r="BB205" s="100" t="e">
        <f>BA205*('Para GX'!O$71+100%)</f>
        <v>#VALUE!</v>
      </c>
      <c r="BC205" s="100">
        <v>0</v>
      </c>
      <c r="BD205" s="100"/>
      <c r="BE205" s="100"/>
      <c r="BF205" s="100"/>
      <c r="BG205" s="100"/>
      <c r="BH205" s="100"/>
      <c r="BI205" s="100"/>
      <c r="BJ205" s="100">
        <v>0</v>
      </c>
      <c r="BK205" s="100">
        <f>BJ205*('Para GX'!J$71+100%)</f>
        <v>0</v>
      </c>
      <c r="BL205" s="100">
        <f>BK205*('Para GX'!K$71+100%)</f>
        <v>0</v>
      </c>
      <c r="BM205" s="100">
        <f>BL205*('Para GX'!L$71+100%)</f>
        <v>0</v>
      </c>
      <c r="BN205" s="100">
        <f>BM205*('Para GX'!M$71+100%)</f>
        <v>0</v>
      </c>
      <c r="BO205" s="100">
        <f>BN205*('Para GX'!N$71+100%)</f>
        <v>0</v>
      </c>
      <c r="BP205" s="100" t="e">
        <f>BO205*('Para GX'!O$71+100%)</f>
        <v>#VALUE!</v>
      </c>
    </row>
    <row r="206" spans="1:68">
      <c r="A206" s="77">
        <v>2018</v>
      </c>
      <c r="B206" s="77" t="s">
        <v>905</v>
      </c>
      <c r="C206" s="77" t="s">
        <v>1048</v>
      </c>
      <c r="D206" s="77"/>
      <c r="E206" s="98">
        <v>29551</v>
      </c>
      <c r="F206" s="77"/>
      <c r="G206" s="77"/>
      <c r="H206" s="77"/>
      <c r="I206" s="77">
        <v>2</v>
      </c>
      <c r="J206" s="77" t="s">
        <v>1021</v>
      </c>
      <c r="K206" s="77"/>
      <c r="L206" s="77"/>
      <c r="M206" s="77"/>
      <c r="N206" s="99">
        <v>0</v>
      </c>
      <c r="O206" s="99">
        <v>0</v>
      </c>
      <c r="P206" s="99">
        <v>0</v>
      </c>
      <c r="Q206" s="99">
        <v>0</v>
      </c>
      <c r="R206" s="99">
        <v>0</v>
      </c>
      <c r="S206" s="99">
        <v>0</v>
      </c>
      <c r="T206" s="99">
        <v>2046.95</v>
      </c>
      <c r="U206" s="99">
        <v>0</v>
      </c>
      <c r="V206" s="99">
        <v>0</v>
      </c>
      <c r="W206" s="99">
        <v>0</v>
      </c>
      <c r="X206" s="99">
        <v>0</v>
      </c>
      <c r="Y206" s="99">
        <v>0</v>
      </c>
      <c r="Z206" s="99">
        <v>2046.95</v>
      </c>
      <c r="AA206" s="100">
        <f t="shared" si="43"/>
        <v>0</v>
      </c>
      <c r="AB206" s="100">
        <f>AA206*('Para GX'!J$71+100%)</f>
        <v>0</v>
      </c>
      <c r="AC206" s="100">
        <f>AB206*('Para GX'!K$71+100%)</f>
        <v>0</v>
      </c>
      <c r="AD206" s="100">
        <f>AC206*('Para GX'!L$71+100%)</f>
        <v>0</v>
      </c>
      <c r="AE206" s="100">
        <f>AD206*('Para GX'!M$71+100%)</f>
        <v>0</v>
      </c>
      <c r="AF206" s="100">
        <f>AE206*('Para GX'!N$71+100%)</f>
        <v>0</v>
      </c>
      <c r="AG206" s="100" t="e">
        <f>AF206*('Para GX'!O$71+100%)</f>
        <v>#VALUE!</v>
      </c>
      <c r="AH206" s="100">
        <f t="shared" si="36"/>
        <v>2046.95</v>
      </c>
      <c r="AI206" s="100">
        <f>AH206*('Para GX'!J$71+100%)</f>
        <v>2098.1237499999997</v>
      </c>
      <c r="AJ206" s="100">
        <f>AI206*('Para GX'!K$71+100%)</f>
        <v>2143.5830979166667</v>
      </c>
      <c r="AK206" s="100">
        <f>AJ206*('Para GX'!L$71+100%)</f>
        <v>2179.3094828819444</v>
      </c>
      <c r="AL206" s="100">
        <f>AK206*('Para GX'!M$71+100%)</f>
        <v>2201.1025777107639</v>
      </c>
      <c r="AM206" s="100">
        <f>AL206*('Para GX'!N$71+100%)</f>
        <v>2215.7765948955021</v>
      </c>
      <c r="AN206" s="100" t="e">
        <f>AM206*('Para GX'!O$71+100%)</f>
        <v>#VALUE!</v>
      </c>
      <c r="AO206" s="100">
        <f t="shared" si="39"/>
        <v>0</v>
      </c>
      <c r="AP206" s="100">
        <f>AO206*('Para GX'!J$71+100%)</f>
        <v>0</v>
      </c>
      <c r="AQ206" s="100">
        <f>AP206*('Para GX'!K$71+100%)</f>
        <v>0</v>
      </c>
      <c r="AR206" s="100">
        <f>AQ206*('Para GX'!L$71+100%)</f>
        <v>0</v>
      </c>
      <c r="AS206" s="100">
        <f>AR206*('Para GX'!M$71+100%)</f>
        <v>0</v>
      </c>
      <c r="AT206" s="100">
        <f>AS206*('Para GX'!N$71+100%)</f>
        <v>0</v>
      </c>
      <c r="AU206" s="100" t="e">
        <f>AT206*('Para GX'!O$71+100%)</f>
        <v>#VALUE!</v>
      </c>
      <c r="AV206" s="100">
        <v>0</v>
      </c>
      <c r="AW206" s="100">
        <f>AV206*('Para GX'!J$71+100%)</f>
        <v>0</v>
      </c>
      <c r="AX206" s="100">
        <f>AW206*('Para GX'!K$71+100%)</f>
        <v>0</v>
      </c>
      <c r="AY206" s="100">
        <f>AX206*('Para GX'!L$71+100%)</f>
        <v>0</v>
      </c>
      <c r="AZ206" s="100">
        <f>AY206*('Para GX'!M$71+100%)</f>
        <v>0</v>
      </c>
      <c r="BA206" s="100">
        <f>AZ206*('Para GX'!N$71+100%)</f>
        <v>0</v>
      </c>
      <c r="BB206" s="100" t="e">
        <f>BA206*('Para GX'!O$71+100%)</f>
        <v>#VALUE!</v>
      </c>
      <c r="BC206" s="100">
        <v>0</v>
      </c>
      <c r="BD206" s="100"/>
      <c r="BE206" s="100"/>
      <c r="BF206" s="100"/>
      <c r="BG206" s="100"/>
      <c r="BH206" s="100"/>
      <c r="BI206" s="100"/>
      <c r="BJ206" s="100">
        <v>0</v>
      </c>
      <c r="BK206" s="100">
        <f>BJ206*('Para GX'!J$71+100%)</f>
        <v>0</v>
      </c>
      <c r="BL206" s="100">
        <f>BK206*('Para GX'!K$71+100%)</f>
        <v>0</v>
      </c>
      <c r="BM206" s="100">
        <f>BL206*('Para GX'!L$71+100%)</f>
        <v>0</v>
      </c>
      <c r="BN206" s="100">
        <f>BM206*('Para GX'!M$71+100%)</f>
        <v>0</v>
      </c>
      <c r="BO206" s="100">
        <f>BN206*('Para GX'!N$71+100%)</f>
        <v>0</v>
      </c>
      <c r="BP206" s="100" t="e">
        <f>BO206*('Para GX'!O$71+100%)</f>
        <v>#VALUE!</v>
      </c>
    </row>
    <row r="207" spans="1:68">
      <c r="A207" s="77">
        <v>2018</v>
      </c>
      <c r="B207" s="77" t="s">
        <v>905</v>
      </c>
      <c r="C207" s="77" t="s">
        <v>1048</v>
      </c>
      <c r="D207" s="77"/>
      <c r="E207" s="98">
        <v>22003</v>
      </c>
      <c r="F207" s="77"/>
      <c r="G207" s="77"/>
      <c r="H207" s="77"/>
      <c r="I207" s="77">
        <v>1</v>
      </c>
      <c r="J207" s="77" t="s">
        <v>1021</v>
      </c>
      <c r="K207" s="77"/>
      <c r="L207" s="77"/>
      <c r="M207" s="77"/>
      <c r="N207" s="99">
        <v>0</v>
      </c>
      <c r="O207" s="99">
        <v>0</v>
      </c>
      <c r="P207" s="99">
        <v>0</v>
      </c>
      <c r="Q207" s="99">
        <v>0</v>
      </c>
      <c r="R207" s="99">
        <v>0</v>
      </c>
      <c r="S207" s="99">
        <v>0</v>
      </c>
      <c r="T207" s="99">
        <v>1671.98</v>
      </c>
      <c r="U207" s="99">
        <v>0</v>
      </c>
      <c r="V207" s="99">
        <v>0</v>
      </c>
      <c r="W207" s="99">
        <v>0</v>
      </c>
      <c r="X207" s="99">
        <v>0</v>
      </c>
      <c r="Y207" s="99">
        <v>0</v>
      </c>
      <c r="Z207" s="99">
        <v>1671.98</v>
      </c>
      <c r="AA207" s="100">
        <f t="shared" si="43"/>
        <v>0</v>
      </c>
      <c r="AB207" s="100">
        <f>AA207*('Para GX'!J$71+100%)</f>
        <v>0</v>
      </c>
      <c r="AC207" s="100">
        <f>AB207*('Para GX'!K$71+100%)</f>
        <v>0</v>
      </c>
      <c r="AD207" s="100">
        <f>AC207*('Para GX'!L$71+100%)</f>
        <v>0</v>
      </c>
      <c r="AE207" s="100">
        <f>AD207*('Para GX'!M$71+100%)</f>
        <v>0</v>
      </c>
      <c r="AF207" s="100">
        <f>AE207*('Para GX'!N$71+100%)</f>
        <v>0</v>
      </c>
      <c r="AG207" s="100" t="e">
        <f>AF207*('Para GX'!O$71+100%)</f>
        <v>#VALUE!</v>
      </c>
      <c r="AH207" s="100">
        <f t="shared" si="36"/>
        <v>1671.98</v>
      </c>
      <c r="AI207" s="100">
        <f>AH207*('Para GX'!J$71+100%)</f>
        <v>1713.7794999999999</v>
      </c>
      <c r="AJ207" s="100">
        <f>AI207*('Para GX'!K$71+100%)</f>
        <v>1750.9113891666666</v>
      </c>
      <c r="AK207" s="100">
        <f>AJ207*('Para GX'!L$71+100%)</f>
        <v>1780.0932456527776</v>
      </c>
      <c r="AL207" s="100">
        <f>AK207*('Para GX'!M$71+100%)</f>
        <v>1797.8941781093054</v>
      </c>
      <c r="AM207" s="100">
        <f>AL207*('Para GX'!N$71+100%)</f>
        <v>1809.8801392967007</v>
      </c>
      <c r="AN207" s="100" t="e">
        <f>AM207*('Para GX'!O$71+100%)</f>
        <v>#VALUE!</v>
      </c>
      <c r="AO207" s="100">
        <f t="shared" si="39"/>
        <v>0</v>
      </c>
      <c r="AP207" s="100">
        <f>AO207*('Para GX'!J$71+100%)</f>
        <v>0</v>
      </c>
      <c r="AQ207" s="100">
        <f>AP207*('Para GX'!K$71+100%)</f>
        <v>0</v>
      </c>
      <c r="AR207" s="100">
        <f>AQ207*('Para GX'!L$71+100%)</f>
        <v>0</v>
      </c>
      <c r="AS207" s="100">
        <f>AR207*('Para GX'!M$71+100%)</f>
        <v>0</v>
      </c>
      <c r="AT207" s="100">
        <f>AS207*('Para GX'!N$71+100%)</f>
        <v>0</v>
      </c>
      <c r="AU207" s="100" t="e">
        <f>AT207*('Para GX'!O$71+100%)</f>
        <v>#VALUE!</v>
      </c>
      <c r="AV207" s="100">
        <v>0</v>
      </c>
      <c r="AW207" s="100">
        <f>AV207*('Para GX'!J$71+100%)</f>
        <v>0</v>
      </c>
      <c r="AX207" s="100">
        <f>AW207*('Para GX'!K$71+100%)</f>
        <v>0</v>
      </c>
      <c r="AY207" s="100">
        <f>AX207*('Para GX'!L$71+100%)</f>
        <v>0</v>
      </c>
      <c r="AZ207" s="100">
        <f>AY207*('Para GX'!M$71+100%)</f>
        <v>0</v>
      </c>
      <c r="BA207" s="100">
        <f>AZ207*('Para GX'!N$71+100%)</f>
        <v>0</v>
      </c>
      <c r="BB207" s="100" t="e">
        <f>BA207*('Para GX'!O$71+100%)</f>
        <v>#VALUE!</v>
      </c>
      <c r="BC207" s="100">
        <v>0</v>
      </c>
      <c r="BD207" s="100"/>
      <c r="BE207" s="100"/>
      <c r="BF207" s="100"/>
      <c r="BG207" s="100"/>
      <c r="BH207" s="100"/>
      <c r="BI207" s="100"/>
      <c r="BJ207" s="100">
        <v>0</v>
      </c>
      <c r="BK207" s="100">
        <f>BJ207*('Para GX'!J$71+100%)</f>
        <v>0</v>
      </c>
      <c r="BL207" s="100">
        <f>BK207*('Para GX'!K$71+100%)</f>
        <v>0</v>
      </c>
      <c r="BM207" s="100">
        <f>BL207*('Para GX'!L$71+100%)</f>
        <v>0</v>
      </c>
      <c r="BN207" s="100">
        <f>BM207*('Para GX'!M$71+100%)</f>
        <v>0</v>
      </c>
      <c r="BO207" s="100">
        <f>BN207*('Para GX'!N$71+100%)</f>
        <v>0</v>
      </c>
      <c r="BP207" s="100" t="e">
        <f>BO207*('Para GX'!O$71+100%)</f>
        <v>#VALUE!</v>
      </c>
    </row>
    <row r="208" spans="1:68">
      <c r="A208" s="77">
        <v>2018</v>
      </c>
      <c r="B208" s="77" t="s">
        <v>905</v>
      </c>
      <c r="C208" s="77" t="s">
        <v>1048</v>
      </c>
      <c r="D208" s="77"/>
      <c r="E208" s="98">
        <v>23583</v>
      </c>
      <c r="F208" s="77"/>
      <c r="G208" s="77"/>
      <c r="H208" s="77"/>
      <c r="I208" s="77">
        <v>2</v>
      </c>
      <c r="J208" s="77" t="s">
        <v>1021</v>
      </c>
      <c r="K208" s="77" t="s">
        <v>1210</v>
      </c>
      <c r="L208" s="77"/>
      <c r="M208" s="77"/>
      <c r="N208" s="99">
        <v>0</v>
      </c>
      <c r="O208" s="99">
        <v>0</v>
      </c>
      <c r="P208" s="99">
        <v>0</v>
      </c>
      <c r="Q208" s="99">
        <v>0</v>
      </c>
      <c r="R208" s="99">
        <v>0</v>
      </c>
      <c r="S208" s="99">
        <v>0</v>
      </c>
      <c r="T208" s="99">
        <v>2967.69</v>
      </c>
      <c r="U208" s="99">
        <v>0</v>
      </c>
      <c r="V208" s="99">
        <v>0</v>
      </c>
      <c r="W208" s="99">
        <v>0</v>
      </c>
      <c r="X208" s="99">
        <v>0</v>
      </c>
      <c r="Y208" s="99">
        <v>0</v>
      </c>
      <c r="Z208" s="99">
        <v>2967.69</v>
      </c>
      <c r="AA208" s="100">
        <f t="shared" si="43"/>
        <v>0</v>
      </c>
      <c r="AB208" s="100">
        <f>AA208*('Para GX'!J$71+100%)</f>
        <v>0</v>
      </c>
      <c r="AC208" s="100">
        <f>AB208*('Para GX'!K$71+100%)</f>
        <v>0</v>
      </c>
      <c r="AD208" s="100">
        <f>AC208*('Para GX'!L$71+100%)</f>
        <v>0</v>
      </c>
      <c r="AE208" s="100">
        <f>AD208*('Para GX'!M$71+100%)</f>
        <v>0</v>
      </c>
      <c r="AF208" s="100">
        <f>AE208*('Para GX'!N$71+100%)</f>
        <v>0</v>
      </c>
      <c r="AG208" s="100" t="e">
        <f>AF208*('Para GX'!O$71+100%)</f>
        <v>#VALUE!</v>
      </c>
      <c r="AH208" s="100">
        <f t="shared" si="36"/>
        <v>2967.69</v>
      </c>
      <c r="AI208" s="100">
        <f>AH208*('Para GX'!J$71+100%)</f>
        <v>3041.8822499999997</v>
      </c>
      <c r="AJ208" s="100">
        <f>AI208*('Para GX'!K$71+100%)</f>
        <v>3107.7896987499998</v>
      </c>
      <c r="AK208" s="100">
        <f>AJ208*('Para GX'!L$71+100%)</f>
        <v>3159.5861937291661</v>
      </c>
      <c r="AL208" s="100">
        <v>5052.71</v>
      </c>
      <c r="AM208" s="100">
        <v>0</v>
      </c>
      <c r="AN208" s="100" t="e">
        <f>AM208*('Para GX'!O$71+100%)</f>
        <v>#VALUE!</v>
      </c>
      <c r="AO208" s="100">
        <f t="shared" si="39"/>
        <v>0</v>
      </c>
      <c r="AP208" s="100">
        <f>AO208*('Para GX'!J$71+100%)</f>
        <v>0</v>
      </c>
      <c r="AQ208" s="100">
        <f>AP208*('Para GX'!K$71+100%)</f>
        <v>0</v>
      </c>
      <c r="AR208" s="100">
        <f>AQ208*('Para GX'!L$71+100%)</f>
        <v>0</v>
      </c>
      <c r="AS208" s="100">
        <f>AR208*('Para GX'!M$71+100%)</f>
        <v>0</v>
      </c>
      <c r="AT208" s="100">
        <f>AS208*('Para GX'!N$71+100%)</f>
        <v>0</v>
      </c>
      <c r="AU208" s="100" t="e">
        <f>AT208*('Para GX'!O$71+100%)</f>
        <v>#VALUE!</v>
      </c>
      <c r="AV208" s="100">
        <v>0</v>
      </c>
      <c r="AW208" s="100">
        <f>AV208*('Para GX'!J$71+100%)</f>
        <v>0</v>
      </c>
      <c r="AX208" s="100">
        <f>AW208*('Para GX'!K$71+100%)</f>
        <v>0</v>
      </c>
      <c r="AY208" s="100">
        <f>AX208*('Para GX'!L$71+100%)</f>
        <v>0</v>
      </c>
      <c r="AZ208" s="100">
        <f>AY208*('Para GX'!M$71+100%)</f>
        <v>0</v>
      </c>
      <c r="BA208" s="100">
        <f>AZ208*('Para GX'!N$71+100%)</f>
        <v>0</v>
      </c>
      <c r="BB208" s="100" t="e">
        <f>BA208*('Para GX'!O$71+100%)</f>
        <v>#VALUE!</v>
      </c>
      <c r="BC208" s="100">
        <v>0</v>
      </c>
      <c r="BD208" s="100"/>
      <c r="BE208" s="100"/>
      <c r="BF208" s="100"/>
      <c r="BG208" s="100"/>
      <c r="BH208" s="100"/>
      <c r="BI208" s="100"/>
      <c r="BJ208" s="100">
        <v>0</v>
      </c>
      <c r="BK208" s="100">
        <f>BJ208*('Para GX'!J$71+100%)</f>
        <v>0</v>
      </c>
      <c r="BL208" s="100">
        <f>BK208*('Para GX'!K$71+100%)</f>
        <v>0</v>
      </c>
      <c r="BM208" s="100">
        <f>BL208*('Para GX'!L$71+100%)</f>
        <v>0</v>
      </c>
      <c r="BN208" s="100">
        <f>BM208*('Para GX'!M$71+100%)</f>
        <v>0</v>
      </c>
      <c r="BO208" s="100">
        <f>BN208*('Para GX'!N$71+100%)</f>
        <v>0</v>
      </c>
      <c r="BP208" s="100" t="e">
        <f>BO208*('Para GX'!O$71+100%)</f>
        <v>#VALUE!</v>
      </c>
    </row>
    <row r="209" spans="1:68">
      <c r="A209" s="77">
        <v>2023</v>
      </c>
      <c r="B209" s="77" t="s">
        <v>905</v>
      </c>
      <c r="C209" s="77" t="s">
        <v>1048</v>
      </c>
      <c r="D209" s="77"/>
      <c r="E209" s="98" t="s">
        <v>1027</v>
      </c>
      <c r="F209" s="77"/>
      <c r="G209" s="77"/>
      <c r="H209" s="77"/>
      <c r="I209" s="77"/>
      <c r="J209" s="77"/>
      <c r="K209" s="77"/>
      <c r="L209" s="77"/>
      <c r="M209" s="77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100">
        <f t="shared" ref="AA209" si="44">SUM(W209+V209+S209)</f>
        <v>0</v>
      </c>
      <c r="AB209" s="100">
        <f>AA209*('Para GX'!J$71+100%)</f>
        <v>0</v>
      </c>
      <c r="AC209" s="100">
        <f>AB209*('Para GX'!K$71+100%)</f>
        <v>0</v>
      </c>
      <c r="AD209" s="100">
        <f>AC209*('Para GX'!L$71+100%)</f>
        <v>0</v>
      </c>
      <c r="AE209" s="100">
        <f>AD209*('Para GX'!M$71+100%)</f>
        <v>0</v>
      </c>
      <c r="AF209" s="100">
        <f>AE209*('Para GX'!N$71+100%)</f>
        <v>0</v>
      </c>
      <c r="AG209" s="100" t="e">
        <f>AF209*('Para GX'!O$71+100%)</f>
        <v>#VALUE!</v>
      </c>
      <c r="AH209" s="100">
        <v>0</v>
      </c>
      <c r="AI209" s="100">
        <v>0</v>
      </c>
      <c r="AJ209" s="100">
        <v>0</v>
      </c>
      <c r="AK209" s="100">
        <v>0</v>
      </c>
      <c r="AL209" s="100">
        <v>0</v>
      </c>
      <c r="AM209" s="100">
        <v>526.38</v>
      </c>
      <c r="AN209" s="100">
        <v>1263.3</v>
      </c>
      <c r="AO209" s="100">
        <f t="shared" ref="AO209" si="45">SUM(X209+Y209)</f>
        <v>0</v>
      </c>
      <c r="AP209" s="100">
        <f>AO209*('Para GX'!J$71+100%)</f>
        <v>0</v>
      </c>
      <c r="AQ209" s="100">
        <f>AP209*('Para GX'!K$71+100%)</f>
        <v>0</v>
      </c>
      <c r="AR209" s="100">
        <f>AQ209*('Para GX'!L$71+100%)</f>
        <v>0</v>
      </c>
      <c r="AS209" s="100">
        <f>AR209*('Para GX'!M$71+100%)</f>
        <v>0</v>
      </c>
      <c r="AT209" s="100">
        <f>AS209*('Para GX'!N$71+100%)</f>
        <v>0</v>
      </c>
      <c r="AU209" s="100" t="e">
        <f>AT209*('Para GX'!O$71+100%)</f>
        <v>#VALUE!</v>
      </c>
      <c r="AV209" s="100">
        <v>0</v>
      </c>
      <c r="AW209" s="100">
        <f>AV209*('Para GX'!J$71+100%)</f>
        <v>0</v>
      </c>
      <c r="AX209" s="100">
        <f>AW209*('Para GX'!K$71+100%)</f>
        <v>0</v>
      </c>
      <c r="AY209" s="100">
        <f>AX209*('Para GX'!L$71+100%)</f>
        <v>0</v>
      </c>
      <c r="AZ209" s="100">
        <f>AY209*('Para GX'!M$71+100%)</f>
        <v>0</v>
      </c>
      <c r="BA209" s="100">
        <f>AZ209*('Para GX'!N$71+100%)</f>
        <v>0</v>
      </c>
      <c r="BB209" s="100" t="e">
        <f>BA209*('Para GX'!O$71+100%)</f>
        <v>#VALUE!</v>
      </c>
      <c r="BC209" s="100">
        <v>0</v>
      </c>
      <c r="BD209" s="100"/>
      <c r="BE209" s="100"/>
      <c r="BF209" s="100"/>
      <c r="BG209" s="100"/>
      <c r="BH209" s="100"/>
      <c r="BI209" s="100"/>
      <c r="BJ209" s="100">
        <v>0</v>
      </c>
      <c r="BK209" s="100">
        <f>BJ209*('Para GX'!J$71+100%)</f>
        <v>0</v>
      </c>
      <c r="BL209" s="100">
        <f>BK209*('Para GX'!K$71+100%)</f>
        <v>0</v>
      </c>
      <c r="BM209" s="100">
        <f>BL209*('Para GX'!L$71+100%)</f>
        <v>0</v>
      </c>
      <c r="BN209" s="100">
        <f>BM209*('Para GX'!M$71+100%)</f>
        <v>0</v>
      </c>
      <c r="BO209" s="100">
        <f>BN209*('Para GX'!N$71+100%)</f>
        <v>0</v>
      </c>
      <c r="BP209" s="100" t="e">
        <f>BO209*('Para GX'!O$71+100%)</f>
        <v>#VALUE!</v>
      </c>
    </row>
    <row r="210" spans="1:68">
      <c r="A210" s="77">
        <v>2018</v>
      </c>
      <c r="B210" s="77" t="s">
        <v>905</v>
      </c>
      <c r="C210" s="77" t="s">
        <v>1048</v>
      </c>
      <c r="D210" s="77"/>
      <c r="E210" s="98">
        <v>24248</v>
      </c>
      <c r="F210" s="77"/>
      <c r="G210" s="77"/>
      <c r="H210" s="77"/>
      <c r="I210" s="77">
        <v>1</v>
      </c>
      <c r="J210" s="77" t="s">
        <v>1021</v>
      </c>
      <c r="K210" s="77"/>
      <c r="L210" s="77"/>
      <c r="M210" s="77"/>
      <c r="N210" s="99">
        <v>0</v>
      </c>
      <c r="O210" s="99">
        <v>0</v>
      </c>
      <c r="P210" s="99">
        <v>0</v>
      </c>
      <c r="Q210" s="99">
        <v>0</v>
      </c>
      <c r="R210" s="99">
        <v>0</v>
      </c>
      <c r="S210" s="99">
        <v>0</v>
      </c>
      <c r="T210" s="99">
        <v>2550.69</v>
      </c>
      <c r="U210" s="99">
        <v>0</v>
      </c>
      <c r="V210" s="99">
        <v>0</v>
      </c>
      <c r="W210" s="99">
        <v>0</v>
      </c>
      <c r="X210" s="99">
        <v>0</v>
      </c>
      <c r="Y210" s="99">
        <v>0</v>
      </c>
      <c r="Z210" s="99">
        <v>2550.69</v>
      </c>
      <c r="AA210" s="100">
        <f t="shared" si="43"/>
        <v>0</v>
      </c>
      <c r="AB210" s="100">
        <f>AA210*('Para GX'!J$71+100%)</f>
        <v>0</v>
      </c>
      <c r="AC210" s="100">
        <f>AB210*('Para GX'!K$71+100%)</f>
        <v>0</v>
      </c>
      <c r="AD210" s="100">
        <f>AC210*('Para GX'!L$71+100%)</f>
        <v>0</v>
      </c>
      <c r="AE210" s="100">
        <f>AD210*('Para GX'!M$71+100%)</f>
        <v>0</v>
      </c>
      <c r="AF210" s="100">
        <f>AE210*('Para GX'!N$71+100%)</f>
        <v>0</v>
      </c>
      <c r="AG210" s="100" t="e">
        <f>AF210*('Para GX'!O$71+100%)</f>
        <v>#VALUE!</v>
      </c>
      <c r="AH210" s="100">
        <f t="shared" si="36"/>
        <v>2550.69</v>
      </c>
      <c r="AI210" s="100">
        <f>AH210*('Para GX'!J$71+100%)</f>
        <v>2614.4572499999999</v>
      </c>
      <c r="AJ210" s="100">
        <f>AI210*('Para GX'!K$71+100%)</f>
        <v>2671.1038237500002</v>
      </c>
      <c r="AK210" s="100">
        <f>AJ210*('Para GX'!L$71+100%)</f>
        <v>2715.6222208125</v>
      </c>
      <c r="AL210" s="100">
        <f>AK210*('Para GX'!M$71+100%)</f>
        <v>2742.7784430206252</v>
      </c>
      <c r="AM210" s="100">
        <f>AL210*('Para GX'!N$71+100%)</f>
        <v>2761.0636326407625</v>
      </c>
      <c r="AN210" s="100" t="e">
        <f>AM210*('Para GX'!O$71+100%)</f>
        <v>#VALUE!</v>
      </c>
      <c r="AO210" s="100">
        <f t="shared" si="39"/>
        <v>0</v>
      </c>
      <c r="AP210" s="100">
        <f>AO210*('Para GX'!J$71+100%)</f>
        <v>0</v>
      </c>
      <c r="AQ210" s="100">
        <f>AP210*('Para GX'!K$71+100%)</f>
        <v>0</v>
      </c>
      <c r="AR210" s="100">
        <f>AQ210*('Para GX'!L$71+100%)</f>
        <v>0</v>
      </c>
      <c r="AS210" s="100">
        <f>AR210*('Para GX'!M$71+100%)</f>
        <v>0</v>
      </c>
      <c r="AT210" s="100">
        <f>AS210*('Para GX'!N$71+100%)</f>
        <v>0</v>
      </c>
      <c r="AU210" s="100" t="e">
        <f>AT210*('Para GX'!O$71+100%)</f>
        <v>#VALUE!</v>
      </c>
      <c r="AV210" s="100">
        <v>0</v>
      </c>
      <c r="AW210" s="100">
        <f>AV210*('Para GX'!J$71+100%)</f>
        <v>0</v>
      </c>
      <c r="AX210" s="100">
        <f>AW210*('Para GX'!K$71+100%)</f>
        <v>0</v>
      </c>
      <c r="AY210" s="100">
        <f>AX210*('Para GX'!L$71+100%)</f>
        <v>0</v>
      </c>
      <c r="AZ210" s="100">
        <f>AY210*('Para GX'!M$71+100%)</f>
        <v>0</v>
      </c>
      <c r="BA210" s="100">
        <f>AZ210*('Para GX'!N$71+100%)</f>
        <v>0</v>
      </c>
      <c r="BB210" s="100" t="e">
        <f>BA210*('Para GX'!O$71+100%)</f>
        <v>#VALUE!</v>
      </c>
      <c r="BC210" s="100">
        <v>0</v>
      </c>
      <c r="BD210" s="100"/>
      <c r="BE210" s="100"/>
      <c r="BF210" s="100"/>
      <c r="BG210" s="100"/>
      <c r="BH210" s="100"/>
      <c r="BI210" s="100"/>
      <c r="BJ210" s="100">
        <v>0</v>
      </c>
      <c r="BK210" s="100">
        <f>BJ210*('Para GX'!J$71+100%)</f>
        <v>0</v>
      </c>
      <c r="BL210" s="100">
        <f>BK210*('Para GX'!K$71+100%)</f>
        <v>0</v>
      </c>
      <c r="BM210" s="100">
        <f>BL210*('Para GX'!L$71+100%)</f>
        <v>0</v>
      </c>
      <c r="BN210" s="100">
        <f>BM210*('Para GX'!M$71+100%)</f>
        <v>0</v>
      </c>
      <c r="BO210" s="100">
        <f>BN210*('Para GX'!N$71+100%)</f>
        <v>0</v>
      </c>
      <c r="BP210" s="100" t="e">
        <f>BO210*('Para GX'!O$71+100%)</f>
        <v>#VALUE!</v>
      </c>
    </row>
    <row r="211" spans="1:68">
      <c r="A211" s="77">
        <v>2018</v>
      </c>
      <c r="B211" s="77" t="s">
        <v>905</v>
      </c>
      <c r="C211" s="77" t="s">
        <v>1048</v>
      </c>
      <c r="D211" s="77"/>
      <c r="E211" s="104">
        <v>21194</v>
      </c>
      <c r="F211" s="77"/>
      <c r="G211" s="77"/>
      <c r="H211" s="77"/>
      <c r="I211" s="77">
        <v>1</v>
      </c>
      <c r="J211" s="77" t="s">
        <v>1021</v>
      </c>
      <c r="K211" s="77" t="s">
        <v>1211</v>
      </c>
      <c r="L211" s="77"/>
      <c r="M211" s="77"/>
      <c r="N211" s="99">
        <v>0</v>
      </c>
      <c r="O211" s="99">
        <v>0</v>
      </c>
      <c r="P211" s="99">
        <v>0</v>
      </c>
      <c r="Q211" s="99">
        <v>0</v>
      </c>
      <c r="R211" s="99">
        <v>0</v>
      </c>
      <c r="S211" s="99">
        <v>0</v>
      </c>
      <c r="T211" s="99">
        <v>2967.69</v>
      </c>
      <c r="U211" s="99">
        <v>0</v>
      </c>
      <c r="V211" s="99">
        <v>0</v>
      </c>
      <c r="W211" s="99">
        <v>0</v>
      </c>
      <c r="X211" s="99">
        <v>0</v>
      </c>
      <c r="Y211" s="99">
        <v>0</v>
      </c>
      <c r="Z211" s="99">
        <v>2967.69</v>
      </c>
      <c r="AA211" s="100">
        <f t="shared" si="43"/>
        <v>0</v>
      </c>
      <c r="AB211" s="100">
        <f>AA211*('Para GX'!J$71+100%)</f>
        <v>0</v>
      </c>
      <c r="AC211" s="100">
        <f>AB211*('Para GX'!K$71+100%)</f>
        <v>0</v>
      </c>
      <c r="AD211" s="100">
        <f>AC211*('Para GX'!L$71+100%)</f>
        <v>0</v>
      </c>
      <c r="AE211" s="100">
        <f>AD211*('Para GX'!M$71+100%)</f>
        <v>0</v>
      </c>
      <c r="AF211" s="100">
        <f>AE211*('Para GX'!N$71+100%)</f>
        <v>0</v>
      </c>
      <c r="AG211" s="100" t="e">
        <f>AF211*('Para GX'!O$71+100%)</f>
        <v>#VALUE!</v>
      </c>
      <c r="AH211" s="100">
        <f t="shared" si="36"/>
        <v>2967.69</v>
      </c>
      <c r="AI211" s="100">
        <f>AH211*('Para GX'!J$71+100%)</f>
        <v>3041.8822499999997</v>
      </c>
      <c r="AJ211" s="100">
        <f>AI211*('Para GX'!K$71+100%)</f>
        <v>3107.7896987499998</v>
      </c>
      <c r="AK211" s="100">
        <f>AJ211*('Para GX'!L$71+100%)</f>
        <v>3159.5861937291661</v>
      </c>
      <c r="AL211" s="100">
        <f>AK211*('Para GX'!M$71+100%)</f>
        <v>3191.1820556664579</v>
      </c>
      <c r="AM211" s="100">
        <v>3480.16</v>
      </c>
      <c r="AN211" s="100">
        <v>0</v>
      </c>
      <c r="AO211" s="100">
        <f t="shared" si="39"/>
        <v>0</v>
      </c>
      <c r="AP211" s="100">
        <f>AO211*('Para GX'!J$71+100%)</f>
        <v>0</v>
      </c>
      <c r="AQ211" s="100">
        <f>AP211*('Para GX'!K$71+100%)</f>
        <v>0</v>
      </c>
      <c r="AR211" s="100">
        <f>AQ211*('Para GX'!L$71+100%)</f>
        <v>0</v>
      </c>
      <c r="AS211" s="100">
        <f>AR211*('Para GX'!M$71+100%)</f>
        <v>0</v>
      </c>
      <c r="AT211" s="100">
        <f>AS211*('Para GX'!N$71+100%)</f>
        <v>0</v>
      </c>
      <c r="AU211" s="100">
        <v>0</v>
      </c>
      <c r="AV211" s="100">
        <v>0</v>
      </c>
      <c r="AW211" s="100">
        <f>AV211*('Para GX'!J$71+100%)</f>
        <v>0</v>
      </c>
      <c r="AX211" s="100">
        <f>AW211*('Para GX'!K$71+100%)</f>
        <v>0</v>
      </c>
      <c r="AY211" s="100">
        <f>AX211*('Para GX'!L$71+100%)</f>
        <v>0</v>
      </c>
      <c r="AZ211" s="100">
        <f>AY211*('Para GX'!M$71+100%)</f>
        <v>0</v>
      </c>
      <c r="BA211" s="100">
        <f>AZ211*('Para GX'!N$71+100%)</f>
        <v>0</v>
      </c>
      <c r="BB211" s="100">
        <v>0</v>
      </c>
      <c r="BC211" s="100">
        <v>0</v>
      </c>
      <c r="BD211" s="100"/>
      <c r="BE211" s="100"/>
      <c r="BF211" s="100"/>
      <c r="BG211" s="100"/>
      <c r="BH211" s="100"/>
      <c r="BI211" s="100"/>
      <c r="BJ211" s="100">
        <v>0</v>
      </c>
      <c r="BK211" s="100">
        <f>BJ211*('Para GX'!J$71+100%)</f>
        <v>0</v>
      </c>
      <c r="BL211" s="100">
        <f>BK211*('Para GX'!K$71+100%)</f>
        <v>0</v>
      </c>
      <c r="BM211" s="100">
        <f>BL211*('Para GX'!L$71+100%)</f>
        <v>0</v>
      </c>
      <c r="BN211" s="100">
        <f>BM211*('Para GX'!M$71+100%)</f>
        <v>0</v>
      </c>
      <c r="BO211" s="100">
        <f>BN211*('Para GX'!N$71+100%)</f>
        <v>0</v>
      </c>
      <c r="BP211" s="100" t="e">
        <f>BO211*('Para GX'!O$71+100%)</f>
        <v>#VALUE!</v>
      </c>
    </row>
    <row r="212" spans="1:68">
      <c r="A212" s="77">
        <v>2024</v>
      </c>
      <c r="B212" s="77" t="s">
        <v>905</v>
      </c>
      <c r="C212" s="77" t="s">
        <v>1048</v>
      </c>
      <c r="D212" s="77"/>
      <c r="E212" s="98" t="s">
        <v>1027</v>
      </c>
      <c r="F212" s="77"/>
      <c r="G212" s="77"/>
      <c r="H212" s="77"/>
      <c r="I212" s="77"/>
      <c r="J212" s="77"/>
      <c r="K212" s="77"/>
      <c r="L212" s="77"/>
      <c r="M212" s="77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100">
        <f t="shared" ref="AA212" si="46">SUM(W212+V212+S212)</f>
        <v>0</v>
      </c>
      <c r="AB212" s="100">
        <f>AA212*('Para GX'!J$71+100%)</f>
        <v>0</v>
      </c>
      <c r="AC212" s="100">
        <f>AB212*('Para GX'!K$71+100%)</f>
        <v>0</v>
      </c>
      <c r="AD212" s="100">
        <f>AC212*('Para GX'!L$71+100%)</f>
        <v>0</v>
      </c>
      <c r="AE212" s="100">
        <f>AD212*('Para GX'!M$71+100%)</f>
        <v>0</v>
      </c>
      <c r="AF212" s="100">
        <f>AE212*('Para GX'!N$71+100%)</f>
        <v>0</v>
      </c>
      <c r="AG212" s="100" t="e">
        <f>AF212*('Para GX'!O$71+100%)</f>
        <v>#VALUE!</v>
      </c>
      <c r="AH212" s="100">
        <v>0</v>
      </c>
      <c r="AI212" s="100">
        <v>0</v>
      </c>
      <c r="AJ212" s="100">
        <v>0</v>
      </c>
      <c r="AK212" s="100">
        <v>0</v>
      </c>
      <c r="AL212" s="100">
        <v>0</v>
      </c>
      <c r="AM212" s="100">
        <v>0</v>
      </c>
      <c r="AN212" s="100">
        <v>2526.6</v>
      </c>
      <c r="AO212" s="100">
        <f t="shared" ref="AO212" si="47">SUM(X212+Y212)</f>
        <v>0</v>
      </c>
      <c r="AP212" s="100">
        <f>AO212*('Para GX'!J$71+100%)</f>
        <v>0</v>
      </c>
      <c r="AQ212" s="100">
        <f>AP212*('Para GX'!K$71+100%)</f>
        <v>0</v>
      </c>
      <c r="AR212" s="100">
        <f>AQ212*('Para GX'!L$71+100%)</f>
        <v>0</v>
      </c>
      <c r="AS212" s="100">
        <f>AR212*('Para GX'!M$71+100%)</f>
        <v>0</v>
      </c>
      <c r="AT212" s="100">
        <f>AS212*('Para GX'!N$71+100%)</f>
        <v>0</v>
      </c>
      <c r="AU212" s="100">
        <v>0</v>
      </c>
      <c r="AV212" s="100">
        <v>0</v>
      </c>
      <c r="AW212" s="100">
        <f>AV212*('Para GX'!J$71+100%)</f>
        <v>0</v>
      </c>
      <c r="AX212" s="100">
        <f>AW212*('Para GX'!K$71+100%)</f>
        <v>0</v>
      </c>
      <c r="AY212" s="100">
        <f>AX212*('Para GX'!L$71+100%)</f>
        <v>0</v>
      </c>
      <c r="AZ212" s="100">
        <f>AY212*('Para GX'!M$71+100%)</f>
        <v>0</v>
      </c>
      <c r="BA212" s="100">
        <f>AZ212*('Para GX'!N$71+100%)</f>
        <v>0</v>
      </c>
      <c r="BB212" s="100">
        <v>0</v>
      </c>
      <c r="BC212" s="100">
        <v>0</v>
      </c>
      <c r="BD212" s="100"/>
      <c r="BE212" s="100"/>
      <c r="BF212" s="100"/>
      <c r="BG212" s="100"/>
      <c r="BH212" s="100"/>
      <c r="BI212" s="100"/>
      <c r="BJ212" s="100">
        <v>0</v>
      </c>
      <c r="BK212" s="100">
        <f>BJ212*('Para GX'!J$71+100%)</f>
        <v>0</v>
      </c>
      <c r="BL212" s="100">
        <f>BK212*('Para GX'!K$71+100%)</f>
        <v>0</v>
      </c>
      <c r="BM212" s="100">
        <f>BL212*('Para GX'!L$71+100%)</f>
        <v>0</v>
      </c>
      <c r="BN212" s="100">
        <f>BM212*('Para GX'!M$71+100%)</f>
        <v>0</v>
      </c>
      <c r="BO212" s="100">
        <f>BN212*('Para GX'!N$71+100%)</f>
        <v>0</v>
      </c>
      <c r="BP212" s="100" t="e">
        <f>BO212*('Para GX'!O$71+100%)</f>
        <v>#VALUE!</v>
      </c>
    </row>
    <row r="213" spans="1:68">
      <c r="A213" s="77">
        <v>2018</v>
      </c>
      <c r="B213" s="77" t="s">
        <v>905</v>
      </c>
      <c r="C213" s="77" t="s">
        <v>1048</v>
      </c>
      <c r="D213" s="77"/>
      <c r="E213" s="104">
        <v>19495</v>
      </c>
      <c r="F213" s="77"/>
      <c r="G213" s="77"/>
      <c r="H213" s="77"/>
      <c r="I213" s="77">
        <v>1</v>
      </c>
      <c r="J213" s="77" t="s">
        <v>1021</v>
      </c>
      <c r="K213" s="77" t="s">
        <v>1147</v>
      </c>
      <c r="L213" s="77"/>
      <c r="M213" s="77"/>
      <c r="N213" s="99">
        <v>0</v>
      </c>
      <c r="O213" s="99">
        <v>0</v>
      </c>
      <c r="P213" s="99">
        <v>0</v>
      </c>
      <c r="Q213" s="99">
        <v>0</v>
      </c>
      <c r="R213" s="99">
        <v>0</v>
      </c>
      <c r="S213" s="99">
        <v>0</v>
      </c>
      <c r="T213" s="99">
        <v>2967.69</v>
      </c>
      <c r="U213" s="99">
        <v>0</v>
      </c>
      <c r="V213" s="99">
        <v>1236.54</v>
      </c>
      <c r="W213" s="99">
        <v>0</v>
      </c>
      <c r="X213" s="99">
        <v>0</v>
      </c>
      <c r="Y213" s="99">
        <v>0</v>
      </c>
      <c r="Z213" s="99">
        <v>4204.2299999999996</v>
      </c>
      <c r="AA213" s="100">
        <v>0</v>
      </c>
      <c r="AB213" s="100">
        <f>AA213*('Para GX'!J$71+100%)</f>
        <v>0</v>
      </c>
      <c r="AC213" s="100">
        <f>AB213*('Para GX'!K$71+100%)</f>
        <v>0</v>
      </c>
      <c r="AD213" s="100">
        <f>AC213*('Para GX'!L$71+100%)</f>
        <v>0</v>
      </c>
      <c r="AE213" s="100">
        <f>AD213*('Para GX'!M$71+100%)</f>
        <v>0</v>
      </c>
      <c r="AF213" s="100">
        <f>AE213*('Para GX'!N$71+100%)</f>
        <v>0</v>
      </c>
      <c r="AG213" s="100" t="e">
        <f>AF213*('Para GX'!O$71+100%)</f>
        <v>#VALUE!</v>
      </c>
      <c r="AH213" s="100">
        <f t="shared" si="36"/>
        <v>4204.2299999999996</v>
      </c>
      <c r="AI213" s="100">
        <v>0</v>
      </c>
      <c r="AJ213" s="100">
        <f>AI213*('Para GX'!K$71+100%)</f>
        <v>0</v>
      </c>
      <c r="AK213" s="100">
        <f>AJ213*('Para GX'!L$71+100%)</f>
        <v>0</v>
      </c>
      <c r="AL213" s="100">
        <f>AK213*('Para GX'!M$71+100%)</f>
        <v>0</v>
      </c>
      <c r="AM213" s="100">
        <f>AL213*('Para GX'!N$71+100%)</f>
        <v>0</v>
      </c>
      <c r="AN213" s="100" t="e">
        <f>AM213*('Para GX'!O$71+100%)</f>
        <v>#VALUE!</v>
      </c>
      <c r="AO213" s="100">
        <f t="shared" si="39"/>
        <v>0</v>
      </c>
      <c r="AP213" s="100">
        <f>AO213*('Para GX'!J$71+100%)</f>
        <v>0</v>
      </c>
      <c r="AQ213" s="100">
        <f>AP213*('Para GX'!K$71+100%)</f>
        <v>0</v>
      </c>
      <c r="AR213" s="100">
        <f>AQ213*('Para GX'!L$71+100%)</f>
        <v>0</v>
      </c>
      <c r="AS213" s="100">
        <f>AR213*('Para GX'!M$71+100%)</f>
        <v>0</v>
      </c>
      <c r="AT213" s="100">
        <f>AS213*('Para GX'!N$71+100%)</f>
        <v>0</v>
      </c>
      <c r="AU213" s="100" t="e">
        <f>AT213*('Para GX'!O$71+100%)</f>
        <v>#VALUE!</v>
      </c>
      <c r="AV213" s="100">
        <v>0</v>
      </c>
      <c r="AW213" s="100">
        <f>AV213*('Para GX'!J$71+100%)</f>
        <v>0</v>
      </c>
      <c r="AX213" s="100">
        <f>AW213*('Para GX'!K$71+100%)</f>
        <v>0</v>
      </c>
      <c r="AY213" s="100">
        <f>AX213*('Para GX'!L$71+100%)</f>
        <v>0</v>
      </c>
      <c r="AZ213" s="100">
        <f>AY213*('Para GX'!M$71+100%)</f>
        <v>0</v>
      </c>
      <c r="BA213" s="100">
        <f>AZ213*('Para GX'!N$71+100%)</f>
        <v>0</v>
      </c>
      <c r="BB213" s="100" t="e">
        <f>BA213*('Para GX'!O$71+100%)</f>
        <v>#VALUE!</v>
      </c>
      <c r="BC213" s="100">
        <v>0</v>
      </c>
      <c r="BD213" s="100"/>
      <c r="BE213" s="100"/>
      <c r="BF213" s="100"/>
      <c r="BG213" s="100"/>
      <c r="BH213" s="100"/>
      <c r="BI213" s="100"/>
      <c r="BJ213" s="100">
        <v>0</v>
      </c>
      <c r="BK213" s="100">
        <f>BJ213*('Para GX'!J$71+100%)</f>
        <v>0</v>
      </c>
      <c r="BL213" s="100">
        <f>BK213*('Para GX'!K$71+100%)</f>
        <v>0</v>
      </c>
      <c r="BM213" s="100">
        <f>BL213*('Para GX'!L$71+100%)</f>
        <v>0</v>
      </c>
      <c r="BN213" s="100">
        <f>BM213*('Para GX'!M$71+100%)</f>
        <v>0</v>
      </c>
      <c r="BO213" s="100">
        <f>BN213*('Para GX'!N$71+100%)</f>
        <v>0</v>
      </c>
      <c r="BP213" s="100" t="e">
        <f>BO213*('Para GX'!O$71+100%)</f>
        <v>#VALUE!</v>
      </c>
    </row>
    <row r="214" spans="1:68">
      <c r="A214" s="77">
        <v>2018</v>
      </c>
      <c r="B214" s="77" t="s">
        <v>905</v>
      </c>
      <c r="C214" s="77" t="s">
        <v>1048</v>
      </c>
      <c r="D214" s="77"/>
      <c r="E214" s="104">
        <v>19495</v>
      </c>
      <c r="F214" s="77"/>
      <c r="G214" s="77"/>
      <c r="H214" s="77"/>
      <c r="I214" s="77">
        <v>2</v>
      </c>
      <c r="J214" s="77" t="s">
        <v>1021</v>
      </c>
      <c r="K214" s="77" t="s">
        <v>1053</v>
      </c>
      <c r="L214" s="77"/>
      <c r="M214" s="77"/>
      <c r="N214" s="99">
        <v>0</v>
      </c>
      <c r="O214" s="99">
        <v>0</v>
      </c>
      <c r="P214" s="99">
        <v>0</v>
      </c>
      <c r="Q214" s="99">
        <v>0</v>
      </c>
      <c r="R214" s="99">
        <v>0</v>
      </c>
      <c r="S214" s="99">
        <v>0</v>
      </c>
      <c r="T214" s="99">
        <v>0</v>
      </c>
      <c r="U214" s="99">
        <v>0</v>
      </c>
      <c r="V214" s="99">
        <v>888.72</v>
      </c>
      <c r="W214" s="99">
        <v>0</v>
      </c>
      <c r="X214" s="99">
        <v>0</v>
      </c>
      <c r="Y214" s="99">
        <v>0</v>
      </c>
      <c r="Z214" s="99">
        <v>888.72</v>
      </c>
      <c r="AA214" s="100">
        <v>0</v>
      </c>
      <c r="AB214" s="100">
        <f>AA214*('Para GX'!J$71+100%)</f>
        <v>0</v>
      </c>
      <c r="AC214" s="100">
        <f>AB214*('Para GX'!K$71+100%)</f>
        <v>0</v>
      </c>
      <c r="AD214" s="100">
        <f>AC214*('Para GX'!L$71+100%)</f>
        <v>0</v>
      </c>
      <c r="AE214" s="100">
        <f>AD214*('Para GX'!M$71+100%)</f>
        <v>0</v>
      </c>
      <c r="AF214" s="100">
        <f>AE214*('Para GX'!N$71+100%)</f>
        <v>0</v>
      </c>
      <c r="AG214" s="100" t="e">
        <f>AF214*('Para GX'!O$71+100%)</f>
        <v>#VALUE!</v>
      </c>
      <c r="AH214" s="100">
        <f t="shared" si="36"/>
        <v>888.72</v>
      </c>
      <c r="AI214" s="100">
        <v>0</v>
      </c>
      <c r="AJ214" s="100">
        <f>AI214*('Para GX'!K$71+100%)</f>
        <v>0</v>
      </c>
      <c r="AK214" s="100">
        <f>AJ214*('Para GX'!L$71+100%)</f>
        <v>0</v>
      </c>
      <c r="AL214" s="100">
        <f>AK214*('Para GX'!M$71+100%)</f>
        <v>0</v>
      </c>
      <c r="AM214" s="100">
        <f>AL214*('Para GX'!N$71+100%)</f>
        <v>0</v>
      </c>
      <c r="AN214" s="100" t="e">
        <f>AM214*('Para GX'!O$71+100%)</f>
        <v>#VALUE!</v>
      </c>
      <c r="AO214" s="100">
        <f t="shared" si="39"/>
        <v>0</v>
      </c>
      <c r="AP214" s="100">
        <f>AO214*('Para GX'!J$71+100%)</f>
        <v>0</v>
      </c>
      <c r="AQ214" s="100">
        <f>AP214*('Para GX'!K$71+100%)</f>
        <v>0</v>
      </c>
      <c r="AR214" s="100">
        <f>AQ214*('Para GX'!L$71+100%)</f>
        <v>0</v>
      </c>
      <c r="AS214" s="100">
        <f>AR214*('Para GX'!M$71+100%)</f>
        <v>0</v>
      </c>
      <c r="AT214" s="100">
        <f>AS214*('Para GX'!N$71+100%)</f>
        <v>0</v>
      </c>
      <c r="AU214" s="100" t="e">
        <f>AT214*('Para GX'!O$71+100%)</f>
        <v>#VALUE!</v>
      </c>
      <c r="AV214" s="100">
        <v>0</v>
      </c>
      <c r="AW214" s="100">
        <f>AV214*('Para GX'!J$71+100%)</f>
        <v>0</v>
      </c>
      <c r="AX214" s="100">
        <f>AW214*('Para GX'!K$71+100%)</f>
        <v>0</v>
      </c>
      <c r="AY214" s="100">
        <f>AX214*('Para GX'!L$71+100%)</f>
        <v>0</v>
      </c>
      <c r="AZ214" s="100">
        <f>AY214*('Para GX'!M$71+100%)</f>
        <v>0</v>
      </c>
      <c r="BA214" s="100">
        <f>AZ214*('Para GX'!N$71+100%)</f>
        <v>0</v>
      </c>
      <c r="BB214" s="100" t="e">
        <f>BA214*('Para GX'!O$71+100%)</f>
        <v>#VALUE!</v>
      </c>
      <c r="BC214" s="100">
        <v>0</v>
      </c>
      <c r="BD214" s="100"/>
      <c r="BE214" s="100"/>
      <c r="BF214" s="100"/>
      <c r="BG214" s="100"/>
      <c r="BH214" s="100"/>
      <c r="BI214" s="100"/>
      <c r="BJ214" s="100">
        <v>0</v>
      </c>
      <c r="BK214" s="100">
        <f>BJ214*('Para GX'!J$71+100%)</f>
        <v>0</v>
      </c>
      <c r="BL214" s="100">
        <f>BK214*('Para GX'!K$71+100%)</f>
        <v>0</v>
      </c>
      <c r="BM214" s="100">
        <f>BL214*('Para GX'!L$71+100%)</f>
        <v>0</v>
      </c>
      <c r="BN214" s="100">
        <f>BM214*('Para GX'!M$71+100%)</f>
        <v>0</v>
      </c>
      <c r="BO214" s="100">
        <f>BN214*('Para GX'!N$71+100%)</f>
        <v>0</v>
      </c>
      <c r="BP214" s="100" t="e">
        <f>BO214*('Para GX'!O$71+100%)</f>
        <v>#VALUE!</v>
      </c>
    </row>
    <row r="215" spans="1:68">
      <c r="A215" s="77">
        <v>2018</v>
      </c>
      <c r="B215" s="77" t="s">
        <v>905</v>
      </c>
      <c r="C215" s="77" t="s">
        <v>1048</v>
      </c>
      <c r="D215" s="77"/>
      <c r="E215" s="98">
        <v>31258</v>
      </c>
      <c r="F215" s="77"/>
      <c r="G215" s="77"/>
      <c r="H215" s="77"/>
      <c r="I215" s="77">
        <v>2</v>
      </c>
      <c r="J215" s="77" t="s">
        <v>1021</v>
      </c>
      <c r="K215" s="77"/>
      <c r="L215" s="77"/>
      <c r="M215" s="77"/>
      <c r="N215" s="99">
        <v>0</v>
      </c>
      <c r="O215" s="99">
        <v>0</v>
      </c>
      <c r="P215" s="99">
        <v>0</v>
      </c>
      <c r="Q215" s="99">
        <v>0</v>
      </c>
      <c r="R215" s="99">
        <v>0</v>
      </c>
      <c r="S215" s="99">
        <v>0</v>
      </c>
      <c r="T215" s="99">
        <v>1751.95</v>
      </c>
      <c r="U215" s="99">
        <v>0</v>
      </c>
      <c r="V215" s="99">
        <v>0</v>
      </c>
      <c r="W215" s="99">
        <v>0</v>
      </c>
      <c r="X215" s="99">
        <v>0</v>
      </c>
      <c r="Y215" s="99">
        <v>0</v>
      </c>
      <c r="Z215" s="99">
        <v>1751.95</v>
      </c>
      <c r="AA215" s="100">
        <f t="shared" ref="AA215:AA220" si="48">SUM(W215+V215+S215)</f>
        <v>0</v>
      </c>
      <c r="AB215" s="100">
        <f>AA215*('Para GX'!J$71+100%)</f>
        <v>0</v>
      </c>
      <c r="AC215" s="100">
        <f>AB215*('Para GX'!K$71+100%)</f>
        <v>0</v>
      </c>
      <c r="AD215" s="100">
        <f>AC215*('Para GX'!L$71+100%)</f>
        <v>0</v>
      </c>
      <c r="AE215" s="100">
        <f>AD215*('Para GX'!M$71+100%)</f>
        <v>0</v>
      </c>
      <c r="AF215" s="100">
        <f>AE215*('Para GX'!N$71+100%)</f>
        <v>0</v>
      </c>
      <c r="AG215" s="100" t="e">
        <f>AF215*('Para GX'!O$71+100%)</f>
        <v>#VALUE!</v>
      </c>
      <c r="AH215" s="100">
        <f t="shared" si="36"/>
        <v>1751.95</v>
      </c>
      <c r="AI215" s="100">
        <f>AH215*('Para GX'!J$71+100%)</f>
        <v>1795.74875</v>
      </c>
      <c r="AJ215" s="100">
        <f>AI215*('Para GX'!K$71+100%)</f>
        <v>1834.6566395833333</v>
      </c>
      <c r="AK215" s="100">
        <f>AJ215*('Para GX'!L$71+100%)</f>
        <v>1865.2342502430554</v>
      </c>
      <c r="AL215" s="100">
        <f>AK215*('Para GX'!M$71+100%)</f>
        <v>1883.886592745486</v>
      </c>
      <c r="AM215" s="100">
        <f>AL215*('Para GX'!N$71+100%)</f>
        <v>1896.4458366971226</v>
      </c>
      <c r="AN215" s="100" t="e">
        <f>AM215*('Para GX'!O$71+100%)</f>
        <v>#VALUE!</v>
      </c>
      <c r="AO215" s="100">
        <f t="shared" si="39"/>
        <v>0</v>
      </c>
      <c r="AP215" s="100">
        <f>AO215*('Para GX'!J$71+100%)</f>
        <v>0</v>
      </c>
      <c r="AQ215" s="100">
        <f>AP215*('Para GX'!K$71+100%)</f>
        <v>0</v>
      </c>
      <c r="AR215" s="100">
        <f>AQ215*('Para GX'!L$71+100%)</f>
        <v>0</v>
      </c>
      <c r="AS215" s="100">
        <f>AR215*('Para GX'!M$71+100%)</f>
        <v>0</v>
      </c>
      <c r="AT215" s="100">
        <f>AS215*('Para GX'!N$71+100%)</f>
        <v>0</v>
      </c>
      <c r="AU215" s="100" t="e">
        <f>AT215*('Para GX'!O$71+100%)</f>
        <v>#VALUE!</v>
      </c>
      <c r="AV215" s="100">
        <v>0</v>
      </c>
      <c r="AW215" s="100">
        <f>AV215*('Para GX'!J$71+100%)</f>
        <v>0</v>
      </c>
      <c r="AX215" s="100">
        <f>AW215*('Para GX'!K$71+100%)</f>
        <v>0</v>
      </c>
      <c r="AY215" s="100">
        <f>AX215*('Para GX'!L$71+100%)</f>
        <v>0</v>
      </c>
      <c r="AZ215" s="100">
        <f>AY215*('Para GX'!M$71+100%)</f>
        <v>0</v>
      </c>
      <c r="BA215" s="100">
        <f>AZ215*('Para GX'!N$71+100%)</f>
        <v>0</v>
      </c>
      <c r="BB215" s="100" t="e">
        <f>BA215*('Para GX'!O$71+100%)</f>
        <v>#VALUE!</v>
      </c>
      <c r="BC215" s="100">
        <v>0</v>
      </c>
      <c r="BD215" s="100"/>
      <c r="BE215" s="100"/>
      <c r="BF215" s="100"/>
      <c r="BG215" s="100"/>
      <c r="BH215" s="100"/>
      <c r="BI215" s="100"/>
      <c r="BJ215" s="100">
        <v>0</v>
      </c>
      <c r="BK215" s="100">
        <f>BJ215*('Para GX'!J$71+100%)</f>
        <v>0</v>
      </c>
      <c r="BL215" s="100">
        <f>BK215*('Para GX'!K$71+100%)</f>
        <v>0</v>
      </c>
      <c r="BM215" s="100">
        <f>BL215*('Para GX'!L$71+100%)</f>
        <v>0</v>
      </c>
      <c r="BN215" s="100">
        <f>BM215*('Para GX'!M$71+100%)</f>
        <v>0</v>
      </c>
      <c r="BO215" s="100">
        <f>BN215*('Para GX'!N$71+100%)</f>
        <v>0</v>
      </c>
      <c r="BP215" s="100" t="e">
        <f>BO215*('Para GX'!O$71+100%)</f>
        <v>#VALUE!</v>
      </c>
    </row>
    <row r="216" spans="1:68">
      <c r="A216" s="77">
        <v>2018</v>
      </c>
      <c r="B216" s="77" t="s">
        <v>905</v>
      </c>
      <c r="C216" s="77" t="s">
        <v>1048</v>
      </c>
      <c r="D216" s="77"/>
      <c r="E216" s="104">
        <v>20858</v>
      </c>
      <c r="F216" s="77"/>
      <c r="G216" s="77"/>
      <c r="H216" s="77"/>
      <c r="I216" s="77">
        <v>1</v>
      </c>
      <c r="J216" s="77" t="s">
        <v>1021</v>
      </c>
      <c r="K216" s="77" t="s">
        <v>1212</v>
      </c>
      <c r="L216" s="77"/>
      <c r="M216" s="77"/>
      <c r="N216" s="99">
        <v>0</v>
      </c>
      <c r="O216" s="99">
        <v>0</v>
      </c>
      <c r="P216" s="99">
        <v>0</v>
      </c>
      <c r="Q216" s="99">
        <v>0</v>
      </c>
      <c r="R216" s="99">
        <v>0</v>
      </c>
      <c r="S216" s="99">
        <v>0</v>
      </c>
      <c r="T216" s="99">
        <v>2732.5</v>
      </c>
      <c r="U216" s="99">
        <v>0</v>
      </c>
      <c r="V216" s="99">
        <v>0</v>
      </c>
      <c r="W216" s="99">
        <v>0</v>
      </c>
      <c r="X216" s="99">
        <v>0</v>
      </c>
      <c r="Y216" s="99">
        <v>0</v>
      </c>
      <c r="Z216" s="99">
        <v>2732.5</v>
      </c>
      <c r="AA216" s="100">
        <f t="shared" si="48"/>
        <v>0</v>
      </c>
      <c r="AB216" s="100">
        <f>AA216*('Para GX'!J$71+100%)</f>
        <v>0</v>
      </c>
      <c r="AC216" s="100">
        <f>AB216*('Para GX'!K$71+100%)</f>
        <v>0</v>
      </c>
      <c r="AD216" s="100">
        <f>AC216*('Para GX'!L$71+100%)</f>
        <v>0</v>
      </c>
      <c r="AE216" s="100">
        <f>AD216*('Para GX'!M$71+100%)</f>
        <v>0</v>
      </c>
      <c r="AF216" s="100">
        <f>AE216*('Para GX'!N$71+100%)</f>
        <v>0</v>
      </c>
      <c r="AG216" s="100" t="e">
        <f>AF216*('Para GX'!O$71+100%)</f>
        <v>#VALUE!</v>
      </c>
      <c r="AH216" s="100">
        <f t="shared" si="36"/>
        <v>2732.5</v>
      </c>
      <c r="AI216" s="100">
        <f>AH216*('Para GX'!J$71+100%)</f>
        <v>2800.8124999999995</v>
      </c>
      <c r="AJ216" s="100">
        <f>AI216*('Para GX'!K$71+100%)</f>
        <v>2861.4967708333329</v>
      </c>
      <c r="AK216" s="100">
        <f>AJ216*('Para GX'!L$71+100%)</f>
        <v>2909.188383680555</v>
      </c>
      <c r="AL216" s="100">
        <v>3427.99</v>
      </c>
      <c r="AM216" s="100">
        <v>0</v>
      </c>
      <c r="AN216" s="100" t="e">
        <f>AM216*('Para GX'!O$71+100%)</f>
        <v>#VALUE!</v>
      </c>
      <c r="AO216" s="100">
        <f t="shared" si="39"/>
        <v>0</v>
      </c>
      <c r="AP216" s="100">
        <f>AO216*('Para GX'!J$71+100%)</f>
        <v>0</v>
      </c>
      <c r="AQ216" s="100">
        <f>AP216*('Para GX'!K$71+100%)</f>
        <v>0</v>
      </c>
      <c r="AR216" s="100">
        <f>AQ216*('Para GX'!L$71+100%)</f>
        <v>0</v>
      </c>
      <c r="AS216" s="100">
        <f>AR216*('Para GX'!M$71+100%)</f>
        <v>0</v>
      </c>
      <c r="AT216" s="100">
        <f>AS216*('Para GX'!N$71+100%)</f>
        <v>0</v>
      </c>
      <c r="AU216" s="100" t="e">
        <f>AT216*('Para GX'!O$71+100%)</f>
        <v>#VALUE!</v>
      </c>
      <c r="AV216" s="100">
        <v>0</v>
      </c>
      <c r="AW216" s="100">
        <f>AV216*('Para GX'!J$71+100%)</f>
        <v>0</v>
      </c>
      <c r="AX216" s="100">
        <f>AW216*('Para GX'!K$71+100%)</f>
        <v>0</v>
      </c>
      <c r="AY216" s="100">
        <f>AX216*('Para GX'!L$71+100%)</f>
        <v>0</v>
      </c>
      <c r="AZ216" s="100">
        <f>AY216*('Para GX'!M$71+100%)</f>
        <v>0</v>
      </c>
      <c r="BA216" s="100">
        <f>AZ216*('Para GX'!N$71+100%)</f>
        <v>0</v>
      </c>
      <c r="BB216" s="100" t="e">
        <f>BA216*('Para GX'!O$71+100%)</f>
        <v>#VALUE!</v>
      </c>
      <c r="BC216" s="100">
        <v>0</v>
      </c>
      <c r="BD216" s="100"/>
      <c r="BE216" s="100"/>
      <c r="BF216" s="100"/>
      <c r="BG216" s="100"/>
      <c r="BH216" s="100"/>
      <c r="BI216" s="100"/>
      <c r="BJ216" s="100">
        <v>0</v>
      </c>
      <c r="BK216" s="100">
        <f>BJ216*('Para GX'!J$71+100%)</f>
        <v>0</v>
      </c>
      <c r="BL216" s="100">
        <f>BK216*('Para GX'!K$71+100%)</f>
        <v>0</v>
      </c>
      <c r="BM216" s="100">
        <f>BL216*('Para GX'!L$71+100%)</f>
        <v>0</v>
      </c>
      <c r="BN216" s="100">
        <f>BM216*('Para GX'!M$71+100%)</f>
        <v>0</v>
      </c>
      <c r="BO216" s="100">
        <f>BN216*('Para GX'!N$71+100%)</f>
        <v>0</v>
      </c>
      <c r="BP216" s="100" t="e">
        <f>BO216*('Para GX'!O$71+100%)</f>
        <v>#VALUE!</v>
      </c>
    </row>
    <row r="217" spans="1:68">
      <c r="A217" s="77">
        <v>2018</v>
      </c>
      <c r="B217" s="77" t="s">
        <v>905</v>
      </c>
      <c r="C217" s="77" t="s">
        <v>1048</v>
      </c>
      <c r="D217" s="77"/>
      <c r="E217" s="98">
        <v>28857</v>
      </c>
      <c r="F217" s="77"/>
      <c r="G217" s="77"/>
      <c r="H217" s="77"/>
      <c r="I217" s="77">
        <v>1</v>
      </c>
      <c r="J217" s="77" t="s">
        <v>1021</v>
      </c>
      <c r="K217" s="77"/>
      <c r="L217" s="77"/>
      <c r="M217" s="77"/>
      <c r="N217" s="99">
        <v>0</v>
      </c>
      <c r="O217" s="99">
        <v>0</v>
      </c>
      <c r="P217" s="99">
        <v>0</v>
      </c>
      <c r="Q217" s="99">
        <v>0</v>
      </c>
      <c r="R217" s="99">
        <v>0</v>
      </c>
      <c r="S217" s="99">
        <v>0</v>
      </c>
      <c r="T217" s="99">
        <v>2890.82</v>
      </c>
      <c r="U217" s="99">
        <v>0</v>
      </c>
      <c r="V217" s="99">
        <v>0</v>
      </c>
      <c r="W217" s="99">
        <v>0</v>
      </c>
      <c r="X217" s="99">
        <v>0</v>
      </c>
      <c r="Y217" s="99">
        <v>0</v>
      </c>
      <c r="Z217" s="99">
        <v>2890.82</v>
      </c>
      <c r="AA217" s="100">
        <f t="shared" si="48"/>
        <v>0</v>
      </c>
      <c r="AB217" s="100">
        <f>AA217*('Para GX'!J$71+100%)</f>
        <v>0</v>
      </c>
      <c r="AC217" s="100">
        <f>AB217*('Para GX'!K$71+100%)</f>
        <v>0</v>
      </c>
      <c r="AD217" s="100">
        <f>AC217*('Para GX'!L$71+100%)</f>
        <v>0</v>
      </c>
      <c r="AE217" s="100">
        <f>AD217*('Para GX'!M$71+100%)</f>
        <v>0</v>
      </c>
      <c r="AF217" s="100">
        <f>AE217*('Para GX'!N$71+100%)</f>
        <v>0</v>
      </c>
      <c r="AG217" s="100" t="e">
        <f>AF217*('Para GX'!O$71+100%)</f>
        <v>#VALUE!</v>
      </c>
      <c r="AH217" s="100">
        <f t="shared" si="36"/>
        <v>2890.82</v>
      </c>
      <c r="AI217" s="100">
        <f>AH217*('Para GX'!J$71+100%)</f>
        <v>2963.0904999999998</v>
      </c>
      <c r="AJ217" s="100">
        <f>AI217*('Para GX'!K$71+100%)</f>
        <v>3027.2907941666667</v>
      </c>
      <c r="AK217" s="100">
        <f>AJ217*('Para GX'!L$71+100%)</f>
        <v>3077.745640736111</v>
      </c>
      <c r="AL217" s="100">
        <f>AK217*('Para GX'!M$71+100%)</f>
        <v>3108.5230971434721</v>
      </c>
      <c r="AM217" s="100">
        <f>AL217*('Para GX'!N$71+100%)</f>
        <v>3129.2465844577619</v>
      </c>
      <c r="AN217" s="100" t="e">
        <f>AM217*('Para GX'!O$71+100%)</f>
        <v>#VALUE!</v>
      </c>
      <c r="AO217" s="100">
        <f t="shared" si="39"/>
        <v>0</v>
      </c>
      <c r="AP217" s="100">
        <f>AO217*('Para GX'!J$71+100%)</f>
        <v>0</v>
      </c>
      <c r="AQ217" s="100">
        <f>AP217*('Para GX'!K$71+100%)</f>
        <v>0</v>
      </c>
      <c r="AR217" s="100">
        <f>AQ217*('Para GX'!L$71+100%)</f>
        <v>0</v>
      </c>
      <c r="AS217" s="100">
        <f>AR217*('Para GX'!M$71+100%)</f>
        <v>0</v>
      </c>
      <c r="AT217" s="100">
        <f>AS217*('Para GX'!N$71+100%)</f>
        <v>0</v>
      </c>
      <c r="AU217" s="100" t="e">
        <f>AT217*('Para GX'!O$71+100%)</f>
        <v>#VALUE!</v>
      </c>
      <c r="AV217" s="100">
        <v>0</v>
      </c>
      <c r="AW217" s="100">
        <f>AV217*('Para GX'!J$71+100%)</f>
        <v>0</v>
      </c>
      <c r="AX217" s="100">
        <f>AW217*('Para GX'!K$71+100%)</f>
        <v>0</v>
      </c>
      <c r="AY217" s="100">
        <f>AX217*('Para GX'!L$71+100%)</f>
        <v>0</v>
      </c>
      <c r="AZ217" s="100">
        <f>AY217*('Para GX'!M$71+100%)</f>
        <v>0</v>
      </c>
      <c r="BA217" s="100">
        <f>AZ217*('Para GX'!N$71+100%)</f>
        <v>0</v>
      </c>
      <c r="BB217" s="100" t="e">
        <f>BA217*('Para GX'!O$71+100%)</f>
        <v>#VALUE!</v>
      </c>
      <c r="BC217" s="100">
        <v>0</v>
      </c>
      <c r="BD217" s="100"/>
      <c r="BE217" s="100"/>
      <c r="BF217" s="100"/>
      <c r="BG217" s="100"/>
      <c r="BH217" s="100"/>
      <c r="BI217" s="100"/>
      <c r="BJ217" s="100">
        <v>0</v>
      </c>
      <c r="BK217" s="100">
        <f>BJ217*('Para GX'!J$71+100%)</f>
        <v>0</v>
      </c>
      <c r="BL217" s="100">
        <f>BK217*('Para GX'!K$71+100%)</f>
        <v>0</v>
      </c>
      <c r="BM217" s="100">
        <f>BL217*('Para GX'!L$71+100%)</f>
        <v>0</v>
      </c>
      <c r="BN217" s="100">
        <f>BM217*('Para GX'!M$71+100%)</f>
        <v>0</v>
      </c>
      <c r="BO217" s="100">
        <f>BN217*('Para GX'!N$71+100%)</f>
        <v>0</v>
      </c>
      <c r="BP217" s="100" t="e">
        <f>BO217*('Para GX'!O$71+100%)</f>
        <v>#VALUE!</v>
      </c>
    </row>
    <row r="218" spans="1:68">
      <c r="A218" s="77">
        <v>2018</v>
      </c>
      <c r="B218" s="77" t="s">
        <v>905</v>
      </c>
      <c r="C218" s="77" t="s">
        <v>1048</v>
      </c>
      <c r="D218" s="77"/>
      <c r="E218" s="104">
        <v>20885</v>
      </c>
      <c r="F218" s="77"/>
      <c r="G218" s="77"/>
      <c r="H218" s="77"/>
      <c r="I218" s="77">
        <v>1</v>
      </c>
      <c r="J218" s="77" t="s">
        <v>1021</v>
      </c>
      <c r="K218" s="77" t="s">
        <v>1213</v>
      </c>
      <c r="L218" s="77"/>
      <c r="M218" s="77"/>
      <c r="N218" s="99">
        <v>0</v>
      </c>
      <c r="O218" s="99">
        <v>0</v>
      </c>
      <c r="P218" s="99">
        <v>0</v>
      </c>
      <c r="Q218" s="99">
        <v>0</v>
      </c>
      <c r="R218" s="99">
        <v>0</v>
      </c>
      <c r="S218" s="99">
        <v>0</v>
      </c>
      <c r="T218" s="99">
        <v>2374.15</v>
      </c>
      <c r="U218" s="99">
        <v>0</v>
      </c>
      <c r="V218" s="99">
        <v>0</v>
      </c>
      <c r="W218" s="99">
        <v>0</v>
      </c>
      <c r="X218" s="99">
        <v>0</v>
      </c>
      <c r="Y218" s="99">
        <v>0</v>
      </c>
      <c r="Z218" s="99">
        <v>2374.15</v>
      </c>
      <c r="AA218" s="100">
        <f t="shared" si="48"/>
        <v>0</v>
      </c>
      <c r="AB218" s="100">
        <f>AA218*('Para GX'!J$71+100%)</f>
        <v>0</v>
      </c>
      <c r="AC218" s="100">
        <f>AB218*('Para GX'!K$71+100%)</f>
        <v>0</v>
      </c>
      <c r="AD218" s="100">
        <f>AC218*('Para GX'!L$71+100%)</f>
        <v>0</v>
      </c>
      <c r="AE218" s="100">
        <f>AD218*('Para GX'!M$71+100%)</f>
        <v>0</v>
      </c>
      <c r="AF218" s="100">
        <f>AE218*('Para GX'!N$71+100%)</f>
        <v>0</v>
      </c>
      <c r="AG218" s="100" t="e">
        <f>AF218*('Para GX'!O$71+100%)</f>
        <v>#VALUE!</v>
      </c>
      <c r="AH218" s="100">
        <f t="shared" si="36"/>
        <v>2374.15</v>
      </c>
      <c r="AI218" s="100">
        <f>AH218*('Para GX'!J$71+100%)</f>
        <v>2433.5037499999999</v>
      </c>
      <c r="AJ218" s="100">
        <f>AI218*('Para GX'!K$71+100%)</f>
        <v>2486.2296645833335</v>
      </c>
      <c r="AK218" s="100">
        <f>AJ218*('Para GX'!L$71+100%)</f>
        <v>2527.6668256597222</v>
      </c>
      <c r="AL218" s="100">
        <f>AK218*('Para GX'!M$71+100%)</f>
        <v>2552.9434939163193</v>
      </c>
      <c r="AM218" s="100">
        <v>0</v>
      </c>
      <c r="AN218" s="100" t="e">
        <f>AM218*('Para GX'!O$71+100%)</f>
        <v>#VALUE!</v>
      </c>
      <c r="AO218" s="100">
        <f t="shared" si="39"/>
        <v>0</v>
      </c>
      <c r="AP218" s="100">
        <f>AO218*('Para GX'!J$71+100%)</f>
        <v>0</v>
      </c>
      <c r="AQ218" s="100">
        <f>AP218*('Para GX'!K$71+100%)</f>
        <v>0</v>
      </c>
      <c r="AR218" s="100">
        <f>AQ218*('Para GX'!L$71+100%)</f>
        <v>0</v>
      </c>
      <c r="AS218" s="100">
        <f>AR218*('Para GX'!M$71+100%)</f>
        <v>0</v>
      </c>
      <c r="AT218" s="100">
        <f>AS218*('Para GX'!N$71+100%)</f>
        <v>0</v>
      </c>
      <c r="AU218" s="100" t="e">
        <f>AT218*('Para GX'!O$71+100%)</f>
        <v>#VALUE!</v>
      </c>
      <c r="AV218" s="100">
        <v>0</v>
      </c>
      <c r="AW218" s="100">
        <f>AV218*('Para GX'!J$71+100%)</f>
        <v>0</v>
      </c>
      <c r="AX218" s="100">
        <f>AW218*('Para GX'!K$71+100%)</f>
        <v>0</v>
      </c>
      <c r="AY218" s="100">
        <f>AX218*('Para GX'!L$71+100%)</f>
        <v>0</v>
      </c>
      <c r="AZ218" s="100">
        <f>AY218*('Para GX'!M$71+100%)</f>
        <v>0</v>
      </c>
      <c r="BA218" s="100">
        <f>AZ218*('Para GX'!N$71+100%)</f>
        <v>0</v>
      </c>
      <c r="BB218" s="100" t="e">
        <f>BA218*('Para GX'!O$71+100%)</f>
        <v>#VALUE!</v>
      </c>
      <c r="BC218" s="100">
        <v>0</v>
      </c>
      <c r="BD218" s="100"/>
      <c r="BE218" s="100"/>
      <c r="BF218" s="100"/>
      <c r="BG218" s="100"/>
      <c r="BH218" s="100"/>
      <c r="BI218" s="100"/>
      <c r="BJ218" s="100">
        <v>0</v>
      </c>
      <c r="BK218" s="100">
        <f>BJ218*('Para GX'!J$71+100%)</f>
        <v>0</v>
      </c>
      <c r="BL218" s="100">
        <f>BK218*('Para GX'!K$71+100%)</f>
        <v>0</v>
      </c>
      <c r="BM218" s="100">
        <f>BL218*('Para GX'!L$71+100%)</f>
        <v>0</v>
      </c>
      <c r="BN218" s="100">
        <f>BM218*('Para GX'!M$71+100%)</f>
        <v>0</v>
      </c>
      <c r="BO218" s="100">
        <f>BN218*('Para GX'!N$71+100%)</f>
        <v>0</v>
      </c>
      <c r="BP218" s="100" t="e">
        <f>BO218*('Para GX'!O$71+100%)</f>
        <v>#VALUE!</v>
      </c>
    </row>
    <row r="219" spans="1:68">
      <c r="A219" s="77">
        <v>2023</v>
      </c>
      <c r="B219" s="77" t="s">
        <v>905</v>
      </c>
      <c r="C219" s="77" t="s">
        <v>1048</v>
      </c>
      <c r="D219" s="77"/>
      <c r="E219" s="98" t="s">
        <v>1027</v>
      </c>
      <c r="F219" s="77"/>
      <c r="G219" s="77"/>
      <c r="H219" s="77"/>
      <c r="I219" s="77"/>
      <c r="J219" s="77"/>
      <c r="K219" s="77"/>
      <c r="L219" s="77"/>
      <c r="M219" s="77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100">
        <f t="shared" si="48"/>
        <v>0</v>
      </c>
      <c r="AB219" s="100">
        <f>AA219*('Para GX'!J$71+100%)</f>
        <v>0</v>
      </c>
      <c r="AC219" s="100">
        <f>AB219*('Para GX'!K$71+100%)</f>
        <v>0</v>
      </c>
      <c r="AD219" s="100">
        <f>AC219*('Para GX'!L$71+100%)</f>
        <v>0</v>
      </c>
      <c r="AE219" s="100">
        <f>AD219*('Para GX'!M$71+100%)</f>
        <v>0</v>
      </c>
      <c r="AF219" s="100">
        <f>AE219*('Para GX'!N$71+100%)</f>
        <v>0</v>
      </c>
      <c r="AG219" s="100" t="e">
        <f>AF219*('Para GX'!O$71+100%)</f>
        <v>#VALUE!</v>
      </c>
      <c r="AH219" s="100">
        <v>0</v>
      </c>
      <c r="AI219" s="100">
        <v>0</v>
      </c>
      <c r="AJ219" s="100">
        <v>0</v>
      </c>
      <c r="AK219" s="100">
        <v>0</v>
      </c>
      <c r="AL219" s="100">
        <v>0</v>
      </c>
      <c r="AM219" s="100">
        <v>2105.5</v>
      </c>
      <c r="AN219" s="100" t="e">
        <f>AM219*('Para GX'!O$71+100%)</f>
        <v>#VALUE!</v>
      </c>
      <c r="AO219" s="100">
        <f t="shared" ref="AO219" si="49">SUM(X219+Y219)</f>
        <v>0</v>
      </c>
      <c r="AP219" s="100">
        <f>AO219*('Para GX'!J$71+100%)</f>
        <v>0</v>
      </c>
      <c r="AQ219" s="100">
        <f>AP219*('Para GX'!K$71+100%)</f>
        <v>0</v>
      </c>
      <c r="AR219" s="100">
        <f>AQ219*('Para GX'!L$71+100%)</f>
        <v>0</v>
      </c>
      <c r="AS219" s="100">
        <f>AR219*('Para GX'!M$71+100%)</f>
        <v>0</v>
      </c>
      <c r="AT219" s="100">
        <f>AS219*('Para GX'!N$71+100%)</f>
        <v>0</v>
      </c>
      <c r="AU219" s="100" t="e">
        <f>AT219*('Para GX'!O$71+100%)</f>
        <v>#VALUE!</v>
      </c>
      <c r="AV219" s="100">
        <v>0</v>
      </c>
      <c r="AW219" s="100">
        <f>AV219*('Para GX'!J$71+100%)</f>
        <v>0</v>
      </c>
      <c r="AX219" s="100">
        <f>AW219*('Para GX'!K$71+100%)</f>
        <v>0</v>
      </c>
      <c r="AY219" s="100">
        <f>AX219*('Para GX'!L$71+100%)</f>
        <v>0</v>
      </c>
      <c r="AZ219" s="100">
        <f>AY219*('Para GX'!M$71+100%)</f>
        <v>0</v>
      </c>
      <c r="BA219" s="100">
        <f>AZ219*('Para GX'!N$71+100%)</f>
        <v>0</v>
      </c>
      <c r="BB219" s="100" t="e">
        <f>BA219*('Para GX'!O$71+100%)</f>
        <v>#VALUE!</v>
      </c>
      <c r="BC219" s="100">
        <v>0</v>
      </c>
      <c r="BD219" s="100"/>
      <c r="BE219" s="100"/>
      <c r="BF219" s="100"/>
      <c r="BG219" s="100"/>
      <c r="BH219" s="100"/>
      <c r="BI219" s="100"/>
      <c r="BJ219" s="100">
        <v>0</v>
      </c>
      <c r="BK219" s="100">
        <f>BJ219*('Para GX'!J$71+100%)</f>
        <v>0</v>
      </c>
      <c r="BL219" s="100">
        <f>BK219*('Para GX'!K$71+100%)</f>
        <v>0</v>
      </c>
      <c r="BM219" s="100">
        <f>BL219*('Para GX'!L$71+100%)</f>
        <v>0</v>
      </c>
      <c r="BN219" s="100">
        <f>BM219*('Para GX'!M$71+100%)</f>
        <v>0</v>
      </c>
      <c r="BO219" s="100">
        <f>BN219*('Para GX'!N$71+100%)</f>
        <v>0</v>
      </c>
      <c r="BP219" s="100" t="e">
        <f>BO219*('Para GX'!O$71+100%)</f>
        <v>#VALUE!</v>
      </c>
    </row>
    <row r="220" spans="1:68">
      <c r="A220" s="77">
        <v>2018</v>
      </c>
      <c r="B220" s="77" t="s">
        <v>905</v>
      </c>
      <c r="C220" s="77" t="s">
        <v>1048</v>
      </c>
      <c r="D220" s="77"/>
      <c r="E220" s="104">
        <v>21299</v>
      </c>
      <c r="F220" s="77"/>
      <c r="G220" s="77"/>
      <c r="H220" s="77"/>
      <c r="I220" s="77">
        <v>1</v>
      </c>
      <c r="J220" s="77" t="s">
        <v>1021</v>
      </c>
      <c r="K220" s="77" t="s">
        <v>1214</v>
      </c>
      <c r="L220" s="77"/>
      <c r="M220" s="77"/>
      <c r="N220" s="99">
        <v>0</v>
      </c>
      <c r="O220" s="99">
        <v>0</v>
      </c>
      <c r="P220" s="99">
        <v>0</v>
      </c>
      <c r="Q220" s="99">
        <v>0</v>
      </c>
      <c r="R220" s="99">
        <v>0</v>
      </c>
      <c r="S220" s="99">
        <v>0</v>
      </c>
      <c r="T220" s="99">
        <v>2348.9699999999998</v>
      </c>
      <c r="U220" s="99">
        <v>0</v>
      </c>
      <c r="V220" s="99">
        <v>0</v>
      </c>
      <c r="W220" s="99">
        <v>0</v>
      </c>
      <c r="X220" s="99">
        <v>0</v>
      </c>
      <c r="Y220" s="99">
        <v>0</v>
      </c>
      <c r="Z220" s="99">
        <v>2348.9699999999998</v>
      </c>
      <c r="AA220" s="100">
        <f t="shared" si="48"/>
        <v>0</v>
      </c>
      <c r="AB220" s="100">
        <f>AA220*('Para GX'!J$71+100%)</f>
        <v>0</v>
      </c>
      <c r="AC220" s="100">
        <f>AB220*('Para GX'!K$71+100%)</f>
        <v>0</v>
      </c>
      <c r="AD220" s="100">
        <f>AC220*('Para GX'!L$71+100%)</f>
        <v>0</v>
      </c>
      <c r="AE220" s="100">
        <f>AD220*('Para GX'!M$71+100%)</f>
        <v>0</v>
      </c>
      <c r="AF220" s="100">
        <f>AE220*('Para GX'!N$71+100%)</f>
        <v>0</v>
      </c>
      <c r="AG220" s="100" t="e">
        <f>AF220*('Para GX'!O$71+100%)</f>
        <v>#VALUE!</v>
      </c>
      <c r="AH220" s="100">
        <f t="shared" si="36"/>
        <v>2348.9699999999998</v>
      </c>
      <c r="AI220" s="100">
        <f>AH220*('Para GX'!J$71+100%)</f>
        <v>2407.6942499999996</v>
      </c>
      <c r="AJ220" s="100">
        <f>AI220*('Para GX'!K$71+100%)</f>
        <v>2459.8609587499996</v>
      </c>
      <c r="AK220" s="100">
        <f>AJ220*('Para GX'!L$71+100%)</f>
        <v>2500.8586413958328</v>
      </c>
      <c r="AL220" s="100">
        <f>AK220*('Para GX'!M$71+100%)</f>
        <v>2525.8672278097911</v>
      </c>
      <c r="AM220" s="100">
        <v>3390.28</v>
      </c>
      <c r="AN220" s="100">
        <v>0</v>
      </c>
      <c r="AO220" s="100">
        <f t="shared" si="39"/>
        <v>0</v>
      </c>
      <c r="AP220" s="100">
        <f>AO220*('Para GX'!J$71+100%)</f>
        <v>0</v>
      </c>
      <c r="AQ220" s="100">
        <f>AP220*('Para GX'!K$71+100%)</f>
        <v>0</v>
      </c>
      <c r="AR220" s="100">
        <f>AQ220*('Para GX'!L$71+100%)</f>
        <v>0</v>
      </c>
      <c r="AS220" s="100">
        <f>AR220*('Para GX'!M$71+100%)</f>
        <v>0</v>
      </c>
      <c r="AT220" s="100">
        <f>AS220*('Para GX'!N$71+100%)</f>
        <v>0</v>
      </c>
      <c r="AU220" s="100" t="e">
        <f>AT220*('Para GX'!O$71+100%)</f>
        <v>#VALUE!</v>
      </c>
      <c r="AV220" s="100">
        <v>0</v>
      </c>
      <c r="AW220" s="100">
        <f>AV220*('Para GX'!J$71+100%)</f>
        <v>0</v>
      </c>
      <c r="AX220" s="100">
        <f>AW220*('Para GX'!K$71+100%)</f>
        <v>0</v>
      </c>
      <c r="AY220" s="100">
        <f>AX220*('Para GX'!L$71+100%)</f>
        <v>0</v>
      </c>
      <c r="AZ220" s="100">
        <f>AY220*('Para GX'!M$71+100%)</f>
        <v>0</v>
      </c>
      <c r="BA220" s="100">
        <f>AZ220*('Para GX'!N$71+100%)</f>
        <v>0</v>
      </c>
      <c r="BB220" s="100" t="e">
        <f>BA220*('Para GX'!O$71+100%)</f>
        <v>#VALUE!</v>
      </c>
      <c r="BC220" s="100">
        <v>0</v>
      </c>
      <c r="BD220" s="100"/>
      <c r="BE220" s="100"/>
      <c r="BF220" s="100"/>
      <c r="BG220" s="100"/>
      <c r="BH220" s="100"/>
      <c r="BI220" s="100"/>
      <c r="BJ220" s="100">
        <v>0</v>
      </c>
      <c r="BK220" s="100">
        <f>BJ220*('Para GX'!J$71+100%)</f>
        <v>0</v>
      </c>
      <c r="BL220" s="100">
        <f>BK220*('Para GX'!K$71+100%)</f>
        <v>0</v>
      </c>
      <c r="BM220" s="100">
        <f>BL220*('Para GX'!L$71+100%)</f>
        <v>0</v>
      </c>
      <c r="BN220" s="100">
        <f>BM220*('Para GX'!M$71+100%)</f>
        <v>0</v>
      </c>
      <c r="BO220" s="100">
        <f>BN220*('Para GX'!N$71+100%)</f>
        <v>0</v>
      </c>
      <c r="BP220" s="100" t="e">
        <f>BO220*('Para GX'!O$71+100%)</f>
        <v>#VALUE!</v>
      </c>
    </row>
    <row r="221" spans="1:68" ht="33.75">
      <c r="A221" s="77">
        <v>2018</v>
      </c>
      <c r="B221" s="77" t="s">
        <v>905</v>
      </c>
      <c r="C221" s="77" t="s">
        <v>1048</v>
      </c>
      <c r="D221" s="77"/>
      <c r="E221" s="104">
        <v>19709</v>
      </c>
      <c r="F221" s="77"/>
      <c r="G221" s="77"/>
      <c r="H221" s="77"/>
      <c r="I221" s="77">
        <v>1</v>
      </c>
      <c r="J221" s="77" t="s">
        <v>1021</v>
      </c>
      <c r="K221" s="110" t="s">
        <v>1270</v>
      </c>
      <c r="L221" s="77"/>
      <c r="M221" s="77"/>
      <c r="N221" s="99">
        <v>0</v>
      </c>
      <c r="O221" s="99">
        <v>0</v>
      </c>
      <c r="P221" s="99">
        <v>0</v>
      </c>
      <c r="Q221" s="99">
        <v>0</v>
      </c>
      <c r="R221" s="99">
        <v>0</v>
      </c>
      <c r="S221" s="99">
        <v>0</v>
      </c>
      <c r="T221" s="99">
        <v>0</v>
      </c>
      <c r="U221" s="99">
        <v>0</v>
      </c>
      <c r="V221" s="99">
        <v>7529.4</v>
      </c>
      <c r="W221" s="99">
        <v>0</v>
      </c>
      <c r="X221" s="99">
        <v>0</v>
      </c>
      <c r="Y221" s="99">
        <v>0</v>
      </c>
      <c r="Z221" s="99">
        <v>7529.4</v>
      </c>
      <c r="AA221" s="100">
        <v>0</v>
      </c>
      <c r="AB221" s="100">
        <f>AA221*('Para GX'!J$71+100%)</f>
        <v>0</v>
      </c>
      <c r="AC221" s="100">
        <f>AB221*('Para GX'!K$71+100%)</f>
        <v>0</v>
      </c>
      <c r="AD221" s="100">
        <f>AC221*('Para GX'!L$71+100%)</f>
        <v>0</v>
      </c>
      <c r="AE221" s="100">
        <f>AD221*('Para GX'!M$71+100%)</f>
        <v>0</v>
      </c>
      <c r="AF221" s="100">
        <f>AE221*('Para GX'!N$71+100%)</f>
        <v>0</v>
      </c>
      <c r="AG221" s="100" t="e">
        <f>AF221*('Para GX'!O$71+100%)</f>
        <v>#VALUE!</v>
      </c>
      <c r="AH221" s="100">
        <f t="shared" si="36"/>
        <v>7529.4</v>
      </c>
      <c r="AI221" s="100">
        <v>2296.54</v>
      </c>
      <c r="AJ221" s="100">
        <f>AI221*('Para GX'!K$71+100%)</f>
        <v>2346.2983666666669</v>
      </c>
      <c r="AK221" s="100">
        <f>AJ221*('Para GX'!L$71+100%)</f>
        <v>2385.4033394444446</v>
      </c>
      <c r="AL221" s="100">
        <f>AK221*('Para GX'!M$71+100%)</f>
        <v>2409.2573728388888</v>
      </c>
      <c r="AM221" s="100">
        <v>0</v>
      </c>
      <c r="AN221" s="100" t="e">
        <f>AM221*('Para GX'!O$71+100%)</f>
        <v>#VALUE!</v>
      </c>
      <c r="AO221" s="100">
        <f t="shared" si="39"/>
        <v>0</v>
      </c>
      <c r="AP221" s="100">
        <f>AO221*('Para GX'!J$71+100%)</f>
        <v>0</v>
      </c>
      <c r="AQ221" s="100">
        <f>AP221*('Para GX'!K$71+100%)</f>
        <v>0</v>
      </c>
      <c r="AR221" s="100">
        <f>AQ221*('Para GX'!L$71+100%)</f>
        <v>0</v>
      </c>
      <c r="AS221" s="100">
        <f>AR221*('Para GX'!M$71+100%)</f>
        <v>0</v>
      </c>
      <c r="AT221" s="100">
        <f>AS221*('Para GX'!N$71+100%)</f>
        <v>0</v>
      </c>
      <c r="AU221" s="100" t="e">
        <f>AT221*('Para GX'!O$71+100%)</f>
        <v>#VALUE!</v>
      </c>
      <c r="AV221" s="100">
        <v>0</v>
      </c>
      <c r="AW221" s="100">
        <f>AV221*('Para GX'!J$71+100%)</f>
        <v>0</v>
      </c>
      <c r="AX221" s="100">
        <f>AW221*('Para GX'!K$71+100%)</f>
        <v>0</v>
      </c>
      <c r="AY221" s="100">
        <f>AX221*('Para GX'!L$71+100%)</f>
        <v>0</v>
      </c>
      <c r="AZ221" s="100">
        <f>AY221*('Para GX'!M$71+100%)</f>
        <v>0</v>
      </c>
      <c r="BA221" s="100">
        <f>AZ221*('Para GX'!N$71+100%)</f>
        <v>0</v>
      </c>
      <c r="BB221" s="100" t="e">
        <f>BA221*('Para GX'!O$71+100%)</f>
        <v>#VALUE!</v>
      </c>
      <c r="BC221" s="100">
        <v>0</v>
      </c>
      <c r="BD221" s="100"/>
      <c r="BE221" s="100"/>
      <c r="BF221" s="100"/>
      <c r="BG221" s="100"/>
      <c r="BH221" s="100"/>
      <c r="BI221" s="100"/>
      <c r="BJ221" s="100">
        <v>0</v>
      </c>
      <c r="BK221" s="100">
        <f>BJ221*('Para GX'!J$71+100%)</f>
        <v>0</v>
      </c>
      <c r="BL221" s="100">
        <f>BK221*('Para GX'!K$71+100%)</f>
        <v>0</v>
      </c>
      <c r="BM221" s="100">
        <f>BL221*('Para GX'!L$71+100%)</f>
        <v>0</v>
      </c>
      <c r="BN221" s="100">
        <f>BM221*('Para GX'!M$71+100%)</f>
        <v>0</v>
      </c>
      <c r="BO221" s="100">
        <f>BN221*('Para GX'!N$71+100%)</f>
        <v>0</v>
      </c>
      <c r="BP221" s="100" t="e">
        <f>BO221*('Para GX'!O$71+100%)</f>
        <v>#VALUE!</v>
      </c>
    </row>
    <row r="222" spans="1:68">
      <c r="A222" s="77">
        <v>2018</v>
      </c>
      <c r="B222" s="77" t="s">
        <v>905</v>
      </c>
      <c r="C222" s="77" t="s">
        <v>1048</v>
      </c>
      <c r="D222" s="77"/>
      <c r="E222" s="98">
        <v>21733</v>
      </c>
      <c r="F222" s="77"/>
      <c r="G222" s="77"/>
      <c r="H222" s="77"/>
      <c r="I222" s="77">
        <v>1</v>
      </c>
      <c r="J222" s="77" t="s">
        <v>1021</v>
      </c>
      <c r="K222" s="77" t="s">
        <v>1215</v>
      </c>
      <c r="L222" s="77"/>
      <c r="M222" s="77"/>
      <c r="N222" s="99">
        <v>0</v>
      </c>
      <c r="O222" s="99">
        <v>0</v>
      </c>
      <c r="P222" s="99">
        <v>0</v>
      </c>
      <c r="Q222" s="99">
        <v>0</v>
      </c>
      <c r="R222" s="99">
        <v>0</v>
      </c>
      <c r="S222" s="99">
        <v>0</v>
      </c>
      <c r="T222" s="99">
        <v>5091.25</v>
      </c>
      <c r="U222" s="99">
        <v>0</v>
      </c>
      <c r="V222" s="99">
        <v>0</v>
      </c>
      <c r="W222" s="99">
        <v>0</v>
      </c>
      <c r="X222" s="99">
        <v>0</v>
      </c>
      <c r="Y222" s="99">
        <v>0</v>
      </c>
      <c r="Z222" s="99">
        <v>5091.25</v>
      </c>
      <c r="AA222" s="100">
        <f t="shared" ref="AA222:AA235" si="50">SUM(W222+V222+S222)</f>
        <v>0</v>
      </c>
      <c r="AB222" s="100">
        <f>AA222*('Para GX'!J$71+100%)</f>
        <v>0</v>
      </c>
      <c r="AC222" s="100">
        <f>AB222*('Para GX'!K$71+100%)</f>
        <v>0</v>
      </c>
      <c r="AD222" s="100">
        <f>AC222*('Para GX'!L$71+100%)</f>
        <v>0</v>
      </c>
      <c r="AE222" s="100">
        <f>AD222*('Para GX'!M$71+100%)</f>
        <v>0</v>
      </c>
      <c r="AF222" s="100">
        <f>AE222*('Para GX'!N$71+100%)</f>
        <v>0</v>
      </c>
      <c r="AG222" s="100" t="e">
        <f>AF222*('Para GX'!O$71+100%)</f>
        <v>#VALUE!</v>
      </c>
      <c r="AH222" s="100">
        <f t="shared" si="36"/>
        <v>5091.25</v>
      </c>
      <c r="AI222" s="100">
        <f>AH222*('Para GX'!J$71+100%)</f>
        <v>5218.53125</v>
      </c>
      <c r="AJ222" s="100">
        <f>AI222*('Para GX'!K$71+100%)</f>
        <v>5331.5994270833335</v>
      </c>
      <c r="AK222" s="100">
        <f>AJ222*('Para GX'!L$71+100%)</f>
        <v>5420.459417534722</v>
      </c>
      <c r="AL222" s="100">
        <f>AK222*('Para GX'!M$71+100%)</f>
        <v>5474.6640117100696</v>
      </c>
      <c r="AM222" s="100">
        <f>AL222*('Para GX'!N$71+100%)</f>
        <v>5511.1617717881363</v>
      </c>
      <c r="AN222" s="100">
        <v>8254.52</v>
      </c>
      <c r="AO222" s="100">
        <f t="shared" si="39"/>
        <v>0</v>
      </c>
      <c r="AP222" s="100">
        <f>AO222*('Para GX'!J$71+100%)</f>
        <v>0</v>
      </c>
      <c r="AQ222" s="100">
        <f>AP222*('Para GX'!K$71+100%)</f>
        <v>0</v>
      </c>
      <c r="AR222" s="100">
        <f>AQ222*('Para GX'!L$71+100%)</f>
        <v>0</v>
      </c>
      <c r="AS222" s="100">
        <f>AR222*('Para GX'!M$71+100%)</f>
        <v>0</v>
      </c>
      <c r="AT222" s="100">
        <f>AS222*('Para GX'!N$71+100%)</f>
        <v>0</v>
      </c>
      <c r="AU222" s="100" t="e">
        <f>AT222*('Para GX'!O$71+100%)</f>
        <v>#VALUE!</v>
      </c>
      <c r="AV222" s="100">
        <v>0</v>
      </c>
      <c r="AW222" s="100">
        <f>AV222*('Para GX'!J$71+100%)</f>
        <v>0</v>
      </c>
      <c r="AX222" s="100">
        <f>AW222*('Para GX'!K$71+100%)</f>
        <v>0</v>
      </c>
      <c r="AY222" s="100">
        <f>AX222*('Para GX'!L$71+100%)</f>
        <v>0</v>
      </c>
      <c r="AZ222" s="100">
        <f>AY222*('Para GX'!M$71+100%)</f>
        <v>0</v>
      </c>
      <c r="BA222" s="100">
        <f>AZ222*('Para GX'!N$71+100%)</f>
        <v>0</v>
      </c>
      <c r="BB222" s="100" t="e">
        <f>BA222*('Para GX'!O$71+100%)</f>
        <v>#VALUE!</v>
      </c>
      <c r="BC222" s="100">
        <v>0</v>
      </c>
      <c r="BD222" s="100"/>
      <c r="BE222" s="100"/>
      <c r="BF222" s="100"/>
      <c r="BG222" s="100"/>
      <c r="BH222" s="100"/>
      <c r="BI222" s="100"/>
      <c r="BJ222" s="100">
        <v>0</v>
      </c>
      <c r="BK222" s="100">
        <f>BJ222*('Para GX'!J$71+100%)</f>
        <v>0</v>
      </c>
      <c r="BL222" s="100">
        <f>BK222*('Para GX'!K$71+100%)</f>
        <v>0</v>
      </c>
      <c r="BM222" s="100">
        <f>BL222*('Para GX'!L$71+100%)</f>
        <v>0</v>
      </c>
      <c r="BN222" s="100">
        <f>BM222*('Para GX'!M$71+100%)</f>
        <v>0</v>
      </c>
      <c r="BO222" s="100">
        <f>BN222*('Para GX'!N$71+100%)</f>
        <v>0</v>
      </c>
      <c r="BP222" s="100" t="e">
        <f>BO222*('Para GX'!O$71+100%)</f>
        <v>#VALUE!</v>
      </c>
    </row>
    <row r="223" spans="1:68">
      <c r="A223" s="77">
        <v>2018</v>
      </c>
      <c r="B223" s="77" t="s">
        <v>905</v>
      </c>
      <c r="C223" s="77" t="s">
        <v>1048</v>
      </c>
      <c r="D223" s="77"/>
      <c r="E223" s="104">
        <v>21293</v>
      </c>
      <c r="F223" s="77"/>
      <c r="G223" s="77"/>
      <c r="H223" s="77"/>
      <c r="I223" s="77">
        <v>1</v>
      </c>
      <c r="J223" s="77" t="s">
        <v>1021</v>
      </c>
      <c r="K223" s="77" t="s">
        <v>1214</v>
      </c>
      <c r="L223" s="77"/>
      <c r="M223" s="77"/>
      <c r="N223" s="99">
        <v>0</v>
      </c>
      <c r="O223" s="99">
        <v>0</v>
      </c>
      <c r="P223" s="99">
        <v>0</v>
      </c>
      <c r="Q223" s="99">
        <v>0</v>
      </c>
      <c r="R223" s="99">
        <v>0</v>
      </c>
      <c r="S223" s="99">
        <v>0</v>
      </c>
      <c r="T223" s="99">
        <v>1601.76</v>
      </c>
      <c r="U223" s="99">
        <v>0</v>
      </c>
      <c r="V223" s="99">
        <v>0</v>
      </c>
      <c r="W223" s="99">
        <v>0</v>
      </c>
      <c r="X223" s="99">
        <v>0</v>
      </c>
      <c r="Y223" s="99">
        <v>0</v>
      </c>
      <c r="Z223" s="99">
        <v>1601.76</v>
      </c>
      <c r="AA223" s="100">
        <f t="shared" si="50"/>
        <v>0</v>
      </c>
      <c r="AB223" s="100">
        <f>AA223*('Para GX'!J$71+100%)</f>
        <v>0</v>
      </c>
      <c r="AC223" s="100">
        <f>AB223*('Para GX'!K$71+100%)</f>
        <v>0</v>
      </c>
      <c r="AD223" s="100">
        <f>AC223*('Para GX'!L$71+100%)</f>
        <v>0</v>
      </c>
      <c r="AE223" s="100">
        <f>AD223*('Para GX'!M$71+100%)</f>
        <v>0</v>
      </c>
      <c r="AF223" s="100">
        <f>AE223*('Para GX'!N$71+100%)</f>
        <v>0</v>
      </c>
      <c r="AG223" s="100" t="e">
        <f>AF223*('Para GX'!O$71+100%)</f>
        <v>#VALUE!</v>
      </c>
      <c r="AH223" s="100">
        <f t="shared" si="36"/>
        <v>1601.76</v>
      </c>
      <c r="AI223" s="100">
        <f>AH223*('Para GX'!J$71+100%)</f>
        <v>1641.8039999999999</v>
      </c>
      <c r="AJ223" s="100">
        <f>AI223*('Para GX'!K$71+100%)</f>
        <v>1677.3764200000001</v>
      </c>
      <c r="AK223" s="100">
        <f>AJ223*('Para GX'!L$71+100%)</f>
        <v>1705.3326936666667</v>
      </c>
      <c r="AL223" s="100">
        <f>AK223*('Para GX'!M$71+100%)</f>
        <v>1722.3860206033335</v>
      </c>
      <c r="AM223" s="100">
        <v>2311.8200000000002</v>
      </c>
      <c r="AN223" s="100">
        <v>0</v>
      </c>
      <c r="AO223" s="100">
        <f t="shared" si="39"/>
        <v>0</v>
      </c>
      <c r="AP223" s="100">
        <f>AO223*('Para GX'!J$71+100%)</f>
        <v>0</v>
      </c>
      <c r="AQ223" s="100">
        <f>AP223*('Para GX'!K$71+100%)</f>
        <v>0</v>
      </c>
      <c r="AR223" s="100">
        <f>AQ223*('Para GX'!L$71+100%)</f>
        <v>0</v>
      </c>
      <c r="AS223" s="100">
        <f>AR223*('Para GX'!M$71+100%)</f>
        <v>0</v>
      </c>
      <c r="AT223" s="100">
        <f>AS223*('Para GX'!N$71+100%)</f>
        <v>0</v>
      </c>
      <c r="AU223" s="100">
        <v>0</v>
      </c>
      <c r="AV223" s="100">
        <v>0</v>
      </c>
      <c r="AW223" s="100">
        <f>AV223*('Para GX'!J$71+100%)</f>
        <v>0</v>
      </c>
      <c r="AX223" s="100">
        <f>AW223*('Para GX'!K$71+100%)</f>
        <v>0</v>
      </c>
      <c r="AY223" s="100">
        <f>AX223*('Para GX'!L$71+100%)</f>
        <v>0</v>
      </c>
      <c r="AZ223" s="100">
        <f>AY223*('Para GX'!M$71+100%)</f>
        <v>0</v>
      </c>
      <c r="BA223" s="100">
        <f>AZ223*('Para GX'!N$71+100%)</f>
        <v>0</v>
      </c>
      <c r="BB223" s="100">
        <v>0</v>
      </c>
      <c r="BC223" s="100">
        <v>0</v>
      </c>
      <c r="BD223" s="100"/>
      <c r="BE223" s="100"/>
      <c r="BF223" s="100"/>
      <c r="BG223" s="100"/>
      <c r="BH223" s="100"/>
      <c r="BI223" s="100"/>
      <c r="BJ223" s="100">
        <v>0</v>
      </c>
      <c r="BK223" s="100">
        <f>BJ223*('Para GX'!J$71+100%)</f>
        <v>0</v>
      </c>
      <c r="BL223" s="100">
        <f>BK223*('Para GX'!K$71+100%)</f>
        <v>0</v>
      </c>
      <c r="BM223" s="100">
        <f>BL223*('Para GX'!L$71+100%)</f>
        <v>0</v>
      </c>
      <c r="BN223" s="100">
        <f>BM223*('Para GX'!M$71+100%)</f>
        <v>0</v>
      </c>
      <c r="BO223" s="100">
        <f>BN223*('Para GX'!N$71+100%)</f>
        <v>0</v>
      </c>
      <c r="BP223" s="100" t="e">
        <f>BO223*('Para GX'!O$71+100%)</f>
        <v>#VALUE!</v>
      </c>
    </row>
    <row r="224" spans="1:68">
      <c r="A224" s="77">
        <v>2018</v>
      </c>
      <c r="B224" s="77" t="s">
        <v>905</v>
      </c>
      <c r="C224" s="77" t="s">
        <v>1048</v>
      </c>
      <c r="D224" s="77"/>
      <c r="E224" s="98">
        <v>26873</v>
      </c>
      <c r="F224" s="77"/>
      <c r="G224" s="77"/>
      <c r="H224" s="77"/>
      <c r="I224" s="77">
        <v>1</v>
      </c>
      <c r="J224" s="77" t="s">
        <v>1021</v>
      </c>
      <c r="K224" s="77"/>
      <c r="L224" s="77"/>
      <c r="M224" s="77"/>
      <c r="N224" s="99">
        <v>0</v>
      </c>
      <c r="O224" s="99">
        <v>0</v>
      </c>
      <c r="P224" s="99">
        <v>0</v>
      </c>
      <c r="Q224" s="99">
        <v>0</v>
      </c>
      <c r="R224" s="99">
        <v>0</v>
      </c>
      <c r="S224" s="99">
        <v>0</v>
      </c>
      <c r="T224" s="99">
        <v>4265.72</v>
      </c>
      <c r="U224" s="99">
        <v>0</v>
      </c>
      <c r="V224" s="99">
        <v>0</v>
      </c>
      <c r="W224" s="99">
        <v>0</v>
      </c>
      <c r="X224" s="99">
        <v>0</v>
      </c>
      <c r="Y224" s="99">
        <v>0</v>
      </c>
      <c r="Z224" s="99">
        <v>4265.72</v>
      </c>
      <c r="AA224" s="100">
        <f t="shared" si="50"/>
        <v>0</v>
      </c>
      <c r="AB224" s="100">
        <f>AA224*('Para GX'!J$71+100%)</f>
        <v>0</v>
      </c>
      <c r="AC224" s="100">
        <f>AB224*('Para GX'!K$71+100%)</f>
        <v>0</v>
      </c>
      <c r="AD224" s="100">
        <f>AC224*('Para GX'!L$71+100%)</f>
        <v>0</v>
      </c>
      <c r="AE224" s="100">
        <f>AD224*('Para GX'!M$71+100%)</f>
        <v>0</v>
      </c>
      <c r="AF224" s="100">
        <f>AE224*('Para GX'!N$71+100%)</f>
        <v>0</v>
      </c>
      <c r="AG224" s="100" t="e">
        <f>AF224*('Para GX'!O$71+100%)</f>
        <v>#VALUE!</v>
      </c>
      <c r="AH224" s="100">
        <f t="shared" ref="AH224:AH278" si="51">SUM(T224+V224+W224)</f>
        <v>4265.72</v>
      </c>
      <c r="AI224" s="100">
        <f>AH224*('Para GX'!J$71+100%)</f>
        <v>4372.3630000000003</v>
      </c>
      <c r="AJ224" s="100">
        <f>AI224*('Para GX'!K$71+100%)</f>
        <v>4467.0975316666672</v>
      </c>
      <c r="AK224" s="100">
        <f>AJ224*('Para GX'!L$71+100%)</f>
        <v>4541.5491571944449</v>
      </c>
      <c r="AL224" s="100">
        <f>AK224*('Para GX'!M$71+100%)</f>
        <v>4586.9646487663895</v>
      </c>
      <c r="AM224" s="100">
        <f>AL224*('Para GX'!N$71+100%)</f>
        <v>4617.5444130914984</v>
      </c>
      <c r="AN224" s="100" t="e">
        <f>AM224*('Para GX'!O$71+100%)</f>
        <v>#VALUE!</v>
      </c>
      <c r="AO224" s="100">
        <f t="shared" si="39"/>
        <v>0</v>
      </c>
      <c r="AP224" s="100">
        <f>AO224*('Para GX'!J$71+100%)</f>
        <v>0</v>
      </c>
      <c r="AQ224" s="100">
        <f>AP224*('Para GX'!K$71+100%)</f>
        <v>0</v>
      </c>
      <c r="AR224" s="100">
        <f>AQ224*('Para GX'!L$71+100%)</f>
        <v>0</v>
      </c>
      <c r="AS224" s="100">
        <f>AR224*('Para GX'!M$71+100%)</f>
        <v>0</v>
      </c>
      <c r="AT224" s="100">
        <f>AS224*('Para GX'!N$71+100%)</f>
        <v>0</v>
      </c>
      <c r="AU224" s="100" t="e">
        <f>AT224*('Para GX'!O$71+100%)</f>
        <v>#VALUE!</v>
      </c>
      <c r="AV224" s="100">
        <v>0</v>
      </c>
      <c r="AW224" s="100">
        <f>AV224*('Para GX'!J$71+100%)</f>
        <v>0</v>
      </c>
      <c r="AX224" s="100">
        <f>AW224*('Para GX'!K$71+100%)</f>
        <v>0</v>
      </c>
      <c r="AY224" s="100">
        <f>AX224*('Para GX'!L$71+100%)</f>
        <v>0</v>
      </c>
      <c r="AZ224" s="100">
        <f>AY224*('Para GX'!M$71+100%)</f>
        <v>0</v>
      </c>
      <c r="BA224" s="100">
        <f>AZ224*('Para GX'!N$71+100%)</f>
        <v>0</v>
      </c>
      <c r="BB224" s="100" t="e">
        <f>BA224*('Para GX'!O$71+100%)</f>
        <v>#VALUE!</v>
      </c>
      <c r="BC224" s="100">
        <v>0</v>
      </c>
      <c r="BD224" s="100"/>
      <c r="BE224" s="100"/>
      <c r="BF224" s="100"/>
      <c r="BG224" s="100"/>
      <c r="BH224" s="100"/>
      <c r="BI224" s="100"/>
      <c r="BJ224" s="100">
        <v>0</v>
      </c>
      <c r="BK224" s="100">
        <f>BJ224*('Para GX'!J$71+100%)</f>
        <v>0</v>
      </c>
      <c r="BL224" s="100">
        <f>BK224*('Para GX'!K$71+100%)</f>
        <v>0</v>
      </c>
      <c r="BM224" s="100">
        <f>BL224*('Para GX'!L$71+100%)</f>
        <v>0</v>
      </c>
      <c r="BN224" s="100">
        <f>BM224*('Para GX'!M$71+100%)</f>
        <v>0</v>
      </c>
      <c r="BO224" s="100">
        <f>BN224*('Para GX'!N$71+100%)</f>
        <v>0</v>
      </c>
      <c r="BP224" s="100" t="e">
        <f>BO224*('Para GX'!O$71+100%)</f>
        <v>#VALUE!</v>
      </c>
    </row>
    <row r="225" spans="1:68">
      <c r="A225" s="77">
        <v>2018</v>
      </c>
      <c r="B225" s="77" t="s">
        <v>905</v>
      </c>
      <c r="C225" s="77" t="s">
        <v>1048</v>
      </c>
      <c r="D225" s="77"/>
      <c r="E225" s="98">
        <v>23463</v>
      </c>
      <c r="F225" s="77"/>
      <c r="G225" s="77"/>
      <c r="H225" s="77"/>
      <c r="I225" s="77">
        <v>1</v>
      </c>
      <c r="J225" s="77" t="s">
        <v>1021</v>
      </c>
      <c r="K225" s="77" t="s">
        <v>1216</v>
      </c>
      <c r="L225" s="77"/>
      <c r="M225" s="77"/>
      <c r="N225" s="99">
        <v>0</v>
      </c>
      <c r="O225" s="99">
        <v>0</v>
      </c>
      <c r="P225" s="99">
        <v>0</v>
      </c>
      <c r="Q225" s="99">
        <v>0</v>
      </c>
      <c r="R225" s="99">
        <v>0</v>
      </c>
      <c r="S225" s="99">
        <v>0</v>
      </c>
      <c r="T225" s="99">
        <v>2749.48</v>
      </c>
      <c r="U225" s="99">
        <v>0</v>
      </c>
      <c r="V225" s="99">
        <v>0</v>
      </c>
      <c r="W225" s="99">
        <v>0</v>
      </c>
      <c r="X225" s="99">
        <v>0</v>
      </c>
      <c r="Y225" s="99">
        <v>0</v>
      </c>
      <c r="Z225" s="99">
        <v>2749.48</v>
      </c>
      <c r="AA225" s="100">
        <f t="shared" si="50"/>
        <v>0</v>
      </c>
      <c r="AB225" s="100">
        <f>AA225*('Para GX'!J$71+100%)</f>
        <v>0</v>
      </c>
      <c r="AC225" s="100">
        <f>AB225*('Para GX'!K$71+100%)</f>
        <v>0</v>
      </c>
      <c r="AD225" s="100">
        <f>AC225*('Para GX'!L$71+100%)</f>
        <v>0</v>
      </c>
      <c r="AE225" s="100">
        <f>AD225*('Para GX'!M$71+100%)</f>
        <v>0</v>
      </c>
      <c r="AF225" s="100">
        <f>AE225*('Para GX'!N$71+100%)</f>
        <v>0</v>
      </c>
      <c r="AG225" s="100" t="e">
        <f>AF225*('Para GX'!O$71+100%)</f>
        <v>#VALUE!</v>
      </c>
      <c r="AH225" s="100">
        <f t="shared" si="51"/>
        <v>2749.48</v>
      </c>
      <c r="AI225" s="100">
        <f>AH225*('Para GX'!J$71+100%)</f>
        <v>2818.2169999999996</v>
      </c>
      <c r="AJ225" s="100">
        <f>AI225*('Para GX'!K$71+100%)</f>
        <v>2879.2783683333332</v>
      </c>
      <c r="AK225" s="100">
        <f>AJ225*('Para GX'!L$71+100%)</f>
        <v>2927.2663411388885</v>
      </c>
      <c r="AL225" s="100">
        <f>AK225*('Para GX'!M$71+100%)</f>
        <v>2956.5390045502772</v>
      </c>
      <c r="AM225" s="100">
        <v>5952.5</v>
      </c>
      <c r="AN225" s="100">
        <v>0</v>
      </c>
      <c r="AO225" s="100">
        <f t="shared" si="39"/>
        <v>0</v>
      </c>
      <c r="AP225" s="100">
        <f>AO225*('Para GX'!J$71+100%)</f>
        <v>0</v>
      </c>
      <c r="AQ225" s="100">
        <f>AP225*('Para GX'!K$71+100%)</f>
        <v>0</v>
      </c>
      <c r="AR225" s="100">
        <f>AQ225*('Para GX'!L$71+100%)</f>
        <v>0</v>
      </c>
      <c r="AS225" s="100">
        <f>AR225*('Para GX'!M$71+100%)</f>
        <v>0</v>
      </c>
      <c r="AT225" s="100">
        <f>AS225*('Para GX'!N$71+100%)</f>
        <v>0</v>
      </c>
      <c r="AU225" s="100" t="e">
        <f>AT225*('Para GX'!O$71+100%)</f>
        <v>#VALUE!</v>
      </c>
      <c r="AV225" s="100">
        <v>0</v>
      </c>
      <c r="AW225" s="100">
        <f>AV225*('Para GX'!J$71+100%)</f>
        <v>0</v>
      </c>
      <c r="AX225" s="100">
        <f>AW225*('Para GX'!K$71+100%)</f>
        <v>0</v>
      </c>
      <c r="AY225" s="100">
        <f>AX225*('Para GX'!L$71+100%)</f>
        <v>0</v>
      </c>
      <c r="AZ225" s="100">
        <f>AY225*('Para GX'!M$71+100%)</f>
        <v>0</v>
      </c>
      <c r="BA225" s="100">
        <f>AZ225*('Para GX'!N$71+100%)</f>
        <v>0</v>
      </c>
      <c r="BB225" s="100" t="e">
        <f>BA225*('Para GX'!O$71+100%)</f>
        <v>#VALUE!</v>
      </c>
      <c r="BC225" s="100">
        <v>0</v>
      </c>
      <c r="BD225" s="100"/>
      <c r="BE225" s="100"/>
      <c r="BF225" s="100"/>
      <c r="BG225" s="100"/>
      <c r="BH225" s="100"/>
      <c r="BI225" s="100"/>
      <c r="BJ225" s="100">
        <v>0</v>
      </c>
      <c r="BK225" s="100">
        <f>BJ225*('Para GX'!J$71+100%)</f>
        <v>0</v>
      </c>
      <c r="BL225" s="100">
        <f>BK225*('Para GX'!K$71+100%)</f>
        <v>0</v>
      </c>
      <c r="BM225" s="100">
        <f>BL225*('Para GX'!L$71+100%)</f>
        <v>0</v>
      </c>
      <c r="BN225" s="100">
        <f>BM225*('Para GX'!M$71+100%)</f>
        <v>0</v>
      </c>
      <c r="BO225" s="100">
        <f>BN225*('Para GX'!N$71+100%)</f>
        <v>0</v>
      </c>
      <c r="BP225" s="100" t="e">
        <f>BO225*('Para GX'!O$71+100%)</f>
        <v>#VALUE!</v>
      </c>
    </row>
    <row r="226" spans="1:68">
      <c r="A226" s="77">
        <v>2018</v>
      </c>
      <c r="B226" s="77" t="s">
        <v>905</v>
      </c>
      <c r="C226" s="77" t="s">
        <v>1048</v>
      </c>
      <c r="D226" s="77"/>
      <c r="E226" s="104">
        <v>21544</v>
      </c>
      <c r="F226" s="77"/>
      <c r="G226" s="77"/>
      <c r="H226" s="77"/>
      <c r="I226" s="77">
        <v>1</v>
      </c>
      <c r="J226" s="77" t="s">
        <v>1021</v>
      </c>
      <c r="K226" s="77" t="s">
        <v>1217</v>
      </c>
      <c r="L226" s="77"/>
      <c r="M226" s="77"/>
      <c r="N226" s="99">
        <v>0</v>
      </c>
      <c r="O226" s="99">
        <v>0</v>
      </c>
      <c r="P226" s="99">
        <v>0</v>
      </c>
      <c r="Q226" s="99">
        <v>0</v>
      </c>
      <c r="R226" s="99">
        <v>0</v>
      </c>
      <c r="S226" s="99">
        <v>0</v>
      </c>
      <c r="T226" s="99">
        <v>1893.05</v>
      </c>
      <c r="U226" s="99">
        <v>0</v>
      </c>
      <c r="V226" s="99">
        <v>0</v>
      </c>
      <c r="W226" s="99">
        <v>0</v>
      </c>
      <c r="X226" s="99">
        <v>0</v>
      </c>
      <c r="Y226" s="99">
        <v>0</v>
      </c>
      <c r="Z226" s="99">
        <v>1893.05</v>
      </c>
      <c r="AA226" s="100">
        <f t="shared" si="50"/>
        <v>0</v>
      </c>
      <c r="AB226" s="100">
        <f>AA226*('Para GX'!J$71+100%)</f>
        <v>0</v>
      </c>
      <c r="AC226" s="100">
        <f>AB226*('Para GX'!K$71+100%)</f>
        <v>0</v>
      </c>
      <c r="AD226" s="100">
        <f>AC226*('Para GX'!L$71+100%)</f>
        <v>0</v>
      </c>
      <c r="AE226" s="100">
        <f>AD226*('Para GX'!M$71+100%)</f>
        <v>0</v>
      </c>
      <c r="AF226" s="100">
        <f>AE226*('Para GX'!N$71+100%)</f>
        <v>0</v>
      </c>
      <c r="AG226" s="100">
        <v>0</v>
      </c>
      <c r="AH226" s="100">
        <f t="shared" si="51"/>
        <v>1893.05</v>
      </c>
      <c r="AI226" s="100">
        <f>AH226*('Para GX'!J$71+100%)</f>
        <v>1940.3762499999998</v>
      </c>
      <c r="AJ226" s="100">
        <f>AI226*('Para GX'!K$71+100%)</f>
        <v>1982.4177354166666</v>
      </c>
      <c r="AK226" s="100">
        <v>4030.92</v>
      </c>
      <c r="AL226" s="100">
        <v>0</v>
      </c>
      <c r="AM226" s="100">
        <f>AL226*('Para GX'!N$71+100%)</f>
        <v>0</v>
      </c>
      <c r="AN226" s="100">
        <v>0</v>
      </c>
      <c r="AO226" s="100">
        <f t="shared" si="39"/>
        <v>0</v>
      </c>
      <c r="AP226" s="100">
        <f>AO226*('Para GX'!J$71+100%)</f>
        <v>0</v>
      </c>
      <c r="AQ226" s="100">
        <f>AP226*('Para GX'!K$71+100%)</f>
        <v>0</v>
      </c>
      <c r="AR226" s="100">
        <f>AQ226*('Para GX'!L$71+100%)</f>
        <v>0</v>
      </c>
      <c r="AS226" s="100">
        <f>AR226*('Para GX'!M$71+100%)</f>
        <v>0</v>
      </c>
      <c r="AT226" s="100">
        <f>AS226*('Para GX'!N$71+100%)</f>
        <v>0</v>
      </c>
      <c r="AU226" s="100">
        <v>0</v>
      </c>
      <c r="AV226" s="100">
        <v>0</v>
      </c>
      <c r="AW226" s="100">
        <f>AV226*('Para GX'!J$71+100%)</f>
        <v>0</v>
      </c>
      <c r="AX226" s="100">
        <f>AW226*('Para GX'!K$71+100%)</f>
        <v>0</v>
      </c>
      <c r="AY226" s="100">
        <f>AX226*('Para GX'!L$71+100%)</f>
        <v>0</v>
      </c>
      <c r="AZ226" s="100">
        <f>AY226*('Para GX'!M$71+100%)</f>
        <v>0</v>
      </c>
      <c r="BA226" s="100">
        <f>AZ226*('Para GX'!N$71+100%)</f>
        <v>0</v>
      </c>
      <c r="BB226" s="100">
        <v>0</v>
      </c>
      <c r="BC226" s="100">
        <v>0</v>
      </c>
      <c r="BD226" s="100"/>
      <c r="BE226" s="100"/>
      <c r="BF226" s="100"/>
      <c r="BG226" s="100"/>
      <c r="BH226" s="100"/>
      <c r="BI226" s="100"/>
      <c r="BJ226" s="100">
        <v>0</v>
      </c>
      <c r="BK226" s="100">
        <f>BJ226*('Para GX'!J$71+100%)</f>
        <v>0</v>
      </c>
      <c r="BL226" s="100">
        <f>BK226*('Para GX'!K$71+100%)</f>
        <v>0</v>
      </c>
      <c r="BM226" s="100">
        <f>BL226*('Para GX'!L$71+100%)</f>
        <v>0</v>
      </c>
      <c r="BN226" s="100">
        <f>BM226*('Para GX'!M$71+100%)</f>
        <v>0</v>
      </c>
      <c r="BO226" s="100">
        <f>BN226*('Para GX'!N$71+100%)</f>
        <v>0</v>
      </c>
      <c r="BP226" s="100" t="e">
        <f>BO226*('Para GX'!O$71+100%)</f>
        <v>#VALUE!</v>
      </c>
    </row>
    <row r="227" spans="1:68">
      <c r="A227" s="77">
        <v>2023</v>
      </c>
      <c r="B227" s="77" t="s">
        <v>905</v>
      </c>
      <c r="C227" s="77" t="s">
        <v>1048</v>
      </c>
      <c r="D227" s="77"/>
      <c r="E227" s="98" t="s">
        <v>1027</v>
      </c>
      <c r="F227" s="77"/>
      <c r="G227" s="77"/>
      <c r="H227" s="77"/>
      <c r="I227" s="77"/>
      <c r="J227" s="77"/>
      <c r="K227" s="77"/>
      <c r="L227" s="77"/>
      <c r="M227" s="77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100">
        <f t="shared" ref="AA227" si="52">SUM(W227+V227+S227)</f>
        <v>0</v>
      </c>
      <c r="AB227" s="100">
        <f>AA227*('Para GX'!J$71+100%)</f>
        <v>0</v>
      </c>
      <c r="AC227" s="100">
        <f>AB227*('Para GX'!K$71+100%)</f>
        <v>0</v>
      </c>
      <c r="AD227" s="100">
        <f>AC227*('Para GX'!L$71+100%)</f>
        <v>0</v>
      </c>
      <c r="AE227" s="100">
        <f>AD227*('Para GX'!M$71+100%)</f>
        <v>0</v>
      </c>
      <c r="AF227" s="100">
        <f>AE227*('Para GX'!N$71+100%)</f>
        <v>0</v>
      </c>
      <c r="AG227" s="100" t="e">
        <f>AF227*('Para GX'!O$71+100%)</f>
        <v>#VALUE!</v>
      </c>
      <c r="AH227" s="100">
        <v>0</v>
      </c>
      <c r="AI227" s="100">
        <v>0</v>
      </c>
      <c r="AJ227" s="100">
        <v>0</v>
      </c>
      <c r="AK227" s="100">
        <v>0</v>
      </c>
      <c r="AL227" s="100">
        <v>0</v>
      </c>
      <c r="AM227" s="100">
        <v>1263.3</v>
      </c>
      <c r="AN227" s="100" t="e">
        <f>AM227*('Para GX'!O$71+100%)</f>
        <v>#VALUE!</v>
      </c>
      <c r="AO227" s="100">
        <f t="shared" ref="AO227" si="53">SUM(X227+Y227)</f>
        <v>0</v>
      </c>
      <c r="AP227" s="100">
        <f>AO227*('Para GX'!J$71+100%)</f>
        <v>0</v>
      </c>
      <c r="AQ227" s="100">
        <f>AP227*('Para GX'!K$71+100%)</f>
        <v>0</v>
      </c>
      <c r="AR227" s="100">
        <f>AQ227*('Para GX'!L$71+100%)</f>
        <v>0</v>
      </c>
      <c r="AS227" s="100">
        <f>AR227*('Para GX'!M$71+100%)</f>
        <v>0</v>
      </c>
      <c r="AT227" s="100">
        <f>AS227*('Para GX'!N$71+100%)</f>
        <v>0</v>
      </c>
      <c r="AU227" s="100">
        <v>0</v>
      </c>
      <c r="AV227" s="100">
        <v>0</v>
      </c>
      <c r="AW227" s="100">
        <f>AV227*('Para GX'!J$71+100%)</f>
        <v>0</v>
      </c>
      <c r="AX227" s="100">
        <f>AW227*('Para GX'!K$71+100%)</f>
        <v>0</v>
      </c>
      <c r="AY227" s="100">
        <f>AX227*('Para GX'!L$71+100%)</f>
        <v>0</v>
      </c>
      <c r="AZ227" s="100">
        <f>AY227*('Para GX'!M$71+100%)</f>
        <v>0</v>
      </c>
      <c r="BA227" s="100">
        <f>AZ227*('Para GX'!N$71+100%)</f>
        <v>0</v>
      </c>
      <c r="BB227" s="100">
        <v>0</v>
      </c>
      <c r="BC227" s="100">
        <v>0</v>
      </c>
      <c r="BD227" s="100"/>
      <c r="BE227" s="100"/>
      <c r="BF227" s="100"/>
      <c r="BG227" s="100"/>
      <c r="BH227" s="100"/>
      <c r="BI227" s="100"/>
      <c r="BJ227" s="100">
        <v>0</v>
      </c>
      <c r="BK227" s="100">
        <f>BJ227*('Para GX'!J$71+100%)</f>
        <v>0</v>
      </c>
      <c r="BL227" s="100">
        <f>BK227*('Para GX'!K$71+100%)</f>
        <v>0</v>
      </c>
      <c r="BM227" s="100">
        <f>BL227*('Para GX'!L$71+100%)</f>
        <v>0</v>
      </c>
      <c r="BN227" s="100">
        <f>BM227*('Para GX'!M$71+100%)</f>
        <v>0</v>
      </c>
      <c r="BO227" s="100">
        <f>BN227*('Para GX'!N$71+100%)</f>
        <v>0</v>
      </c>
      <c r="BP227" s="100" t="e">
        <f>BO227*('Para GX'!O$71+100%)</f>
        <v>#VALUE!</v>
      </c>
    </row>
    <row r="228" spans="1:68">
      <c r="A228" s="77">
        <v>2018</v>
      </c>
      <c r="B228" s="77" t="s">
        <v>905</v>
      </c>
      <c r="C228" s="77" t="s">
        <v>1048</v>
      </c>
      <c r="D228" s="77"/>
      <c r="E228" s="98">
        <v>25228</v>
      </c>
      <c r="F228" s="77"/>
      <c r="G228" s="77"/>
      <c r="H228" s="77"/>
      <c r="I228" s="77">
        <v>1</v>
      </c>
      <c r="J228" s="77" t="s">
        <v>1021</v>
      </c>
      <c r="K228" s="77"/>
      <c r="L228" s="77"/>
      <c r="M228" s="77"/>
      <c r="N228" s="99">
        <v>0</v>
      </c>
      <c r="O228" s="99">
        <v>0</v>
      </c>
      <c r="P228" s="99">
        <v>0</v>
      </c>
      <c r="Q228" s="99">
        <v>0</v>
      </c>
      <c r="R228" s="99">
        <v>0</v>
      </c>
      <c r="S228" s="99">
        <v>0</v>
      </c>
      <c r="T228" s="99">
        <v>3706.81</v>
      </c>
      <c r="U228" s="99">
        <v>0</v>
      </c>
      <c r="V228" s="99">
        <v>0</v>
      </c>
      <c r="W228" s="99">
        <v>0</v>
      </c>
      <c r="X228" s="99">
        <v>0</v>
      </c>
      <c r="Y228" s="99">
        <v>0</v>
      </c>
      <c r="Z228" s="99">
        <v>3706.81</v>
      </c>
      <c r="AA228" s="100">
        <f t="shared" si="50"/>
        <v>0</v>
      </c>
      <c r="AB228" s="100">
        <f>AA228*('Para GX'!J$71+100%)</f>
        <v>0</v>
      </c>
      <c r="AC228" s="100">
        <f>AB228*('Para GX'!K$71+100%)</f>
        <v>0</v>
      </c>
      <c r="AD228" s="100">
        <f>AC228*('Para GX'!L$71+100%)</f>
        <v>0</v>
      </c>
      <c r="AE228" s="100">
        <f>AD228*('Para GX'!M$71+100%)</f>
        <v>0</v>
      </c>
      <c r="AF228" s="100">
        <f>AE228*('Para GX'!N$71+100%)</f>
        <v>0</v>
      </c>
      <c r="AG228" s="100" t="e">
        <f>AF228*('Para GX'!O$71+100%)</f>
        <v>#VALUE!</v>
      </c>
      <c r="AH228" s="100">
        <f t="shared" si="51"/>
        <v>3706.81</v>
      </c>
      <c r="AI228" s="100">
        <f>AH228*('Para GX'!J$71+100%)</f>
        <v>3799.4802499999996</v>
      </c>
      <c r="AJ228" s="100">
        <f>AI228*('Para GX'!K$71+100%)</f>
        <v>3881.8023220833334</v>
      </c>
      <c r="AK228" s="100">
        <f>AJ228*('Para GX'!L$71+100%)</f>
        <v>3946.4990274513889</v>
      </c>
      <c r="AL228" s="100">
        <f>AK228*('Para GX'!M$71+100%)</f>
        <v>3985.964017725903</v>
      </c>
      <c r="AM228" s="100">
        <f>AL228*('Para GX'!N$71+100%)</f>
        <v>4012.5371111774089</v>
      </c>
      <c r="AN228" s="100" t="e">
        <f>AM228*('Para GX'!O$71+100%)</f>
        <v>#VALUE!</v>
      </c>
      <c r="AO228" s="100">
        <f t="shared" si="39"/>
        <v>0</v>
      </c>
      <c r="AP228" s="100">
        <f>AO228*('Para GX'!J$71+100%)</f>
        <v>0</v>
      </c>
      <c r="AQ228" s="100">
        <f>AP228*('Para GX'!K$71+100%)</f>
        <v>0</v>
      </c>
      <c r="AR228" s="100">
        <f>AQ228*('Para GX'!L$71+100%)</f>
        <v>0</v>
      </c>
      <c r="AS228" s="100">
        <f>AR228*('Para GX'!M$71+100%)</f>
        <v>0</v>
      </c>
      <c r="AT228" s="100">
        <f>AS228*('Para GX'!N$71+100%)</f>
        <v>0</v>
      </c>
      <c r="AU228" s="100" t="e">
        <f>AT228*('Para GX'!O$71+100%)</f>
        <v>#VALUE!</v>
      </c>
      <c r="AV228" s="100">
        <v>0</v>
      </c>
      <c r="AW228" s="100">
        <f>AV228*('Para GX'!J$71+100%)</f>
        <v>0</v>
      </c>
      <c r="AX228" s="100">
        <f>AW228*('Para GX'!K$71+100%)</f>
        <v>0</v>
      </c>
      <c r="AY228" s="100">
        <f>AX228*('Para GX'!L$71+100%)</f>
        <v>0</v>
      </c>
      <c r="AZ228" s="100">
        <f>AY228*('Para GX'!M$71+100%)</f>
        <v>0</v>
      </c>
      <c r="BA228" s="100">
        <f>AZ228*('Para GX'!N$71+100%)</f>
        <v>0</v>
      </c>
      <c r="BB228" s="100" t="e">
        <f>BA228*('Para GX'!O$71+100%)</f>
        <v>#VALUE!</v>
      </c>
      <c r="BC228" s="100">
        <v>0</v>
      </c>
      <c r="BD228" s="100"/>
      <c r="BE228" s="100"/>
      <c r="BF228" s="100"/>
      <c r="BG228" s="100"/>
      <c r="BH228" s="100"/>
      <c r="BI228" s="100"/>
      <c r="BJ228" s="100">
        <v>0</v>
      </c>
      <c r="BK228" s="100">
        <f>BJ228*('Para GX'!J$71+100%)</f>
        <v>0</v>
      </c>
      <c r="BL228" s="100">
        <f>BK228*('Para GX'!K$71+100%)</f>
        <v>0</v>
      </c>
      <c r="BM228" s="100">
        <f>BL228*('Para GX'!L$71+100%)</f>
        <v>0</v>
      </c>
      <c r="BN228" s="100">
        <f>BM228*('Para GX'!M$71+100%)</f>
        <v>0</v>
      </c>
      <c r="BO228" s="100">
        <f>BN228*('Para GX'!N$71+100%)</f>
        <v>0</v>
      </c>
      <c r="BP228" s="100" t="e">
        <f>BO228*('Para GX'!O$71+100%)</f>
        <v>#VALUE!</v>
      </c>
    </row>
    <row r="229" spans="1:68">
      <c r="A229" s="77">
        <v>2018</v>
      </c>
      <c r="B229" s="77" t="s">
        <v>905</v>
      </c>
      <c r="C229" s="77" t="s">
        <v>1048</v>
      </c>
      <c r="D229" s="77"/>
      <c r="E229" s="98">
        <v>27004</v>
      </c>
      <c r="F229" s="77"/>
      <c r="G229" s="77"/>
      <c r="H229" s="77"/>
      <c r="I229" s="77">
        <v>1</v>
      </c>
      <c r="J229" s="77" t="s">
        <v>1021</v>
      </c>
      <c r="K229" s="77"/>
      <c r="L229" s="77" t="s">
        <v>1038</v>
      </c>
      <c r="M229" s="77"/>
      <c r="N229" s="99">
        <v>0</v>
      </c>
      <c r="O229" s="99">
        <v>0</v>
      </c>
      <c r="P229" s="99">
        <v>0</v>
      </c>
      <c r="Q229" s="99">
        <v>0</v>
      </c>
      <c r="R229" s="99">
        <v>0</v>
      </c>
      <c r="S229" s="99">
        <v>0</v>
      </c>
      <c r="T229" s="99">
        <v>427.49</v>
      </c>
      <c r="U229" s="99">
        <v>0</v>
      </c>
      <c r="V229" s="99">
        <v>0</v>
      </c>
      <c r="W229" s="99">
        <v>0</v>
      </c>
      <c r="X229" s="99">
        <v>0</v>
      </c>
      <c r="Y229" s="99">
        <v>0</v>
      </c>
      <c r="Z229" s="99">
        <v>427.49</v>
      </c>
      <c r="AA229" s="100">
        <f t="shared" si="50"/>
        <v>0</v>
      </c>
      <c r="AB229" s="100">
        <f>AA229*('Para GX'!J$71+100%)</f>
        <v>0</v>
      </c>
      <c r="AC229" s="100">
        <f>AB229*('Para GX'!K$71+100%)</f>
        <v>0</v>
      </c>
      <c r="AD229" s="100">
        <f>AC229*('Para GX'!L$71+100%)</f>
        <v>0</v>
      </c>
      <c r="AE229" s="100">
        <f>AD229*('Para GX'!M$71+100%)</f>
        <v>0</v>
      </c>
      <c r="AF229" s="100">
        <f>AE229*('Para GX'!N$71+100%)</f>
        <v>0</v>
      </c>
      <c r="AG229" s="100" t="e">
        <f>AF229*('Para GX'!O$71+100%)</f>
        <v>#VALUE!</v>
      </c>
      <c r="AH229" s="100">
        <f t="shared" si="51"/>
        <v>427.49</v>
      </c>
      <c r="AI229" s="100">
        <f>AH229*('Para GX'!J$71+100%)</f>
        <v>438.17724999999996</v>
      </c>
      <c r="AJ229" s="100">
        <f>AI229*('Para GX'!K$71+100%)</f>
        <v>447.67109041666663</v>
      </c>
      <c r="AK229" s="100">
        <f>AJ229*('Para GX'!L$71+100%)</f>
        <v>455.13227525694435</v>
      </c>
      <c r="AL229" s="100">
        <f>AK229*('Para GX'!M$71+100%)</f>
        <v>459.68359800951379</v>
      </c>
      <c r="AM229" s="100">
        <f>AL229*('Para GX'!N$71+100%)</f>
        <v>462.74815532957717</v>
      </c>
      <c r="AN229" s="100" t="e">
        <f>AM229*('Para GX'!O$71+100%)</f>
        <v>#VALUE!</v>
      </c>
      <c r="AO229" s="100">
        <f t="shared" si="39"/>
        <v>0</v>
      </c>
      <c r="AP229" s="100">
        <f>AO229*('Para GX'!J$71+100%)</f>
        <v>0</v>
      </c>
      <c r="AQ229" s="100">
        <f>AP229*('Para GX'!K$71+100%)</f>
        <v>0</v>
      </c>
      <c r="AR229" s="100">
        <f>AQ229*('Para GX'!L$71+100%)</f>
        <v>0</v>
      </c>
      <c r="AS229" s="100">
        <f>AR229*('Para GX'!M$71+100%)</f>
        <v>0</v>
      </c>
      <c r="AT229" s="100">
        <f>AS229*('Para GX'!N$71+100%)</f>
        <v>0</v>
      </c>
      <c r="AU229" s="100" t="e">
        <f>AT229*('Para GX'!O$71+100%)</f>
        <v>#VALUE!</v>
      </c>
      <c r="AV229" s="100">
        <v>0</v>
      </c>
      <c r="AW229" s="100">
        <f>AV229*('Para GX'!J$71+100%)</f>
        <v>0</v>
      </c>
      <c r="AX229" s="100">
        <f>AW229*('Para GX'!K$71+100%)</f>
        <v>0</v>
      </c>
      <c r="AY229" s="100">
        <f>AX229*('Para GX'!L$71+100%)</f>
        <v>0</v>
      </c>
      <c r="AZ229" s="100">
        <f>AY229*('Para GX'!M$71+100%)</f>
        <v>0</v>
      </c>
      <c r="BA229" s="100">
        <f>AZ229*('Para GX'!N$71+100%)</f>
        <v>0</v>
      </c>
      <c r="BB229" s="100" t="e">
        <f>BA229*('Para GX'!O$71+100%)</f>
        <v>#VALUE!</v>
      </c>
      <c r="BC229" s="100">
        <v>0</v>
      </c>
      <c r="BD229" s="100"/>
      <c r="BE229" s="100"/>
      <c r="BF229" s="100"/>
      <c r="BG229" s="100"/>
      <c r="BH229" s="100"/>
      <c r="BI229" s="100"/>
      <c r="BJ229" s="100">
        <v>0</v>
      </c>
      <c r="BK229" s="100">
        <f>BJ229*('Para GX'!J$71+100%)</f>
        <v>0</v>
      </c>
      <c r="BL229" s="100">
        <f>BK229*('Para GX'!K$71+100%)</f>
        <v>0</v>
      </c>
      <c r="BM229" s="100">
        <f>BL229*('Para GX'!L$71+100%)</f>
        <v>0</v>
      </c>
      <c r="BN229" s="100">
        <f>BM229*('Para GX'!M$71+100%)</f>
        <v>0</v>
      </c>
      <c r="BO229" s="100">
        <f>BN229*('Para GX'!N$71+100%)</f>
        <v>0</v>
      </c>
      <c r="BP229" s="100" t="e">
        <f>BO229*('Para GX'!O$71+100%)</f>
        <v>#VALUE!</v>
      </c>
    </row>
    <row r="230" spans="1:68">
      <c r="A230" s="77">
        <v>2018</v>
      </c>
      <c r="B230" s="77" t="s">
        <v>905</v>
      </c>
      <c r="C230" s="77" t="s">
        <v>1048</v>
      </c>
      <c r="D230" s="77"/>
      <c r="E230" s="98">
        <v>27004</v>
      </c>
      <c r="F230" s="77"/>
      <c r="G230" s="77"/>
      <c r="H230" s="77"/>
      <c r="I230" s="77">
        <v>4</v>
      </c>
      <c r="J230" s="77" t="s">
        <v>1021</v>
      </c>
      <c r="K230" s="77"/>
      <c r="L230" s="77"/>
      <c r="M230" s="77"/>
      <c r="N230" s="99">
        <v>0</v>
      </c>
      <c r="O230" s="99">
        <v>0</v>
      </c>
      <c r="P230" s="99">
        <v>0</v>
      </c>
      <c r="Q230" s="99">
        <v>0</v>
      </c>
      <c r="R230" s="99">
        <v>0</v>
      </c>
      <c r="S230" s="99">
        <v>0</v>
      </c>
      <c r="T230" s="99">
        <v>1496.19</v>
      </c>
      <c r="U230" s="99">
        <v>0</v>
      </c>
      <c r="V230" s="99">
        <v>0</v>
      </c>
      <c r="W230" s="99">
        <v>0</v>
      </c>
      <c r="X230" s="99">
        <v>0</v>
      </c>
      <c r="Y230" s="99">
        <v>0</v>
      </c>
      <c r="Z230" s="99">
        <v>1496.19</v>
      </c>
      <c r="AA230" s="100">
        <f t="shared" si="50"/>
        <v>0</v>
      </c>
      <c r="AB230" s="100">
        <f>AA230*('Para GX'!J$71+100%)</f>
        <v>0</v>
      </c>
      <c r="AC230" s="100">
        <f>AB230*('Para GX'!K$71+100%)</f>
        <v>0</v>
      </c>
      <c r="AD230" s="100">
        <f>AC230*('Para GX'!L$71+100%)</f>
        <v>0</v>
      </c>
      <c r="AE230" s="100">
        <f>AD230*('Para GX'!M$71+100%)</f>
        <v>0</v>
      </c>
      <c r="AF230" s="100">
        <f>AE230*('Para GX'!N$71+100%)</f>
        <v>0</v>
      </c>
      <c r="AG230" s="100" t="e">
        <f>AF230*('Para GX'!O$71+100%)</f>
        <v>#VALUE!</v>
      </c>
      <c r="AH230" s="100">
        <f t="shared" si="51"/>
        <v>1496.19</v>
      </c>
      <c r="AI230" s="100">
        <f>AH230*('Para GX'!J$71+100%)</f>
        <v>1533.59475</v>
      </c>
      <c r="AJ230" s="100">
        <f>AI230*('Para GX'!K$71+100%)</f>
        <v>1566.82263625</v>
      </c>
      <c r="AK230" s="100">
        <f>AJ230*('Para GX'!L$71+100%)</f>
        <v>1592.9363468541665</v>
      </c>
      <c r="AL230" s="100">
        <f>AK230*('Para GX'!M$71+100%)</f>
        <v>1608.8657103227081</v>
      </c>
      <c r="AM230" s="100">
        <f>AL230*('Para GX'!N$71+100%)</f>
        <v>1619.5914817248592</v>
      </c>
      <c r="AN230" s="100" t="e">
        <f>AM230*('Para GX'!O$71+100%)</f>
        <v>#VALUE!</v>
      </c>
      <c r="AO230" s="100">
        <f t="shared" si="39"/>
        <v>0</v>
      </c>
      <c r="AP230" s="100">
        <f>AO230*('Para GX'!J$71+100%)</f>
        <v>0</v>
      </c>
      <c r="AQ230" s="100">
        <f>AP230*('Para GX'!K$71+100%)</f>
        <v>0</v>
      </c>
      <c r="AR230" s="100">
        <f>AQ230*('Para GX'!L$71+100%)</f>
        <v>0</v>
      </c>
      <c r="AS230" s="100">
        <f>AR230*('Para GX'!M$71+100%)</f>
        <v>0</v>
      </c>
      <c r="AT230" s="100">
        <f>AS230*('Para GX'!N$71+100%)</f>
        <v>0</v>
      </c>
      <c r="AU230" s="100" t="e">
        <f>AT230*('Para GX'!O$71+100%)</f>
        <v>#VALUE!</v>
      </c>
      <c r="AV230" s="100">
        <v>0</v>
      </c>
      <c r="AW230" s="100">
        <f>AV230*('Para GX'!J$71+100%)</f>
        <v>0</v>
      </c>
      <c r="AX230" s="100">
        <f>AW230*('Para GX'!K$71+100%)</f>
        <v>0</v>
      </c>
      <c r="AY230" s="100">
        <f>AX230*('Para GX'!L$71+100%)</f>
        <v>0</v>
      </c>
      <c r="AZ230" s="100">
        <f>AY230*('Para GX'!M$71+100%)</f>
        <v>0</v>
      </c>
      <c r="BA230" s="100">
        <f>AZ230*('Para GX'!N$71+100%)</f>
        <v>0</v>
      </c>
      <c r="BB230" s="100" t="e">
        <f>BA230*('Para GX'!O$71+100%)</f>
        <v>#VALUE!</v>
      </c>
      <c r="BC230" s="100">
        <v>0</v>
      </c>
      <c r="BD230" s="100"/>
      <c r="BE230" s="100"/>
      <c r="BF230" s="100"/>
      <c r="BG230" s="100"/>
      <c r="BH230" s="100"/>
      <c r="BI230" s="100"/>
      <c r="BJ230" s="100">
        <v>0</v>
      </c>
      <c r="BK230" s="100">
        <f>BJ230*('Para GX'!J$71+100%)</f>
        <v>0</v>
      </c>
      <c r="BL230" s="100">
        <f>BK230*('Para GX'!K$71+100%)</f>
        <v>0</v>
      </c>
      <c r="BM230" s="100">
        <f>BL230*('Para GX'!L$71+100%)</f>
        <v>0</v>
      </c>
      <c r="BN230" s="100">
        <f>BM230*('Para GX'!M$71+100%)</f>
        <v>0</v>
      </c>
      <c r="BO230" s="100">
        <f>BN230*('Para GX'!N$71+100%)</f>
        <v>0</v>
      </c>
      <c r="BP230" s="100" t="e">
        <f>BO230*('Para GX'!O$71+100%)</f>
        <v>#VALUE!</v>
      </c>
    </row>
    <row r="231" spans="1:68">
      <c r="A231" s="77">
        <v>2018</v>
      </c>
      <c r="B231" s="77" t="s">
        <v>905</v>
      </c>
      <c r="C231" s="77" t="s">
        <v>1048</v>
      </c>
      <c r="D231" s="77"/>
      <c r="E231" s="98">
        <v>26981</v>
      </c>
      <c r="F231" s="77"/>
      <c r="G231" s="77"/>
      <c r="H231" s="77"/>
      <c r="I231" s="77">
        <v>1</v>
      </c>
      <c r="J231" s="77" t="s">
        <v>1021</v>
      </c>
      <c r="K231" s="77"/>
      <c r="L231" s="77"/>
      <c r="M231" s="77"/>
      <c r="N231" s="99">
        <v>0</v>
      </c>
      <c r="O231" s="99">
        <v>0</v>
      </c>
      <c r="P231" s="99">
        <v>0</v>
      </c>
      <c r="Q231" s="99">
        <v>0</v>
      </c>
      <c r="R231" s="99">
        <v>0</v>
      </c>
      <c r="S231" s="99">
        <v>0</v>
      </c>
      <c r="T231" s="99">
        <v>4686.51</v>
      </c>
      <c r="U231" s="99">
        <v>0</v>
      </c>
      <c r="V231" s="99">
        <v>0</v>
      </c>
      <c r="W231" s="99">
        <v>0</v>
      </c>
      <c r="X231" s="99">
        <v>0</v>
      </c>
      <c r="Y231" s="99">
        <v>0</v>
      </c>
      <c r="Z231" s="99">
        <v>4686.51</v>
      </c>
      <c r="AA231" s="100">
        <f t="shared" si="50"/>
        <v>0</v>
      </c>
      <c r="AB231" s="100">
        <f>AA231*('Para GX'!J$71+100%)</f>
        <v>0</v>
      </c>
      <c r="AC231" s="100">
        <f>AB231*('Para GX'!K$71+100%)</f>
        <v>0</v>
      </c>
      <c r="AD231" s="100">
        <f>AC231*('Para GX'!L$71+100%)</f>
        <v>0</v>
      </c>
      <c r="AE231" s="100">
        <f>AD231*('Para GX'!M$71+100%)</f>
        <v>0</v>
      </c>
      <c r="AF231" s="100">
        <f>AE231*('Para GX'!N$71+100%)</f>
        <v>0</v>
      </c>
      <c r="AG231" s="100" t="e">
        <f>AF231*('Para GX'!O$71+100%)</f>
        <v>#VALUE!</v>
      </c>
      <c r="AH231" s="100">
        <f t="shared" si="51"/>
        <v>4686.51</v>
      </c>
      <c r="AI231" s="100">
        <f>AH231*('Para GX'!J$71+100%)</f>
        <v>4803.6727499999997</v>
      </c>
      <c r="AJ231" s="100">
        <f>AI231*('Para GX'!K$71+100%)</f>
        <v>4907.7523262499999</v>
      </c>
      <c r="AK231" s="100">
        <f>AJ231*('Para GX'!L$71+100%)</f>
        <v>4989.5481983541658</v>
      </c>
      <c r="AL231" s="100">
        <f>AK231*('Para GX'!M$71+100%)</f>
        <v>5039.4436803377075</v>
      </c>
      <c r="AM231" s="100">
        <f>AL231*('Para GX'!N$71+100%)</f>
        <v>5073.039971539959</v>
      </c>
      <c r="AN231" s="100" t="e">
        <f>AM231*('Para GX'!O$71+100%)</f>
        <v>#VALUE!</v>
      </c>
      <c r="AO231" s="100">
        <f t="shared" si="39"/>
        <v>0</v>
      </c>
      <c r="AP231" s="100">
        <f>AO231*('Para GX'!J$71+100%)</f>
        <v>0</v>
      </c>
      <c r="AQ231" s="100">
        <f>AP231*('Para GX'!K$71+100%)</f>
        <v>0</v>
      </c>
      <c r="AR231" s="100">
        <f>AQ231*('Para GX'!L$71+100%)</f>
        <v>0</v>
      </c>
      <c r="AS231" s="100">
        <f>AR231*('Para GX'!M$71+100%)</f>
        <v>0</v>
      </c>
      <c r="AT231" s="100">
        <f>AS231*('Para GX'!N$71+100%)</f>
        <v>0</v>
      </c>
      <c r="AU231" s="100" t="e">
        <f>AT231*('Para GX'!O$71+100%)</f>
        <v>#VALUE!</v>
      </c>
      <c r="AV231" s="100">
        <v>0</v>
      </c>
      <c r="AW231" s="100">
        <f>AV231*('Para GX'!J$71+100%)</f>
        <v>0</v>
      </c>
      <c r="AX231" s="100">
        <f>AW231*('Para GX'!K$71+100%)</f>
        <v>0</v>
      </c>
      <c r="AY231" s="100">
        <f>AX231*('Para GX'!L$71+100%)</f>
        <v>0</v>
      </c>
      <c r="AZ231" s="100">
        <f>AY231*('Para GX'!M$71+100%)</f>
        <v>0</v>
      </c>
      <c r="BA231" s="100">
        <f>AZ231*('Para GX'!N$71+100%)</f>
        <v>0</v>
      </c>
      <c r="BB231" s="100" t="e">
        <f>BA231*('Para GX'!O$71+100%)</f>
        <v>#VALUE!</v>
      </c>
      <c r="BC231" s="100">
        <v>0</v>
      </c>
      <c r="BD231" s="100"/>
      <c r="BE231" s="100"/>
      <c r="BF231" s="100"/>
      <c r="BG231" s="100"/>
      <c r="BH231" s="100"/>
      <c r="BI231" s="100"/>
      <c r="BJ231" s="100">
        <v>0</v>
      </c>
      <c r="BK231" s="100">
        <f>BJ231*('Para GX'!J$71+100%)</f>
        <v>0</v>
      </c>
      <c r="BL231" s="100">
        <f>BK231*('Para GX'!K$71+100%)</f>
        <v>0</v>
      </c>
      <c r="BM231" s="100">
        <f>BL231*('Para GX'!L$71+100%)</f>
        <v>0</v>
      </c>
      <c r="BN231" s="100">
        <f>BM231*('Para GX'!M$71+100%)</f>
        <v>0</v>
      </c>
      <c r="BO231" s="100">
        <f>BN231*('Para GX'!N$71+100%)</f>
        <v>0</v>
      </c>
      <c r="BP231" s="100" t="e">
        <f>BO231*('Para GX'!O$71+100%)</f>
        <v>#VALUE!</v>
      </c>
    </row>
    <row r="232" spans="1:68">
      <c r="A232" s="77">
        <v>2018</v>
      </c>
      <c r="B232" s="77" t="s">
        <v>905</v>
      </c>
      <c r="C232" s="77" t="s">
        <v>1048</v>
      </c>
      <c r="D232" s="77"/>
      <c r="E232" s="98">
        <v>23802</v>
      </c>
      <c r="F232" s="77"/>
      <c r="G232" s="77"/>
      <c r="H232" s="77"/>
      <c r="I232" s="77">
        <v>1</v>
      </c>
      <c r="J232" s="77" t="s">
        <v>1021</v>
      </c>
      <c r="K232" s="77"/>
      <c r="L232" s="77" t="s">
        <v>1039</v>
      </c>
      <c r="M232" s="77"/>
      <c r="N232" s="99">
        <v>0</v>
      </c>
      <c r="O232" s="99">
        <v>0</v>
      </c>
      <c r="P232" s="99">
        <v>0</v>
      </c>
      <c r="Q232" s="99">
        <v>0</v>
      </c>
      <c r="R232" s="99">
        <v>0</v>
      </c>
      <c r="S232" s="99">
        <v>0</v>
      </c>
      <c r="T232" s="99">
        <v>4606.2</v>
      </c>
      <c r="U232" s="99">
        <v>0</v>
      </c>
      <c r="V232" s="99">
        <v>0</v>
      </c>
      <c r="W232" s="99">
        <v>0</v>
      </c>
      <c r="X232" s="99">
        <v>0</v>
      </c>
      <c r="Y232" s="99">
        <v>0</v>
      </c>
      <c r="Z232" s="99">
        <v>4606.2</v>
      </c>
      <c r="AA232" s="100">
        <f t="shared" si="50"/>
        <v>0</v>
      </c>
      <c r="AB232" s="100">
        <f>AA232*('Para GX'!J$71+100%)</f>
        <v>0</v>
      </c>
      <c r="AC232" s="100">
        <f>AB232*('Para GX'!K$71+100%)</f>
        <v>0</v>
      </c>
      <c r="AD232" s="100">
        <f>AC232*('Para GX'!L$71+100%)</f>
        <v>0</v>
      </c>
      <c r="AE232" s="100">
        <f>AD232*('Para GX'!M$71+100%)</f>
        <v>0</v>
      </c>
      <c r="AF232" s="100">
        <f>AE232*('Para GX'!N$71+100%)</f>
        <v>0</v>
      </c>
      <c r="AG232" s="100" t="e">
        <f>AF232*('Para GX'!O$71+100%)</f>
        <v>#VALUE!</v>
      </c>
      <c r="AH232" s="100">
        <f t="shared" si="51"/>
        <v>4606.2</v>
      </c>
      <c r="AI232" s="100">
        <f>AH232*('Para GX'!J$71+100%)</f>
        <v>4721.3549999999996</v>
      </c>
      <c r="AJ232" s="100">
        <f>AI232*('Para GX'!K$71+100%)</f>
        <v>4823.6510250000001</v>
      </c>
      <c r="AK232" s="100">
        <f>AJ232*('Para GX'!L$71+100%)</f>
        <v>4904.0452087499998</v>
      </c>
      <c r="AL232" s="100">
        <f>AK232*('Para GX'!M$71+100%)</f>
        <v>4953.0856608374997</v>
      </c>
      <c r="AM232" s="100">
        <f>AL232*('Para GX'!N$71+100%)</f>
        <v>4986.1062319097491</v>
      </c>
      <c r="AN232" s="100" t="e">
        <f>AM232*('Para GX'!O$71+100%)</f>
        <v>#VALUE!</v>
      </c>
      <c r="AO232" s="100">
        <f t="shared" si="39"/>
        <v>0</v>
      </c>
      <c r="AP232" s="100">
        <f>AO232*('Para GX'!J$71+100%)</f>
        <v>0</v>
      </c>
      <c r="AQ232" s="100">
        <f>AP232*('Para GX'!K$71+100%)</f>
        <v>0</v>
      </c>
      <c r="AR232" s="100">
        <f>AQ232*('Para GX'!L$71+100%)</f>
        <v>0</v>
      </c>
      <c r="AS232" s="100">
        <f>AR232*('Para GX'!M$71+100%)</f>
        <v>0</v>
      </c>
      <c r="AT232" s="100">
        <f>AS232*('Para GX'!N$71+100%)</f>
        <v>0</v>
      </c>
      <c r="AU232" s="100" t="e">
        <f>AT232*('Para GX'!O$71+100%)</f>
        <v>#VALUE!</v>
      </c>
      <c r="AV232" s="100">
        <v>0</v>
      </c>
      <c r="AW232" s="100">
        <f>AV232*('Para GX'!J$71+100%)</f>
        <v>0</v>
      </c>
      <c r="AX232" s="100">
        <f>AW232*('Para GX'!K$71+100%)</f>
        <v>0</v>
      </c>
      <c r="AY232" s="100">
        <f>AX232*('Para GX'!L$71+100%)</f>
        <v>0</v>
      </c>
      <c r="AZ232" s="100">
        <f>AY232*('Para GX'!M$71+100%)</f>
        <v>0</v>
      </c>
      <c r="BA232" s="100">
        <f>AZ232*('Para GX'!N$71+100%)</f>
        <v>0</v>
      </c>
      <c r="BB232" s="100" t="e">
        <f>BA232*('Para GX'!O$71+100%)</f>
        <v>#VALUE!</v>
      </c>
      <c r="BC232" s="100">
        <v>0</v>
      </c>
      <c r="BD232" s="100"/>
      <c r="BE232" s="100"/>
      <c r="BF232" s="100"/>
      <c r="BG232" s="100"/>
      <c r="BH232" s="100"/>
      <c r="BI232" s="100"/>
      <c r="BJ232" s="100">
        <v>0</v>
      </c>
      <c r="BK232" s="100">
        <f>BJ232*('Para GX'!J$71+100%)</f>
        <v>0</v>
      </c>
      <c r="BL232" s="100">
        <f>BK232*('Para GX'!K$71+100%)</f>
        <v>0</v>
      </c>
      <c r="BM232" s="100">
        <f>BL232*('Para GX'!L$71+100%)</f>
        <v>0</v>
      </c>
      <c r="BN232" s="100">
        <f>BM232*('Para GX'!M$71+100%)</f>
        <v>0</v>
      </c>
      <c r="BO232" s="100">
        <f>BN232*('Para GX'!N$71+100%)</f>
        <v>0</v>
      </c>
      <c r="BP232" s="100" t="e">
        <f>BO232*('Para GX'!O$71+100%)</f>
        <v>#VALUE!</v>
      </c>
    </row>
    <row r="233" spans="1:68">
      <c r="A233" s="77">
        <v>2018</v>
      </c>
      <c r="B233" s="77" t="s">
        <v>905</v>
      </c>
      <c r="C233" s="77" t="s">
        <v>1048</v>
      </c>
      <c r="D233" s="77"/>
      <c r="E233" s="98">
        <v>23373</v>
      </c>
      <c r="F233" s="77"/>
      <c r="G233" s="77"/>
      <c r="H233" s="77"/>
      <c r="I233" s="77">
        <v>4</v>
      </c>
      <c r="J233" s="77" t="s">
        <v>1021</v>
      </c>
      <c r="K233" s="77"/>
      <c r="L233" s="77"/>
      <c r="M233" s="77"/>
      <c r="N233" s="99">
        <v>0</v>
      </c>
      <c r="O233" s="99">
        <v>0</v>
      </c>
      <c r="P233" s="99">
        <v>0</v>
      </c>
      <c r="Q233" s="99">
        <v>0</v>
      </c>
      <c r="R233" s="99">
        <v>0</v>
      </c>
      <c r="S233" s="99">
        <v>0</v>
      </c>
      <c r="T233" s="99">
        <v>565.61</v>
      </c>
      <c r="U233" s="99">
        <v>0</v>
      </c>
      <c r="V233" s="99">
        <v>0</v>
      </c>
      <c r="W233" s="99">
        <v>0</v>
      </c>
      <c r="X233" s="99">
        <v>0</v>
      </c>
      <c r="Y233" s="99">
        <v>0</v>
      </c>
      <c r="Z233" s="99">
        <v>565.61</v>
      </c>
      <c r="AA233" s="100">
        <f t="shared" si="50"/>
        <v>0</v>
      </c>
      <c r="AB233" s="100">
        <f>AA233*('Para GX'!J$71+100%)</f>
        <v>0</v>
      </c>
      <c r="AC233" s="100">
        <f>AB233*('Para GX'!K$71+100%)</f>
        <v>0</v>
      </c>
      <c r="AD233" s="100">
        <f>AC233*('Para GX'!L$71+100%)</f>
        <v>0</v>
      </c>
      <c r="AE233" s="100">
        <f>AD233*('Para GX'!M$71+100%)</f>
        <v>0</v>
      </c>
      <c r="AF233" s="100">
        <f>AE233*('Para GX'!N$71+100%)</f>
        <v>0</v>
      </c>
      <c r="AG233" s="100" t="e">
        <f>AF233*('Para GX'!O$71+100%)</f>
        <v>#VALUE!</v>
      </c>
      <c r="AH233" s="100">
        <f t="shared" si="51"/>
        <v>565.61</v>
      </c>
      <c r="AI233" s="100">
        <f>AH233*('Para GX'!J$71+100%)</f>
        <v>579.75024999999994</v>
      </c>
      <c r="AJ233" s="100">
        <f>AI233*('Para GX'!K$71+100%)</f>
        <v>592.31150541666659</v>
      </c>
      <c r="AK233" s="100">
        <f>AJ233*('Para GX'!L$71+100%)</f>
        <v>602.18336384027771</v>
      </c>
      <c r="AL233" s="100">
        <f>AK233*('Para GX'!M$71+100%)</f>
        <v>608.20519747868047</v>
      </c>
      <c r="AM233" s="100">
        <f>AL233*('Para GX'!N$71+100%)</f>
        <v>612.259898795205</v>
      </c>
      <c r="AN233" s="100" t="e">
        <f>AM233*('Para GX'!O$71+100%)</f>
        <v>#VALUE!</v>
      </c>
      <c r="AO233" s="100">
        <f t="shared" si="39"/>
        <v>0</v>
      </c>
      <c r="AP233" s="100">
        <f>AO233*('Para GX'!J$71+100%)</f>
        <v>0</v>
      </c>
      <c r="AQ233" s="100">
        <f>AP233*('Para GX'!K$71+100%)</f>
        <v>0</v>
      </c>
      <c r="AR233" s="100">
        <f>AQ233*('Para GX'!L$71+100%)</f>
        <v>0</v>
      </c>
      <c r="AS233" s="100">
        <f>AR233*('Para GX'!M$71+100%)</f>
        <v>0</v>
      </c>
      <c r="AT233" s="100">
        <f>AS233*('Para GX'!N$71+100%)</f>
        <v>0</v>
      </c>
      <c r="AU233" s="100" t="e">
        <f>AT233*('Para GX'!O$71+100%)</f>
        <v>#VALUE!</v>
      </c>
      <c r="AV233" s="100">
        <v>0</v>
      </c>
      <c r="AW233" s="100">
        <f>AV233*('Para GX'!J$71+100%)</f>
        <v>0</v>
      </c>
      <c r="AX233" s="100">
        <f>AW233*('Para GX'!K$71+100%)</f>
        <v>0</v>
      </c>
      <c r="AY233" s="100">
        <f>AX233*('Para GX'!L$71+100%)</f>
        <v>0</v>
      </c>
      <c r="AZ233" s="100">
        <f>AY233*('Para GX'!M$71+100%)</f>
        <v>0</v>
      </c>
      <c r="BA233" s="100">
        <f>AZ233*('Para GX'!N$71+100%)</f>
        <v>0</v>
      </c>
      <c r="BB233" s="100" t="e">
        <f>BA233*('Para GX'!O$71+100%)</f>
        <v>#VALUE!</v>
      </c>
      <c r="BC233" s="100">
        <v>0</v>
      </c>
      <c r="BD233" s="100"/>
      <c r="BE233" s="100"/>
      <c r="BF233" s="100"/>
      <c r="BG233" s="100"/>
      <c r="BH233" s="100"/>
      <c r="BI233" s="100"/>
      <c r="BJ233" s="100">
        <v>0</v>
      </c>
      <c r="BK233" s="100">
        <f>BJ233*('Para GX'!J$71+100%)</f>
        <v>0</v>
      </c>
      <c r="BL233" s="100">
        <f>BK233*('Para GX'!K$71+100%)</f>
        <v>0</v>
      </c>
      <c r="BM233" s="100">
        <f>BL233*('Para GX'!L$71+100%)</f>
        <v>0</v>
      </c>
      <c r="BN233" s="100">
        <f>BM233*('Para GX'!M$71+100%)</f>
        <v>0</v>
      </c>
      <c r="BO233" s="100">
        <f>BN233*('Para GX'!N$71+100%)</f>
        <v>0</v>
      </c>
      <c r="BP233" s="100" t="e">
        <f>BO233*('Para GX'!O$71+100%)</f>
        <v>#VALUE!</v>
      </c>
    </row>
    <row r="234" spans="1:68">
      <c r="A234" s="77">
        <v>2018</v>
      </c>
      <c r="B234" s="77" t="s">
        <v>905</v>
      </c>
      <c r="C234" s="77" t="s">
        <v>1048</v>
      </c>
      <c r="D234" s="77"/>
      <c r="E234" s="98">
        <v>29723</v>
      </c>
      <c r="F234" s="77"/>
      <c r="G234" s="77"/>
      <c r="H234" s="77"/>
      <c r="I234" s="77">
        <v>4</v>
      </c>
      <c r="J234" s="77" t="s">
        <v>1021</v>
      </c>
      <c r="K234" s="77"/>
      <c r="L234" s="77"/>
      <c r="M234" s="77"/>
      <c r="N234" s="99">
        <v>0</v>
      </c>
      <c r="O234" s="99">
        <v>0</v>
      </c>
      <c r="P234" s="99">
        <v>0</v>
      </c>
      <c r="Q234" s="99">
        <v>0</v>
      </c>
      <c r="R234" s="99">
        <v>0</v>
      </c>
      <c r="S234" s="99">
        <v>0</v>
      </c>
      <c r="T234" s="99">
        <v>2694.98</v>
      </c>
      <c r="U234" s="99">
        <v>0</v>
      </c>
      <c r="V234" s="99">
        <v>0</v>
      </c>
      <c r="W234" s="99">
        <v>0</v>
      </c>
      <c r="X234" s="99">
        <v>0</v>
      </c>
      <c r="Y234" s="99">
        <v>0</v>
      </c>
      <c r="Z234" s="99">
        <v>2694.98</v>
      </c>
      <c r="AA234" s="100">
        <f t="shared" si="50"/>
        <v>0</v>
      </c>
      <c r="AB234" s="100">
        <f>AA234*('Para GX'!J$71+100%)</f>
        <v>0</v>
      </c>
      <c r="AC234" s="100">
        <f>AB234*('Para GX'!K$71+100%)</f>
        <v>0</v>
      </c>
      <c r="AD234" s="100">
        <f>AC234*('Para GX'!L$71+100%)</f>
        <v>0</v>
      </c>
      <c r="AE234" s="100">
        <f>AD234*('Para GX'!M$71+100%)</f>
        <v>0</v>
      </c>
      <c r="AF234" s="100">
        <f>AE234*('Para GX'!N$71+100%)</f>
        <v>0</v>
      </c>
      <c r="AG234" s="100" t="e">
        <f>AF234*('Para GX'!O$71+100%)</f>
        <v>#VALUE!</v>
      </c>
      <c r="AH234" s="100">
        <f t="shared" si="51"/>
        <v>2694.98</v>
      </c>
      <c r="AI234" s="100">
        <f>AH234*('Para GX'!J$71+100%)</f>
        <v>2762.3544999999999</v>
      </c>
      <c r="AJ234" s="100">
        <f>AI234*('Para GX'!K$71+100%)</f>
        <v>2822.2055141666669</v>
      </c>
      <c r="AK234" s="100">
        <f>AJ234*('Para GX'!L$71+100%)</f>
        <v>2869.2422727361113</v>
      </c>
      <c r="AL234" s="100">
        <f>AK234*('Para GX'!M$71+100%)</f>
        <v>2897.9346954634725</v>
      </c>
      <c r="AM234" s="100">
        <f>AL234*('Para GX'!N$71+100%)</f>
        <v>2917.2542600998954</v>
      </c>
      <c r="AN234" s="100" t="e">
        <f>AM234*('Para GX'!O$71+100%)</f>
        <v>#VALUE!</v>
      </c>
      <c r="AO234" s="100">
        <f t="shared" si="39"/>
        <v>0</v>
      </c>
      <c r="AP234" s="100">
        <f>AO234*('Para GX'!J$71+100%)</f>
        <v>0</v>
      </c>
      <c r="AQ234" s="100">
        <f>AP234*('Para GX'!K$71+100%)</f>
        <v>0</v>
      </c>
      <c r="AR234" s="100">
        <f>AQ234*('Para GX'!L$71+100%)</f>
        <v>0</v>
      </c>
      <c r="AS234" s="100">
        <f>AR234*('Para GX'!M$71+100%)</f>
        <v>0</v>
      </c>
      <c r="AT234" s="100">
        <f>AS234*('Para GX'!N$71+100%)</f>
        <v>0</v>
      </c>
      <c r="AU234" s="100" t="e">
        <f>AT234*('Para GX'!O$71+100%)</f>
        <v>#VALUE!</v>
      </c>
      <c r="AV234" s="100">
        <v>0</v>
      </c>
      <c r="AW234" s="100">
        <f>AV234*('Para GX'!J$71+100%)</f>
        <v>0</v>
      </c>
      <c r="AX234" s="100">
        <f>AW234*('Para GX'!K$71+100%)</f>
        <v>0</v>
      </c>
      <c r="AY234" s="100">
        <f>AX234*('Para GX'!L$71+100%)</f>
        <v>0</v>
      </c>
      <c r="AZ234" s="100">
        <f>AY234*('Para GX'!M$71+100%)</f>
        <v>0</v>
      </c>
      <c r="BA234" s="100">
        <f>AZ234*('Para GX'!N$71+100%)</f>
        <v>0</v>
      </c>
      <c r="BB234" s="100" t="e">
        <f>BA234*('Para GX'!O$71+100%)</f>
        <v>#VALUE!</v>
      </c>
      <c r="BC234" s="100">
        <v>0</v>
      </c>
      <c r="BD234" s="100"/>
      <c r="BE234" s="100"/>
      <c r="BF234" s="100"/>
      <c r="BG234" s="100"/>
      <c r="BH234" s="100"/>
      <c r="BI234" s="100"/>
      <c r="BJ234" s="100">
        <v>0</v>
      </c>
      <c r="BK234" s="100">
        <f>BJ234*('Para GX'!J$71+100%)</f>
        <v>0</v>
      </c>
      <c r="BL234" s="100">
        <f>BK234*('Para GX'!K$71+100%)</f>
        <v>0</v>
      </c>
      <c r="BM234" s="100">
        <f>BL234*('Para GX'!L$71+100%)</f>
        <v>0</v>
      </c>
      <c r="BN234" s="100">
        <f>BM234*('Para GX'!M$71+100%)</f>
        <v>0</v>
      </c>
      <c r="BO234" s="100">
        <f>BN234*('Para GX'!N$71+100%)</f>
        <v>0</v>
      </c>
      <c r="BP234" s="100" t="e">
        <f>BO234*('Para GX'!O$71+100%)</f>
        <v>#VALUE!</v>
      </c>
    </row>
    <row r="235" spans="1:68">
      <c r="A235" s="77">
        <v>2018</v>
      </c>
      <c r="B235" s="77" t="s">
        <v>905</v>
      </c>
      <c r="C235" s="77" t="s">
        <v>1048</v>
      </c>
      <c r="D235" s="77"/>
      <c r="E235" s="98">
        <v>30672</v>
      </c>
      <c r="F235" s="77"/>
      <c r="G235" s="77"/>
      <c r="H235" s="77"/>
      <c r="I235" s="77">
        <v>1</v>
      </c>
      <c r="J235" s="77" t="s">
        <v>1021</v>
      </c>
      <c r="K235" s="77"/>
      <c r="L235" s="77"/>
      <c r="M235" s="77"/>
      <c r="N235" s="99">
        <v>0</v>
      </c>
      <c r="O235" s="99">
        <v>0</v>
      </c>
      <c r="P235" s="99">
        <v>0</v>
      </c>
      <c r="Q235" s="99">
        <v>0</v>
      </c>
      <c r="R235" s="99">
        <v>0</v>
      </c>
      <c r="S235" s="99">
        <v>0</v>
      </c>
      <c r="T235" s="99">
        <v>2860.09</v>
      </c>
      <c r="U235" s="99">
        <v>0</v>
      </c>
      <c r="V235" s="99">
        <v>0</v>
      </c>
      <c r="W235" s="99">
        <v>0</v>
      </c>
      <c r="X235" s="99">
        <v>0</v>
      </c>
      <c r="Y235" s="99">
        <v>0</v>
      </c>
      <c r="Z235" s="99">
        <v>2860.09</v>
      </c>
      <c r="AA235" s="100">
        <f t="shared" si="50"/>
        <v>0</v>
      </c>
      <c r="AB235" s="100">
        <f>AA235*('Para GX'!J$71+100%)</f>
        <v>0</v>
      </c>
      <c r="AC235" s="100">
        <f>AB235*('Para GX'!K$71+100%)</f>
        <v>0</v>
      </c>
      <c r="AD235" s="100">
        <f>AC235*('Para GX'!L$71+100%)</f>
        <v>0</v>
      </c>
      <c r="AE235" s="100">
        <f>AD235*('Para GX'!M$71+100%)</f>
        <v>0</v>
      </c>
      <c r="AF235" s="100">
        <f>AE235*('Para GX'!N$71+100%)</f>
        <v>0</v>
      </c>
      <c r="AG235" s="100" t="e">
        <f>AF235*('Para GX'!O$71+100%)</f>
        <v>#VALUE!</v>
      </c>
      <c r="AH235" s="100">
        <f t="shared" si="51"/>
        <v>2860.09</v>
      </c>
      <c r="AI235" s="100">
        <f>AH235*('Para GX'!J$71+100%)</f>
        <v>2931.5922499999997</v>
      </c>
      <c r="AJ235" s="100">
        <f>AI235*('Para GX'!K$71+100%)</f>
        <v>2995.1100820833331</v>
      </c>
      <c r="AK235" s="100">
        <f>AJ235*('Para GX'!L$71+100%)</f>
        <v>3045.0285834513884</v>
      </c>
      <c r="AL235" s="100">
        <f>AK235*('Para GX'!M$71+100%)</f>
        <v>3075.4788692859024</v>
      </c>
      <c r="AM235" s="100">
        <f>AL235*('Para GX'!N$71+100%)</f>
        <v>3095.9820617478081</v>
      </c>
      <c r="AN235" s="100" t="e">
        <f>AM235*('Para GX'!O$71+100%)</f>
        <v>#VALUE!</v>
      </c>
      <c r="AO235" s="100">
        <f t="shared" si="39"/>
        <v>0</v>
      </c>
      <c r="AP235" s="100">
        <f>AO235*('Para GX'!J$71+100%)</f>
        <v>0</v>
      </c>
      <c r="AQ235" s="100">
        <f>AP235*('Para GX'!K$71+100%)</f>
        <v>0</v>
      </c>
      <c r="AR235" s="100">
        <f>AQ235*('Para GX'!L$71+100%)</f>
        <v>0</v>
      </c>
      <c r="AS235" s="100">
        <f>AR235*('Para GX'!M$71+100%)</f>
        <v>0</v>
      </c>
      <c r="AT235" s="100">
        <f>AS235*('Para GX'!N$71+100%)</f>
        <v>0</v>
      </c>
      <c r="AU235" s="100" t="e">
        <f>AT235*('Para GX'!O$71+100%)</f>
        <v>#VALUE!</v>
      </c>
      <c r="AV235" s="100">
        <v>0</v>
      </c>
      <c r="AW235" s="100">
        <f>AV235*('Para GX'!J$71+100%)</f>
        <v>0</v>
      </c>
      <c r="AX235" s="100">
        <f>AW235*('Para GX'!K$71+100%)</f>
        <v>0</v>
      </c>
      <c r="AY235" s="100">
        <f>AX235*('Para GX'!L$71+100%)</f>
        <v>0</v>
      </c>
      <c r="AZ235" s="100">
        <f>AY235*('Para GX'!M$71+100%)</f>
        <v>0</v>
      </c>
      <c r="BA235" s="100">
        <f>AZ235*('Para GX'!N$71+100%)</f>
        <v>0</v>
      </c>
      <c r="BB235" s="100" t="e">
        <f>BA235*('Para GX'!O$71+100%)</f>
        <v>#VALUE!</v>
      </c>
      <c r="BC235" s="100">
        <v>0</v>
      </c>
      <c r="BD235" s="100"/>
      <c r="BE235" s="100"/>
      <c r="BF235" s="100"/>
      <c r="BG235" s="100"/>
      <c r="BH235" s="100"/>
      <c r="BI235" s="100"/>
      <c r="BJ235" s="100">
        <v>0</v>
      </c>
      <c r="BK235" s="100">
        <f>BJ235*('Para GX'!J$71+100%)</f>
        <v>0</v>
      </c>
      <c r="BL235" s="100">
        <f>BK235*('Para GX'!K$71+100%)</f>
        <v>0</v>
      </c>
      <c r="BM235" s="100">
        <f>BL235*('Para GX'!L$71+100%)</f>
        <v>0</v>
      </c>
      <c r="BN235" s="100">
        <f>BM235*('Para GX'!M$71+100%)</f>
        <v>0</v>
      </c>
      <c r="BO235" s="100">
        <f>BN235*('Para GX'!N$71+100%)</f>
        <v>0</v>
      </c>
      <c r="BP235" s="100" t="e">
        <f>BO235*('Para GX'!O$71+100%)</f>
        <v>#VALUE!</v>
      </c>
    </row>
    <row r="236" spans="1:68">
      <c r="A236" s="77">
        <v>2018</v>
      </c>
      <c r="B236" s="77" t="s">
        <v>905</v>
      </c>
      <c r="C236" s="77" t="s">
        <v>1048</v>
      </c>
      <c r="D236" s="77"/>
      <c r="E236" s="98">
        <v>24289</v>
      </c>
      <c r="F236" s="77"/>
      <c r="G236" s="77"/>
      <c r="H236" s="77"/>
      <c r="I236" s="77">
        <v>1</v>
      </c>
      <c r="J236" s="77" t="s">
        <v>1021</v>
      </c>
      <c r="K236" s="77" t="s">
        <v>1148</v>
      </c>
      <c r="L236" s="77"/>
      <c r="M236" s="77"/>
      <c r="N236" s="99">
        <v>0</v>
      </c>
      <c r="O236" s="99">
        <v>0</v>
      </c>
      <c r="P236" s="99">
        <v>0</v>
      </c>
      <c r="Q236" s="99">
        <v>0</v>
      </c>
      <c r="R236" s="99">
        <v>0</v>
      </c>
      <c r="S236" s="99">
        <v>0</v>
      </c>
      <c r="T236" s="99">
        <v>0</v>
      </c>
      <c r="U236" s="99">
        <v>0</v>
      </c>
      <c r="V236" s="99">
        <v>1456.96</v>
      </c>
      <c r="W236" s="99">
        <v>0</v>
      </c>
      <c r="X236" s="99">
        <v>0</v>
      </c>
      <c r="Y236" s="99">
        <v>0</v>
      </c>
      <c r="Z236" s="99">
        <v>1456.96</v>
      </c>
      <c r="AA236" s="100">
        <v>0</v>
      </c>
      <c r="AB236" s="100">
        <f>AA236*('Para GX'!J$71+100%)</f>
        <v>0</v>
      </c>
      <c r="AC236" s="100">
        <f>AB236*('Para GX'!K$71+100%)</f>
        <v>0</v>
      </c>
      <c r="AD236" s="100">
        <f>AC236*('Para GX'!L$71+100%)</f>
        <v>0</v>
      </c>
      <c r="AE236" s="100">
        <f>AD236*('Para GX'!M$71+100%)</f>
        <v>0</v>
      </c>
      <c r="AF236" s="100">
        <f>AE236*('Para GX'!N$71+100%)</f>
        <v>0</v>
      </c>
      <c r="AG236" s="100" t="e">
        <f>AF236*('Para GX'!O$71+100%)</f>
        <v>#VALUE!</v>
      </c>
      <c r="AH236" s="100">
        <f t="shared" si="51"/>
        <v>1456.96</v>
      </c>
      <c r="AI236" s="100">
        <v>0</v>
      </c>
      <c r="AJ236" s="100">
        <f>AI236*('Para GX'!K$71+100%)</f>
        <v>0</v>
      </c>
      <c r="AK236" s="100">
        <f>AJ236*('Para GX'!L$71+100%)</f>
        <v>0</v>
      </c>
      <c r="AL236" s="100">
        <f>AK236*('Para GX'!M$71+100%)</f>
        <v>0</v>
      </c>
      <c r="AM236" s="100">
        <f>AL236*('Para GX'!N$71+100%)</f>
        <v>0</v>
      </c>
      <c r="AN236" s="100" t="e">
        <f>AM236*('Para GX'!O$71+100%)</f>
        <v>#VALUE!</v>
      </c>
      <c r="AO236" s="100">
        <f t="shared" si="39"/>
        <v>0</v>
      </c>
      <c r="AP236" s="100">
        <f>AO236*('Para GX'!J$71+100%)</f>
        <v>0</v>
      </c>
      <c r="AQ236" s="100">
        <f>AP236*('Para GX'!K$71+100%)</f>
        <v>0</v>
      </c>
      <c r="AR236" s="100">
        <f>AQ236*('Para GX'!L$71+100%)</f>
        <v>0</v>
      </c>
      <c r="AS236" s="100">
        <f>AR236*('Para GX'!M$71+100%)</f>
        <v>0</v>
      </c>
      <c r="AT236" s="100">
        <f>AS236*('Para GX'!N$71+100%)</f>
        <v>0</v>
      </c>
      <c r="AU236" s="100" t="e">
        <f>AT236*('Para GX'!O$71+100%)</f>
        <v>#VALUE!</v>
      </c>
      <c r="AV236" s="100">
        <v>0</v>
      </c>
      <c r="AW236" s="100">
        <f>AV236*('Para GX'!J$71+100%)</f>
        <v>0</v>
      </c>
      <c r="AX236" s="100">
        <f>AW236*('Para GX'!K$71+100%)</f>
        <v>0</v>
      </c>
      <c r="AY236" s="100">
        <f>AX236*('Para GX'!L$71+100%)</f>
        <v>0</v>
      </c>
      <c r="AZ236" s="100">
        <f>AY236*('Para GX'!M$71+100%)</f>
        <v>0</v>
      </c>
      <c r="BA236" s="100">
        <f>AZ236*('Para GX'!N$71+100%)</f>
        <v>0</v>
      </c>
      <c r="BB236" s="100" t="e">
        <f>BA236*('Para GX'!O$71+100%)</f>
        <v>#VALUE!</v>
      </c>
      <c r="BC236" s="100">
        <v>0</v>
      </c>
      <c r="BD236" s="100"/>
      <c r="BE236" s="100"/>
      <c r="BF236" s="100"/>
      <c r="BG236" s="100"/>
      <c r="BH236" s="100"/>
      <c r="BI236" s="100"/>
      <c r="BJ236" s="100">
        <v>0</v>
      </c>
      <c r="BK236" s="100">
        <f>BJ236*('Para GX'!J$71+100%)</f>
        <v>0</v>
      </c>
      <c r="BL236" s="100">
        <f>BK236*('Para GX'!K$71+100%)</f>
        <v>0</v>
      </c>
      <c r="BM236" s="100">
        <f>BL236*('Para GX'!L$71+100%)</f>
        <v>0</v>
      </c>
      <c r="BN236" s="100">
        <f>BM236*('Para GX'!M$71+100%)</f>
        <v>0</v>
      </c>
      <c r="BO236" s="100">
        <f>BN236*('Para GX'!N$71+100%)</f>
        <v>0</v>
      </c>
      <c r="BP236" s="100" t="e">
        <f>BO236*('Para GX'!O$71+100%)</f>
        <v>#VALUE!</v>
      </c>
    </row>
    <row r="237" spans="1:68">
      <c r="A237" s="77">
        <v>2018</v>
      </c>
      <c r="B237" s="77" t="s">
        <v>905</v>
      </c>
      <c r="C237" s="77" t="s">
        <v>1048</v>
      </c>
      <c r="D237" s="77"/>
      <c r="E237" s="98">
        <v>24386</v>
      </c>
      <c r="F237" s="77"/>
      <c r="G237" s="77"/>
      <c r="H237" s="77"/>
      <c r="I237" s="77">
        <v>1</v>
      </c>
      <c r="J237" s="77" t="s">
        <v>1021</v>
      </c>
      <c r="K237" s="77"/>
      <c r="L237" s="77"/>
      <c r="M237" s="77"/>
      <c r="N237" s="99">
        <v>0</v>
      </c>
      <c r="O237" s="99">
        <v>0</v>
      </c>
      <c r="P237" s="99">
        <v>0</v>
      </c>
      <c r="Q237" s="99">
        <v>0</v>
      </c>
      <c r="R237" s="99">
        <v>0</v>
      </c>
      <c r="S237" s="99">
        <v>0</v>
      </c>
      <c r="T237" s="99">
        <v>3469.1</v>
      </c>
      <c r="U237" s="99">
        <v>0</v>
      </c>
      <c r="V237" s="99">
        <v>0</v>
      </c>
      <c r="W237" s="99">
        <v>0</v>
      </c>
      <c r="X237" s="99">
        <v>0</v>
      </c>
      <c r="Y237" s="99">
        <v>0</v>
      </c>
      <c r="Z237" s="99">
        <v>3469.1</v>
      </c>
      <c r="AA237" s="100">
        <f>SUM(W237+V237+S237)</f>
        <v>0</v>
      </c>
      <c r="AB237" s="100">
        <f>AA237*('Para GX'!J$71+100%)</f>
        <v>0</v>
      </c>
      <c r="AC237" s="100">
        <f>AB237*('Para GX'!K$71+100%)</f>
        <v>0</v>
      </c>
      <c r="AD237" s="100">
        <f>AC237*('Para GX'!L$71+100%)</f>
        <v>0</v>
      </c>
      <c r="AE237" s="100">
        <f>AD237*('Para GX'!M$71+100%)</f>
        <v>0</v>
      </c>
      <c r="AF237" s="100">
        <f>AE237*('Para GX'!N$71+100%)</f>
        <v>0</v>
      </c>
      <c r="AG237" s="100" t="e">
        <f>AF237*('Para GX'!O$71+100%)</f>
        <v>#VALUE!</v>
      </c>
      <c r="AH237" s="100">
        <f t="shared" si="51"/>
        <v>3469.1</v>
      </c>
      <c r="AI237" s="100">
        <f>AH237*('Para GX'!J$71+100%)</f>
        <v>3555.8274999999994</v>
      </c>
      <c r="AJ237" s="100">
        <f>AI237*('Para GX'!K$71+100%)</f>
        <v>3632.8704291666663</v>
      </c>
      <c r="AK237" s="100">
        <f>AJ237*('Para GX'!L$71+100%)</f>
        <v>3693.4182696527773</v>
      </c>
      <c r="AL237" s="100">
        <f>AK237*('Para GX'!M$71+100%)</f>
        <v>3730.3524523493052</v>
      </c>
      <c r="AM237" s="100">
        <f>AL237*('Para GX'!N$71+100%)</f>
        <v>3755.2214686983002</v>
      </c>
      <c r="AN237" s="100" t="e">
        <f>AM237*('Para GX'!O$71+100%)</f>
        <v>#VALUE!</v>
      </c>
      <c r="AO237" s="100">
        <f t="shared" si="39"/>
        <v>0</v>
      </c>
      <c r="AP237" s="100">
        <f>AO237*('Para GX'!J$71+100%)</f>
        <v>0</v>
      </c>
      <c r="AQ237" s="100">
        <f>AP237*('Para GX'!K$71+100%)</f>
        <v>0</v>
      </c>
      <c r="AR237" s="100">
        <f>AQ237*('Para GX'!L$71+100%)</f>
        <v>0</v>
      </c>
      <c r="AS237" s="100">
        <f>AR237*('Para GX'!M$71+100%)</f>
        <v>0</v>
      </c>
      <c r="AT237" s="100">
        <f>AS237*('Para GX'!N$71+100%)</f>
        <v>0</v>
      </c>
      <c r="AU237" s="100" t="e">
        <f>AT237*('Para GX'!O$71+100%)</f>
        <v>#VALUE!</v>
      </c>
      <c r="AV237" s="100">
        <v>0</v>
      </c>
      <c r="AW237" s="100">
        <f>AV237*('Para GX'!J$71+100%)</f>
        <v>0</v>
      </c>
      <c r="AX237" s="100">
        <f>AW237*('Para GX'!K$71+100%)</f>
        <v>0</v>
      </c>
      <c r="AY237" s="100">
        <f>AX237*('Para GX'!L$71+100%)</f>
        <v>0</v>
      </c>
      <c r="AZ237" s="100">
        <f>AY237*('Para GX'!M$71+100%)</f>
        <v>0</v>
      </c>
      <c r="BA237" s="100">
        <f>AZ237*('Para GX'!N$71+100%)</f>
        <v>0</v>
      </c>
      <c r="BB237" s="100" t="e">
        <f>BA237*('Para GX'!O$71+100%)</f>
        <v>#VALUE!</v>
      </c>
      <c r="BC237" s="100">
        <v>0</v>
      </c>
      <c r="BD237" s="100"/>
      <c r="BE237" s="100"/>
      <c r="BF237" s="100"/>
      <c r="BG237" s="100"/>
      <c r="BH237" s="100"/>
      <c r="BI237" s="100"/>
      <c r="BJ237" s="100">
        <v>0</v>
      </c>
      <c r="BK237" s="100">
        <f>BJ237*('Para GX'!J$71+100%)</f>
        <v>0</v>
      </c>
      <c r="BL237" s="100">
        <f>BK237*('Para GX'!K$71+100%)</f>
        <v>0</v>
      </c>
      <c r="BM237" s="100">
        <f>BL237*('Para GX'!L$71+100%)</f>
        <v>0</v>
      </c>
      <c r="BN237" s="100">
        <f>BM237*('Para GX'!M$71+100%)</f>
        <v>0</v>
      </c>
      <c r="BO237" s="100">
        <f>BN237*('Para GX'!N$71+100%)</f>
        <v>0</v>
      </c>
      <c r="BP237" s="100" t="e">
        <f>BO237*('Para GX'!O$71+100%)</f>
        <v>#VALUE!</v>
      </c>
    </row>
    <row r="238" spans="1:68" s="117" customFormat="1">
      <c r="A238" s="113">
        <v>2018</v>
      </c>
      <c r="B238" s="113" t="s">
        <v>905</v>
      </c>
      <c r="C238" s="113" t="s">
        <v>1048</v>
      </c>
      <c r="D238" s="113"/>
      <c r="E238" s="123">
        <v>18546</v>
      </c>
      <c r="F238" s="113"/>
      <c r="G238" s="113"/>
      <c r="H238" s="113"/>
      <c r="I238" s="131" t="s">
        <v>1246</v>
      </c>
      <c r="J238" s="113" t="s">
        <v>1021</v>
      </c>
      <c r="K238" s="113"/>
      <c r="L238" s="113"/>
      <c r="M238" s="113"/>
      <c r="N238" s="115">
        <v>0</v>
      </c>
      <c r="O238" s="115">
        <v>0</v>
      </c>
      <c r="P238" s="115">
        <v>0</v>
      </c>
      <c r="Q238" s="115">
        <v>0</v>
      </c>
      <c r="R238" s="115">
        <v>0</v>
      </c>
      <c r="S238" s="115">
        <v>0</v>
      </c>
      <c r="T238" s="115">
        <v>0</v>
      </c>
      <c r="U238" s="115">
        <v>0</v>
      </c>
      <c r="V238" s="115">
        <v>1152.1099999999999</v>
      </c>
      <c r="W238" s="115">
        <v>0</v>
      </c>
      <c r="X238" s="115">
        <v>0</v>
      </c>
      <c r="Y238" s="115">
        <v>0</v>
      </c>
      <c r="Z238" s="115">
        <v>1152.1099999999999</v>
      </c>
      <c r="AA238" s="116">
        <v>793.8</v>
      </c>
      <c r="AB238" s="100">
        <v>0</v>
      </c>
      <c r="AC238" s="100">
        <f>AB238*('Para GX'!K$71+100%)</f>
        <v>0</v>
      </c>
      <c r="AD238" s="100">
        <f>AC238*('Para GX'!L$71+100%)</f>
        <v>0</v>
      </c>
      <c r="AE238" s="100">
        <f>AD238*('Para GX'!M$71+100%)</f>
        <v>0</v>
      </c>
      <c r="AF238" s="100">
        <f>AE238*('Para GX'!N$71+100%)</f>
        <v>0</v>
      </c>
      <c r="AG238" s="100" t="e">
        <f>AF238*('Para GX'!O$71+100%)</f>
        <v>#VALUE!</v>
      </c>
      <c r="AH238" s="116">
        <v>0</v>
      </c>
      <c r="AI238" s="116">
        <v>1446.54</v>
      </c>
      <c r="AJ238" s="100">
        <f>AI238*('Para GX'!K$71+100%)</f>
        <v>1477.8817000000001</v>
      </c>
      <c r="AK238" s="100">
        <f>AJ238*('Para GX'!L$71+100%)</f>
        <v>1502.5130616666668</v>
      </c>
      <c r="AL238" s="100">
        <f>AK238*('Para GX'!M$71+100%)</f>
        <v>1517.5381922833335</v>
      </c>
      <c r="AM238" s="100">
        <f>AL238*('Para GX'!N$71+100%)</f>
        <v>1527.6551135652223</v>
      </c>
      <c r="AN238" s="100" t="e">
        <f>AM238*('Para GX'!O$71+100%)</f>
        <v>#VALUE!</v>
      </c>
      <c r="AO238" s="116">
        <v>0</v>
      </c>
      <c r="AP238" s="116">
        <v>0</v>
      </c>
      <c r="AQ238" s="116">
        <v>0</v>
      </c>
      <c r="AR238" s="116">
        <v>0</v>
      </c>
      <c r="AS238" s="116">
        <v>0</v>
      </c>
      <c r="AT238" s="116">
        <v>0</v>
      </c>
      <c r="AU238" s="100" t="e">
        <f>AT238*('Para GX'!O$71+100%)</f>
        <v>#VALUE!</v>
      </c>
      <c r="AV238" s="116">
        <v>0</v>
      </c>
      <c r="AW238" s="116">
        <v>0</v>
      </c>
      <c r="AX238" s="116">
        <v>0</v>
      </c>
      <c r="AY238" s="116">
        <v>0</v>
      </c>
      <c r="AZ238" s="116">
        <v>0</v>
      </c>
      <c r="BA238" s="116">
        <v>0</v>
      </c>
      <c r="BB238" s="100" t="e">
        <f>BA238*('Para GX'!O$71+100%)</f>
        <v>#VALUE!</v>
      </c>
      <c r="BC238" s="116">
        <v>0</v>
      </c>
      <c r="BD238" s="116"/>
      <c r="BE238" s="116"/>
      <c r="BF238" s="116"/>
      <c r="BG238" s="116"/>
      <c r="BH238" s="116"/>
      <c r="BI238" s="116"/>
      <c r="BJ238" s="116">
        <v>0</v>
      </c>
      <c r="BK238" s="116">
        <v>0</v>
      </c>
      <c r="BL238" s="116">
        <v>0</v>
      </c>
      <c r="BM238" s="116">
        <v>0</v>
      </c>
      <c r="BN238" s="116">
        <v>0</v>
      </c>
      <c r="BO238" s="116">
        <v>0</v>
      </c>
      <c r="BP238" s="100" t="e">
        <f>BO238*('Para GX'!O$71+100%)</f>
        <v>#VALUE!</v>
      </c>
    </row>
    <row r="239" spans="1:68">
      <c r="A239" s="77">
        <v>2018</v>
      </c>
      <c r="B239" s="77" t="s">
        <v>905</v>
      </c>
      <c r="C239" s="77" t="s">
        <v>1048</v>
      </c>
      <c r="D239" s="77"/>
      <c r="E239" s="98">
        <v>23862</v>
      </c>
      <c r="F239" s="77"/>
      <c r="G239" s="77"/>
      <c r="H239" s="77"/>
      <c r="I239" s="77">
        <v>1</v>
      </c>
      <c r="J239" s="77" t="s">
        <v>1021</v>
      </c>
      <c r="K239" s="77"/>
      <c r="L239" s="77"/>
      <c r="M239" s="77"/>
      <c r="N239" s="99">
        <v>0</v>
      </c>
      <c r="O239" s="99">
        <v>0</v>
      </c>
      <c r="P239" s="99">
        <v>0</v>
      </c>
      <c r="Q239" s="99">
        <v>0</v>
      </c>
      <c r="R239" s="99">
        <v>0</v>
      </c>
      <c r="S239" s="99">
        <v>0</v>
      </c>
      <c r="T239" s="99">
        <v>3188.37</v>
      </c>
      <c r="U239" s="99">
        <v>0</v>
      </c>
      <c r="V239" s="99">
        <v>0</v>
      </c>
      <c r="W239" s="99">
        <v>0</v>
      </c>
      <c r="X239" s="99">
        <v>0</v>
      </c>
      <c r="Y239" s="99">
        <v>0</v>
      </c>
      <c r="Z239" s="99">
        <v>3188.37</v>
      </c>
      <c r="AA239" s="100">
        <f>SUM(W239+V239+S239)</f>
        <v>0</v>
      </c>
      <c r="AB239" s="100">
        <f>AA239*('Para GX'!J$71+100%)</f>
        <v>0</v>
      </c>
      <c r="AC239" s="100">
        <f>AB239*('Para GX'!K$71+100%)</f>
        <v>0</v>
      </c>
      <c r="AD239" s="100">
        <f>AC239*('Para GX'!L$71+100%)</f>
        <v>0</v>
      </c>
      <c r="AE239" s="100">
        <f>AD239*('Para GX'!M$71+100%)</f>
        <v>0</v>
      </c>
      <c r="AF239" s="100">
        <f>AE239*('Para GX'!N$71+100%)</f>
        <v>0</v>
      </c>
      <c r="AG239" s="100" t="e">
        <f>AF239*('Para GX'!O$71+100%)</f>
        <v>#VALUE!</v>
      </c>
      <c r="AH239" s="100">
        <f t="shared" si="51"/>
        <v>3188.37</v>
      </c>
      <c r="AI239" s="100">
        <f>AH239*('Para GX'!J$71+100%)</f>
        <v>3268.0792499999998</v>
      </c>
      <c r="AJ239" s="100">
        <f>AI239*('Para GX'!K$71+100%)</f>
        <v>3338.8876337500001</v>
      </c>
      <c r="AK239" s="100">
        <f>AJ239*('Para GX'!L$71+100%)</f>
        <v>3394.5357609791668</v>
      </c>
      <c r="AL239" s="100">
        <f>AK239*('Para GX'!M$71+100%)</f>
        <v>3428.4811185889585</v>
      </c>
      <c r="AM239" s="100">
        <f>AL239*('Para GX'!N$71+100%)</f>
        <v>3451.3376593795515</v>
      </c>
      <c r="AN239" s="100" t="e">
        <f>AM239*('Para GX'!O$71+100%)</f>
        <v>#VALUE!</v>
      </c>
      <c r="AO239" s="100">
        <f t="shared" si="39"/>
        <v>0</v>
      </c>
      <c r="AP239" s="100">
        <f>AO239*('Para GX'!J$71+100%)</f>
        <v>0</v>
      </c>
      <c r="AQ239" s="100">
        <f>AP239*('Para GX'!K$71+100%)</f>
        <v>0</v>
      </c>
      <c r="AR239" s="100">
        <f>AQ239*('Para GX'!L$71+100%)</f>
        <v>0</v>
      </c>
      <c r="AS239" s="100">
        <f>AR239*('Para GX'!M$71+100%)</f>
        <v>0</v>
      </c>
      <c r="AT239" s="100">
        <f>AS239*('Para GX'!N$71+100%)</f>
        <v>0</v>
      </c>
      <c r="AU239" s="100" t="e">
        <f>AT239*('Para GX'!O$71+100%)</f>
        <v>#VALUE!</v>
      </c>
      <c r="AV239" s="100">
        <v>0</v>
      </c>
      <c r="AW239" s="100">
        <f>AV239*('Para GX'!J$71+100%)</f>
        <v>0</v>
      </c>
      <c r="AX239" s="100">
        <f>AW239*('Para GX'!K$71+100%)</f>
        <v>0</v>
      </c>
      <c r="AY239" s="100">
        <f>AX239*('Para GX'!L$71+100%)</f>
        <v>0</v>
      </c>
      <c r="AZ239" s="100">
        <f>AY239*('Para GX'!M$71+100%)</f>
        <v>0</v>
      </c>
      <c r="BA239" s="100">
        <f>AZ239*('Para GX'!N$71+100%)</f>
        <v>0</v>
      </c>
      <c r="BB239" s="100" t="e">
        <f>BA239*('Para GX'!O$71+100%)</f>
        <v>#VALUE!</v>
      </c>
      <c r="BC239" s="100">
        <v>0</v>
      </c>
      <c r="BD239" s="100"/>
      <c r="BE239" s="100"/>
      <c r="BF239" s="100"/>
      <c r="BG239" s="100"/>
      <c r="BH239" s="100"/>
      <c r="BI239" s="100"/>
      <c r="BJ239" s="100">
        <v>0</v>
      </c>
      <c r="BK239" s="100">
        <f>BJ239*('Para GX'!J$71+100%)</f>
        <v>0</v>
      </c>
      <c r="BL239" s="100">
        <f>BK239*('Para GX'!K$71+100%)</f>
        <v>0</v>
      </c>
      <c r="BM239" s="100">
        <f>BL239*('Para GX'!L$71+100%)</f>
        <v>0</v>
      </c>
      <c r="BN239" s="100">
        <f>BM239*('Para GX'!M$71+100%)</f>
        <v>0</v>
      </c>
      <c r="BO239" s="100">
        <f>BN239*('Para GX'!N$71+100%)</f>
        <v>0</v>
      </c>
      <c r="BP239" s="100" t="e">
        <f>BO239*('Para GX'!O$71+100%)</f>
        <v>#VALUE!</v>
      </c>
    </row>
    <row r="240" spans="1:68">
      <c r="A240" s="77">
        <v>2018</v>
      </c>
      <c r="B240" s="77" t="s">
        <v>905</v>
      </c>
      <c r="C240" s="77" t="s">
        <v>1048</v>
      </c>
      <c r="D240" s="77"/>
      <c r="E240" s="104">
        <v>21507</v>
      </c>
      <c r="F240" s="77"/>
      <c r="G240" s="77"/>
      <c r="H240" s="77"/>
      <c r="I240" s="77">
        <v>2</v>
      </c>
      <c r="J240" s="77" t="s">
        <v>1021</v>
      </c>
      <c r="K240" s="77" t="s">
        <v>1219</v>
      </c>
      <c r="L240" s="77"/>
      <c r="M240" s="77"/>
      <c r="N240" s="99">
        <v>0</v>
      </c>
      <c r="O240" s="99">
        <v>0</v>
      </c>
      <c r="P240" s="99">
        <v>0</v>
      </c>
      <c r="Q240" s="99">
        <v>0</v>
      </c>
      <c r="R240" s="99">
        <v>0</v>
      </c>
      <c r="S240" s="99">
        <v>0</v>
      </c>
      <c r="T240" s="99">
        <v>2374.15</v>
      </c>
      <c r="U240" s="99">
        <v>0</v>
      </c>
      <c r="V240" s="99">
        <v>0</v>
      </c>
      <c r="W240" s="99">
        <v>0</v>
      </c>
      <c r="X240" s="99">
        <v>0</v>
      </c>
      <c r="Y240" s="99">
        <v>0</v>
      </c>
      <c r="Z240" s="99">
        <v>2374.15</v>
      </c>
      <c r="AA240" s="100">
        <f>SUM(W240+V240+S240)</f>
        <v>0</v>
      </c>
      <c r="AB240" s="100">
        <f>AA240*('Para GX'!J$71+100%)</f>
        <v>0</v>
      </c>
      <c r="AC240" s="100">
        <f>AB240*('Para GX'!K$71+100%)</f>
        <v>0</v>
      </c>
      <c r="AD240" s="100">
        <f>AC240*('Para GX'!L$71+100%)</f>
        <v>0</v>
      </c>
      <c r="AE240" s="100">
        <f>AD240*('Para GX'!M$71+100%)</f>
        <v>0</v>
      </c>
      <c r="AF240" s="100">
        <f>AE240*('Para GX'!N$71+100%)</f>
        <v>0</v>
      </c>
      <c r="AG240" s="100">
        <v>0</v>
      </c>
      <c r="AH240" s="100">
        <f t="shared" si="51"/>
        <v>2374.15</v>
      </c>
      <c r="AI240" s="100">
        <f>AH240*('Para GX'!J$71+100%)</f>
        <v>2433.5037499999999</v>
      </c>
      <c r="AJ240" s="100">
        <f>AI240*('Para GX'!K$71+100%)</f>
        <v>2486.2296645833335</v>
      </c>
      <c r="AK240" s="100">
        <f>AJ240*('Para GX'!L$71+100%)</f>
        <v>2527.6668256597222</v>
      </c>
      <c r="AL240" s="100">
        <f>AK240*('Para GX'!M$71+100%)</f>
        <v>2552.9434939163193</v>
      </c>
      <c r="AM240" s="100">
        <v>4925.72</v>
      </c>
      <c r="AN240" s="100">
        <v>0</v>
      </c>
      <c r="AO240" s="100">
        <f t="shared" ref="AO240:AO278" si="54">SUM(X240+Y240)</f>
        <v>0</v>
      </c>
      <c r="AP240" s="100">
        <f>AO240*('Para GX'!J$71+100%)</f>
        <v>0</v>
      </c>
      <c r="AQ240" s="100">
        <f>AP240*('Para GX'!K$71+100%)</f>
        <v>0</v>
      </c>
      <c r="AR240" s="100">
        <f>AQ240*('Para GX'!L$71+100%)</f>
        <v>0</v>
      </c>
      <c r="AS240" s="100">
        <f>AR240*('Para GX'!M$71+100%)</f>
        <v>0</v>
      </c>
      <c r="AT240" s="100">
        <f>AS240*('Para GX'!N$71+100%)</f>
        <v>0</v>
      </c>
      <c r="AU240" s="100">
        <v>0</v>
      </c>
      <c r="AV240" s="100">
        <v>0</v>
      </c>
      <c r="AW240" s="100">
        <f>AV240*('Para GX'!J$71+100%)</f>
        <v>0</v>
      </c>
      <c r="AX240" s="100">
        <f>AW240*('Para GX'!K$71+100%)</f>
        <v>0</v>
      </c>
      <c r="AY240" s="100">
        <f>AX240*('Para GX'!L$71+100%)</f>
        <v>0</v>
      </c>
      <c r="AZ240" s="100">
        <f>AY240*('Para GX'!M$71+100%)</f>
        <v>0</v>
      </c>
      <c r="BA240" s="100">
        <f>AZ240*('Para GX'!N$71+100%)</f>
        <v>0</v>
      </c>
      <c r="BB240" s="100">
        <v>0</v>
      </c>
      <c r="BC240" s="100">
        <v>0</v>
      </c>
      <c r="BD240" s="100"/>
      <c r="BE240" s="100"/>
      <c r="BF240" s="100"/>
      <c r="BG240" s="100"/>
      <c r="BH240" s="100"/>
      <c r="BI240" s="100"/>
      <c r="BJ240" s="100">
        <v>0</v>
      </c>
      <c r="BK240" s="100">
        <f>BJ240*('Para GX'!J$71+100%)</f>
        <v>0</v>
      </c>
      <c r="BL240" s="100">
        <f>BK240*('Para GX'!K$71+100%)</f>
        <v>0</v>
      </c>
      <c r="BM240" s="100">
        <f>BL240*('Para GX'!L$71+100%)</f>
        <v>0</v>
      </c>
      <c r="BN240" s="100">
        <f>BM240*('Para GX'!M$71+100%)</f>
        <v>0</v>
      </c>
      <c r="BO240" s="100">
        <f>BN240*('Para GX'!N$71+100%)</f>
        <v>0</v>
      </c>
      <c r="BP240" s="100" t="e">
        <f>BO240*('Para GX'!O$71+100%)</f>
        <v>#VALUE!</v>
      </c>
    </row>
    <row r="241" spans="1:68">
      <c r="A241" s="77">
        <v>2024</v>
      </c>
      <c r="B241" s="77" t="s">
        <v>905</v>
      </c>
      <c r="C241" s="77" t="s">
        <v>1048</v>
      </c>
      <c r="D241" s="77"/>
      <c r="E241" s="98" t="s">
        <v>1027</v>
      </c>
      <c r="F241" s="77"/>
      <c r="G241" s="77"/>
      <c r="H241" s="77"/>
      <c r="I241" s="77"/>
      <c r="J241" s="77"/>
      <c r="K241" s="77"/>
      <c r="L241" s="77"/>
      <c r="M241" s="77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100">
        <f>SUM(W241+V241+S241)</f>
        <v>0</v>
      </c>
      <c r="AB241" s="100">
        <f>AA241*('Para GX'!J$71+100%)</f>
        <v>0</v>
      </c>
      <c r="AC241" s="100">
        <f>AB241*('Para GX'!K$71+100%)</f>
        <v>0</v>
      </c>
      <c r="AD241" s="100">
        <f>AC241*('Para GX'!L$71+100%)</f>
        <v>0</v>
      </c>
      <c r="AE241" s="100">
        <f>AD241*('Para GX'!M$71+100%)</f>
        <v>0</v>
      </c>
      <c r="AF241" s="100">
        <f>AE241*('Para GX'!N$71+100%)</f>
        <v>0</v>
      </c>
      <c r="AG241" s="100" t="e">
        <f>AF241*('Para GX'!O$71+100%)</f>
        <v>#VALUE!</v>
      </c>
      <c r="AH241" s="100">
        <v>0</v>
      </c>
      <c r="AI241" s="100">
        <v>0</v>
      </c>
      <c r="AJ241" s="100">
        <v>0</v>
      </c>
      <c r="AK241" s="100">
        <v>0</v>
      </c>
      <c r="AL241" s="100">
        <v>0</v>
      </c>
      <c r="AM241" s="100">
        <v>0</v>
      </c>
      <c r="AN241" s="100">
        <v>105.28</v>
      </c>
      <c r="AO241" s="100">
        <f t="shared" si="54"/>
        <v>0</v>
      </c>
      <c r="AP241" s="100">
        <f>AO241*('Para GX'!J$71+100%)</f>
        <v>0</v>
      </c>
      <c r="AQ241" s="100">
        <f>AP241*('Para GX'!K$71+100%)</f>
        <v>0</v>
      </c>
      <c r="AR241" s="100">
        <f>AQ241*('Para GX'!L$71+100%)</f>
        <v>0</v>
      </c>
      <c r="AS241" s="100">
        <f>AR241*('Para GX'!M$71+100%)</f>
        <v>0</v>
      </c>
      <c r="AT241" s="100">
        <f>AS241*('Para GX'!N$71+100%)</f>
        <v>0</v>
      </c>
      <c r="AU241" s="100" t="e">
        <f>AT241*('Para GX'!O$71+100%)</f>
        <v>#VALUE!</v>
      </c>
      <c r="AV241" s="100">
        <v>0</v>
      </c>
      <c r="AW241" s="100">
        <f>AV241*('Para GX'!J$71+100%)</f>
        <v>0</v>
      </c>
      <c r="AX241" s="100">
        <f>AW241*('Para GX'!K$71+100%)</f>
        <v>0</v>
      </c>
      <c r="AY241" s="100">
        <f>AX241*('Para GX'!L$71+100%)</f>
        <v>0</v>
      </c>
      <c r="AZ241" s="100">
        <f>AY241*('Para GX'!M$71+100%)</f>
        <v>0</v>
      </c>
      <c r="BA241" s="100">
        <f>AZ241*('Para GX'!N$71+100%)</f>
        <v>0</v>
      </c>
      <c r="BB241" s="100" t="e">
        <f>BA241*('Para GX'!O$71+100%)</f>
        <v>#VALUE!</v>
      </c>
      <c r="BC241" s="100">
        <v>0</v>
      </c>
      <c r="BD241" s="100"/>
      <c r="BE241" s="100"/>
      <c r="BF241" s="100"/>
      <c r="BG241" s="100"/>
      <c r="BH241" s="100"/>
      <c r="BI241" s="100"/>
      <c r="BJ241" s="100">
        <v>0</v>
      </c>
      <c r="BK241" s="100">
        <f>BJ241*('Para GX'!J$71+100%)</f>
        <v>0</v>
      </c>
      <c r="BL241" s="100">
        <f>BK241*('Para GX'!K$71+100%)</f>
        <v>0</v>
      </c>
      <c r="BM241" s="100">
        <f>BL241*('Para GX'!L$71+100%)</f>
        <v>0</v>
      </c>
      <c r="BN241" s="100">
        <f>BM241*('Para GX'!M$71+100%)</f>
        <v>0</v>
      </c>
      <c r="BO241" s="100">
        <f>BN241*('Para GX'!N$71+100%)</f>
        <v>0</v>
      </c>
      <c r="BP241" s="100" t="e">
        <f>BO241*('Para GX'!O$71+100%)</f>
        <v>#VALUE!</v>
      </c>
    </row>
    <row r="242" spans="1:68">
      <c r="A242" s="77">
        <v>2018</v>
      </c>
      <c r="B242" s="77" t="s">
        <v>905</v>
      </c>
      <c r="C242" s="77" t="s">
        <v>1048</v>
      </c>
      <c r="D242" s="77"/>
      <c r="E242" s="104">
        <v>19769</v>
      </c>
      <c r="F242" s="77"/>
      <c r="G242" s="77"/>
      <c r="H242" s="77"/>
      <c r="I242" s="77">
        <v>1</v>
      </c>
      <c r="J242" s="77" t="s">
        <v>1021</v>
      </c>
      <c r="K242" s="77"/>
      <c r="L242" s="77" t="s">
        <v>1220</v>
      </c>
      <c r="M242" s="77"/>
      <c r="N242" s="99">
        <v>0</v>
      </c>
      <c r="O242" s="99">
        <v>0</v>
      </c>
      <c r="P242" s="99">
        <v>0</v>
      </c>
      <c r="Q242" s="99">
        <v>0</v>
      </c>
      <c r="R242" s="99">
        <v>0</v>
      </c>
      <c r="S242" s="99">
        <v>0</v>
      </c>
      <c r="T242" s="99">
        <v>96.81</v>
      </c>
      <c r="U242" s="99">
        <v>0</v>
      </c>
      <c r="V242" s="99">
        <v>0</v>
      </c>
      <c r="W242" s="99">
        <v>0</v>
      </c>
      <c r="X242" s="99">
        <v>0</v>
      </c>
      <c r="Y242" s="99">
        <v>0</v>
      </c>
      <c r="Z242" s="99">
        <v>96.81</v>
      </c>
      <c r="AA242" s="100">
        <f>SUM(W242+V242+S242)</f>
        <v>0</v>
      </c>
      <c r="AB242" s="100">
        <f>AA242*('Para GX'!J$71+100%)</f>
        <v>0</v>
      </c>
      <c r="AC242" s="100">
        <f>AB242*('Para GX'!K$71+100%)</f>
        <v>0</v>
      </c>
      <c r="AD242" s="100">
        <f>AC242*('Para GX'!L$71+100%)</f>
        <v>0</v>
      </c>
      <c r="AE242" s="100">
        <f>AD242*('Para GX'!M$71+100%)</f>
        <v>0</v>
      </c>
      <c r="AF242" s="100">
        <f>AE242*('Para GX'!N$71+100%)</f>
        <v>0</v>
      </c>
      <c r="AG242" s="100" t="e">
        <f>AF242*('Para GX'!O$71+100%)</f>
        <v>#VALUE!</v>
      </c>
      <c r="AH242" s="100">
        <f t="shared" si="51"/>
        <v>96.81</v>
      </c>
      <c r="AI242" s="100">
        <f>AH242*('Para GX'!J$71+100%)</f>
        <v>99.230249999999998</v>
      </c>
      <c r="AJ242" s="100">
        <f>AI242*('Para GX'!K$71+100%)</f>
        <v>101.38023875</v>
      </c>
      <c r="AK242" s="100">
        <f>AJ242*('Para GX'!L$71+100%)</f>
        <v>103.06990939583333</v>
      </c>
      <c r="AL242" s="100">
        <f>AK242*('Para GX'!M$71+100%)</f>
        <v>104.10060848979167</v>
      </c>
      <c r="AM242" s="100">
        <f>AL242*('Para GX'!N$71+100%)</f>
        <v>104.79461254639027</v>
      </c>
      <c r="AN242" s="100" t="e">
        <f>AM242*('Para GX'!O$71+100%)</f>
        <v>#VALUE!</v>
      </c>
      <c r="AO242" s="100">
        <f t="shared" si="54"/>
        <v>0</v>
      </c>
      <c r="AP242" s="100">
        <f>AO242*('Para GX'!J$71+100%)</f>
        <v>0</v>
      </c>
      <c r="AQ242" s="100">
        <f>AP242*('Para GX'!K$71+100%)</f>
        <v>0</v>
      </c>
      <c r="AR242" s="100">
        <f>AQ242*('Para GX'!L$71+100%)</f>
        <v>0</v>
      </c>
      <c r="AS242" s="100">
        <f>AR242*('Para GX'!M$71+100%)</f>
        <v>0</v>
      </c>
      <c r="AT242" s="100">
        <f>AS242*('Para GX'!N$71+100%)</f>
        <v>0</v>
      </c>
      <c r="AU242" s="100" t="e">
        <f>AT242*('Para GX'!O$71+100%)</f>
        <v>#VALUE!</v>
      </c>
      <c r="AV242" s="100">
        <v>0</v>
      </c>
      <c r="AW242" s="100">
        <f>AV242*('Para GX'!J$71+100%)</f>
        <v>0</v>
      </c>
      <c r="AX242" s="100">
        <f>AW242*('Para GX'!K$71+100%)</f>
        <v>0</v>
      </c>
      <c r="AY242" s="100">
        <f>AX242*('Para GX'!L$71+100%)</f>
        <v>0</v>
      </c>
      <c r="AZ242" s="100">
        <f>AY242*('Para GX'!M$71+100%)</f>
        <v>0</v>
      </c>
      <c r="BA242" s="100">
        <f>AZ242*('Para GX'!N$71+100%)</f>
        <v>0</v>
      </c>
      <c r="BB242" s="100" t="e">
        <f>BA242*('Para GX'!O$71+100%)</f>
        <v>#VALUE!</v>
      </c>
      <c r="BC242" s="100">
        <v>0</v>
      </c>
      <c r="BD242" s="100"/>
      <c r="BE242" s="100"/>
      <c r="BF242" s="100"/>
      <c r="BG242" s="100"/>
      <c r="BH242" s="100"/>
      <c r="BI242" s="100"/>
      <c r="BJ242" s="100">
        <v>0</v>
      </c>
      <c r="BK242" s="100">
        <f>BJ242*('Para GX'!J$71+100%)</f>
        <v>0</v>
      </c>
      <c r="BL242" s="100">
        <f>BK242*('Para GX'!K$71+100%)</f>
        <v>0</v>
      </c>
      <c r="BM242" s="100">
        <f>BL242*('Para GX'!L$71+100%)</f>
        <v>0</v>
      </c>
      <c r="BN242" s="100">
        <f>BM242*('Para GX'!M$71+100%)</f>
        <v>0</v>
      </c>
      <c r="BO242" s="100">
        <f>BN242*('Para GX'!N$71+100%)</f>
        <v>0</v>
      </c>
      <c r="BP242" s="100" t="e">
        <f>BO242*('Para GX'!O$71+100%)</f>
        <v>#VALUE!</v>
      </c>
    </row>
    <row r="243" spans="1:68">
      <c r="A243" s="77">
        <v>2018</v>
      </c>
      <c r="B243" s="77" t="s">
        <v>905</v>
      </c>
      <c r="C243" s="77" t="s">
        <v>1048</v>
      </c>
      <c r="D243" s="77"/>
      <c r="E243" s="98">
        <v>23624</v>
      </c>
      <c r="F243" s="77"/>
      <c r="G243" s="77"/>
      <c r="H243" s="77"/>
      <c r="I243" s="77">
        <v>3</v>
      </c>
      <c r="J243" s="77" t="s">
        <v>1021</v>
      </c>
      <c r="K243" s="77"/>
      <c r="L243" s="77" t="s">
        <v>1149</v>
      </c>
      <c r="M243" s="77"/>
      <c r="N243" s="99">
        <v>0</v>
      </c>
      <c r="O243" s="99">
        <v>0</v>
      </c>
      <c r="P243" s="99">
        <v>0</v>
      </c>
      <c r="Q243" s="99">
        <v>0</v>
      </c>
      <c r="R243" s="99">
        <v>0</v>
      </c>
      <c r="S243" s="99">
        <v>0</v>
      </c>
      <c r="T243" s="99">
        <v>4391</v>
      </c>
      <c r="U243" s="99">
        <v>0</v>
      </c>
      <c r="V243" s="99">
        <v>0</v>
      </c>
      <c r="W243" s="99">
        <v>0</v>
      </c>
      <c r="X243" s="99">
        <v>0</v>
      </c>
      <c r="Y243" s="99">
        <v>0</v>
      </c>
      <c r="Z243" s="99">
        <v>4391</v>
      </c>
      <c r="AA243" s="100">
        <f>SUM(W243+V243+S243)</f>
        <v>0</v>
      </c>
      <c r="AB243" s="100">
        <f>AA243*('Para GX'!J$71+100%)</f>
        <v>0</v>
      </c>
      <c r="AC243" s="100">
        <f>AB243*('Para GX'!K$71+100%)</f>
        <v>0</v>
      </c>
      <c r="AD243" s="100">
        <f>AC243*('Para GX'!L$71+100%)</f>
        <v>0</v>
      </c>
      <c r="AE243" s="100">
        <f>AD243*('Para GX'!M$71+100%)</f>
        <v>0</v>
      </c>
      <c r="AF243" s="100">
        <f>AE243*('Para GX'!N$71+100%)</f>
        <v>0</v>
      </c>
      <c r="AG243" s="100" t="e">
        <f>AF243*('Para GX'!O$71+100%)</f>
        <v>#VALUE!</v>
      </c>
      <c r="AH243" s="100">
        <f t="shared" si="51"/>
        <v>4391</v>
      </c>
      <c r="AI243" s="100">
        <f>AH243*('Para GX'!J$71+100%)</f>
        <v>4500.7749999999996</v>
      </c>
      <c r="AJ243" s="100">
        <f>AI243*('Para GX'!K$71+100%)</f>
        <v>4598.2917916666665</v>
      </c>
      <c r="AK243" s="100">
        <f>AJ243*('Para GX'!L$71+100%)</f>
        <v>4674.9299881944444</v>
      </c>
      <c r="AL243" s="100">
        <f>AK243*('Para GX'!M$71+100%)</f>
        <v>4721.6792880763887</v>
      </c>
      <c r="AM243" s="100">
        <f>AL243*('Para GX'!N$71+100%)</f>
        <v>4753.1571499968977</v>
      </c>
      <c r="AN243" s="100" t="e">
        <f>AM243*('Para GX'!O$71+100%)</f>
        <v>#VALUE!</v>
      </c>
      <c r="AO243" s="100">
        <f t="shared" si="54"/>
        <v>0</v>
      </c>
      <c r="AP243" s="100">
        <f>AO243*('Para GX'!J$71+100%)</f>
        <v>0</v>
      </c>
      <c r="AQ243" s="100">
        <f>AP243*('Para GX'!K$71+100%)</f>
        <v>0</v>
      </c>
      <c r="AR243" s="100">
        <f>AQ243*('Para GX'!L$71+100%)</f>
        <v>0</v>
      </c>
      <c r="AS243" s="100">
        <f>AR243*('Para GX'!M$71+100%)</f>
        <v>0</v>
      </c>
      <c r="AT243" s="100">
        <f>AS243*('Para GX'!N$71+100%)</f>
        <v>0</v>
      </c>
      <c r="AU243" s="100" t="e">
        <f>AT243*('Para GX'!O$71+100%)</f>
        <v>#VALUE!</v>
      </c>
      <c r="AV243" s="100">
        <v>0</v>
      </c>
      <c r="AW243" s="100">
        <f>AV243*('Para GX'!J$71+100%)</f>
        <v>0</v>
      </c>
      <c r="AX243" s="100">
        <f>AW243*('Para GX'!K$71+100%)</f>
        <v>0</v>
      </c>
      <c r="AY243" s="100">
        <f>AX243*('Para GX'!L$71+100%)</f>
        <v>0</v>
      </c>
      <c r="AZ243" s="100">
        <f>AY243*('Para GX'!M$71+100%)</f>
        <v>0</v>
      </c>
      <c r="BA243" s="100">
        <f>AZ243*('Para GX'!N$71+100%)</f>
        <v>0</v>
      </c>
      <c r="BB243" s="100" t="e">
        <f>BA243*('Para GX'!O$71+100%)</f>
        <v>#VALUE!</v>
      </c>
      <c r="BC243" s="100">
        <v>0</v>
      </c>
      <c r="BD243" s="100"/>
      <c r="BE243" s="100"/>
      <c r="BF243" s="100"/>
      <c r="BG243" s="100"/>
      <c r="BH243" s="100"/>
      <c r="BI243" s="100"/>
      <c r="BJ243" s="100">
        <v>0</v>
      </c>
      <c r="BK243" s="100">
        <f>BJ243*('Para GX'!J$71+100%)</f>
        <v>0</v>
      </c>
      <c r="BL243" s="100">
        <f>BK243*('Para GX'!K$71+100%)</f>
        <v>0</v>
      </c>
      <c r="BM243" s="100">
        <f>BL243*('Para GX'!L$71+100%)</f>
        <v>0</v>
      </c>
      <c r="BN243" s="100">
        <f>BM243*('Para GX'!M$71+100%)</f>
        <v>0</v>
      </c>
      <c r="BO243" s="100">
        <f>BN243*('Para GX'!N$71+100%)</f>
        <v>0</v>
      </c>
      <c r="BP243" s="100" t="e">
        <f>BO243*('Para GX'!O$71+100%)</f>
        <v>#VALUE!</v>
      </c>
    </row>
    <row r="244" spans="1:68" ht="22.5">
      <c r="A244" s="77">
        <v>2018</v>
      </c>
      <c r="B244" s="77" t="s">
        <v>905</v>
      </c>
      <c r="C244" s="77" t="s">
        <v>1048</v>
      </c>
      <c r="D244" s="77"/>
      <c r="E244" s="98">
        <v>22466</v>
      </c>
      <c r="F244" s="77"/>
      <c r="G244" s="77"/>
      <c r="H244" s="77"/>
      <c r="I244" s="77">
        <v>1</v>
      </c>
      <c r="J244" s="77" t="s">
        <v>1021</v>
      </c>
      <c r="K244" s="110" t="s">
        <v>1247</v>
      </c>
      <c r="L244" s="77" t="s">
        <v>1150</v>
      </c>
      <c r="M244" s="77"/>
      <c r="N244" s="99">
        <v>0</v>
      </c>
      <c r="O244" s="99">
        <v>0</v>
      </c>
      <c r="P244" s="99">
        <v>0</v>
      </c>
      <c r="Q244" s="99">
        <v>0</v>
      </c>
      <c r="R244" s="99">
        <v>0</v>
      </c>
      <c r="S244" s="99">
        <v>0</v>
      </c>
      <c r="T244" s="99">
        <v>0</v>
      </c>
      <c r="U244" s="99">
        <v>0</v>
      </c>
      <c r="V244" s="99">
        <v>2369.37</v>
      </c>
      <c r="W244" s="99">
        <v>0</v>
      </c>
      <c r="X244" s="99">
        <v>0</v>
      </c>
      <c r="Y244" s="99">
        <v>0</v>
      </c>
      <c r="Z244" s="99">
        <v>2369.37</v>
      </c>
      <c r="AA244" s="100">
        <v>0</v>
      </c>
      <c r="AB244" s="100">
        <f>AA244*('Para GX'!J$71+100%)</f>
        <v>0</v>
      </c>
      <c r="AC244" s="100">
        <f>AB244*('Para GX'!K$71+100%)</f>
        <v>0</v>
      </c>
      <c r="AD244" s="100">
        <f>AC244*('Para GX'!L$71+100%)</f>
        <v>0</v>
      </c>
      <c r="AE244" s="100">
        <f>AD244*('Para GX'!M$71+100%)</f>
        <v>0</v>
      </c>
      <c r="AF244" s="100">
        <f>AE244*('Para GX'!N$71+100%)</f>
        <v>0</v>
      </c>
      <c r="AG244" s="100" t="e">
        <f>AF244*('Para GX'!O$71+100%)</f>
        <v>#VALUE!</v>
      </c>
      <c r="AH244" s="100">
        <f t="shared" si="51"/>
        <v>2369.37</v>
      </c>
      <c r="AI244" s="100">
        <f>AH244*('Para GX'!J$71+100%)</f>
        <v>2428.6042499999999</v>
      </c>
      <c r="AJ244" s="100">
        <f>AI244*('Para GX'!K$71+100%)</f>
        <v>2481.2240087499999</v>
      </c>
      <c r="AK244" s="100">
        <f>AJ244*('Para GX'!L$71+100%)</f>
        <v>2522.5777422291662</v>
      </c>
      <c r="AL244" s="100">
        <f>AK244*('Para GX'!M$71+100%)</f>
        <v>2547.8035196514579</v>
      </c>
      <c r="AM244" s="100">
        <f>AL244*('Para GX'!N$71+100%)</f>
        <v>2564.788876449134</v>
      </c>
      <c r="AN244" s="100" t="e">
        <f>AM244*('Para GX'!O$71+100%)</f>
        <v>#VALUE!</v>
      </c>
      <c r="AO244" s="100">
        <f t="shared" si="54"/>
        <v>0</v>
      </c>
      <c r="AP244" s="100">
        <f>AO244*('Para GX'!J$71+100%)</f>
        <v>0</v>
      </c>
      <c r="AQ244" s="100">
        <f>AP244*('Para GX'!K$71+100%)</f>
        <v>0</v>
      </c>
      <c r="AR244" s="100">
        <f>AQ244*('Para GX'!L$71+100%)</f>
        <v>0</v>
      </c>
      <c r="AS244" s="100">
        <f>AR244*('Para GX'!M$71+100%)</f>
        <v>0</v>
      </c>
      <c r="AT244" s="100">
        <f>AS244*('Para GX'!N$71+100%)</f>
        <v>0</v>
      </c>
      <c r="AU244" s="100" t="e">
        <f>AT244*('Para GX'!O$71+100%)</f>
        <v>#VALUE!</v>
      </c>
      <c r="AV244" s="100">
        <v>0</v>
      </c>
      <c r="AW244" s="100">
        <f>AV244*('Para GX'!J$71+100%)</f>
        <v>0</v>
      </c>
      <c r="AX244" s="100">
        <f>AW244*('Para GX'!K$71+100%)</f>
        <v>0</v>
      </c>
      <c r="AY244" s="100">
        <f>AX244*('Para GX'!L$71+100%)</f>
        <v>0</v>
      </c>
      <c r="AZ244" s="100">
        <f>AY244*('Para GX'!M$71+100%)</f>
        <v>0</v>
      </c>
      <c r="BA244" s="100">
        <f>AZ244*('Para GX'!N$71+100%)</f>
        <v>0</v>
      </c>
      <c r="BB244" s="100" t="e">
        <f>BA244*('Para GX'!O$71+100%)</f>
        <v>#VALUE!</v>
      </c>
      <c r="BC244" s="100">
        <v>0</v>
      </c>
      <c r="BD244" s="100"/>
      <c r="BE244" s="100"/>
      <c r="BF244" s="100"/>
      <c r="BG244" s="100"/>
      <c r="BH244" s="100"/>
      <c r="BI244" s="100"/>
      <c r="BJ244" s="100">
        <v>0</v>
      </c>
      <c r="BK244" s="100">
        <f>BJ244*('Para GX'!J$71+100%)</f>
        <v>0</v>
      </c>
      <c r="BL244" s="100">
        <f>BK244*('Para GX'!K$71+100%)</f>
        <v>0</v>
      </c>
      <c r="BM244" s="100">
        <f>BL244*('Para GX'!L$71+100%)</f>
        <v>0</v>
      </c>
      <c r="BN244" s="100">
        <f>BM244*('Para GX'!M$71+100%)</f>
        <v>0</v>
      </c>
      <c r="BO244" s="100">
        <f>BN244*('Para GX'!N$71+100%)</f>
        <v>0</v>
      </c>
      <c r="BP244" s="100" t="e">
        <f>BO244*('Para GX'!O$71+100%)</f>
        <v>#VALUE!</v>
      </c>
    </row>
    <row r="245" spans="1:68">
      <c r="A245" s="77">
        <v>2018</v>
      </c>
      <c r="B245" s="77" t="s">
        <v>905</v>
      </c>
      <c r="C245" s="77" t="s">
        <v>1048</v>
      </c>
      <c r="D245" s="77"/>
      <c r="E245" s="98">
        <v>32694</v>
      </c>
      <c r="F245" s="77"/>
      <c r="G245" s="77"/>
      <c r="H245" s="77"/>
      <c r="I245" s="77">
        <v>3</v>
      </c>
      <c r="J245" s="77" t="s">
        <v>1021</v>
      </c>
      <c r="K245" s="77"/>
      <c r="L245" s="77"/>
      <c r="M245" s="77"/>
      <c r="N245" s="99">
        <v>0</v>
      </c>
      <c r="O245" s="99">
        <v>0</v>
      </c>
      <c r="P245" s="99">
        <v>0</v>
      </c>
      <c r="Q245" s="99">
        <v>0</v>
      </c>
      <c r="R245" s="99">
        <v>0</v>
      </c>
      <c r="S245" s="99">
        <v>0</v>
      </c>
      <c r="T245" s="99">
        <v>3083.65</v>
      </c>
      <c r="U245" s="99">
        <v>0</v>
      </c>
      <c r="V245" s="99">
        <v>0</v>
      </c>
      <c r="W245" s="99">
        <v>0</v>
      </c>
      <c r="X245" s="99">
        <v>0</v>
      </c>
      <c r="Y245" s="99">
        <v>0</v>
      </c>
      <c r="Z245" s="99">
        <v>3083.65</v>
      </c>
      <c r="AA245" s="100">
        <f t="shared" ref="AA245:AA255" si="55">SUM(W245+V245+S245)</f>
        <v>0</v>
      </c>
      <c r="AB245" s="100">
        <f>AA245*('Para GX'!J$71+100%)</f>
        <v>0</v>
      </c>
      <c r="AC245" s="100">
        <f>AB245*('Para GX'!K$71+100%)</f>
        <v>0</v>
      </c>
      <c r="AD245" s="100">
        <f>AC245*('Para GX'!L$71+100%)</f>
        <v>0</v>
      </c>
      <c r="AE245" s="100">
        <f>AD245*('Para GX'!M$71+100%)</f>
        <v>0</v>
      </c>
      <c r="AF245" s="100">
        <f>AE245*('Para GX'!N$71+100%)</f>
        <v>0</v>
      </c>
      <c r="AG245" s="100" t="e">
        <f>AF245*('Para GX'!O$71+100%)</f>
        <v>#VALUE!</v>
      </c>
      <c r="AH245" s="100">
        <f t="shared" si="51"/>
        <v>3083.65</v>
      </c>
      <c r="AI245" s="100">
        <f>AH245*('Para GX'!J$71+100%)</f>
        <v>3160.74125</v>
      </c>
      <c r="AJ245" s="100">
        <f>AI245*('Para GX'!K$71+100%)</f>
        <v>3229.2239770833335</v>
      </c>
      <c r="AK245" s="100">
        <f>AJ245*('Para GX'!L$71+100%)</f>
        <v>3283.044376701389</v>
      </c>
      <c r="AL245" s="100">
        <f>AK245*('Para GX'!M$71+100%)</f>
        <v>3315.874820468403</v>
      </c>
      <c r="AM245" s="100">
        <f>AL245*('Para GX'!N$71+100%)</f>
        <v>3337.9806526048587</v>
      </c>
      <c r="AN245" s="100" t="e">
        <f>AM245*('Para GX'!O$71+100%)</f>
        <v>#VALUE!</v>
      </c>
      <c r="AO245" s="100">
        <f t="shared" si="54"/>
        <v>0</v>
      </c>
      <c r="AP245" s="100">
        <f>AO245*('Para GX'!J$71+100%)</f>
        <v>0</v>
      </c>
      <c r="AQ245" s="100">
        <f>AP245*('Para GX'!K$71+100%)</f>
        <v>0</v>
      </c>
      <c r="AR245" s="100">
        <f>AQ245*('Para GX'!L$71+100%)</f>
        <v>0</v>
      </c>
      <c r="AS245" s="100">
        <f>AR245*('Para GX'!M$71+100%)</f>
        <v>0</v>
      </c>
      <c r="AT245" s="100">
        <f>AS245*('Para GX'!N$71+100%)</f>
        <v>0</v>
      </c>
      <c r="AU245" s="100" t="e">
        <f>AT245*('Para GX'!O$71+100%)</f>
        <v>#VALUE!</v>
      </c>
      <c r="AV245" s="100">
        <v>0</v>
      </c>
      <c r="AW245" s="100">
        <f>AV245*('Para GX'!J$71+100%)</f>
        <v>0</v>
      </c>
      <c r="AX245" s="100">
        <f>AW245*('Para GX'!K$71+100%)</f>
        <v>0</v>
      </c>
      <c r="AY245" s="100">
        <f>AX245*('Para GX'!L$71+100%)</f>
        <v>0</v>
      </c>
      <c r="AZ245" s="100">
        <f>AY245*('Para GX'!M$71+100%)</f>
        <v>0</v>
      </c>
      <c r="BA245" s="100">
        <f>AZ245*('Para GX'!N$71+100%)</f>
        <v>0</v>
      </c>
      <c r="BB245" s="100" t="e">
        <f>BA245*('Para GX'!O$71+100%)</f>
        <v>#VALUE!</v>
      </c>
      <c r="BC245" s="100">
        <v>0</v>
      </c>
      <c r="BD245" s="100"/>
      <c r="BE245" s="100"/>
      <c r="BF245" s="100"/>
      <c r="BG245" s="100"/>
      <c r="BH245" s="100"/>
      <c r="BI245" s="100"/>
      <c r="BJ245" s="100">
        <v>0</v>
      </c>
      <c r="BK245" s="100">
        <f>BJ245*('Para GX'!J$71+100%)</f>
        <v>0</v>
      </c>
      <c r="BL245" s="100">
        <f>BK245*('Para GX'!K$71+100%)</f>
        <v>0</v>
      </c>
      <c r="BM245" s="100">
        <f>BL245*('Para GX'!L$71+100%)</f>
        <v>0</v>
      </c>
      <c r="BN245" s="100">
        <f>BM245*('Para GX'!M$71+100%)</f>
        <v>0</v>
      </c>
      <c r="BO245" s="100">
        <f>BN245*('Para GX'!N$71+100%)</f>
        <v>0</v>
      </c>
      <c r="BP245" s="100" t="e">
        <f>BO245*('Para GX'!O$71+100%)</f>
        <v>#VALUE!</v>
      </c>
    </row>
    <row r="246" spans="1:68">
      <c r="A246" s="77">
        <v>2018</v>
      </c>
      <c r="B246" s="77" t="s">
        <v>905</v>
      </c>
      <c r="C246" s="77" t="s">
        <v>1048</v>
      </c>
      <c r="D246" s="77"/>
      <c r="E246" s="98">
        <v>26652</v>
      </c>
      <c r="F246" s="77"/>
      <c r="G246" s="77"/>
      <c r="H246" s="77"/>
      <c r="I246" s="77">
        <v>1</v>
      </c>
      <c r="J246" s="77" t="s">
        <v>1021</v>
      </c>
      <c r="K246" s="77"/>
      <c r="L246" s="77"/>
      <c r="M246" s="77"/>
      <c r="N246" s="99">
        <v>0</v>
      </c>
      <c r="O246" s="99">
        <v>0</v>
      </c>
      <c r="P246" s="99">
        <v>0</v>
      </c>
      <c r="Q246" s="99">
        <v>0</v>
      </c>
      <c r="R246" s="99">
        <v>0</v>
      </c>
      <c r="S246" s="99">
        <v>0</v>
      </c>
      <c r="T246" s="99">
        <v>1761.72</v>
      </c>
      <c r="U246" s="99">
        <v>0</v>
      </c>
      <c r="V246" s="99">
        <v>0</v>
      </c>
      <c r="W246" s="99">
        <v>0</v>
      </c>
      <c r="X246" s="99">
        <v>0</v>
      </c>
      <c r="Y246" s="99">
        <v>0</v>
      </c>
      <c r="Z246" s="99">
        <v>1761.72</v>
      </c>
      <c r="AA246" s="100">
        <f t="shared" si="55"/>
        <v>0</v>
      </c>
      <c r="AB246" s="100">
        <f>AA246*('Para GX'!J$71+100%)</f>
        <v>0</v>
      </c>
      <c r="AC246" s="100">
        <f>AB246*('Para GX'!K$71+100%)</f>
        <v>0</v>
      </c>
      <c r="AD246" s="100">
        <f>AC246*('Para GX'!L$71+100%)</f>
        <v>0</v>
      </c>
      <c r="AE246" s="100">
        <f>AD246*('Para GX'!M$71+100%)</f>
        <v>0</v>
      </c>
      <c r="AF246" s="100">
        <f>AE246*('Para GX'!N$71+100%)</f>
        <v>0</v>
      </c>
      <c r="AG246" s="100" t="e">
        <f>AF246*('Para GX'!O$71+100%)</f>
        <v>#VALUE!</v>
      </c>
      <c r="AH246" s="100">
        <f t="shared" si="51"/>
        <v>1761.72</v>
      </c>
      <c r="AI246" s="100">
        <f>AH246*('Para GX'!J$71+100%)</f>
        <v>1805.7629999999999</v>
      </c>
      <c r="AJ246" s="100">
        <f>AI246*('Para GX'!K$71+100%)</f>
        <v>1844.8878649999999</v>
      </c>
      <c r="AK246" s="100">
        <f>AJ246*('Para GX'!L$71+100%)</f>
        <v>1875.6359960833331</v>
      </c>
      <c r="AL246" s="100">
        <f>AK246*('Para GX'!M$71+100%)</f>
        <v>1894.3923560441665</v>
      </c>
      <c r="AM246" s="100">
        <f>AL246*('Para GX'!N$71+100%)</f>
        <v>1907.0216384177941</v>
      </c>
      <c r="AN246" s="100" t="e">
        <f>AM246*('Para GX'!O$71+100%)</f>
        <v>#VALUE!</v>
      </c>
      <c r="AO246" s="100">
        <f t="shared" si="54"/>
        <v>0</v>
      </c>
      <c r="AP246" s="100">
        <f>AO246*('Para GX'!J$71+100%)</f>
        <v>0</v>
      </c>
      <c r="AQ246" s="100">
        <f>AP246*('Para GX'!K$71+100%)</f>
        <v>0</v>
      </c>
      <c r="AR246" s="100">
        <f>AQ246*('Para GX'!L$71+100%)</f>
        <v>0</v>
      </c>
      <c r="AS246" s="100">
        <f>AR246*('Para GX'!M$71+100%)</f>
        <v>0</v>
      </c>
      <c r="AT246" s="100">
        <f>AS246*('Para GX'!N$71+100%)</f>
        <v>0</v>
      </c>
      <c r="AU246" s="100" t="e">
        <f>AT246*('Para GX'!O$71+100%)</f>
        <v>#VALUE!</v>
      </c>
      <c r="AV246" s="100">
        <v>0</v>
      </c>
      <c r="AW246" s="100">
        <f>AV246*('Para GX'!J$71+100%)</f>
        <v>0</v>
      </c>
      <c r="AX246" s="100">
        <f>AW246*('Para GX'!K$71+100%)</f>
        <v>0</v>
      </c>
      <c r="AY246" s="100">
        <f>AX246*('Para GX'!L$71+100%)</f>
        <v>0</v>
      </c>
      <c r="AZ246" s="100">
        <f>AY246*('Para GX'!M$71+100%)</f>
        <v>0</v>
      </c>
      <c r="BA246" s="100">
        <f>AZ246*('Para GX'!N$71+100%)</f>
        <v>0</v>
      </c>
      <c r="BB246" s="100" t="e">
        <f>BA246*('Para GX'!O$71+100%)</f>
        <v>#VALUE!</v>
      </c>
      <c r="BC246" s="100">
        <v>0</v>
      </c>
      <c r="BD246" s="100"/>
      <c r="BE246" s="100"/>
      <c r="BF246" s="100"/>
      <c r="BG246" s="100"/>
      <c r="BH246" s="100"/>
      <c r="BI246" s="100"/>
      <c r="BJ246" s="100">
        <v>0</v>
      </c>
      <c r="BK246" s="100">
        <f>BJ246*('Para GX'!J$71+100%)</f>
        <v>0</v>
      </c>
      <c r="BL246" s="100">
        <f>BK246*('Para GX'!K$71+100%)</f>
        <v>0</v>
      </c>
      <c r="BM246" s="100">
        <f>BL246*('Para GX'!L$71+100%)</f>
        <v>0</v>
      </c>
      <c r="BN246" s="100">
        <f>BM246*('Para GX'!M$71+100%)</f>
        <v>0</v>
      </c>
      <c r="BO246" s="100">
        <f>BN246*('Para GX'!N$71+100%)</f>
        <v>0</v>
      </c>
      <c r="BP246" s="100" t="e">
        <f>BO246*('Para GX'!O$71+100%)</f>
        <v>#VALUE!</v>
      </c>
    </row>
    <row r="247" spans="1:68">
      <c r="A247" s="77">
        <v>2018</v>
      </c>
      <c r="B247" s="77" t="s">
        <v>905</v>
      </c>
      <c r="C247" s="77" t="s">
        <v>1048</v>
      </c>
      <c r="D247" s="77"/>
      <c r="E247" s="98">
        <v>32205</v>
      </c>
      <c r="F247" s="77"/>
      <c r="G247" s="77"/>
      <c r="H247" s="77"/>
      <c r="I247" s="77">
        <v>1</v>
      </c>
      <c r="J247" s="77" t="s">
        <v>1021</v>
      </c>
      <c r="K247" s="77"/>
      <c r="L247" s="77"/>
      <c r="M247" s="77"/>
      <c r="N247" s="99">
        <v>0</v>
      </c>
      <c r="O247" s="99">
        <v>0</v>
      </c>
      <c r="P247" s="99">
        <v>0</v>
      </c>
      <c r="Q247" s="99">
        <v>0</v>
      </c>
      <c r="R247" s="99">
        <v>0</v>
      </c>
      <c r="S247" s="99">
        <v>0</v>
      </c>
      <c r="T247" s="99">
        <v>2207.35</v>
      </c>
      <c r="U247" s="99">
        <v>0</v>
      </c>
      <c r="V247" s="99">
        <v>0</v>
      </c>
      <c r="W247" s="99">
        <v>0</v>
      </c>
      <c r="X247" s="99">
        <v>0</v>
      </c>
      <c r="Y247" s="99">
        <v>0</v>
      </c>
      <c r="Z247" s="99">
        <v>2207.35</v>
      </c>
      <c r="AA247" s="100">
        <f t="shared" si="55"/>
        <v>0</v>
      </c>
      <c r="AB247" s="100">
        <f>AA247*('Para GX'!J$71+100%)</f>
        <v>0</v>
      </c>
      <c r="AC247" s="100">
        <f>AB247*('Para GX'!K$71+100%)</f>
        <v>0</v>
      </c>
      <c r="AD247" s="100">
        <f>AC247*('Para GX'!L$71+100%)</f>
        <v>0</v>
      </c>
      <c r="AE247" s="100">
        <f>AD247*('Para GX'!M$71+100%)</f>
        <v>0</v>
      </c>
      <c r="AF247" s="100">
        <f>AE247*('Para GX'!N$71+100%)</f>
        <v>0</v>
      </c>
      <c r="AG247" s="100" t="e">
        <f>AF247*('Para GX'!O$71+100%)</f>
        <v>#VALUE!</v>
      </c>
      <c r="AH247" s="100">
        <f t="shared" si="51"/>
        <v>2207.35</v>
      </c>
      <c r="AI247" s="100">
        <f>AH247*('Para GX'!J$71+100%)</f>
        <v>2262.5337499999996</v>
      </c>
      <c r="AJ247" s="100">
        <f>AI247*('Para GX'!K$71+100%)</f>
        <v>2311.5553145833333</v>
      </c>
      <c r="AK247" s="100">
        <f>AJ247*('Para GX'!L$71+100%)</f>
        <v>2350.0812364930553</v>
      </c>
      <c r="AL247" s="100">
        <f>AK247*('Para GX'!M$71+100%)</f>
        <v>2373.5820488579857</v>
      </c>
      <c r="AM247" s="100">
        <f>AL247*('Para GX'!N$71+100%)</f>
        <v>2389.4059291837052</v>
      </c>
      <c r="AN247" s="100" t="e">
        <f>AM247*('Para GX'!O$71+100%)</f>
        <v>#VALUE!</v>
      </c>
      <c r="AO247" s="100">
        <f t="shared" si="54"/>
        <v>0</v>
      </c>
      <c r="AP247" s="100">
        <f>AO247*('Para GX'!J$71+100%)</f>
        <v>0</v>
      </c>
      <c r="AQ247" s="100">
        <f>AP247*('Para GX'!K$71+100%)</f>
        <v>0</v>
      </c>
      <c r="AR247" s="100">
        <f>AQ247*('Para GX'!L$71+100%)</f>
        <v>0</v>
      </c>
      <c r="AS247" s="100">
        <f>AR247*('Para GX'!M$71+100%)</f>
        <v>0</v>
      </c>
      <c r="AT247" s="100">
        <f>AS247*('Para GX'!N$71+100%)</f>
        <v>0</v>
      </c>
      <c r="AU247" s="100" t="e">
        <f>AT247*('Para GX'!O$71+100%)</f>
        <v>#VALUE!</v>
      </c>
      <c r="AV247" s="100">
        <v>0</v>
      </c>
      <c r="AW247" s="100">
        <f>AV247*('Para GX'!J$71+100%)</f>
        <v>0</v>
      </c>
      <c r="AX247" s="100">
        <f>AW247*('Para GX'!K$71+100%)</f>
        <v>0</v>
      </c>
      <c r="AY247" s="100">
        <f>AX247*('Para GX'!L$71+100%)</f>
        <v>0</v>
      </c>
      <c r="AZ247" s="100">
        <f>AY247*('Para GX'!M$71+100%)</f>
        <v>0</v>
      </c>
      <c r="BA247" s="100">
        <f>AZ247*('Para GX'!N$71+100%)</f>
        <v>0</v>
      </c>
      <c r="BB247" s="100" t="e">
        <f>BA247*('Para GX'!O$71+100%)</f>
        <v>#VALUE!</v>
      </c>
      <c r="BC247" s="100">
        <v>0</v>
      </c>
      <c r="BD247" s="100"/>
      <c r="BE247" s="100"/>
      <c r="BF247" s="100"/>
      <c r="BG247" s="100"/>
      <c r="BH247" s="100"/>
      <c r="BI247" s="100"/>
      <c r="BJ247" s="100">
        <v>0</v>
      </c>
      <c r="BK247" s="100">
        <f>BJ247*('Para GX'!J$71+100%)</f>
        <v>0</v>
      </c>
      <c r="BL247" s="100">
        <f>BK247*('Para GX'!K$71+100%)</f>
        <v>0</v>
      </c>
      <c r="BM247" s="100">
        <f>BL247*('Para GX'!L$71+100%)</f>
        <v>0</v>
      </c>
      <c r="BN247" s="100">
        <f>BM247*('Para GX'!M$71+100%)</f>
        <v>0</v>
      </c>
      <c r="BO247" s="100">
        <f>BN247*('Para GX'!N$71+100%)</f>
        <v>0</v>
      </c>
      <c r="BP247" s="100" t="e">
        <f>BO247*('Para GX'!O$71+100%)</f>
        <v>#VALUE!</v>
      </c>
    </row>
    <row r="248" spans="1:68">
      <c r="A248" s="77">
        <v>2018</v>
      </c>
      <c r="B248" s="77" t="s">
        <v>905</v>
      </c>
      <c r="C248" s="77" t="s">
        <v>1048</v>
      </c>
      <c r="D248" s="77"/>
      <c r="E248" s="98">
        <v>30124</v>
      </c>
      <c r="F248" s="77"/>
      <c r="G248" s="77"/>
      <c r="H248" s="77"/>
      <c r="I248" s="77">
        <v>4</v>
      </c>
      <c r="J248" s="77" t="s">
        <v>1021</v>
      </c>
      <c r="K248" s="77"/>
      <c r="L248" s="77"/>
      <c r="M248" s="77"/>
      <c r="N248" s="99">
        <v>0</v>
      </c>
      <c r="O248" s="99">
        <v>0</v>
      </c>
      <c r="P248" s="99">
        <v>0</v>
      </c>
      <c r="Q248" s="99">
        <v>0</v>
      </c>
      <c r="R248" s="99">
        <v>0</v>
      </c>
      <c r="S248" s="99">
        <v>0</v>
      </c>
      <c r="T248" s="99">
        <v>2071.04</v>
      </c>
      <c r="U248" s="99">
        <v>0</v>
      </c>
      <c r="V248" s="99">
        <v>0</v>
      </c>
      <c r="W248" s="99">
        <v>0</v>
      </c>
      <c r="X248" s="99">
        <v>0</v>
      </c>
      <c r="Y248" s="99">
        <v>0</v>
      </c>
      <c r="Z248" s="99">
        <v>2071.04</v>
      </c>
      <c r="AA248" s="100">
        <f t="shared" si="55"/>
        <v>0</v>
      </c>
      <c r="AB248" s="100">
        <f>AA248*('Para GX'!J$71+100%)</f>
        <v>0</v>
      </c>
      <c r="AC248" s="100">
        <f>AB248*('Para GX'!K$71+100%)</f>
        <v>0</v>
      </c>
      <c r="AD248" s="100">
        <f>AC248*('Para GX'!L$71+100%)</f>
        <v>0</v>
      </c>
      <c r="AE248" s="100">
        <f>AD248*('Para GX'!M$71+100%)</f>
        <v>0</v>
      </c>
      <c r="AF248" s="100">
        <f>AE248*('Para GX'!N$71+100%)</f>
        <v>0</v>
      </c>
      <c r="AG248" s="100" t="e">
        <f>AF248*('Para GX'!O$71+100%)</f>
        <v>#VALUE!</v>
      </c>
      <c r="AH248" s="100">
        <f t="shared" si="51"/>
        <v>2071.04</v>
      </c>
      <c r="AI248" s="100">
        <f>AH248*('Para GX'!J$71+100%)</f>
        <v>2122.8159999999998</v>
      </c>
      <c r="AJ248" s="100">
        <f>AI248*('Para GX'!K$71+100%)</f>
        <v>2168.8103466666666</v>
      </c>
      <c r="AK248" s="100">
        <f>AJ248*('Para GX'!L$71+100%)</f>
        <v>2204.9571857777778</v>
      </c>
      <c r="AL248" s="100">
        <f>AK248*('Para GX'!M$71+100%)</f>
        <v>2227.0067576355555</v>
      </c>
      <c r="AM248" s="100">
        <f>AL248*('Para GX'!N$71+100%)</f>
        <v>2241.8534693531255</v>
      </c>
      <c r="AN248" s="100" t="e">
        <f>AM248*('Para GX'!O$71+100%)</f>
        <v>#VALUE!</v>
      </c>
      <c r="AO248" s="100">
        <f t="shared" si="54"/>
        <v>0</v>
      </c>
      <c r="AP248" s="100">
        <f>AO248*('Para GX'!J$71+100%)</f>
        <v>0</v>
      </c>
      <c r="AQ248" s="100">
        <f>AP248*('Para GX'!K$71+100%)</f>
        <v>0</v>
      </c>
      <c r="AR248" s="100">
        <f>AQ248*('Para GX'!L$71+100%)</f>
        <v>0</v>
      </c>
      <c r="AS248" s="100">
        <f>AR248*('Para GX'!M$71+100%)</f>
        <v>0</v>
      </c>
      <c r="AT248" s="100">
        <f>AS248*('Para GX'!N$71+100%)</f>
        <v>0</v>
      </c>
      <c r="AU248" s="100" t="e">
        <f>AT248*('Para GX'!O$71+100%)</f>
        <v>#VALUE!</v>
      </c>
      <c r="AV248" s="100">
        <v>0</v>
      </c>
      <c r="AW248" s="100">
        <f>AV248*('Para GX'!J$71+100%)</f>
        <v>0</v>
      </c>
      <c r="AX248" s="100">
        <f>AW248*('Para GX'!K$71+100%)</f>
        <v>0</v>
      </c>
      <c r="AY248" s="100">
        <f>AX248*('Para GX'!L$71+100%)</f>
        <v>0</v>
      </c>
      <c r="AZ248" s="100">
        <f>AY248*('Para GX'!M$71+100%)</f>
        <v>0</v>
      </c>
      <c r="BA248" s="100">
        <f>AZ248*('Para GX'!N$71+100%)</f>
        <v>0</v>
      </c>
      <c r="BB248" s="100" t="e">
        <f>BA248*('Para GX'!O$71+100%)</f>
        <v>#VALUE!</v>
      </c>
      <c r="BC248" s="100">
        <v>0</v>
      </c>
      <c r="BD248" s="100"/>
      <c r="BE248" s="100"/>
      <c r="BF248" s="100"/>
      <c r="BG248" s="100"/>
      <c r="BH248" s="100"/>
      <c r="BI248" s="100"/>
      <c r="BJ248" s="100">
        <v>0</v>
      </c>
      <c r="BK248" s="100">
        <f>BJ248*('Para GX'!J$71+100%)</f>
        <v>0</v>
      </c>
      <c r="BL248" s="100">
        <f>BK248*('Para GX'!K$71+100%)</f>
        <v>0</v>
      </c>
      <c r="BM248" s="100">
        <f>BL248*('Para GX'!L$71+100%)</f>
        <v>0</v>
      </c>
      <c r="BN248" s="100">
        <f>BM248*('Para GX'!M$71+100%)</f>
        <v>0</v>
      </c>
      <c r="BO248" s="100">
        <f>BN248*('Para GX'!N$71+100%)</f>
        <v>0</v>
      </c>
      <c r="BP248" s="100" t="e">
        <f>BO248*('Para GX'!O$71+100%)</f>
        <v>#VALUE!</v>
      </c>
    </row>
    <row r="249" spans="1:68">
      <c r="A249" s="77">
        <v>2018</v>
      </c>
      <c r="B249" s="77" t="s">
        <v>905</v>
      </c>
      <c r="C249" s="77" t="s">
        <v>1048</v>
      </c>
      <c r="D249" s="77"/>
      <c r="E249" s="98">
        <v>26253</v>
      </c>
      <c r="F249" s="77"/>
      <c r="G249" s="77"/>
      <c r="H249" s="77"/>
      <c r="I249" s="77">
        <v>1</v>
      </c>
      <c r="J249" s="77" t="s">
        <v>1021</v>
      </c>
      <c r="K249" s="77"/>
      <c r="L249" s="77"/>
      <c r="M249" s="77"/>
      <c r="N249" s="99">
        <v>0</v>
      </c>
      <c r="O249" s="99">
        <v>0</v>
      </c>
      <c r="P249" s="99">
        <v>0</v>
      </c>
      <c r="Q249" s="99">
        <v>0</v>
      </c>
      <c r="R249" s="99">
        <v>0</v>
      </c>
      <c r="S249" s="99">
        <v>0</v>
      </c>
      <c r="T249" s="99">
        <v>3652.21</v>
      </c>
      <c r="U249" s="99">
        <v>0</v>
      </c>
      <c r="V249" s="99">
        <v>0</v>
      </c>
      <c r="W249" s="99">
        <v>0</v>
      </c>
      <c r="X249" s="99">
        <v>0</v>
      </c>
      <c r="Y249" s="99">
        <v>0</v>
      </c>
      <c r="Z249" s="99">
        <v>3652.21</v>
      </c>
      <c r="AA249" s="100">
        <f t="shared" si="55"/>
        <v>0</v>
      </c>
      <c r="AB249" s="100">
        <f>AA249*('Para GX'!J$71+100%)</f>
        <v>0</v>
      </c>
      <c r="AC249" s="100">
        <f>AB249*('Para GX'!K$71+100%)</f>
        <v>0</v>
      </c>
      <c r="AD249" s="100">
        <f>AC249*('Para GX'!L$71+100%)</f>
        <v>0</v>
      </c>
      <c r="AE249" s="100">
        <f>AD249*('Para GX'!M$71+100%)</f>
        <v>0</v>
      </c>
      <c r="AF249" s="100">
        <f>AE249*('Para GX'!N$71+100%)</f>
        <v>0</v>
      </c>
      <c r="AG249" s="100" t="e">
        <f>AF249*('Para GX'!O$71+100%)</f>
        <v>#VALUE!</v>
      </c>
      <c r="AH249" s="100">
        <f t="shared" si="51"/>
        <v>3652.21</v>
      </c>
      <c r="AI249" s="100">
        <f>AH249*('Para GX'!J$71+100%)</f>
        <v>3743.5152499999999</v>
      </c>
      <c r="AJ249" s="100">
        <f>AI249*('Para GX'!K$71+100%)</f>
        <v>3824.6247470833337</v>
      </c>
      <c r="AK249" s="100">
        <f>AJ249*('Para GX'!L$71+100%)</f>
        <v>3888.3684928680555</v>
      </c>
      <c r="AL249" s="100">
        <f>AK249*('Para GX'!M$71+100%)</f>
        <v>3927.2521777967359</v>
      </c>
      <c r="AM249" s="100">
        <f>AL249*('Para GX'!N$71+100%)</f>
        <v>3953.4338589820472</v>
      </c>
      <c r="AN249" s="100" t="e">
        <f>AM249*('Para GX'!O$71+100%)</f>
        <v>#VALUE!</v>
      </c>
      <c r="AO249" s="100">
        <f t="shared" si="54"/>
        <v>0</v>
      </c>
      <c r="AP249" s="100">
        <f>AO249*('Para GX'!J$71+100%)</f>
        <v>0</v>
      </c>
      <c r="AQ249" s="100">
        <f>AP249*('Para GX'!K$71+100%)</f>
        <v>0</v>
      </c>
      <c r="AR249" s="100">
        <f>AQ249*('Para GX'!L$71+100%)</f>
        <v>0</v>
      </c>
      <c r="AS249" s="100">
        <f>AR249*('Para GX'!M$71+100%)</f>
        <v>0</v>
      </c>
      <c r="AT249" s="100">
        <f>AS249*('Para GX'!N$71+100%)</f>
        <v>0</v>
      </c>
      <c r="AU249" s="100" t="e">
        <f>AT249*('Para GX'!O$71+100%)</f>
        <v>#VALUE!</v>
      </c>
      <c r="AV249" s="100">
        <v>0</v>
      </c>
      <c r="AW249" s="100">
        <f>AV249*('Para GX'!J$71+100%)</f>
        <v>0</v>
      </c>
      <c r="AX249" s="100">
        <f>AW249*('Para GX'!K$71+100%)</f>
        <v>0</v>
      </c>
      <c r="AY249" s="100">
        <f>AX249*('Para GX'!L$71+100%)</f>
        <v>0</v>
      </c>
      <c r="AZ249" s="100">
        <f>AY249*('Para GX'!M$71+100%)</f>
        <v>0</v>
      </c>
      <c r="BA249" s="100">
        <f>AZ249*('Para GX'!N$71+100%)</f>
        <v>0</v>
      </c>
      <c r="BB249" s="100" t="e">
        <f>BA249*('Para GX'!O$71+100%)</f>
        <v>#VALUE!</v>
      </c>
      <c r="BC249" s="100">
        <v>0</v>
      </c>
      <c r="BD249" s="100"/>
      <c r="BE249" s="100"/>
      <c r="BF249" s="100"/>
      <c r="BG249" s="100"/>
      <c r="BH249" s="100"/>
      <c r="BI249" s="100"/>
      <c r="BJ249" s="100">
        <v>0</v>
      </c>
      <c r="BK249" s="100">
        <f>BJ249*('Para GX'!J$71+100%)</f>
        <v>0</v>
      </c>
      <c r="BL249" s="100">
        <f>BK249*('Para GX'!K$71+100%)</f>
        <v>0</v>
      </c>
      <c r="BM249" s="100">
        <f>BL249*('Para GX'!L$71+100%)</f>
        <v>0</v>
      </c>
      <c r="BN249" s="100">
        <f>BM249*('Para GX'!M$71+100%)</f>
        <v>0</v>
      </c>
      <c r="BO249" s="100">
        <f>BN249*('Para GX'!N$71+100%)</f>
        <v>0</v>
      </c>
      <c r="BP249" s="100" t="e">
        <f>BO249*('Para GX'!O$71+100%)</f>
        <v>#VALUE!</v>
      </c>
    </row>
    <row r="250" spans="1:68">
      <c r="A250" s="77">
        <v>2018</v>
      </c>
      <c r="B250" s="77" t="s">
        <v>905</v>
      </c>
      <c r="C250" s="77" t="s">
        <v>1048</v>
      </c>
      <c r="D250" s="77"/>
      <c r="E250" s="98">
        <v>23649</v>
      </c>
      <c r="F250" s="77"/>
      <c r="G250" s="77"/>
      <c r="H250" s="77"/>
      <c r="I250" s="77">
        <v>2</v>
      </c>
      <c r="J250" s="77" t="s">
        <v>1021</v>
      </c>
      <c r="K250" s="77"/>
      <c r="L250" s="77"/>
      <c r="M250" s="77"/>
      <c r="N250" s="99">
        <v>0</v>
      </c>
      <c r="O250" s="99">
        <v>0</v>
      </c>
      <c r="P250" s="99">
        <v>0</v>
      </c>
      <c r="Q250" s="99">
        <v>0</v>
      </c>
      <c r="R250" s="99">
        <v>0</v>
      </c>
      <c r="S250" s="99">
        <v>0</v>
      </c>
      <c r="T250" s="99">
        <v>1860.15</v>
      </c>
      <c r="U250" s="99">
        <v>0</v>
      </c>
      <c r="V250" s="99">
        <v>0</v>
      </c>
      <c r="W250" s="99">
        <v>0</v>
      </c>
      <c r="X250" s="99">
        <v>0</v>
      </c>
      <c r="Y250" s="99">
        <v>0</v>
      </c>
      <c r="Z250" s="99">
        <v>1860.15</v>
      </c>
      <c r="AA250" s="100">
        <f t="shared" si="55"/>
        <v>0</v>
      </c>
      <c r="AB250" s="100">
        <f>AA250*('Para GX'!J$71+100%)</f>
        <v>0</v>
      </c>
      <c r="AC250" s="100">
        <f>AB250*('Para GX'!K$71+100%)</f>
        <v>0</v>
      </c>
      <c r="AD250" s="100">
        <f>AC250*('Para GX'!L$71+100%)</f>
        <v>0</v>
      </c>
      <c r="AE250" s="100">
        <f>AD250*('Para GX'!M$71+100%)</f>
        <v>0</v>
      </c>
      <c r="AF250" s="100">
        <f>AE250*('Para GX'!N$71+100%)</f>
        <v>0</v>
      </c>
      <c r="AG250" s="100" t="e">
        <f>AF250*('Para GX'!O$71+100%)</f>
        <v>#VALUE!</v>
      </c>
      <c r="AH250" s="100">
        <f t="shared" si="51"/>
        <v>1860.15</v>
      </c>
      <c r="AI250" s="100">
        <f>AH250*('Para GX'!J$71+100%)</f>
        <v>1906.6537499999999</v>
      </c>
      <c r="AJ250" s="100">
        <f>AI250*('Para GX'!K$71+100%)</f>
        <v>1947.96458125</v>
      </c>
      <c r="AK250" s="100">
        <f>AJ250*('Para GX'!L$71+100%)</f>
        <v>1980.4306576041665</v>
      </c>
      <c r="AL250" s="100">
        <f>AK250*('Para GX'!M$71+100%)</f>
        <v>2000.2349641802082</v>
      </c>
      <c r="AM250" s="100">
        <f>AL250*('Para GX'!N$71+100%)</f>
        <v>2013.5698639414095</v>
      </c>
      <c r="AN250" s="100" t="e">
        <f>AM250*('Para GX'!O$71+100%)</f>
        <v>#VALUE!</v>
      </c>
      <c r="AO250" s="100">
        <f t="shared" si="54"/>
        <v>0</v>
      </c>
      <c r="AP250" s="100">
        <f>AO250*('Para GX'!J$71+100%)</f>
        <v>0</v>
      </c>
      <c r="AQ250" s="100">
        <f>AP250*('Para GX'!K$71+100%)</f>
        <v>0</v>
      </c>
      <c r="AR250" s="100">
        <f>AQ250*('Para GX'!L$71+100%)</f>
        <v>0</v>
      </c>
      <c r="AS250" s="100">
        <f>AR250*('Para GX'!M$71+100%)</f>
        <v>0</v>
      </c>
      <c r="AT250" s="100">
        <f>AS250*('Para GX'!N$71+100%)</f>
        <v>0</v>
      </c>
      <c r="AU250" s="100" t="e">
        <f>AT250*('Para GX'!O$71+100%)</f>
        <v>#VALUE!</v>
      </c>
      <c r="AV250" s="100">
        <v>0</v>
      </c>
      <c r="AW250" s="100">
        <f>AV250*('Para GX'!J$71+100%)</f>
        <v>0</v>
      </c>
      <c r="AX250" s="100">
        <f>AW250*('Para GX'!K$71+100%)</f>
        <v>0</v>
      </c>
      <c r="AY250" s="100">
        <f>AX250*('Para GX'!L$71+100%)</f>
        <v>0</v>
      </c>
      <c r="AZ250" s="100">
        <f>AY250*('Para GX'!M$71+100%)</f>
        <v>0</v>
      </c>
      <c r="BA250" s="100">
        <f>AZ250*('Para GX'!N$71+100%)</f>
        <v>0</v>
      </c>
      <c r="BB250" s="100" t="e">
        <f>BA250*('Para GX'!O$71+100%)</f>
        <v>#VALUE!</v>
      </c>
      <c r="BC250" s="100">
        <v>0</v>
      </c>
      <c r="BD250" s="100"/>
      <c r="BE250" s="100"/>
      <c r="BF250" s="100"/>
      <c r="BG250" s="100"/>
      <c r="BH250" s="100"/>
      <c r="BI250" s="100"/>
      <c r="BJ250" s="100">
        <v>0</v>
      </c>
      <c r="BK250" s="100">
        <f>BJ250*('Para GX'!J$71+100%)</f>
        <v>0</v>
      </c>
      <c r="BL250" s="100">
        <f>BK250*('Para GX'!K$71+100%)</f>
        <v>0</v>
      </c>
      <c r="BM250" s="100">
        <f>BL250*('Para GX'!L$71+100%)</f>
        <v>0</v>
      </c>
      <c r="BN250" s="100">
        <f>BM250*('Para GX'!M$71+100%)</f>
        <v>0</v>
      </c>
      <c r="BO250" s="100">
        <f>BN250*('Para GX'!N$71+100%)</f>
        <v>0</v>
      </c>
      <c r="BP250" s="100" t="e">
        <f>BO250*('Para GX'!O$71+100%)</f>
        <v>#VALUE!</v>
      </c>
    </row>
    <row r="251" spans="1:68">
      <c r="A251" s="77">
        <v>2018</v>
      </c>
      <c r="B251" s="77" t="s">
        <v>905</v>
      </c>
      <c r="C251" s="77" t="s">
        <v>1048</v>
      </c>
      <c r="D251" s="77"/>
      <c r="E251" s="98">
        <v>31056</v>
      </c>
      <c r="F251" s="77"/>
      <c r="G251" s="77"/>
      <c r="H251" s="77"/>
      <c r="I251" s="77">
        <v>1</v>
      </c>
      <c r="J251" s="77" t="s">
        <v>1021</v>
      </c>
      <c r="K251" s="77"/>
      <c r="L251" s="77"/>
      <c r="M251" s="77"/>
      <c r="N251" s="99">
        <v>0</v>
      </c>
      <c r="O251" s="99">
        <v>0</v>
      </c>
      <c r="P251" s="99">
        <v>0</v>
      </c>
      <c r="Q251" s="99">
        <v>0</v>
      </c>
      <c r="R251" s="99">
        <v>0</v>
      </c>
      <c r="S251" s="99">
        <v>0</v>
      </c>
      <c r="T251" s="99">
        <v>2128.04</v>
      </c>
      <c r="U251" s="99">
        <v>0</v>
      </c>
      <c r="V251" s="99">
        <v>0</v>
      </c>
      <c r="W251" s="99">
        <v>0</v>
      </c>
      <c r="X251" s="99">
        <v>0</v>
      </c>
      <c r="Y251" s="99">
        <v>0</v>
      </c>
      <c r="Z251" s="99">
        <v>2128.04</v>
      </c>
      <c r="AA251" s="100">
        <f t="shared" si="55"/>
        <v>0</v>
      </c>
      <c r="AB251" s="100">
        <f>AA251*('Para GX'!J$71+100%)</f>
        <v>0</v>
      </c>
      <c r="AC251" s="100">
        <f>AB251*('Para GX'!K$71+100%)</f>
        <v>0</v>
      </c>
      <c r="AD251" s="100">
        <f>AC251*('Para GX'!L$71+100%)</f>
        <v>0</v>
      </c>
      <c r="AE251" s="100">
        <f>AD251*('Para GX'!M$71+100%)</f>
        <v>0</v>
      </c>
      <c r="AF251" s="100">
        <f>AE251*('Para GX'!N$71+100%)</f>
        <v>0</v>
      </c>
      <c r="AG251" s="100" t="e">
        <f>AF251*('Para GX'!O$71+100%)</f>
        <v>#VALUE!</v>
      </c>
      <c r="AH251" s="100">
        <f t="shared" si="51"/>
        <v>2128.04</v>
      </c>
      <c r="AI251" s="100">
        <f>AH251*('Para GX'!J$71+100%)</f>
        <v>2181.241</v>
      </c>
      <c r="AJ251" s="100">
        <f>AI251*('Para GX'!K$71+100%)</f>
        <v>2228.5012216666669</v>
      </c>
      <c r="AK251" s="100">
        <f>AJ251*('Para GX'!L$71+100%)</f>
        <v>2265.6429086944445</v>
      </c>
      <c r="AL251" s="100">
        <f>AK251*('Para GX'!M$71+100%)</f>
        <v>2288.2993377813891</v>
      </c>
      <c r="AM251" s="100">
        <f>AL251*('Para GX'!N$71+100%)</f>
        <v>2303.5546666999317</v>
      </c>
      <c r="AN251" s="100" t="e">
        <f>AM251*('Para GX'!O$71+100%)</f>
        <v>#VALUE!</v>
      </c>
      <c r="AO251" s="100">
        <f t="shared" si="54"/>
        <v>0</v>
      </c>
      <c r="AP251" s="100">
        <f>AO251*('Para GX'!J$71+100%)</f>
        <v>0</v>
      </c>
      <c r="AQ251" s="100">
        <f>AP251*('Para GX'!K$71+100%)</f>
        <v>0</v>
      </c>
      <c r="AR251" s="100">
        <f>AQ251*('Para GX'!L$71+100%)</f>
        <v>0</v>
      </c>
      <c r="AS251" s="100">
        <f>AR251*('Para GX'!M$71+100%)</f>
        <v>0</v>
      </c>
      <c r="AT251" s="100">
        <f>AS251*('Para GX'!N$71+100%)</f>
        <v>0</v>
      </c>
      <c r="AU251" s="100" t="e">
        <f>AT251*('Para GX'!O$71+100%)</f>
        <v>#VALUE!</v>
      </c>
      <c r="AV251" s="100">
        <v>0</v>
      </c>
      <c r="AW251" s="100">
        <f>AV251*('Para GX'!J$71+100%)</f>
        <v>0</v>
      </c>
      <c r="AX251" s="100">
        <f>AW251*('Para GX'!K$71+100%)</f>
        <v>0</v>
      </c>
      <c r="AY251" s="100">
        <f>AX251*('Para GX'!L$71+100%)</f>
        <v>0</v>
      </c>
      <c r="AZ251" s="100">
        <f>AY251*('Para GX'!M$71+100%)</f>
        <v>0</v>
      </c>
      <c r="BA251" s="100">
        <f>AZ251*('Para GX'!N$71+100%)</f>
        <v>0</v>
      </c>
      <c r="BB251" s="100" t="e">
        <f>BA251*('Para GX'!O$71+100%)</f>
        <v>#VALUE!</v>
      </c>
      <c r="BC251" s="100">
        <v>0</v>
      </c>
      <c r="BD251" s="100"/>
      <c r="BE251" s="100"/>
      <c r="BF251" s="100"/>
      <c r="BG251" s="100"/>
      <c r="BH251" s="100"/>
      <c r="BI251" s="100"/>
      <c r="BJ251" s="100">
        <v>0</v>
      </c>
      <c r="BK251" s="100">
        <f>BJ251*('Para GX'!J$71+100%)</f>
        <v>0</v>
      </c>
      <c r="BL251" s="100">
        <f>BK251*('Para GX'!K$71+100%)</f>
        <v>0</v>
      </c>
      <c r="BM251" s="100">
        <f>BL251*('Para GX'!L$71+100%)</f>
        <v>0</v>
      </c>
      <c r="BN251" s="100">
        <f>BM251*('Para GX'!M$71+100%)</f>
        <v>0</v>
      </c>
      <c r="BO251" s="100">
        <f>BN251*('Para GX'!N$71+100%)</f>
        <v>0</v>
      </c>
      <c r="BP251" s="100" t="e">
        <f>BO251*('Para GX'!O$71+100%)</f>
        <v>#VALUE!</v>
      </c>
    </row>
    <row r="252" spans="1:68">
      <c r="A252" s="77">
        <v>2018</v>
      </c>
      <c r="B252" s="77" t="s">
        <v>905</v>
      </c>
      <c r="C252" s="77" t="s">
        <v>1048</v>
      </c>
      <c r="D252" s="77"/>
      <c r="E252" s="98">
        <v>25851</v>
      </c>
      <c r="F252" s="77"/>
      <c r="G252" s="77"/>
      <c r="H252" s="77"/>
      <c r="I252" s="77">
        <v>1</v>
      </c>
      <c r="J252" s="77" t="s">
        <v>1021</v>
      </c>
      <c r="K252" s="77"/>
      <c r="L252" s="77"/>
      <c r="M252" s="77"/>
      <c r="N252" s="99">
        <v>0</v>
      </c>
      <c r="O252" s="99">
        <v>0</v>
      </c>
      <c r="P252" s="99">
        <v>0</v>
      </c>
      <c r="Q252" s="99">
        <v>0</v>
      </c>
      <c r="R252" s="99">
        <v>0</v>
      </c>
      <c r="S252" s="99">
        <v>0</v>
      </c>
      <c r="T252" s="99">
        <v>3411.31</v>
      </c>
      <c r="U252" s="99">
        <v>0</v>
      </c>
      <c r="V252" s="99">
        <v>0</v>
      </c>
      <c r="W252" s="99">
        <v>0</v>
      </c>
      <c r="X252" s="99">
        <v>0</v>
      </c>
      <c r="Y252" s="99">
        <v>0</v>
      </c>
      <c r="Z252" s="99">
        <v>3411.31</v>
      </c>
      <c r="AA252" s="100">
        <f t="shared" si="55"/>
        <v>0</v>
      </c>
      <c r="AB252" s="100">
        <f>AA252*('Para GX'!J$71+100%)</f>
        <v>0</v>
      </c>
      <c r="AC252" s="100">
        <f>AB252*('Para GX'!K$71+100%)</f>
        <v>0</v>
      </c>
      <c r="AD252" s="100">
        <f>AC252*('Para GX'!L$71+100%)</f>
        <v>0</v>
      </c>
      <c r="AE252" s="100">
        <f>AD252*('Para GX'!M$71+100%)</f>
        <v>0</v>
      </c>
      <c r="AF252" s="100">
        <f>AE252*('Para GX'!N$71+100%)</f>
        <v>0</v>
      </c>
      <c r="AG252" s="100" t="e">
        <f>AF252*('Para GX'!O$71+100%)</f>
        <v>#VALUE!</v>
      </c>
      <c r="AH252" s="100">
        <f t="shared" si="51"/>
        <v>3411.31</v>
      </c>
      <c r="AI252" s="100">
        <f>AH252*('Para GX'!J$71+100%)</f>
        <v>3496.5927499999998</v>
      </c>
      <c r="AJ252" s="100">
        <f>AI252*('Para GX'!K$71+100%)</f>
        <v>3572.3522595833333</v>
      </c>
      <c r="AK252" s="100">
        <f>AJ252*('Para GX'!L$71+100%)</f>
        <v>3631.891463909722</v>
      </c>
      <c r="AL252" s="100">
        <f>AK252*('Para GX'!M$71+100%)</f>
        <v>3668.2103785488193</v>
      </c>
      <c r="AM252" s="100">
        <f>AL252*('Para GX'!N$71+100%)</f>
        <v>3692.6651144058114</v>
      </c>
      <c r="AN252" s="100" t="e">
        <f>AM252*('Para GX'!O$71+100%)</f>
        <v>#VALUE!</v>
      </c>
      <c r="AO252" s="100">
        <f t="shared" si="54"/>
        <v>0</v>
      </c>
      <c r="AP252" s="100">
        <f>AO252*('Para GX'!J$71+100%)</f>
        <v>0</v>
      </c>
      <c r="AQ252" s="100">
        <f>AP252*('Para GX'!K$71+100%)</f>
        <v>0</v>
      </c>
      <c r="AR252" s="100">
        <f>AQ252*('Para GX'!L$71+100%)</f>
        <v>0</v>
      </c>
      <c r="AS252" s="100">
        <f>AR252*('Para GX'!M$71+100%)</f>
        <v>0</v>
      </c>
      <c r="AT252" s="100">
        <f>AS252*('Para GX'!N$71+100%)</f>
        <v>0</v>
      </c>
      <c r="AU252" s="100" t="e">
        <f>AT252*('Para GX'!O$71+100%)</f>
        <v>#VALUE!</v>
      </c>
      <c r="AV252" s="100">
        <v>0</v>
      </c>
      <c r="AW252" s="100">
        <f>AV252*('Para GX'!J$71+100%)</f>
        <v>0</v>
      </c>
      <c r="AX252" s="100">
        <f>AW252*('Para GX'!K$71+100%)</f>
        <v>0</v>
      </c>
      <c r="AY252" s="100">
        <f>AX252*('Para GX'!L$71+100%)</f>
        <v>0</v>
      </c>
      <c r="AZ252" s="100">
        <f>AY252*('Para GX'!M$71+100%)</f>
        <v>0</v>
      </c>
      <c r="BA252" s="100">
        <f>AZ252*('Para GX'!N$71+100%)</f>
        <v>0</v>
      </c>
      <c r="BB252" s="100" t="e">
        <f>BA252*('Para GX'!O$71+100%)</f>
        <v>#VALUE!</v>
      </c>
      <c r="BC252" s="100">
        <v>0</v>
      </c>
      <c r="BD252" s="100"/>
      <c r="BE252" s="100"/>
      <c r="BF252" s="100"/>
      <c r="BG252" s="100"/>
      <c r="BH252" s="100"/>
      <c r="BI252" s="100"/>
      <c r="BJ252" s="100">
        <v>0</v>
      </c>
      <c r="BK252" s="100">
        <f>BJ252*('Para GX'!J$71+100%)</f>
        <v>0</v>
      </c>
      <c r="BL252" s="100">
        <f>BK252*('Para GX'!K$71+100%)</f>
        <v>0</v>
      </c>
      <c r="BM252" s="100">
        <f>BL252*('Para GX'!L$71+100%)</f>
        <v>0</v>
      </c>
      <c r="BN252" s="100">
        <f>BM252*('Para GX'!M$71+100%)</f>
        <v>0</v>
      </c>
      <c r="BO252" s="100">
        <f>BN252*('Para GX'!N$71+100%)</f>
        <v>0</v>
      </c>
      <c r="BP252" s="100" t="e">
        <f>BO252*('Para GX'!O$71+100%)</f>
        <v>#VALUE!</v>
      </c>
    </row>
    <row r="253" spans="1:68">
      <c r="A253" s="77">
        <v>2018</v>
      </c>
      <c r="B253" s="77" t="s">
        <v>905</v>
      </c>
      <c r="C253" s="77" t="s">
        <v>1048</v>
      </c>
      <c r="D253" s="77"/>
      <c r="E253" s="98">
        <v>26638</v>
      </c>
      <c r="F253" s="77"/>
      <c r="G253" s="77"/>
      <c r="H253" s="77"/>
      <c r="I253" s="77">
        <v>2</v>
      </c>
      <c r="J253" s="77" t="s">
        <v>1021</v>
      </c>
      <c r="K253" s="77"/>
      <c r="L253" s="77"/>
      <c r="M253" s="77"/>
      <c r="N253" s="99">
        <v>0</v>
      </c>
      <c r="O253" s="99">
        <v>0</v>
      </c>
      <c r="P253" s="99">
        <v>0</v>
      </c>
      <c r="Q253" s="99">
        <v>0</v>
      </c>
      <c r="R253" s="99">
        <v>0</v>
      </c>
      <c r="S253" s="99">
        <v>0</v>
      </c>
      <c r="T253" s="99">
        <v>1131.6099999999999</v>
      </c>
      <c r="U253" s="99">
        <v>0</v>
      </c>
      <c r="V253" s="99">
        <v>0</v>
      </c>
      <c r="W253" s="99">
        <v>0</v>
      </c>
      <c r="X253" s="99">
        <v>0</v>
      </c>
      <c r="Y253" s="99">
        <v>0</v>
      </c>
      <c r="Z253" s="99">
        <v>1131.6099999999999</v>
      </c>
      <c r="AA253" s="100">
        <f t="shared" si="55"/>
        <v>0</v>
      </c>
      <c r="AB253" s="100">
        <f>AA253*('Para GX'!J$71+100%)</f>
        <v>0</v>
      </c>
      <c r="AC253" s="100">
        <f>AB253*('Para GX'!K$71+100%)</f>
        <v>0</v>
      </c>
      <c r="AD253" s="100">
        <f>AC253*('Para GX'!L$71+100%)</f>
        <v>0</v>
      </c>
      <c r="AE253" s="100">
        <f>AD253*('Para GX'!M$71+100%)</f>
        <v>0</v>
      </c>
      <c r="AF253" s="100">
        <f>AE253*('Para GX'!N$71+100%)</f>
        <v>0</v>
      </c>
      <c r="AG253" s="100" t="e">
        <f>AF253*('Para GX'!O$71+100%)</f>
        <v>#VALUE!</v>
      </c>
      <c r="AH253" s="100">
        <f t="shared" si="51"/>
        <v>1131.6099999999999</v>
      </c>
      <c r="AI253" s="100">
        <f>AH253*('Para GX'!J$71+100%)</f>
        <v>1159.9002499999997</v>
      </c>
      <c r="AJ253" s="100">
        <f>AI253*('Para GX'!K$71+100%)</f>
        <v>1185.0314220833332</v>
      </c>
      <c r="AK253" s="100">
        <f>AJ253*('Para GX'!L$71+100%)</f>
        <v>1204.781945784722</v>
      </c>
      <c r="AL253" s="100">
        <f>AK253*('Para GX'!M$71+100%)</f>
        <v>1216.8297652425692</v>
      </c>
      <c r="AM253" s="100">
        <f>AL253*('Para GX'!N$71+100%)</f>
        <v>1224.9419636775197</v>
      </c>
      <c r="AN253" s="100" t="e">
        <f>AM253*('Para GX'!O$71+100%)</f>
        <v>#VALUE!</v>
      </c>
      <c r="AO253" s="100">
        <f t="shared" si="54"/>
        <v>0</v>
      </c>
      <c r="AP253" s="100">
        <f>AO253*('Para GX'!J$71+100%)</f>
        <v>0</v>
      </c>
      <c r="AQ253" s="100">
        <f>AP253*('Para GX'!K$71+100%)</f>
        <v>0</v>
      </c>
      <c r="AR253" s="100">
        <f>AQ253*('Para GX'!L$71+100%)</f>
        <v>0</v>
      </c>
      <c r="AS253" s="100">
        <f>AR253*('Para GX'!M$71+100%)</f>
        <v>0</v>
      </c>
      <c r="AT253" s="100">
        <f>AS253*('Para GX'!N$71+100%)</f>
        <v>0</v>
      </c>
      <c r="AU253" s="100" t="e">
        <f>AT253*('Para GX'!O$71+100%)</f>
        <v>#VALUE!</v>
      </c>
      <c r="AV253" s="100">
        <v>0</v>
      </c>
      <c r="AW253" s="100">
        <f>AV253*('Para GX'!J$71+100%)</f>
        <v>0</v>
      </c>
      <c r="AX253" s="100">
        <f>AW253*('Para GX'!K$71+100%)</f>
        <v>0</v>
      </c>
      <c r="AY253" s="100">
        <f>AX253*('Para GX'!L$71+100%)</f>
        <v>0</v>
      </c>
      <c r="AZ253" s="100">
        <f>AY253*('Para GX'!M$71+100%)</f>
        <v>0</v>
      </c>
      <c r="BA253" s="100">
        <f>AZ253*('Para GX'!N$71+100%)</f>
        <v>0</v>
      </c>
      <c r="BB253" s="100" t="e">
        <f>BA253*('Para GX'!O$71+100%)</f>
        <v>#VALUE!</v>
      </c>
      <c r="BC253" s="100">
        <v>0</v>
      </c>
      <c r="BD253" s="100"/>
      <c r="BE253" s="100"/>
      <c r="BF253" s="100"/>
      <c r="BG253" s="100"/>
      <c r="BH253" s="100"/>
      <c r="BI253" s="100"/>
      <c r="BJ253" s="100">
        <v>0</v>
      </c>
      <c r="BK253" s="100">
        <f>BJ253*('Para GX'!J$71+100%)</f>
        <v>0</v>
      </c>
      <c r="BL253" s="100">
        <f>BK253*('Para GX'!K$71+100%)</f>
        <v>0</v>
      </c>
      <c r="BM253" s="100">
        <f>BL253*('Para GX'!L$71+100%)</f>
        <v>0</v>
      </c>
      <c r="BN253" s="100">
        <f>BM253*('Para GX'!M$71+100%)</f>
        <v>0</v>
      </c>
      <c r="BO253" s="100">
        <f>BN253*('Para GX'!N$71+100%)</f>
        <v>0</v>
      </c>
      <c r="BP253" s="100" t="e">
        <f>BO253*('Para GX'!O$71+100%)</f>
        <v>#VALUE!</v>
      </c>
    </row>
    <row r="254" spans="1:68">
      <c r="A254" s="77">
        <v>2018</v>
      </c>
      <c r="B254" s="77" t="s">
        <v>905</v>
      </c>
      <c r="C254" s="77" t="s">
        <v>1048</v>
      </c>
      <c r="D254" s="77"/>
      <c r="E254" s="98">
        <v>26638</v>
      </c>
      <c r="F254" s="77"/>
      <c r="G254" s="77"/>
      <c r="H254" s="77"/>
      <c r="I254" s="77">
        <v>1</v>
      </c>
      <c r="J254" s="77" t="s">
        <v>1021</v>
      </c>
      <c r="K254" s="77"/>
      <c r="L254" s="77"/>
      <c r="M254" s="77"/>
      <c r="N254" s="99">
        <v>0</v>
      </c>
      <c r="O254" s="99">
        <v>0</v>
      </c>
      <c r="P254" s="99">
        <v>0</v>
      </c>
      <c r="Q254" s="99">
        <v>0</v>
      </c>
      <c r="R254" s="99">
        <v>0</v>
      </c>
      <c r="S254" s="99">
        <v>0</v>
      </c>
      <c r="T254" s="99">
        <v>1131.6099999999999</v>
      </c>
      <c r="U254" s="99">
        <v>0</v>
      </c>
      <c r="V254" s="99">
        <v>0</v>
      </c>
      <c r="W254" s="99">
        <v>0</v>
      </c>
      <c r="X254" s="99">
        <v>0</v>
      </c>
      <c r="Y254" s="99">
        <v>0</v>
      </c>
      <c r="Z254" s="99">
        <v>1131.6099999999999</v>
      </c>
      <c r="AA254" s="100">
        <f t="shared" si="55"/>
        <v>0</v>
      </c>
      <c r="AB254" s="100">
        <f>AA254*('Para GX'!J$71+100%)</f>
        <v>0</v>
      </c>
      <c r="AC254" s="100">
        <f>AB254*('Para GX'!K$71+100%)</f>
        <v>0</v>
      </c>
      <c r="AD254" s="100">
        <f>AC254*('Para GX'!L$71+100%)</f>
        <v>0</v>
      </c>
      <c r="AE254" s="100">
        <f>AD254*('Para GX'!M$71+100%)</f>
        <v>0</v>
      </c>
      <c r="AF254" s="100">
        <f>AE254*('Para GX'!N$71+100%)</f>
        <v>0</v>
      </c>
      <c r="AG254" s="100" t="e">
        <f>AF254*('Para GX'!O$71+100%)</f>
        <v>#VALUE!</v>
      </c>
      <c r="AH254" s="100">
        <f t="shared" si="51"/>
        <v>1131.6099999999999</v>
      </c>
      <c r="AI254" s="100">
        <f>AH254*('Para GX'!J$71+100%)</f>
        <v>1159.9002499999997</v>
      </c>
      <c r="AJ254" s="100">
        <f>AI254*('Para GX'!K$71+100%)</f>
        <v>1185.0314220833332</v>
      </c>
      <c r="AK254" s="100">
        <f>AJ254*('Para GX'!L$71+100%)</f>
        <v>1204.781945784722</v>
      </c>
      <c r="AL254" s="100">
        <f>AK254*('Para GX'!M$71+100%)</f>
        <v>1216.8297652425692</v>
      </c>
      <c r="AM254" s="100">
        <f>AL254*('Para GX'!N$71+100%)</f>
        <v>1224.9419636775197</v>
      </c>
      <c r="AN254" s="100" t="e">
        <f>AM254*('Para GX'!O$71+100%)</f>
        <v>#VALUE!</v>
      </c>
      <c r="AO254" s="100">
        <f t="shared" si="54"/>
        <v>0</v>
      </c>
      <c r="AP254" s="100">
        <f>AO254*('Para GX'!J$71+100%)</f>
        <v>0</v>
      </c>
      <c r="AQ254" s="100">
        <f>AP254*('Para GX'!K$71+100%)</f>
        <v>0</v>
      </c>
      <c r="AR254" s="100">
        <f>AQ254*('Para GX'!L$71+100%)</f>
        <v>0</v>
      </c>
      <c r="AS254" s="100">
        <f>AR254*('Para GX'!M$71+100%)</f>
        <v>0</v>
      </c>
      <c r="AT254" s="100">
        <f>AS254*('Para GX'!N$71+100%)</f>
        <v>0</v>
      </c>
      <c r="AU254" s="100" t="e">
        <f>AT254*('Para GX'!O$71+100%)</f>
        <v>#VALUE!</v>
      </c>
      <c r="AV254" s="100">
        <v>0</v>
      </c>
      <c r="AW254" s="100">
        <f>AV254*('Para GX'!J$71+100%)</f>
        <v>0</v>
      </c>
      <c r="AX254" s="100">
        <f>AW254*('Para GX'!K$71+100%)</f>
        <v>0</v>
      </c>
      <c r="AY254" s="100">
        <f>AX254*('Para GX'!L$71+100%)</f>
        <v>0</v>
      </c>
      <c r="AZ254" s="100">
        <f>AY254*('Para GX'!M$71+100%)</f>
        <v>0</v>
      </c>
      <c r="BA254" s="100">
        <f>AZ254*('Para GX'!N$71+100%)</f>
        <v>0</v>
      </c>
      <c r="BB254" s="100" t="e">
        <f>BA254*('Para GX'!O$71+100%)</f>
        <v>#VALUE!</v>
      </c>
      <c r="BC254" s="100">
        <v>0</v>
      </c>
      <c r="BD254" s="100"/>
      <c r="BE254" s="100"/>
      <c r="BF254" s="100"/>
      <c r="BG254" s="100"/>
      <c r="BH254" s="100"/>
      <c r="BI254" s="100"/>
      <c r="BJ254" s="100">
        <v>0</v>
      </c>
      <c r="BK254" s="100">
        <f>BJ254*('Para GX'!J$71+100%)</f>
        <v>0</v>
      </c>
      <c r="BL254" s="100">
        <f>BK254*('Para GX'!K$71+100%)</f>
        <v>0</v>
      </c>
      <c r="BM254" s="100">
        <f>BL254*('Para GX'!L$71+100%)</f>
        <v>0</v>
      </c>
      <c r="BN254" s="100">
        <f>BM254*('Para GX'!M$71+100%)</f>
        <v>0</v>
      </c>
      <c r="BO254" s="100">
        <f>BN254*('Para GX'!N$71+100%)</f>
        <v>0</v>
      </c>
      <c r="BP254" s="100" t="e">
        <f>BO254*('Para GX'!O$71+100%)</f>
        <v>#VALUE!</v>
      </c>
    </row>
    <row r="255" spans="1:68">
      <c r="A255" s="77">
        <v>2018</v>
      </c>
      <c r="B255" s="77" t="s">
        <v>905</v>
      </c>
      <c r="C255" s="77" t="s">
        <v>1048</v>
      </c>
      <c r="D255" s="77"/>
      <c r="E255" s="98">
        <v>27640</v>
      </c>
      <c r="F255" s="77"/>
      <c r="G255" s="77"/>
      <c r="H255" s="77"/>
      <c r="I255" s="77">
        <v>4</v>
      </c>
      <c r="J255" s="77" t="s">
        <v>1021</v>
      </c>
      <c r="K255" s="77"/>
      <c r="L255" s="77"/>
      <c r="M255" s="77"/>
      <c r="N255" s="99">
        <v>0</v>
      </c>
      <c r="O255" s="99">
        <v>0</v>
      </c>
      <c r="P255" s="99">
        <v>0</v>
      </c>
      <c r="Q255" s="99">
        <v>0</v>
      </c>
      <c r="R255" s="99">
        <v>0</v>
      </c>
      <c r="S255" s="99">
        <v>0</v>
      </c>
      <c r="T255" s="99">
        <v>1993.35</v>
      </c>
      <c r="U255" s="99">
        <v>0</v>
      </c>
      <c r="V255" s="99">
        <v>0</v>
      </c>
      <c r="W255" s="99">
        <v>0</v>
      </c>
      <c r="X255" s="99">
        <v>0</v>
      </c>
      <c r="Y255" s="99">
        <v>0</v>
      </c>
      <c r="Z255" s="99">
        <v>1993.35</v>
      </c>
      <c r="AA255" s="100">
        <f t="shared" si="55"/>
        <v>0</v>
      </c>
      <c r="AB255" s="100">
        <f>AA255*('Para GX'!J$71+100%)</f>
        <v>0</v>
      </c>
      <c r="AC255" s="100">
        <f>AB255*('Para GX'!K$71+100%)</f>
        <v>0</v>
      </c>
      <c r="AD255" s="100">
        <f>AC255*('Para GX'!L$71+100%)</f>
        <v>0</v>
      </c>
      <c r="AE255" s="100">
        <f>AD255*('Para GX'!M$71+100%)</f>
        <v>0</v>
      </c>
      <c r="AF255" s="100">
        <f>AE255*('Para GX'!N$71+100%)</f>
        <v>0</v>
      </c>
      <c r="AG255" s="100" t="e">
        <f>AF255*('Para GX'!O$71+100%)</f>
        <v>#VALUE!</v>
      </c>
      <c r="AH255" s="100">
        <f t="shared" si="51"/>
        <v>1993.35</v>
      </c>
      <c r="AI255" s="100">
        <f>AH255*('Para GX'!J$71+100%)</f>
        <v>2043.1837499999997</v>
      </c>
      <c r="AJ255" s="100">
        <f>AI255*('Para GX'!K$71+100%)</f>
        <v>2087.4527312499999</v>
      </c>
      <c r="AK255" s="100">
        <f>AJ255*('Para GX'!L$71+100%)</f>
        <v>2122.2436101041667</v>
      </c>
      <c r="AL255" s="100">
        <f>AK255*('Para GX'!M$71+100%)</f>
        <v>2143.4660462052084</v>
      </c>
      <c r="AM255" s="100">
        <f>AL255*('Para GX'!N$71+100%)</f>
        <v>2157.7558198465763</v>
      </c>
      <c r="AN255" s="100" t="e">
        <f>AM255*('Para GX'!O$71+100%)</f>
        <v>#VALUE!</v>
      </c>
      <c r="AO255" s="100">
        <f t="shared" si="54"/>
        <v>0</v>
      </c>
      <c r="AP255" s="100">
        <f>AO255*('Para GX'!J$71+100%)</f>
        <v>0</v>
      </c>
      <c r="AQ255" s="100">
        <f>AP255*('Para GX'!K$71+100%)</f>
        <v>0</v>
      </c>
      <c r="AR255" s="100">
        <f>AQ255*('Para GX'!L$71+100%)</f>
        <v>0</v>
      </c>
      <c r="AS255" s="100">
        <f>AR255*('Para GX'!M$71+100%)</f>
        <v>0</v>
      </c>
      <c r="AT255" s="100">
        <f>AS255*('Para GX'!N$71+100%)</f>
        <v>0</v>
      </c>
      <c r="AU255" s="100" t="e">
        <f>AT255*('Para GX'!O$71+100%)</f>
        <v>#VALUE!</v>
      </c>
      <c r="AV255" s="100">
        <v>0</v>
      </c>
      <c r="AW255" s="100">
        <f>AV255*('Para GX'!J$71+100%)</f>
        <v>0</v>
      </c>
      <c r="AX255" s="100">
        <f>AW255*('Para GX'!K$71+100%)</f>
        <v>0</v>
      </c>
      <c r="AY255" s="100">
        <f>AX255*('Para GX'!L$71+100%)</f>
        <v>0</v>
      </c>
      <c r="AZ255" s="100">
        <f>AY255*('Para GX'!M$71+100%)</f>
        <v>0</v>
      </c>
      <c r="BA255" s="100">
        <f>AZ255*('Para GX'!N$71+100%)</f>
        <v>0</v>
      </c>
      <c r="BB255" s="100" t="e">
        <f>BA255*('Para GX'!O$71+100%)</f>
        <v>#VALUE!</v>
      </c>
      <c r="BC255" s="100">
        <v>0</v>
      </c>
      <c r="BD255" s="100"/>
      <c r="BE255" s="100"/>
      <c r="BF255" s="100"/>
      <c r="BG255" s="100"/>
      <c r="BH255" s="100"/>
      <c r="BI255" s="100"/>
      <c r="BJ255" s="100">
        <v>0</v>
      </c>
      <c r="BK255" s="100">
        <f>BJ255*('Para GX'!J$71+100%)</f>
        <v>0</v>
      </c>
      <c r="BL255" s="100">
        <f>BK255*('Para GX'!K$71+100%)</f>
        <v>0</v>
      </c>
      <c r="BM255" s="100">
        <f>BL255*('Para GX'!L$71+100%)</f>
        <v>0</v>
      </c>
      <c r="BN255" s="100">
        <f>BM255*('Para GX'!M$71+100%)</f>
        <v>0</v>
      </c>
      <c r="BO255" s="100">
        <f>BN255*('Para GX'!N$71+100%)</f>
        <v>0</v>
      </c>
      <c r="BP255" s="100" t="e">
        <f>BO255*('Para GX'!O$71+100%)</f>
        <v>#VALUE!</v>
      </c>
    </row>
    <row r="256" spans="1:68" ht="22.5">
      <c r="A256" s="77">
        <v>2018</v>
      </c>
      <c r="B256" s="77" t="s">
        <v>905</v>
      </c>
      <c r="C256" s="77" t="s">
        <v>1048</v>
      </c>
      <c r="D256" s="77"/>
      <c r="E256" s="98">
        <v>27138</v>
      </c>
      <c r="F256" s="77"/>
      <c r="G256" s="77"/>
      <c r="H256" s="77"/>
      <c r="I256" s="77">
        <v>2</v>
      </c>
      <c r="J256" s="77" t="s">
        <v>1021</v>
      </c>
      <c r="K256" s="110" t="s">
        <v>1248</v>
      </c>
      <c r="L256" s="77" t="s">
        <v>1221</v>
      </c>
      <c r="M256" s="77"/>
      <c r="N256" s="99">
        <v>0</v>
      </c>
      <c r="O256" s="99">
        <v>0</v>
      </c>
      <c r="P256" s="99">
        <v>0</v>
      </c>
      <c r="Q256" s="99">
        <v>0</v>
      </c>
      <c r="R256" s="99">
        <v>0</v>
      </c>
      <c r="S256" s="99">
        <v>0</v>
      </c>
      <c r="T256" s="99">
        <v>0</v>
      </c>
      <c r="U256" s="99">
        <v>0</v>
      </c>
      <c r="V256" s="99">
        <v>2057.8200000000002</v>
      </c>
      <c r="W256" s="99">
        <v>0</v>
      </c>
      <c r="X256" s="99">
        <v>0</v>
      </c>
      <c r="Y256" s="99">
        <v>0</v>
      </c>
      <c r="Z256" s="99">
        <v>2057.8200000000002</v>
      </c>
      <c r="AA256" s="100">
        <v>0</v>
      </c>
      <c r="AB256" s="100">
        <f>AA256*('Para GX'!J$71+100%)</f>
        <v>0</v>
      </c>
      <c r="AC256" s="100">
        <f>AB256*('Para GX'!K$71+100%)</f>
        <v>0</v>
      </c>
      <c r="AD256" s="100">
        <f>AC256*('Para GX'!L$71+100%)</f>
        <v>0</v>
      </c>
      <c r="AE256" s="100">
        <f>AD256*('Para GX'!M$71+100%)</f>
        <v>0</v>
      </c>
      <c r="AF256" s="100">
        <f>AE256*('Para GX'!N$71+100%)</f>
        <v>0</v>
      </c>
      <c r="AG256" s="100" t="e">
        <f>AF256*('Para GX'!O$71+100%)</f>
        <v>#VALUE!</v>
      </c>
      <c r="AH256" s="100">
        <f t="shared" si="51"/>
        <v>2057.8200000000002</v>
      </c>
      <c r="AI256" s="100">
        <v>2453</v>
      </c>
      <c r="AJ256" s="100">
        <f>AI256*('Para GX'!K$71+100%)</f>
        <v>2506.1483333333335</v>
      </c>
      <c r="AK256" s="100">
        <f>AJ256*('Para GX'!L$71+100%)</f>
        <v>2547.9174722222224</v>
      </c>
      <c r="AL256" s="100">
        <f>AK256*('Para GX'!M$71+100%)</f>
        <v>2573.3966469444445</v>
      </c>
      <c r="AM256" s="100">
        <f>AL256*('Para GX'!N$71+100%)</f>
        <v>2590.5526245907404</v>
      </c>
      <c r="AN256" s="100" t="e">
        <f>AM256*('Para GX'!O$71+100%)</f>
        <v>#VALUE!</v>
      </c>
      <c r="AO256" s="100">
        <f t="shared" si="54"/>
        <v>0</v>
      </c>
      <c r="AP256" s="100">
        <f>AO256*('Para GX'!J$71+100%)</f>
        <v>0</v>
      </c>
      <c r="AQ256" s="100">
        <f>AP256*('Para GX'!K$71+100%)</f>
        <v>0</v>
      </c>
      <c r="AR256" s="100">
        <f>AQ256*('Para GX'!L$71+100%)</f>
        <v>0</v>
      </c>
      <c r="AS256" s="100">
        <f>AR256*('Para GX'!M$71+100%)</f>
        <v>0</v>
      </c>
      <c r="AT256" s="100">
        <f>AS256*('Para GX'!N$71+100%)</f>
        <v>0</v>
      </c>
      <c r="AU256" s="100" t="e">
        <f>AT256*('Para GX'!O$71+100%)</f>
        <v>#VALUE!</v>
      </c>
      <c r="AV256" s="100">
        <v>0</v>
      </c>
      <c r="AW256" s="100">
        <f>AV256*('Para GX'!J$71+100%)</f>
        <v>0</v>
      </c>
      <c r="AX256" s="100">
        <f>AW256*('Para GX'!K$71+100%)</f>
        <v>0</v>
      </c>
      <c r="AY256" s="100">
        <f>AX256*('Para GX'!L$71+100%)</f>
        <v>0</v>
      </c>
      <c r="AZ256" s="100">
        <f>AY256*('Para GX'!M$71+100%)</f>
        <v>0</v>
      </c>
      <c r="BA256" s="100">
        <f>AZ256*('Para GX'!N$71+100%)</f>
        <v>0</v>
      </c>
      <c r="BB256" s="100" t="e">
        <f>BA256*('Para GX'!O$71+100%)</f>
        <v>#VALUE!</v>
      </c>
      <c r="BC256" s="100">
        <v>0</v>
      </c>
      <c r="BD256" s="100"/>
      <c r="BE256" s="100"/>
      <c r="BF256" s="100"/>
      <c r="BG256" s="100"/>
      <c r="BH256" s="100"/>
      <c r="BI256" s="100"/>
      <c r="BJ256" s="100">
        <v>0</v>
      </c>
      <c r="BK256" s="100">
        <f>BJ256*('Para GX'!J$71+100%)</f>
        <v>0</v>
      </c>
      <c r="BL256" s="100">
        <f>BK256*('Para GX'!K$71+100%)</f>
        <v>0</v>
      </c>
      <c r="BM256" s="100">
        <f>BL256*('Para GX'!L$71+100%)</f>
        <v>0</v>
      </c>
      <c r="BN256" s="100">
        <f>BM256*('Para GX'!M$71+100%)</f>
        <v>0</v>
      </c>
      <c r="BO256" s="100">
        <f>BN256*('Para GX'!N$71+100%)</f>
        <v>0</v>
      </c>
      <c r="BP256" s="100" t="e">
        <f>BO256*('Para GX'!O$71+100%)</f>
        <v>#VALUE!</v>
      </c>
    </row>
    <row r="257" spans="1:68">
      <c r="A257" s="77">
        <v>2018</v>
      </c>
      <c r="B257" s="77" t="s">
        <v>905</v>
      </c>
      <c r="C257" s="77" t="s">
        <v>1048</v>
      </c>
      <c r="D257" s="77"/>
      <c r="E257" s="98">
        <v>27219</v>
      </c>
      <c r="F257" s="77"/>
      <c r="G257" s="77"/>
      <c r="H257" s="77"/>
      <c r="I257" s="77">
        <v>2</v>
      </c>
      <c r="J257" s="77" t="s">
        <v>1021</v>
      </c>
      <c r="K257" s="77" t="s">
        <v>1152</v>
      </c>
      <c r="L257" s="77" t="s">
        <v>1042</v>
      </c>
      <c r="M257" s="77"/>
      <c r="N257" s="99">
        <v>0</v>
      </c>
      <c r="O257" s="99">
        <v>0</v>
      </c>
      <c r="P257" s="99">
        <v>0</v>
      </c>
      <c r="Q257" s="99">
        <v>0</v>
      </c>
      <c r="R257" s="99">
        <v>0</v>
      </c>
      <c r="S257" s="99">
        <v>0</v>
      </c>
      <c r="T257" s="99">
        <v>0</v>
      </c>
      <c r="U257" s="99">
        <v>0</v>
      </c>
      <c r="V257" s="99">
        <v>301.41000000000003</v>
      </c>
      <c r="W257" s="99">
        <v>0</v>
      </c>
      <c r="X257" s="99">
        <v>0</v>
      </c>
      <c r="Y257" s="99">
        <v>0</v>
      </c>
      <c r="Z257" s="99">
        <v>301.41000000000003</v>
      </c>
      <c r="AA257" s="100">
        <v>0</v>
      </c>
      <c r="AB257" s="100">
        <f>AA257*('Para GX'!J$71+100%)</f>
        <v>0</v>
      </c>
      <c r="AC257" s="100">
        <f>AB257*('Para GX'!K$71+100%)</f>
        <v>0</v>
      </c>
      <c r="AD257" s="100">
        <f>AC257*('Para GX'!L$71+100%)</f>
        <v>0</v>
      </c>
      <c r="AE257" s="100">
        <f>AD257*('Para GX'!M$71+100%)</f>
        <v>0</v>
      </c>
      <c r="AF257" s="100">
        <f>AE257*('Para GX'!N$71+100%)</f>
        <v>0</v>
      </c>
      <c r="AG257" s="100" t="e">
        <f>AF257*('Para GX'!O$71+100%)</f>
        <v>#VALUE!</v>
      </c>
      <c r="AH257" s="100">
        <f t="shared" si="51"/>
        <v>301.41000000000003</v>
      </c>
      <c r="AI257" s="100">
        <v>0</v>
      </c>
      <c r="AJ257" s="100">
        <f>AI257*('Para GX'!K$71+100%)</f>
        <v>0</v>
      </c>
      <c r="AK257" s="100">
        <f>AJ257*('Para GX'!L$71+100%)</f>
        <v>0</v>
      </c>
      <c r="AL257" s="100">
        <f>AK257*('Para GX'!M$71+100%)</f>
        <v>0</v>
      </c>
      <c r="AM257" s="100">
        <f>AL257*('Para GX'!N$71+100%)</f>
        <v>0</v>
      </c>
      <c r="AN257" s="100" t="e">
        <f>AM257*('Para GX'!O$71+100%)</f>
        <v>#VALUE!</v>
      </c>
      <c r="AO257" s="100">
        <f t="shared" si="54"/>
        <v>0</v>
      </c>
      <c r="AP257" s="100">
        <f>AO257*('Para GX'!J$71+100%)</f>
        <v>0</v>
      </c>
      <c r="AQ257" s="100">
        <f>AP257*('Para GX'!K$71+100%)</f>
        <v>0</v>
      </c>
      <c r="AR257" s="100">
        <f>AQ257*('Para GX'!L$71+100%)</f>
        <v>0</v>
      </c>
      <c r="AS257" s="100">
        <f>AR257*('Para GX'!M$71+100%)</f>
        <v>0</v>
      </c>
      <c r="AT257" s="100">
        <f>AS257*('Para GX'!N$71+100%)</f>
        <v>0</v>
      </c>
      <c r="AU257" s="100" t="e">
        <f>AT257*('Para GX'!O$71+100%)</f>
        <v>#VALUE!</v>
      </c>
      <c r="AV257" s="100">
        <v>0</v>
      </c>
      <c r="AW257" s="100">
        <f>AV257*('Para GX'!J$71+100%)</f>
        <v>0</v>
      </c>
      <c r="AX257" s="100">
        <f>AW257*('Para GX'!K$71+100%)</f>
        <v>0</v>
      </c>
      <c r="AY257" s="100">
        <f>AX257*('Para GX'!L$71+100%)</f>
        <v>0</v>
      </c>
      <c r="AZ257" s="100">
        <f>AY257*('Para GX'!M$71+100%)</f>
        <v>0</v>
      </c>
      <c r="BA257" s="100">
        <f>AZ257*('Para GX'!N$71+100%)</f>
        <v>0</v>
      </c>
      <c r="BB257" s="100" t="e">
        <f>BA257*('Para GX'!O$71+100%)</f>
        <v>#VALUE!</v>
      </c>
      <c r="BC257" s="100">
        <v>0</v>
      </c>
      <c r="BD257" s="100"/>
      <c r="BE257" s="100"/>
      <c r="BF257" s="100"/>
      <c r="BG257" s="100"/>
      <c r="BH257" s="100"/>
      <c r="BI257" s="100"/>
      <c r="BJ257" s="100">
        <v>0</v>
      </c>
      <c r="BK257" s="100">
        <f>BJ257*('Para GX'!J$71+100%)</f>
        <v>0</v>
      </c>
      <c r="BL257" s="100">
        <f>BK257*('Para GX'!K$71+100%)</f>
        <v>0</v>
      </c>
      <c r="BM257" s="100">
        <f>BL257*('Para GX'!L$71+100%)</f>
        <v>0</v>
      </c>
      <c r="BN257" s="100">
        <f>BM257*('Para GX'!M$71+100%)</f>
        <v>0</v>
      </c>
      <c r="BO257" s="100">
        <f>BN257*('Para GX'!N$71+100%)</f>
        <v>0</v>
      </c>
      <c r="BP257" s="100" t="e">
        <f>BO257*('Para GX'!O$71+100%)</f>
        <v>#VALUE!</v>
      </c>
    </row>
    <row r="258" spans="1:68">
      <c r="A258" s="77">
        <v>2018</v>
      </c>
      <c r="B258" s="77" t="s">
        <v>905</v>
      </c>
      <c r="C258" s="77" t="s">
        <v>1048</v>
      </c>
      <c r="D258" s="77"/>
      <c r="E258" s="98">
        <v>27219</v>
      </c>
      <c r="F258" s="77"/>
      <c r="G258" s="77"/>
      <c r="H258" s="77"/>
      <c r="I258" s="77">
        <v>1</v>
      </c>
      <c r="J258" s="77" t="s">
        <v>1021</v>
      </c>
      <c r="K258" s="77" t="s">
        <v>1151</v>
      </c>
      <c r="L258" s="77" t="s">
        <v>1042</v>
      </c>
      <c r="M258" s="77"/>
      <c r="N258" s="99">
        <v>0</v>
      </c>
      <c r="O258" s="99">
        <v>0</v>
      </c>
      <c r="P258" s="99">
        <v>0</v>
      </c>
      <c r="Q258" s="99">
        <v>0</v>
      </c>
      <c r="R258" s="99">
        <v>0</v>
      </c>
      <c r="S258" s="99">
        <v>0</v>
      </c>
      <c r="T258" s="99">
        <v>0</v>
      </c>
      <c r="U258" s="99">
        <v>0</v>
      </c>
      <c r="V258" s="99">
        <v>151.94999999999999</v>
      </c>
      <c r="W258" s="99">
        <v>0</v>
      </c>
      <c r="X258" s="99">
        <v>0</v>
      </c>
      <c r="Y258" s="99">
        <v>0</v>
      </c>
      <c r="Z258" s="99">
        <v>151.94999999999999</v>
      </c>
      <c r="AA258" s="100">
        <v>0</v>
      </c>
      <c r="AB258" s="100">
        <f>AA258*('Para GX'!J$71+100%)</f>
        <v>0</v>
      </c>
      <c r="AC258" s="100">
        <f>AB258*('Para GX'!K$71+100%)</f>
        <v>0</v>
      </c>
      <c r="AD258" s="100">
        <f>AC258*('Para GX'!L$71+100%)</f>
        <v>0</v>
      </c>
      <c r="AE258" s="100">
        <f>AD258*('Para GX'!M$71+100%)</f>
        <v>0</v>
      </c>
      <c r="AF258" s="100">
        <f>AE258*('Para GX'!N$71+100%)</f>
        <v>0</v>
      </c>
      <c r="AG258" s="100" t="e">
        <f>AF258*('Para GX'!O$71+100%)</f>
        <v>#VALUE!</v>
      </c>
      <c r="AH258" s="100">
        <f t="shared" si="51"/>
        <v>151.94999999999999</v>
      </c>
      <c r="AI258" s="100">
        <v>0</v>
      </c>
      <c r="AJ258" s="100">
        <f>AI258*('Para GX'!K$71+100%)</f>
        <v>0</v>
      </c>
      <c r="AK258" s="100">
        <f>AJ258*('Para GX'!L$71+100%)</f>
        <v>0</v>
      </c>
      <c r="AL258" s="100">
        <f>AK258*('Para GX'!M$71+100%)</f>
        <v>0</v>
      </c>
      <c r="AM258" s="100">
        <f>AL258*('Para GX'!N$71+100%)</f>
        <v>0</v>
      </c>
      <c r="AN258" s="100" t="e">
        <f>AM258*('Para GX'!O$71+100%)</f>
        <v>#VALUE!</v>
      </c>
      <c r="AO258" s="100">
        <f t="shared" si="54"/>
        <v>0</v>
      </c>
      <c r="AP258" s="100">
        <f>AO258*('Para GX'!J$71+100%)</f>
        <v>0</v>
      </c>
      <c r="AQ258" s="100">
        <f>AP258*('Para GX'!K$71+100%)</f>
        <v>0</v>
      </c>
      <c r="AR258" s="100">
        <f>AQ258*('Para GX'!L$71+100%)</f>
        <v>0</v>
      </c>
      <c r="AS258" s="100">
        <f>AR258*('Para GX'!M$71+100%)</f>
        <v>0</v>
      </c>
      <c r="AT258" s="100">
        <f>AS258*('Para GX'!N$71+100%)</f>
        <v>0</v>
      </c>
      <c r="AU258" s="100" t="e">
        <f>AT258*('Para GX'!O$71+100%)</f>
        <v>#VALUE!</v>
      </c>
      <c r="AV258" s="100">
        <v>0</v>
      </c>
      <c r="AW258" s="100">
        <f>AV258*('Para GX'!J$71+100%)</f>
        <v>0</v>
      </c>
      <c r="AX258" s="100">
        <f>AW258*('Para GX'!K$71+100%)</f>
        <v>0</v>
      </c>
      <c r="AY258" s="100">
        <f>AX258*('Para GX'!L$71+100%)</f>
        <v>0</v>
      </c>
      <c r="AZ258" s="100">
        <f>AY258*('Para GX'!M$71+100%)</f>
        <v>0</v>
      </c>
      <c r="BA258" s="100">
        <f>AZ258*('Para GX'!N$71+100%)</f>
        <v>0</v>
      </c>
      <c r="BB258" s="100" t="e">
        <f>BA258*('Para GX'!O$71+100%)</f>
        <v>#VALUE!</v>
      </c>
      <c r="BC258" s="100">
        <v>0</v>
      </c>
      <c r="BD258" s="100"/>
      <c r="BE258" s="100"/>
      <c r="BF258" s="100"/>
      <c r="BG258" s="100"/>
      <c r="BH258" s="100"/>
      <c r="BI258" s="100"/>
      <c r="BJ258" s="100">
        <v>0</v>
      </c>
      <c r="BK258" s="100">
        <f>BJ258*('Para GX'!J$71+100%)</f>
        <v>0</v>
      </c>
      <c r="BL258" s="100">
        <f>BK258*('Para GX'!K$71+100%)</f>
        <v>0</v>
      </c>
      <c r="BM258" s="100">
        <f>BL258*('Para GX'!L$71+100%)</f>
        <v>0</v>
      </c>
      <c r="BN258" s="100">
        <f>BM258*('Para GX'!M$71+100%)</f>
        <v>0</v>
      </c>
      <c r="BO258" s="100">
        <f>BN258*('Para GX'!N$71+100%)</f>
        <v>0</v>
      </c>
      <c r="BP258" s="100" t="e">
        <f>BO258*('Para GX'!O$71+100%)</f>
        <v>#VALUE!</v>
      </c>
    </row>
    <row r="259" spans="1:68">
      <c r="A259" s="77">
        <v>2018</v>
      </c>
      <c r="B259" s="77" t="s">
        <v>905</v>
      </c>
      <c r="C259" s="77" t="s">
        <v>1048</v>
      </c>
      <c r="D259" s="77"/>
      <c r="E259" s="98">
        <v>27219</v>
      </c>
      <c r="F259" s="77"/>
      <c r="G259" s="77"/>
      <c r="H259" s="77"/>
      <c r="I259" s="77">
        <v>4</v>
      </c>
      <c r="J259" s="77" t="s">
        <v>1021</v>
      </c>
      <c r="K259" s="77" t="s">
        <v>1053</v>
      </c>
      <c r="L259" s="77" t="s">
        <v>1042</v>
      </c>
      <c r="M259" s="77"/>
      <c r="N259" s="99">
        <v>0</v>
      </c>
      <c r="O259" s="99">
        <v>0</v>
      </c>
      <c r="P259" s="99">
        <v>0</v>
      </c>
      <c r="Q259" s="99">
        <v>0</v>
      </c>
      <c r="R259" s="99">
        <v>0</v>
      </c>
      <c r="S259" s="99">
        <v>0</v>
      </c>
      <c r="T259" s="99">
        <v>0</v>
      </c>
      <c r="U259" s="99">
        <v>0</v>
      </c>
      <c r="V259" s="99">
        <v>1805.86</v>
      </c>
      <c r="W259" s="99">
        <v>0</v>
      </c>
      <c r="X259" s="99">
        <v>0</v>
      </c>
      <c r="Y259" s="99">
        <v>0</v>
      </c>
      <c r="Z259" s="99">
        <v>1805.86</v>
      </c>
      <c r="AA259" s="100">
        <v>0</v>
      </c>
      <c r="AB259" s="100">
        <f>AA259*('Para GX'!J$71+100%)</f>
        <v>0</v>
      </c>
      <c r="AC259" s="100">
        <f>AB259*('Para GX'!K$71+100%)</f>
        <v>0</v>
      </c>
      <c r="AD259" s="100">
        <f>AC259*('Para GX'!L$71+100%)</f>
        <v>0</v>
      </c>
      <c r="AE259" s="100">
        <f>AD259*('Para GX'!M$71+100%)</f>
        <v>0</v>
      </c>
      <c r="AF259" s="100">
        <f>AE259*('Para GX'!N$71+100%)</f>
        <v>0</v>
      </c>
      <c r="AG259" s="100" t="e">
        <f>AF259*('Para GX'!O$71+100%)</f>
        <v>#VALUE!</v>
      </c>
      <c r="AH259" s="100">
        <f t="shared" si="51"/>
        <v>1805.86</v>
      </c>
      <c r="AI259" s="100">
        <f>AH259*('Para GX'!J$71+100%)</f>
        <v>1851.0064999999997</v>
      </c>
      <c r="AJ259" s="100">
        <f>AI259*('Para GX'!K$71+100%)</f>
        <v>1891.1116408333332</v>
      </c>
      <c r="AK259" s="100">
        <f>AJ259*('Para GX'!L$71+100%)</f>
        <v>1922.6301681805553</v>
      </c>
      <c r="AL259" s="100">
        <f>AK259*('Para GX'!M$71+100%)</f>
        <v>1941.8564698623609</v>
      </c>
      <c r="AM259" s="100">
        <f>AL259*('Para GX'!N$71+100%)</f>
        <v>1954.8021796614432</v>
      </c>
      <c r="AN259" s="100" t="e">
        <f>AM259*('Para GX'!O$71+100%)</f>
        <v>#VALUE!</v>
      </c>
      <c r="AO259" s="100">
        <f t="shared" si="54"/>
        <v>0</v>
      </c>
      <c r="AP259" s="100">
        <f>AO259*('Para GX'!J$71+100%)</f>
        <v>0</v>
      </c>
      <c r="AQ259" s="100">
        <f>AP259*('Para GX'!K$71+100%)</f>
        <v>0</v>
      </c>
      <c r="AR259" s="100">
        <f>AQ259*('Para GX'!L$71+100%)</f>
        <v>0</v>
      </c>
      <c r="AS259" s="100">
        <f>AR259*('Para GX'!M$71+100%)</f>
        <v>0</v>
      </c>
      <c r="AT259" s="100">
        <f>AS259*('Para GX'!N$71+100%)</f>
        <v>0</v>
      </c>
      <c r="AU259" s="100" t="e">
        <f>AT259*('Para GX'!O$71+100%)</f>
        <v>#VALUE!</v>
      </c>
      <c r="AV259" s="100">
        <v>0</v>
      </c>
      <c r="AW259" s="100">
        <f>AV259*('Para GX'!J$71+100%)</f>
        <v>0</v>
      </c>
      <c r="AX259" s="100">
        <f>AW259*('Para GX'!K$71+100%)</f>
        <v>0</v>
      </c>
      <c r="AY259" s="100">
        <f>AX259*('Para GX'!L$71+100%)</f>
        <v>0</v>
      </c>
      <c r="AZ259" s="100">
        <f>AY259*('Para GX'!M$71+100%)</f>
        <v>0</v>
      </c>
      <c r="BA259" s="100">
        <f>AZ259*('Para GX'!N$71+100%)</f>
        <v>0</v>
      </c>
      <c r="BB259" s="100" t="e">
        <f>BA259*('Para GX'!O$71+100%)</f>
        <v>#VALUE!</v>
      </c>
      <c r="BC259" s="100">
        <v>0</v>
      </c>
      <c r="BD259" s="100"/>
      <c r="BE259" s="100"/>
      <c r="BF259" s="100"/>
      <c r="BG259" s="100"/>
      <c r="BH259" s="100"/>
      <c r="BI259" s="100"/>
      <c r="BJ259" s="100">
        <v>0</v>
      </c>
      <c r="BK259" s="100">
        <f>BJ259*('Para GX'!J$71+100%)</f>
        <v>0</v>
      </c>
      <c r="BL259" s="100">
        <f>BK259*('Para GX'!K$71+100%)</f>
        <v>0</v>
      </c>
      <c r="BM259" s="100">
        <f>BL259*('Para GX'!L$71+100%)</f>
        <v>0</v>
      </c>
      <c r="BN259" s="100">
        <f>BM259*('Para GX'!M$71+100%)</f>
        <v>0</v>
      </c>
      <c r="BO259" s="100">
        <f>BN259*('Para GX'!N$71+100%)</f>
        <v>0</v>
      </c>
      <c r="BP259" s="100" t="e">
        <f>BO259*('Para GX'!O$71+100%)</f>
        <v>#VALUE!</v>
      </c>
    </row>
    <row r="260" spans="1:68">
      <c r="A260" s="77">
        <v>2018</v>
      </c>
      <c r="B260" s="77" t="s">
        <v>905</v>
      </c>
      <c r="C260" s="77" t="s">
        <v>1048</v>
      </c>
      <c r="D260" s="77"/>
      <c r="E260" s="98">
        <v>27781</v>
      </c>
      <c r="F260" s="77"/>
      <c r="G260" s="77"/>
      <c r="H260" s="77"/>
      <c r="I260" s="77">
        <v>1</v>
      </c>
      <c r="J260" s="77" t="s">
        <v>1021</v>
      </c>
      <c r="K260" s="77"/>
      <c r="L260" s="77"/>
      <c r="M260" s="77"/>
      <c r="N260" s="99">
        <v>0</v>
      </c>
      <c r="O260" s="99">
        <v>0</v>
      </c>
      <c r="P260" s="99">
        <v>0</v>
      </c>
      <c r="Q260" s="99">
        <v>0</v>
      </c>
      <c r="R260" s="99">
        <v>0</v>
      </c>
      <c r="S260" s="99">
        <v>0</v>
      </c>
      <c r="T260" s="99">
        <v>3253.91</v>
      </c>
      <c r="U260" s="99">
        <v>0</v>
      </c>
      <c r="V260" s="99">
        <v>0</v>
      </c>
      <c r="W260" s="99">
        <v>0</v>
      </c>
      <c r="X260" s="99">
        <v>0</v>
      </c>
      <c r="Y260" s="99">
        <v>0</v>
      </c>
      <c r="Z260" s="99">
        <v>3253.91</v>
      </c>
      <c r="AA260" s="100">
        <f t="shared" ref="AA260:AA267" si="56">SUM(W260+V260+S260)</f>
        <v>0</v>
      </c>
      <c r="AB260" s="100">
        <f>AA260*('Para GX'!J$71+100%)</f>
        <v>0</v>
      </c>
      <c r="AC260" s="100">
        <f>AB260*('Para GX'!K$71+100%)</f>
        <v>0</v>
      </c>
      <c r="AD260" s="100">
        <f>AC260*('Para GX'!L$71+100%)</f>
        <v>0</v>
      </c>
      <c r="AE260" s="100">
        <f>AD260*('Para GX'!M$71+100%)</f>
        <v>0</v>
      </c>
      <c r="AF260" s="100">
        <f>AE260*('Para GX'!N$71+100%)</f>
        <v>0</v>
      </c>
      <c r="AG260" s="100" t="e">
        <f>AF260*('Para GX'!O$71+100%)</f>
        <v>#VALUE!</v>
      </c>
      <c r="AH260" s="100">
        <f t="shared" si="51"/>
        <v>3253.91</v>
      </c>
      <c r="AI260" s="100">
        <f>AH260*('Para GX'!J$71+100%)</f>
        <v>3335.2577499999998</v>
      </c>
      <c r="AJ260" s="100">
        <f>AI260*('Para GX'!K$71+100%)</f>
        <v>3407.5216679166665</v>
      </c>
      <c r="AK260" s="100">
        <f>AJ260*('Para GX'!L$71+100%)</f>
        <v>3464.3136957152774</v>
      </c>
      <c r="AL260" s="100">
        <f>AK260*('Para GX'!M$71+100%)</f>
        <v>3498.9568326724302</v>
      </c>
      <c r="AM260" s="100">
        <f>AL260*('Para GX'!N$71+100%)</f>
        <v>3522.2832115569126</v>
      </c>
      <c r="AN260" s="100" t="e">
        <f>AM260*('Para GX'!O$71+100%)</f>
        <v>#VALUE!</v>
      </c>
      <c r="AO260" s="100">
        <f t="shared" si="54"/>
        <v>0</v>
      </c>
      <c r="AP260" s="100">
        <f>AO260*('Para GX'!J$71+100%)</f>
        <v>0</v>
      </c>
      <c r="AQ260" s="100">
        <f>AP260*('Para GX'!K$71+100%)</f>
        <v>0</v>
      </c>
      <c r="AR260" s="100">
        <f>AQ260*('Para GX'!L$71+100%)</f>
        <v>0</v>
      </c>
      <c r="AS260" s="100">
        <f>AR260*('Para GX'!M$71+100%)</f>
        <v>0</v>
      </c>
      <c r="AT260" s="100">
        <f>AS260*('Para GX'!N$71+100%)</f>
        <v>0</v>
      </c>
      <c r="AU260" s="100" t="e">
        <f>AT260*('Para GX'!O$71+100%)</f>
        <v>#VALUE!</v>
      </c>
      <c r="AV260" s="100">
        <v>0</v>
      </c>
      <c r="AW260" s="100">
        <f>AV260*('Para GX'!J$71+100%)</f>
        <v>0</v>
      </c>
      <c r="AX260" s="100">
        <f>AW260*('Para GX'!K$71+100%)</f>
        <v>0</v>
      </c>
      <c r="AY260" s="100">
        <f>AX260*('Para GX'!L$71+100%)</f>
        <v>0</v>
      </c>
      <c r="AZ260" s="100">
        <f>AY260*('Para GX'!M$71+100%)</f>
        <v>0</v>
      </c>
      <c r="BA260" s="100">
        <f>AZ260*('Para GX'!N$71+100%)</f>
        <v>0</v>
      </c>
      <c r="BB260" s="100" t="e">
        <f>BA260*('Para GX'!O$71+100%)</f>
        <v>#VALUE!</v>
      </c>
      <c r="BC260" s="100">
        <v>0</v>
      </c>
      <c r="BD260" s="100"/>
      <c r="BE260" s="100"/>
      <c r="BF260" s="100"/>
      <c r="BG260" s="100"/>
      <c r="BH260" s="100"/>
      <c r="BI260" s="100"/>
      <c r="BJ260" s="100">
        <v>0</v>
      </c>
      <c r="BK260" s="100">
        <f>BJ260*('Para GX'!J$71+100%)</f>
        <v>0</v>
      </c>
      <c r="BL260" s="100">
        <f>BK260*('Para GX'!K$71+100%)</f>
        <v>0</v>
      </c>
      <c r="BM260" s="100">
        <f>BL260*('Para GX'!L$71+100%)</f>
        <v>0</v>
      </c>
      <c r="BN260" s="100">
        <f>BM260*('Para GX'!M$71+100%)</f>
        <v>0</v>
      </c>
      <c r="BO260" s="100">
        <f>BN260*('Para GX'!N$71+100%)</f>
        <v>0</v>
      </c>
      <c r="BP260" s="100" t="e">
        <f>BO260*('Para GX'!O$71+100%)</f>
        <v>#VALUE!</v>
      </c>
    </row>
    <row r="261" spans="1:68">
      <c r="A261" s="77">
        <v>2018</v>
      </c>
      <c r="B261" s="77" t="s">
        <v>905</v>
      </c>
      <c r="C261" s="77" t="s">
        <v>1048</v>
      </c>
      <c r="D261" s="77"/>
      <c r="E261" s="98">
        <v>24359</v>
      </c>
      <c r="F261" s="77"/>
      <c r="G261" s="77"/>
      <c r="H261" s="77"/>
      <c r="I261" s="77">
        <v>1</v>
      </c>
      <c r="J261" s="77" t="s">
        <v>1021</v>
      </c>
      <c r="K261" s="77"/>
      <c r="L261" s="77"/>
      <c r="M261" s="77"/>
      <c r="N261" s="99">
        <v>0</v>
      </c>
      <c r="O261" s="99">
        <v>0</v>
      </c>
      <c r="P261" s="99">
        <v>0</v>
      </c>
      <c r="Q261" s="99">
        <v>0</v>
      </c>
      <c r="R261" s="99">
        <v>0</v>
      </c>
      <c r="S261" s="99">
        <v>0</v>
      </c>
      <c r="T261" s="99">
        <v>2723.71</v>
      </c>
      <c r="U261" s="99">
        <v>0</v>
      </c>
      <c r="V261" s="99">
        <v>0</v>
      </c>
      <c r="W261" s="99">
        <v>0</v>
      </c>
      <c r="X261" s="99">
        <v>0</v>
      </c>
      <c r="Y261" s="99">
        <v>0</v>
      </c>
      <c r="Z261" s="99">
        <v>2723.71</v>
      </c>
      <c r="AA261" s="100">
        <f t="shared" si="56"/>
        <v>0</v>
      </c>
      <c r="AB261" s="100">
        <f>AA261*('Para GX'!J$71+100%)</f>
        <v>0</v>
      </c>
      <c r="AC261" s="100">
        <f>AB261*('Para GX'!K$71+100%)</f>
        <v>0</v>
      </c>
      <c r="AD261" s="100">
        <f>AC261*('Para GX'!L$71+100%)</f>
        <v>0</v>
      </c>
      <c r="AE261" s="100">
        <f>AD261*('Para GX'!M$71+100%)</f>
        <v>0</v>
      </c>
      <c r="AF261" s="100">
        <f>AE261*('Para GX'!N$71+100%)</f>
        <v>0</v>
      </c>
      <c r="AG261" s="100" t="e">
        <f>AF261*('Para GX'!O$71+100%)</f>
        <v>#VALUE!</v>
      </c>
      <c r="AH261" s="100">
        <f t="shared" si="51"/>
        <v>2723.71</v>
      </c>
      <c r="AI261" s="100">
        <f>AH261*('Para GX'!J$71+100%)</f>
        <v>2791.8027499999998</v>
      </c>
      <c r="AJ261" s="100">
        <f>AI261*('Para GX'!K$71+100%)</f>
        <v>2852.2918095833334</v>
      </c>
      <c r="AK261" s="100">
        <f>AJ261*('Para GX'!L$71+100%)</f>
        <v>2899.830006409722</v>
      </c>
      <c r="AL261" s="100">
        <f>AK261*('Para GX'!M$71+100%)</f>
        <v>2928.8283064738193</v>
      </c>
      <c r="AM261" s="100">
        <f>AL261*('Para GX'!N$71+100%)</f>
        <v>2948.353828516978</v>
      </c>
      <c r="AN261" s="100" t="e">
        <f>AM261*('Para GX'!O$71+100%)</f>
        <v>#VALUE!</v>
      </c>
      <c r="AO261" s="100">
        <f t="shared" si="54"/>
        <v>0</v>
      </c>
      <c r="AP261" s="100">
        <f>AO261*('Para GX'!J$71+100%)</f>
        <v>0</v>
      </c>
      <c r="AQ261" s="100">
        <f>AP261*('Para GX'!K$71+100%)</f>
        <v>0</v>
      </c>
      <c r="AR261" s="100">
        <f>AQ261*('Para GX'!L$71+100%)</f>
        <v>0</v>
      </c>
      <c r="AS261" s="100">
        <f>AR261*('Para GX'!M$71+100%)</f>
        <v>0</v>
      </c>
      <c r="AT261" s="100">
        <f>AS261*('Para GX'!N$71+100%)</f>
        <v>0</v>
      </c>
      <c r="AU261" s="100" t="e">
        <f>AT261*('Para GX'!O$71+100%)</f>
        <v>#VALUE!</v>
      </c>
      <c r="AV261" s="100">
        <v>0</v>
      </c>
      <c r="AW261" s="100">
        <f>AV261*('Para GX'!J$71+100%)</f>
        <v>0</v>
      </c>
      <c r="AX261" s="100">
        <f>AW261*('Para GX'!K$71+100%)</f>
        <v>0</v>
      </c>
      <c r="AY261" s="100">
        <f>AX261*('Para GX'!L$71+100%)</f>
        <v>0</v>
      </c>
      <c r="AZ261" s="100">
        <f>AY261*('Para GX'!M$71+100%)</f>
        <v>0</v>
      </c>
      <c r="BA261" s="100">
        <f>AZ261*('Para GX'!N$71+100%)</f>
        <v>0</v>
      </c>
      <c r="BB261" s="100" t="e">
        <f>BA261*('Para GX'!O$71+100%)</f>
        <v>#VALUE!</v>
      </c>
      <c r="BC261" s="100">
        <v>0</v>
      </c>
      <c r="BD261" s="100"/>
      <c r="BE261" s="100"/>
      <c r="BF261" s="100"/>
      <c r="BG261" s="100"/>
      <c r="BH261" s="100"/>
      <c r="BI261" s="100"/>
      <c r="BJ261" s="100">
        <v>0</v>
      </c>
      <c r="BK261" s="100">
        <f>BJ261*('Para GX'!J$71+100%)</f>
        <v>0</v>
      </c>
      <c r="BL261" s="100">
        <f>BK261*('Para GX'!K$71+100%)</f>
        <v>0</v>
      </c>
      <c r="BM261" s="100">
        <f>BL261*('Para GX'!L$71+100%)</f>
        <v>0</v>
      </c>
      <c r="BN261" s="100">
        <f>BM261*('Para GX'!M$71+100%)</f>
        <v>0</v>
      </c>
      <c r="BO261" s="100">
        <f>BN261*('Para GX'!N$71+100%)</f>
        <v>0</v>
      </c>
      <c r="BP261" s="100" t="e">
        <f>BO261*('Para GX'!O$71+100%)</f>
        <v>#VALUE!</v>
      </c>
    </row>
    <row r="262" spans="1:68">
      <c r="A262" s="77">
        <v>2018</v>
      </c>
      <c r="B262" s="77" t="s">
        <v>905</v>
      </c>
      <c r="C262" s="77" t="s">
        <v>1048</v>
      </c>
      <c r="D262" s="77"/>
      <c r="E262" s="98">
        <v>22597</v>
      </c>
      <c r="F262" s="77"/>
      <c r="G262" s="77"/>
      <c r="H262" s="77"/>
      <c r="I262" s="77">
        <v>2</v>
      </c>
      <c r="J262" s="77" t="s">
        <v>1021</v>
      </c>
      <c r="K262" s="77"/>
      <c r="L262" s="77"/>
      <c r="M262" s="77"/>
      <c r="N262" s="99">
        <v>0</v>
      </c>
      <c r="O262" s="99">
        <v>0</v>
      </c>
      <c r="P262" s="99">
        <v>0</v>
      </c>
      <c r="Q262" s="99">
        <v>0</v>
      </c>
      <c r="R262" s="99">
        <v>0</v>
      </c>
      <c r="S262" s="99">
        <v>0</v>
      </c>
      <c r="T262" s="99">
        <v>3512.8</v>
      </c>
      <c r="U262" s="99">
        <v>0</v>
      </c>
      <c r="V262" s="99">
        <v>0</v>
      </c>
      <c r="W262" s="99">
        <v>0</v>
      </c>
      <c r="X262" s="99">
        <v>0</v>
      </c>
      <c r="Y262" s="99">
        <v>0</v>
      </c>
      <c r="Z262" s="99">
        <v>3512.8</v>
      </c>
      <c r="AA262" s="100">
        <f t="shared" si="56"/>
        <v>0</v>
      </c>
      <c r="AB262" s="100">
        <f>AA262*('Para GX'!J$71+100%)</f>
        <v>0</v>
      </c>
      <c r="AC262" s="100">
        <f>AB262*('Para GX'!K$71+100%)</f>
        <v>0</v>
      </c>
      <c r="AD262" s="100">
        <f>AC262*('Para GX'!L$71+100%)</f>
        <v>0</v>
      </c>
      <c r="AE262" s="100">
        <f>AD262*('Para GX'!M$71+100%)</f>
        <v>0</v>
      </c>
      <c r="AF262" s="100">
        <f>AE262*('Para GX'!N$71+100%)</f>
        <v>0</v>
      </c>
      <c r="AG262" s="100" t="e">
        <f>AF262*('Para GX'!O$71+100%)</f>
        <v>#VALUE!</v>
      </c>
      <c r="AH262" s="100">
        <f t="shared" si="51"/>
        <v>3512.8</v>
      </c>
      <c r="AI262" s="100">
        <f>AH262*('Para GX'!J$71+100%)</f>
        <v>3600.62</v>
      </c>
      <c r="AJ262" s="100">
        <f>AI262*('Para GX'!K$71+100%)</f>
        <v>3678.6334333333334</v>
      </c>
      <c r="AK262" s="100">
        <f>AJ262*('Para GX'!L$71+100%)</f>
        <v>3739.9439905555555</v>
      </c>
      <c r="AL262" s="100">
        <f>AK262*('Para GX'!M$71+100%)</f>
        <v>3777.343430461111</v>
      </c>
      <c r="AM262" s="100">
        <f>AL262*('Para GX'!N$71+100%)</f>
        <v>3802.5257199975181</v>
      </c>
      <c r="AN262" s="100" t="e">
        <f>AM262*('Para GX'!O$71+100%)</f>
        <v>#VALUE!</v>
      </c>
      <c r="AO262" s="100">
        <f t="shared" si="54"/>
        <v>0</v>
      </c>
      <c r="AP262" s="100">
        <f>AO262*('Para GX'!J$71+100%)</f>
        <v>0</v>
      </c>
      <c r="AQ262" s="100">
        <f>AP262*('Para GX'!K$71+100%)</f>
        <v>0</v>
      </c>
      <c r="AR262" s="100">
        <f>AQ262*('Para GX'!L$71+100%)</f>
        <v>0</v>
      </c>
      <c r="AS262" s="100">
        <f>AR262*('Para GX'!M$71+100%)</f>
        <v>0</v>
      </c>
      <c r="AT262" s="100">
        <f>AS262*('Para GX'!N$71+100%)</f>
        <v>0</v>
      </c>
      <c r="AU262" s="100" t="e">
        <f>AT262*('Para GX'!O$71+100%)</f>
        <v>#VALUE!</v>
      </c>
      <c r="AV262" s="100">
        <v>0</v>
      </c>
      <c r="AW262" s="100">
        <f>AV262*('Para GX'!J$71+100%)</f>
        <v>0</v>
      </c>
      <c r="AX262" s="100">
        <f>AW262*('Para GX'!K$71+100%)</f>
        <v>0</v>
      </c>
      <c r="AY262" s="100">
        <f>AX262*('Para GX'!L$71+100%)</f>
        <v>0</v>
      </c>
      <c r="AZ262" s="100">
        <f>AY262*('Para GX'!M$71+100%)</f>
        <v>0</v>
      </c>
      <c r="BA262" s="100">
        <f>AZ262*('Para GX'!N$71+100%)</f>
        <v>0</v>
      </c>
      <c r="BB262" s="100" t="e">
        <f>BA262*('Para GX'!O$71+100%)</f>
        <v>#VALUE!</v>
      </c>
      <c r="BC262" s="100">
        <v>0</v>
      </c>
      <c r="BD262" s="100"/>
      <c r="BE262" s="100"/>
      <c r="BF262" s="100"/>
      <c r="BG262" s="100"/>
      <c r="BH262" s="100"/>
      <c r="BI262" s="100"/>
      <c r="BJ262" s="100">
        <v>0</v>
      </c>
      <c r="BK262" s="100">
        <f>BJ262*('Para GX'!J$71+100%)</f>
        <v>0</v>
      </c>
      <c r="BL262" s="100">
        <f>BK262*('Para GX'!K$71+100%)</f>
        <v>0</v>
      </c>
      <c r="BM262" s="100">
        <f>BL262*('Para GX'!L$71+100%)</f>
        <v>0</v>
      </c>
      <c r="BN262" s="100">
        <f>BM262*('Para GX'!M$71+100%)</f>
        <v>0</v>
      </c>
      <c r="BO262" s="100">
        <f>BN262*('Para GX'!N$71+100%)</f>
        <v>0</v>
      </c>
      <c r="BP262" s="100" t="e">
        <f>BO262*('Para GX'!O$71+100%)</f>
        <v>#VALUE!</v>
      </c>
    </row>
    <row r="263" spans="1:68">
      <c r="A263" s="77">
        <v>2018</v>
      </c>
      <c r="B263" s="77" t="s">
        <v>905</v>
      </c>
      <c r="C263" s="77" t="s">
        <v>1048</v>
      </c>
      <c r="D263" s="77"/>
      <c r="E263" s="98">
        <v>28439</v>
      </c>
      <c r="F263" s="77"/>
      <c r="G263" s="77"/>
      <c r="H263" s="77"/>
      <c r="I263" s="77">
        <v>4</v>
      </c>
      <c r="J263" s="77" t="s">
        <v>1021</v>
      </c>
      <c r="K263" s="77"/>
      <c r="L263" s="77"/>
      <c r="M263" s="77"/>
      <c r="N263" s="99">
        <v>0</v>
      </c>
      <c r="O263" s="99">
        <v>0</v>
      </c>
      <c r="P263" s="99">
        <v>0</v>
      </c>
      <c r="Q263" s="99">
        <v>0</v>
      </c>
      <c r="R263" s="99">
        <v>0</v>
      </c>
      <c r="S263" s="99">
        <v>0</v>
      </c>
      <c r="T263" s="99">
        <v>2558.46</v>
      </c>
      <c r="U263" s="99">
        <v>0</v>
      </c>
      <c r="V263" s="99">
        <v>0</v>
      </c>
      <c r="W263" s="99">
        <v>0</v>
      </c>
      <c r="X263" s="99">
        <v>0</v>
      </c>
      <c r="Y263" s="99">
        <v>0</v>
      </c>
      <c r="Z263" s="99">
        <v>2558.46</v>
      </c>
      <c r="AA263" s="100">
        <f t="shared" si="56"/>
        <v>0</v>
      </c>
      <c r="AB263" s="100">
        <f>AA263*('Para GX'!J$71+100%)</f>
        <v>0</v>
      </c>
      <c r="AC263" s="100">
        <f>AB263*('Para GX'!K$71+100%)</f>
        <v>0</v>
      </c>
      <c r="AD263" s="100">
        <f>AC263*('Para GX'!L$71+100%)</f>
        <v>0</v>
      </c>
      <c r="AE263" s="100">
        <f>AD263*('Para GX'!M$71+100%)</f>
        <v>0</v>
      </c>
      <c r="AF263" s="100">
        <f>AE263*('Para GX'!N$71+100%)</f>
        <v>0</v>
      </c>
      <c r="AG263" s="100" t="e">
        <f>AF263*('Para GX'!O$71+100%)</f>
        <v>#VALUE!</v>
      </c>
      <c r="AH263" s="100">
        <f t="shared" si="51"/>
        <v>2558.46</v>
      </c>
      <c r="AI263" s="100">
        <f>AH263*('Para GX'!J$71+100%)</f>
        <v>2622.4214999999999</v>
      </c>
      <c r="AJ263" s="100">
        <f>AI263*('Para GX'!K$71+100%)</f>
        <v>2679.2406325000002</v>
      </c>
      <c r="AK263" s="100">
        <f>AJ263*('Para GX'!L$71+100%)</f>
        <v>2723.8946430416668</v>
      </c>
      <c r="AL263" s="100">
        <f>AK263*('Para GX'!M$71+100%)</f>
        <v>2751.1335894720833</v>
      </c>
      <c r="AM263" s="100">
        <f>AL263*('Para GX'!N$71+100%)</f>
        <v>2769.4744800685635</v>
      </c>
      <c r="AN263" s="100" t="e">
        <f>AM263*('Para GX'!O$71+100%)</f>
        <v>#VALUE!</v>
      </c>
      <c r="AO263" s="100">
        <f t="shared" si="54"/>
        <v>0</v>
      </c>
      <c r="AP263" s="100">
        <f>AO263*('Para GX'!J$71+100%)</f>
        <v>0</v>
      </c>
      <c r="AQ263" s="100">
        <f>AP263*('Para GX'!K$71+100%)</f>
        <v>0</v>
      </c>
      <c r="AR263" s="100">
        <f>AQ263*('Para GX'!L$71+100%)</f>
        <v>0</v>
      </c>
      <c r="AS263" s="100">
        <f>AR263*('Para GX'!M$71+100%)</f>
        <v>0</v>
      </c>
      <c r="AT263" s="100">
        <f>AS263*('Para GX'!N$71+100%)</f>
        <v>0</v>
      </c>
      <c r="AU263" s="100" t="e">
        <f>AT263*('Para GX'!O$71+100%)</f>
        <v>#VALUE!</v>
      </c>
      <c r="AV263" s="100">
        <v>0</v>
      </c>
      <c r="AW263" s="100">
        <f>AV263*('Para GX'!J$71+100%)</f>
        <v>0</v>
      </c>
      <c r="AX263" s="100">
        <f>AW263*('Para GX'!K$71+100%)</f>
        <v>0</v>
      </c>
      <c r="AY263" s="100">
        <f>AX263*('Para GX'!L$71+100%)</f>
        <v>0</v>
      </c>
      <c r="AZ263" s="100">
        <f>AY263*('Para GX'!M$71+100%)</f>
        <v>0</v>
      </c>
      <c r="BA263" s="100">
        <f>AZ263*('Para GX'!N$71+100%)</f>
        <v>0</v>
      </c>
      <c r="BB263" s="100" t="e">
        <f>BA263*('Para GX'!O$71+100%)</f>
        <v>#VALUE!</v>
      </c>
      <c r="BC263" s="100">
        <v>0</v>
      </c>
      <c r="BD263" s="100"/>
      <c r="BE263" s="100"/>
      <c r="BF263" s="100"/>
      <c r="BG263" s="100"/>
      <c r="BH263" s="100"/>
      <c r="BI263" s="100"/>
      <c r="BJ263" s="100">
        <v>0</v>
      </c>
      <c r="BK263" s="100">
        <f>BJ263*('Para GX'!J$71+100%)</f>
        <v>0</v>
      </c>
      <c r="BL263" s="100">
        <f>BK263*('Para GX'!K$71+100%)</f>
        <v>0</v>
      </c>
      <c r="BM263" s="100">
        <f>BL263*('Para GX'!L$71+100%)</f>
        <v>0</v>
      </c>
      <c r="BN263" s="100">
        <f>BM263*('Para GX'!M$71+100%)</f>
        <v>0</v>
      </c>
      <c r="BO263" s="100">
        <f>BN263*('Para GX'!N$71+100%)</f>
        <v>0</v>
      </c>
      <c r="BP263" s="100" t="e">
        <f>BO263*('Para GX'!O$71+100%)</f>
        <v>#VALUE!</v>
      </c>
    </row>
    <row r="264" spans="1:68">
      <c r="A264" s="77">
        <v>2018</v>
      </c>
      <c r="B264" s="77" t="s">
        <v>905</v>
      </c>
      <c r="C264" s="77" t="s">
        <v>1048</v>
      </c>
      <c r="D264" s="77"/>
      <c r="E264" s="98">
        <v>29930</v>
      </c>
      <c r="F264" s="77"/>
      <c r="G264" s="77"/>
      <c r="H264" s="77"/>
      <c r="I264" s="77">
        <v>1</v>
      </c>
      <c r="J264" s="77" t="s">
        <v>1021</v>
      </c>
      <c r="K264" s="77"/>
      <c r="L264" s="77"/>
      <c r="M264" s="77"/>
      <c r="N264" s="99">
        <v>0</v>
      </c>
      <c r="O264" s="99">
        <v>0</v>
      </c>
      <c r="P264" s="99">
        <v>0</v>
      </c>
      <c r="Q264" s="99">
        <v>0</v>
      </c>
      <c r="R264" s="99">
        <v>0</v>
      </c>
      <c r="S264" s="99">
        <v>0</v>
      </c>
      <c r="T264" s="99">
        <v>600.16</v>
      </c>
      <c r="U264" s="99">
        <v>0</v>
      </c>
      <c r="V264" s="99">
        <v>0</v>
      </c>
      <c r="W264" s="99">
        <v>0</v>
      </c>
      <c r="X264" s="99">
        <v>0</v>
      </c>
      <c r="Y264" s="99">
        <v>0</v>
      </c>
      <c r="Z264" s="99">
        <v>600.16</v>
      </c>
      <c r="AA264" s="100">
        <f t="shared" si="56"/>
        <v>0</v>
      </c>
      <c r="AB264" s="100">
        <f>AA264*('Para GX'!J$71+100%)</f>
        <v>0</v>
      </c>
      <c r="AC264" s="100">
        <f>AB264*('Para GX'!K$71+100%)</f>
        <v>0</v>
      </c>
      <c r="AD264" s="100">
        <f>AC264*('Para GX'!L$71+100%)</f>
        <v>0</v>
      </c>
      <c r="AE264" s="100">
        <f>AD264*('Para GX'!M$71+100%)</f>
        <v>0</v>
      </c>
      <c r="AF264" s="100">
        <f>AE264*('Para GX'!N$71+100%)</f>
        <v>0</v>
      </c>
      <c r="AG264" s="100" t="e">
        <f>AF264*('Para GX'!O$71+100%)</f>
        <v>#VALUE!</v>
      </c>
      <c r="AH264" s="100">
        <f t="shared" si="51"/>
        <v>600.16</v>
      </c>
      <c r="AI264" s="100">
        <v>0</v>
      </c>
      <c r="AJ264" s="100">
        <f>AI264*('Para GX'!K$71+100%)</f>
        <v>0</v>
      </c>
      <c r="AK264" s="100">
        <f>AJ264*('Para GX'!L$71+100%)</f>
        <v>0</v>
      </c>
      <c r="AL264" s="100">
        <f>AK264*('Para GX'!M$71+100%)</f>
        <v>0</v>
      </c>
      <c r="AM264" s="100">
        <f>AL264*('Para GX'!N$71+100%)</f>
        <v>0</v>
      </c>
      <c r="AN264" s="100" t="e">
        <f>AM264*('Para GX'!O$71+100%)</f>
        <v>#VALUE!</v>
      </c>
      <c r="AO264" s="100">
        <f t="shared" si="54"/>
        <v>0</v>
      </c>
      <c r="AP264" s="100">
        <f>AO264*('Para GX'!J$71+100%)</f>
        <v>0</v>
      </c>
      <c r="AQ264" s="100">
        <f>AP264*('Para GX'!K$71+100%)</f>
        <v>0</v>
      </c>
      <c r="AR264" s="100">
        <f>AQ264*('Para GX'!L$71+100%)</f>
        <v>0</v>
      </c>
      <c r="AS264" s="100">
        <f>AR264*('Para GX'!M$71+100%)</f>
        <v>0</v>
      </c>
      <c r="AT264" s="100">
        <f>AS264*('Para GX'!N$71+100%)</f>
        <v>0</v>
      </c>
      <c r="AU264" s="100" t="e">
        <f>AT264*('Para GX'!O$71+100%)</f>
        <v>#VALUE!</v>
      </c>
      <c r="AV264" s="100">
        <v>0</v>
      </c>
      <c r="AW264" s="100">
        <f>AV264*('Para GX'!J$71+100%)</f>
        <v>0</v>
      </c>
      <c r="AX264" s="100">
        <f>AW264*('Para GX'!K$71+100%)</f>
        <v>0</v>
      </c>
      <c r="AY264" s="100">
        <f>AX264*('Para GX'!L$71+100%)</f>
        <v>0</v>
      </c>
      <c r="AZ264" s="100">
        <f>AY264*('Para GX'!M$71+100%)</f>
        <v>0</v>
      </c>
      <c r="BA264" s="100">
        <f>AZ264*('Para GX'!N$71+100%)</f>
        <v>0</v>
      </c>
      <c r="BB264" s="100" t="e">
        <f>BA264*('Para GX'!O$71+100%)</f>
        <v>#VALUE!</v>
      </c>
      <c r="BC264" s="100">
        <v>0</v>
      </c>
      <c r="BD264" s="100"/>
      <c r="BE264" s="100"/>
      <c r="BF264" s="100"/>
      <c r="BG264" s="100"/>
      <c r="BH264" s="100"/>
      <c r="BI264" s="100"/>
      <c r="BJ264" s="100">
        <v>0</v>
      </c>
      <c r="BK264" s="100">
        <f>BJ264*('Para GX'!J$71+100%)</f>
        <v>0</v>
      </c>
      <c r="BL264" s="100">
        <f>BK264*('Para GX'!K$71+100%)</f>
        <v>0</v>
      </c>
      <c r="BM264" s="100">
        <f>BL264*('Para GX'!L$71+100%)</f>
        <v>0</v>
      </c>
      <c r="BN264" s="100">
        <f>BM264*('Para GX'!M$71+100%)</f>
        <v>0</v>
      </c>
      <c r="BO264" s="100">
        <f>BN264*('Para GX'!N$71+100%)</f>
        <v>0</v>
      </c>
      <c r="BP264" s="100" t="e">
        <f>BO264*('Para GX'!O$71+100%)</f>
        <v>#VALUE!</v>
      </c>
    </row>
    <row r="265" spans="1:68">
      <c r="A265" s="77">
        <v>2018</v>
      </c>
      <c r="B265" s="77" t="s">
        <v>905</v>
      </c>
      <c r="C265" s="77" t="s">
        <v>1048</v>
      </c>
      <c r="D265" s="77"/>
      <c r="E265" s="98">
        <v>24001</v>
      </c>
      <c r="F265" s="77"/>
      <c r="G265" s="77"/>
      <c r="H265" s="77"/>
      <c r="I265" s="77">
        <v>5</v>
      </c>
      <c r="J265" s="77" t="s">
        <v>1021</v>
      </c>
      <c r="K265" s="77"/>
      <c r="L265" s="77"/>
      <c r="M265" s="77"/>
      <c r="N265" s="99">
        <v>0</v>
      </c>
      <c r="O265" s="99">
        <v>0</v>
      </c>
      <c r="P265" s="99">
        <v>0</v>
      </c>
      <c r="Q265" s="99">
        <v>0</v>
      </c>
      <c r="R265" s="99">
        <v>0</v>
      </c>
      <c r="S265" s="99">
        <v>0</v>
      </c>
      <c r="T265" s="99">
        <v>1508.29</v>
      </c>
      <c r="U265" s="99">
        <v>0</v>
      </c>
      <c r="V265" s="99">
        <v>0</v>
      </c>
      <c r="W265" s="99">
        <v>0</v>
      </c>
      <c r="X265" s="99">
        <v>0</v>
      </c>
      <c r="Y265" s="99">
        <v>0</v>
      </c>
      <c r="Z265" s="99">
        <v>1508.29</v>
      </c>
      <c r="AA265" s="100">
        <f t="shared" si="56"/>
        <v>0</v>
      </c>
      <c r="AB265" s="100">
        <f>AA265*('Para GX'!J$71+100%)</f>
        <v>0</v>
      </c>
      <c r="AC265" s="100">
        <f>AB265*('Para GX'!K$71+100%)</f>
        <v>0</v>
      </c>
      <c r="AD265" s="100">
        <f>AC265*('Para GX'!L$71+100%)</f>
        <v>0</v>
      </c>
      <c r="AE265" s="100">
        <f>AD265*('Para GX'!M$71+100%)</f>
        <v>0</v>
      </c>
      <c r="AF265" s="100">
        <f>AE265*('Para GX'!N$71+100%)</f>
        <v>0</v>
      </c>
      <c r="AG265" s="100" t="e">
        <f>AF265*('Para GX'!O$71+100%)</f>
        <v>#VALUE!</v>
      </c>
      <c r="AH265" s="100">
        <f t="shared" si="51"/>
        <v>1508.29</v>
      </c>
      <c r="AI265" s="100">
        <f>AH265*('Para GX'!J$71+100%)</f>
        <v>1545.9972499999999</v>
      </c>
      <c r="AJ265" s="100">
        <f>AI265*('Para GX'!K$71+100%)</f>
        <v>1579.4938570833333</v>
      </c>
      <c r="AK265" s="100">
        <f>AJ265*('Para GX'!L$71+100%)</f>
        <v>1605.8187547013888</v>
      </c>
      <c r="AL265" s="100">
        <f>AK265*('Para GX'!M$71+100%)</f>
        <v>1621.8769422484027</v>
      </c>
      <c r="AM265" s="100">
        <f>AL265*('Para GX'!N$71+100%)</f>
        <v>1632.6894551967252</v>
      </c>
      <c r="AN265" s="100" t="e">
        <f>AM265*('Para GX'!O$71+100%)</f>
        <v>#VALUE!</v>
      </c>
      <c r="AO265" s="100">
        <f t="shared" si="54"/>
        <v>0</v>
      </c>
      <c r="AP265" s="100">
        <f>AO265*('Para GX'!J$71+100%)</f>
        <v>0</v>
      </c>
      <c r="AQ265" s="100">
        <f>AP265*('Para GX'!K$71+100%)</f>
        <v>0</v>
      </c>
      <c r="AR265" s="100">
        <f>AQ265*('Para GX'!L$71+100%)</f>
        <v>0</v>
      </c>
      <c r="AS265" s="100">
        <f>AR265*('Para GX'!M$71+100%)</f>
        <v>0</v>
      </c>
      <c r="AT265" s="100">
        <f>AS265*('Para GX'!N$71+100%)</f>
        <v>0</v>
      </c>
      <c r="AU265" s="100" t="e">
        <f>AT265*('Para GX'!O$71+100%)</f>
        <v>#VALUE!</v>
      </c>
      <c r="AV265" s="100">
        <v>0</v>
      </c>
      <c r="AW265" s="100">
        <f>AV265*('Para GX'!J$71+100%)</f>
        <v>0</v>
      </c>
      <c r="AX265" s="100">
        <f>AW265*('Para GX'!K$71+100%)</f>
        <v>0</v>
      </c>
      <c r="AY265" s="100">
        <f>AX265*('Para GX'!L$71+100%)</f>
        <v>0</v>
      </c>
      <c r="AZ265" s="100">
        <f>AY265*('Para GX'!M$71+100%)</f>
        <v>0</v>
      </c>
      <c r="BA265" s="100">
        <f>AZ265*('Para GX'!N$71+100%)</f>
        <v>0</v>
      </c>
      <c r="BB265" s="100" t="e">
        <f>BA265*('Para GX'!O$71+100%)</f>
        <v>#VALUE!</v>
      </c>
      <c r="BC265" s="100">
        <v>0</v>
      </c>
      <c r="BD265" s="100"/>
      <c r="BE265" s="100"/>
      <c r="BF265" s="100"/>
      <c r="BG265" s="100"/>
      <c r="BH265" s="100"/>
      <c r="BI265" s="100"/>
      <c r="BJ265" s="100">
        <v>0</v>
      </c>
      <c r="BK265" s="100">
        <f>BJ265*('Para GX'!J$71+100%)</f>
        <v>0</v>
      </c>
      <c r="BL265" s="100">
        <f>BK265*('Para GX'!K$71+100%)</f>
        <v>0</v>
      </c>
      <c r="BM265" s="100">
        <f>BL265*('Para GX'!L$71+100%)</f>
        <v>0</v>
      </c>
      <c r="BN265" s="100">
        <f>BM265*('Para GX'!M$71+100%)</f>
        <v>0</v>
      </c>
      <c r="BO265" s="100">
        <f>BN265*('Para GX'!N$71+100%)</f>
        <v>0</v>
      </c>
      <c r="BP265" s="100" t="e">
        <f>BO265*('Para GX'!O$71+100%)</f>
        <v>#VALUE!</v>
      </c>
    </row>
    <row r="266" spans="1:68">
      <c r="A266" s="77">
        <v>2018</v>
      </c>
      <c r="B266" s="77" t="s">
        <v>905</v>
      </c>
      <c r="C266" s="77" t="s">
        <v>1048</v>
      </c>
      <c r="D266" s="77"/>
      <c r="E266" s="98">
        <v>24001</v>
      </c>
      <c r="F266" s="77"/>
      <c r="G266" s="77"/>
      <c r="H266" s="77"/>
      <c r="I266" s="77">
        <v>4</v>
      </c>
      <c r="J266" s="77" t="s">
        <v>1021</v>
      </c>
      <c r="K266" s="77"/>
      <c r="L266" s="77" t="s">
        <v>1030</v>
      </c>
      <c r="M266" s="77"/>
      <c r="N266" s="99">
        <v>0</v>
      </c>
      <c r="O266" s="99">
        <v>0</v>
      </c>
      <c r="P266" s="99">
        <v>0</v>
      </c>
      <c r="Q266" s="99">
        <v>0</v>
      </c>
      <c r="R266" s="99">
        <v>0</v>
      </c>
      <c r="S266" s="99">
        <v>0</v>
      </c>
      <c r="T266" s="99">
        <v>389.67</v>
      </c>
      <c r="U266" s="99">
        <v>0</v>
      </c>
      <c r="V266" s="99">
        <v>0</v>
      </c>
      <c r="W266" s="99">
        <v>0</v>
      </c>
      <c r="X266" s="99">
        <v>0</v>
      </c>
      <c r="Y266" s="99">
        <v>0</v>
      </c>
      <c r="Z266" s="99">
        <v>389.67</v>
      </c>
      <c r="AA266" s="100">
        <f t="shared" si="56"/>
        <v>0</v>
      </c>
      <c r="AB266" s="100">
        <f>AA266*('Para GX'!J$71+100%)</f>
        <v>0</v>
      </c>
      <c r="AC266" s="100">
        <f>AB266*('Para GX'!K$71+100%)</f>
        <v>0</v>
      </c>
      <c r="AD266" s="100">
        <f>AC266*('Para GX'!L$71+100%)</f>
        <v>0</v>
      </c>
      <c r="AE266" s="100">
        <f>AD266*('Para GX'!M$71+100%)</f>
        <v>0</v>
      </c>
      <c r="AF266" s="100">
        <f>AE266*('Para GX'!N$71+100%)</f>
        <v>0</v>
      </c>
      <c r="AG266" s="100" t="e">
        <f>AF266*('Para GX'!O$71+100%)</f>
        <v>#VALUE!</v>
      </c>
      <c r="AH266" s="100">
        <f t="shared" si="51"/>
        <v>389.67</v>
      </c>
      <c r="AI266" s="100">
        <f>AH266*('Para GX'!J$71+100%)</f>
        <v>399.41174999999998</v>
      </c>
      <c r="AJ266" s="100">
        <f>AI266*('Para GX'!K$71+100%)</f>
        <v>408.06567124999998</v>
      </c>
      <c r="AK266" s="100">
        <f>AJ266*('Para GX'!L$71+100%)</f>
        <v>414.8667657708333</v>
      </c>
      <c r="AL266" s="100">
        <f>AK266*('Para GX'!M$71+100%)</f>
        <v>419.01543342854166</v>
      </c>
      <c r="AM266" s="100">
        <f>AL266*('Para GX'!N$71+100%)</f>
        <v>421.8088696513986</v>
      </c>
      <c r="AN266" s="100" t="e">
        <f>AM266*('Para GX'!O$71+100%)</f>
        <v>#VALUE!</v>
      </c>
      <c r="AO266" s="100">
        <f t="shared" si="54"/>
        <v>0</v>
      </c>
      <c r="AP266" s="100">
        <f>AO266*('Para GX'!J$71+100%)</f>
        <v>0</v>
      </c>
      <c r="AQ266" s="100">
        <f>AP266*('Para GX'!K$71+100%)</f>
        <v>0</v>
      </c>
      <c r="AR266" s="100">
        <f>AQ266*('Para GX'!L$71+100%)</f>
        <v>0</v>
      </c>
      <c r="AS266" s="100">
        <f>AR266*('Para GX'!M$71+100%)</f>
        <v>0</v>
      </c>
      <c r="AT266" s="100">
        <f>AS266*('Para GX'!N$71+100%)</f>
        <v>0</v>
      </c>
      <c r="AU266" s="100" t="e">
        <f>AT266*('Para GX'!O$71+100%)</f>
        <v>#VALUE!</v>
      </c>
      <c r="AV266" s="100">
        <v>0</v>
      </c>
      <c r="AW266" s="100">
        <f>AV266*('Para GX'!J$71+100%)</f>
        <v>0</v>
      </c>
      <c r="AX266" s="100">
        <f>AW266*('Para GX'!K$71+100%)</f>
        <v>0</v>
      </c>
      <c r="AY266" s="100">
        <f>AX266*('Para GX'!L$71+100%)</f>
        <v>0</v>
      </c>
      <c r="AZ266" s="100">
        <f>AY266*('Para GX'!M$71+100%)</f>
        <v>0</v>
      </c>
      <c r="BA266" s="100">
        <f>AZ266*('Para GX'!N$71+100%)</f>
        <v>0</v>
      </c>
      <c r="BB266" s="100" t="e">
        <f>BA266*('Para GX'!O$71+100%)</f>
        <v>#VALUE!</v>
      </c>
      <c r="BC266" s="100">
        <v>0</v>
      </c>
      <c r="BD266" s="100"/>
      <c r="BE266" s="100"/>
      <c r="BF266" s="100"/>
      <c r="BG266" s="100"/>
      <c r="BH266" s="100"/>
      <c r="BI266" s="100"/>
      <c r="BJ266" s="100">
        <v>0</v>
      </c>
      <c r="BK266" s="100">
        <f>BJ266*('Para GX'!J$71+100%)</f>
        <v>0</v>
      </c>
      <c r="BL266" s="100">
        <f>BK266*('Para GX'!K$71+100%)</f>
        <v>0</v>
      </c>
      <c r="BM266" s="100">
        <f>BL266*('Para GX'!L$71+100%)</f>
        <v>0</v>
      </c>
      <c r="BN266" s="100">
        <f>BM266*('Para GX'!M$71+100%)</f>
        <v>0</v>
      </c>
      <c r="BO266" s="100">
        <f>BN266*('Para GX'!N$71+100%)</f>
        <v>0</v>
      </c>
      <c r="BP266" s="100" t="e">
        <f>BO266*('Para GX'!O$71+100%)</f>
        <v>#VALUE!</v>
      </c>
    </row>
    <row r="267" spans="1:68">
      <c r="A267" s="77">
        <v>2018</v>
      </c>
      <c r="B267" s="77" t="s">
        <v>905</v>
      </c>
      <c r="C267" s="77" t="s">
        <v>1048</v>
      </c>
      <c r="D267" s="77"/>
      <c r="E267" s="98">
        <v>22138</v>
      </c>
      <c r="F267" s="77"/>
      <c r="G267" s="77"/>
      <c r="H267" s="77"/>
      <c r="I267" s="77">
        <v>2</v>
      </c>
      <c r="J267" s="77" t="s">
        <v>1021</v>
      </c>
      <c r="K267" s="77"/>
      <c r="L267" s="77"/>
      <c r="M267" s="77"/>
      <c r="N267" s="99">
        <v>0</v>
      </c>
      <c r="O267" s="99">
        <v>0</v>
      </c>
      <c r="P267" s="99">
        <v>0</v>
      </c>
      <c r="Q267" s="99">
        <v>0</v>
      </c>
      <c r="R267" s="99">
        <v>0</v>
      </c>
      <c r="S267" s="99">
        <v>0</v>
      </c>
      <c r="T267" s="99">
        <v>2198.31</v>
      </c>
      <c r="U267" s="99">
        <v>0</v>
      </c>
      <c r="V267" s="99">
        <v>0</v>
      </c>
      <c r="W267" s="99">
        <v>0</v>
      </c>
      <c r="X267" s="99">
        <v>0</v>
      </c>
      <c r="Y267" s="99">
        <v>0</v>
      </c>
      <c r="Z267" s="99">
        <v>2198.31</v>
      </c>
      <c r="AA267" s="100">
        <f t="shared" si="56"/>
        <v>0</v>
      </c>
      <c r="AB267" s="100">
        <f>AA267*('Para GX'!J$71+100%)</f>
        <v>0</v>
      </c>
      <c r="AC267" s="100">
        <f>AB267*('Para GX'!K$71+100%)</f>
        <v>0</v>
      </c>
      <c r="AD267" s="100">
        <f>AC267*('Para GX'!L$71+100%)</f>
        <v>0</v>
      </c>
      <c r="AE267" s="100">
        <f>AD267*('Para GX'!M$71+100%)</f>
        <v>0</v>
      </c>
      <c r="AF267" s="100">
        <f>AE267*('Para GX'!N$71+100%)</f>
        <v>0</v>
      </c>
      <c r="AG267" s="100" t="e">
        <f>AF267*('Para GX'!O$71+100%)</f>
        <v>#VALUE!</v>
      </c>
      <c r="AH267" s="100">
        <f t="shared" si="51"/>
        <v>2198.31</v>
      </c>
      <c r="AI267" s="100">
        <f>AH267*('Para GX'!J$71+100%)</f>
        <v>2253.2677499999995</v>
      </c>
      <c r="AJ267" s="100">
        <f>AI267*('Para GX'!K$71+100%)</f>
        <v>2302.0885512499995</v>
      </c>
      <c r="AK267" s="100">
        <f>AJ267*('Para GX'!L$71+100%)</f>
        <v>2340.4566937708328</v>
      </c>
      <c r="AL267" s="100">
        <f>AK267*('Para GX'!M$71+100%)</f>
        <v>2363.8612607085411</v>
      </c>
      <c r="AM267" s="100">
        <f>AL267*('Para GX'!N$71+100%)</f>
        <v>2379.6203357799313</v>
      </c>
      <c r="AN267" s="100" t="e">
        <f>AM267*('Para GX'!O$71+100%)</f>
        <v>#VALUE!</v>
      </c>
      <c r="AO267" s="100">
        <f t="shared" si="54"/>
        <v>0</v>
      </c>
      <c r="AP267" s="100">
        <f>AO267*('Para GX'!J$71+100%)</f>
        <v>0</v>
      </c>
      <c r="AQ267" s="100">
        <f>AP267*('Para GX'!K$71+100%)</f>
        <v>0</v>
      </c>
      <c r="AR267" s="100">
        <f>AQ267*('Para GX'!L$71+100%)</f>
        <v>0</v>
      </c>
      <c r="AS267" s="100">
        <f>AR267*('Para GX'!M$71+100%)</f>
        <v>0</v>
      </c>
      <c r="AT267" s="100">
        <f>AS267*('Para GX'!N$71+100%)</f>
        <v>0</v>
      </c>
      <c r="AU267" s="100" t="e">
        <f>AT267*('Para GX'!O$71+100%)</f>
        <v>#VALUE!</v>
      </c>
      <c r="AV267" s="100">
        <v>0</v>
      </c>
      <c r="AW267" s="100">
        <f>AV267*('Para GX'!J$71+100%)</f>
        <v>0</v>
      </c>
      <c r="AX267" s="100">
        <f>AW267*('Para GX'!K$71+100%)</f>
        <v>0</v>
      </c>
      <c r="AY267" s="100">
        <f>AX267*('Para GX'!L$71+100%)</f>
        <v>0</v>
      </c>
      <c r="AZ267" s="100">
        <f>AY267*('Para GX'!M$71+100%)</f>
        <v>0</v>
      </c>
      <c r="BA267" s="100">
        <f>AZ267*('Para GX'!N$71+100%)</f>
        <v>0</v>
      </c>
      <c r="BB267" s="100" t="e">
        <f>BA267*('Para GX'!O$71+100%)</f>
        <v>#VALUE!</v>
      </c>
      <c r="BC267" s="100">
        <v>0</v>
      </c>
      <c r="BD267" s="100"/>
      <c r="BE267" s="100"/>
      <c r="BF267" s="100"/>
      <c r="BG267" s="100"/>
      <c r="BH267" s="100"/>
      <c r="BI267" s="100"/>
      <c r="BJ267" s="100">
        <v>0</v>
      </c>
      <c r="BK267" s="100">
        <f>BJ267*('Para GX'!J$71+100%)</f>
        <v>0</v>
      </c>
      <c r="BL267" s="100">
        <f>BK267*('Para GX'!K$71+100%)</f>
        <v>0</v>
      </c>
      <c r="BM267" s="100">
        <f>BL267*('Para GX'!L$71+100%)</f>
        <v>0</v>
      </c>
      <c r="BN267" s="100">
        <f>BM267*('Para GX'!M$71+100%)</f>
        <v>0</v>
      </c>
      <c r="BO267" s="100">
        <f>BN267*('Para GX'!N$71+100%)</f>
        <v>0</v>
      </c>
      <c r="BP267" s="100" t="e">
        <f>BO267*('Para GX'!O$71+100%)</f>
        <v>#VALUE!</v>
      </c>
    </row>
    <row r="268" spans="1:68">
      <c r="A268" s="101"/>
      <c r="B268" s="101" t="s">
        <v>1196</v>
      </c>
      <c r="C268" s="101" t="s">
        <v>1048</v>
      </c>
      <c r="D268" s="101"/>
      <c r="E268" s="102"/>
      <c r="F268" s="101"/>
      <c r="G268" s="101"/>
      <c r="H268" s="101"/>
      <c r="I268" s="101"/>
      <c r="J268" s="101"/>
      <c r="K268" s="101"/>
      <c r="L268" s="101"/>
      <c r="M268" s="101"/>
      <c r="N268" s="103">
        <f>SUM(N171:N267)</f>
        <v>0</v>
      </c>
      <c r="O268" s="103">
        <f>SUM(O171:O267)</f>
        <v>0</v>
      </c>
      <c r="P268" s="103">
        <f>SUM(P171:P267)</f>
        <v>0</v>
      </c>
      <c r="Q268" s="103">
        <f>SUM(Q171:Q267)</f>
        <v>0</v>
      </c>
      <c r="R268" s="103">
        <f>SUM(R171:R267)</f>
        <v>0</v>
      </c>
      <c r="S268" s="103">
        <f>SUM(S171:S267)</f>
        <v>0</v>
      </c>
      <c r="T268" s="103">
        <f>SUM(T171:T267)</f>
        <v>170859.37999999998</v>
      </c>
      <c r="U268" s="103">
        <f>SUM(U171:U267)</f>
        <v>0</v>
      </c>
      <c r="V268" s="103">
        <f>SUM(V171:V267)</f>
        <v>30698.17</v>
      </c>
      <c r="W268" s="103">
        <f>SUM(W171:W267)</f>
        <v>0</v>
      </c>
      <c r="X268" s="103">
        <f>SUM(X171:X267)</f>
        <v>0</v>
      </c>
      <c r="Y268" s="103">
        <f>SUM(Y171:Y267)</f>
        <v>0</v>
      </c>
      <c r="Z268" s="103">
        <f>SUM(Z171:Z267)</f>
        <v>201557.54999999993</v>
      </c>
      <c r="AA268" s="103">
        <v>0</v>
      </c>
      <c r="AB268" s="103">
        <f>SUM(AB171:AB267)</f>
        <v>0</v>
      </c>
      <c r="AC268" s="103">
        <f>SUM(AC171:AC267)</f>
        <v>0</v>
      </c>
      <c r="AD268" s="103">
        <f>SUM(AD171:AD267)</f>
        <v>0</v>
      </c>
      <c r="AE268" s="103">
        <f>SUM(AE171:AE267)</f>
        <v>0</v>
      </c>
      <c r="AF268" s="103">
        <f>SUM(AF171:AF267)</f>
        <v>0</v>
      </c>
      <c r="AG268" s="103" t="e">
        <f>SUM(AG171:AG267)</f>
        <v>#VALUE!</v>
      </c>
      <c r="AH268" s="103">
        <f t="shared" si="51"/>
        <v>201557.55</v>
      </c>
      <c r="AI268" s="103">
        <f>SUM(AI171:AI267)</f>
        <v>186673.40649999995</v>
      </c>
      <c r="AJ268" s="103">
        <f>SUM(AJ171:AJ267)</f>
        <v>189021.12153500007</v>
      </c>
      <c r="AK268" s="103">
        <f>SUM(AK171:AK267)</f>
        <v>194186.93552957629</v>
      </c>
      <c r="AL268" s="103">
        <f>SUM(AL171:AL267)</f>
        <v>194460.47728564119</v>
      </c>
      <c r="AM268" s="103">
        <f>SUM(AM171:AM267)</f>
        <v>189234.3408740997</v>
      </c>
      <c r="AN268" s="103" t="e">
        <f>SUM(AN171:AN267)</f>
        <v>#VALUE!</v>
      </c>
      <c r="AO268" s="103">
        <f t="shared" si="54"/>
        <v>0</v>
      </c>
      <c r="AP268" s="103">
        <f>SUM(AP171:AP267)</f>
        <v>0</v>
      </c>
      <c r="AQ268" s="103">
        <f>SUM(AQ171:AQ267)</f>
        <v>0</v>
      </c>
      <c r="AR268" s="103">
        <f>SUM(AR171:AR267)</f>
        <v>0</v>
      </c>
      <c r="AS268" s="103">
        <f>SUM(AS171:AS267)</f>
        <v>0</v>
      </c>
      <c r="AT268" s="103">
        <f>SUM(AT171:AT267)</f>
        <v>0</v>
      </c>
      <c r="AU268" s="103" t="e">
        <f>SUM(AU171:AU267)</f>
        <v>#VALUE!</v>
      </c>
      <c r="AV268" s="103">
        <f>SUM(AV171:AV267)</f>
        <v>0</v>
      </c>
      <c r="AW268" s="103">
        <f>SUM(AW171:AW267)</f>
        <v>0</v>
      </c>
      <c r="AX268" s="103">
        <f>SUM(AX171:AX267)</f>
        <v>0</v>
      </c>
      <c r="AY268" s="103">
        <f>SUM(AY171:AY267)</f>
        <v>0</v>
      </c>
      <c r="AZ268" s="103">
        <f>SUM(AZ171:AZ267)</f>
        <v>0</v>
      </c>
      <c r="BA268" s="103">
        <f>SUM(BA171:BA267)</f>
        <v>0</v>
      </c>
      <c r="BB268" s="103" t="e">
        <f>SUM(BB171:BB267)</f>
        <v>#VALUE!</v>
      </c>
      <c r="BC268" s="103">
        <f>SUM(BC171:BC267)</f>
        <v>0</v>
      </c>
      <c r="BD268" s="103">
        <f>SUM(BD171:BD267)</f>
        <v>0</v>
      </c>
      <c r="BE268" s="103">
        <f>SUM(BE171:BE267)</f>
        <v>0</v>
      </c>
      <c r="BF268" s="103">
        <f>SUM(BF171:BF267)</f>
        <v>0</v>
      </c>
      <c r="BG268" s="103">
        <f>SUM(BG171:BG267)</f>
        <v>0</v>
      </c>
      <c r="BH268" s="103">
        <f>SUM(BH171:BH267)</f>
        <v>0</v>
      </c>
      <c r="BI268" s="103">
        <f>SUM(BI171:BI267)</f>
        <v>0</v>
      </c>
      <c r="BJ268" s="103">
        <f>SUM(BJ171:BJ267)</f>
        <v>0</v>
      </c>
      <c r="BK268" s="103">
        <f>SUM(BK171:BK267)</f>
        <v>0</v>
      </c>
      <c r="BL268" s="103">
        <f>SUM(BL171:BL267)</f>
        <v>0</v>
      </c>
      <c r="BM268" s="103">
        <f>SUM(BM171:BM267)</f>
        <v>0</v>
      </c>
      <c r="BN268" s="103">
        <f>SUM(BN171:BN267)</f>
        <v>0</v>
      </c>
      <c r="BO268" s="103">
        <f>SUM(BO171:BO267)</f>
        <v>0</v>
      </c>
      <c r="BP268" s="103" t="e">
        <f>SUM(BP171:BP267)</f>
        <v>#VALUE!</v>
      </c>
    </row>
    <row r="269" spans="1:68">
      <c r="A269" s="77">
        <v>2018</v>
      </c>
      <c r="B269" s="77" t="s">
        <v>905</v>
      </c>
      <c r="C269" s="77" t="s">
        <v>1049</v>
      </c>
      <c r="D269" s="77"/>
      <c r="E269" s="98">
        <v>25029</v>
      </c>
      <c r="F269" s="77"/>
      <c r="G269" s="77"/>
      <c r="H269" s="77"/>
      <c r="I269" s="77">
        <v>2</v>
      </c>
      <c r="J269" s="77" t="s">
        <v>1021</v>
      </c>
      <c r="K269" s="77"/>
      <c r="L269" s="77"/>
      <c r="M269" s="77"/>
      <c r="N269" s="99">
        <v>0</v>
      </c>
      <c r="O269" s="99">
        <v>0</v>
      </c>
      <c r="P269" s="99">
        <v>0</v>
      </c>
      <c r="Q269" s="99">
        <v>0</v>
      </c>
      <c r="R269" s="99">
        <v>0</v>
      </c>
      <c r="S269" s="99">
        <v>0</v>
      </c>
      <c r="T269" s="99">
        <v>2621.42</v>
      </c>
      <c r="U269" s="99">
        <v>0</v>
      </c>
      <c r="V269" s="99">
        <v>0</v>
      </c>
      <c r="W269" s="99">
        <v>0</v>
      </c>
      <c r="X269" s="99">
        <v>0</v>
      </c>
      <c r="Y269" s="99">
        <v>0</v>
      </c>
      <c r="Z269" s="99">
        <v>2621.42</v>
      </c>
      <c r="AA269" s="100">
        <f t="shared" ref="AA269:AA275" si="57">SUM(W269+V269+S269)</f>
        <v>0</v>
      </c>
      <c r="AB269" s="100">
        <f>AA269*('Para GX'!J$71+100%)</f>
        <v>0</v>
      </c>
      <c r="AC269" s="100">
        <f>AB269*('Para GX'!K$71+100%)</f>
        <v>0</v>
      </c>
      <c r="AD269" s="100">
        <f>AC269*('Para GX'!L$71+100%)</f>
        <v>0</v>
      </c>
      <c r="AE269" s="100">
        <f>AD269*('Para GX'!M$71+100%)</f>
        <v>0</v>
      </c>
      <c r="AF269" s="100">
        <f>AE269*('Para GX'!N$71+100%)</f>
        <v>0</v>
      </c>
      <c r="AG269" s="100" t="e">
        <f>AF269*('Para GX'!O$71+100%)</f>
        <v>#VALUE!</v>
      </c>
      <c r="AH269" s="100">
        <f t="shared" si="51"/>
        <v>2621.42</v>
      </c>
      <c r="AI269" s="100">
        <f>AH269*('Para GX'!J$71+100%)</f>
        <v>2686.9555</v>
      </c>
      <c r="AJ269" s="100">
        <f>AI269*('Para GX'!K$71+100%)</f>
        <v>2745.1728691666667</v>
      </c>
      <c r="AK269" s="100">
        <f>AJ269*('Para GX'!L$71+100%)</f>
        <v>2790.9257503194444</v>
      </c>
      <c r="AL269" s="100">
        <f>AK269*('Para GX'!M$71+100%)</f>
        <v>2818.835007822639</v>
      </c>
      <c r="AM269" s="100">
        <f>AL269*('Para GX'!N$71+100%)</f>
        <v>2837.627241208123</v>
      </c>
      <c r="AN269" s="100" t="e">
        <f>AM269*('Para GX'!O$71+100%)</f>
        <v>#VALUE!</v>
      </c>
      <c r="AO269" s="100">
        <f t="shared" si="54"/>
        <v>0</v>
      </c>
      <c r="AP269" s="100">
        <f>AO269*('Para GX'!J$71+100%)</f>
        <v>0</v>
      </c>
      <c r="AQ269" s="100">
        <f>AP269*('Para GX'!K$71+100%)</f>
        <v>0</v>
      </c>
      <c r="AR269" s="100">
        <f>AQ269*('Para GX'!L$71+100%)</f>
        <v>0</v>
      </c>
      <c r="AS269" s="100">
        <f>AR269*('Para GX'!M$71+100%)</f>
        <v>0</v>
      </c>
      <c r="AT269" s="100">
        <f>AS269*('Para GX'!N$71+100%)</f>
        <v>0</v>
      </c>
      <c r="AU269" s="100" t="e">
        <f>AT269*('Para GX'!O$71+100%)</f>
        <v>#VALUE!</v>
      </c>
      <c r="AV269" s="100">
        <v>0</v>
      </c>
      <c r="AW269" s="100">
        <f>AV269*('Para GX'!J$71+100%)</f>
        <v>0</v>
      </c>
      <c r="AX269" s="100">
        <f>AW269*('Para GX'!K$71+100%)</f>
        <v>0</v>
      </c>
      <c r="AY269" s="100">
        <f>AX269*('Para GX'!L$71+100%)</f>
        <v>0</v>
      </c>
      <c r="AZ269" s="100">
        <f>AY269*('Para GX'!M$71+100%)</f>
        <v>0</v>
      </c>
      <c r="BA269" s="100">
        <f>AZ269*('Para GX'!N$71+100%)</f>
        <v>0</v>
      </c>
      <c r="BB269" s="100" t="e">
        <f>BA269*('Para GX'!O$71+100%)</f>
        <v>#VALUE!</v>
      </c>
      <c r="BC269" s="100">
        <v>0</v>
      </c>
      <c r="BD269" s="100"/>
      <c r="BE269" s="100"/>
      <c r="BF269" s="100"/>
      <c r="BG269" s="100"/>
      <c r="BH269" s="100"/>
      <c r="BI269" s="100"/>
      <c r="BJ269" s="100">
        <v>0</v>
      </c>
      <c r="BK269" s="100">
        <f>BJ269*('Para GX'!J$71+100%)</f>
        <v>0</v>
      </c>
      <c r="BL269" s="100">
        <f>BK269*('Para GX'!K$71+100%)</f>
        <v>0</v>
      </c>
      <c r="BM269" s="100">
        <f>BL269*('Para GX'!L$71+100%)</f>
        <v>0</v>
      </c>
      <c r="BN269" s="100">
        <f>BM269*('Para GX'!M$71+100%)</f>
        <v>0</v>
      </c>
      <c r="BO269" s="100">
        <f>BN269*('Para GX'!N$71+100%)</f>
        <v>0</v>
      </c>
      <c r="BP269" s="100" t="e">
        <f>BO269*('Para GX'!O$71+100%)</f>
        <v>#VALUE!</v>
      </c>
    </row>
    <row r="270" spans="1:68">
      <c r="A270" s="77">
        <v>2018</v>
      </c>
      <c r="B270" s="77" t="s">
        <v>905</v>
      </c>
      <c r="C270" s="77" t="s">
        <v>1049</v>
      </c>
      <c r="D270" s="77"/>
      <c r="E270" s="98">
        <v>26669</v>
      </c>
      <c r="F270" s="77"/>
      <c r="G270" s="77"/>
      <c r="H270" s="77"/>
      <c r="I270" s="77">
        <v>1</v>
      </c>
      <c r="J270" s="77" t="s">
        <v>1021</v>
      </c>
      <c r="K270" s="77"/>
      <c r="L270" s="77"/>
      <c r="M270" s="77"/>
      <c r="N270" s="99">
        <v>0</v>
      </c>
      <c r="O270" s="99">
        <v>0</v>
      </c>
      <c r="P270" s="99">
        <v>0</v>
      </c>
      <c r="Q270" s="99">
        <v>0</v>
      </c>
      <c r="R270" s="99">
        <v>0</v>
      </c>
      <c r="S270" s="99">
        <v>0</v>
      </c>
      <c r="T270" s="99">
        <v>2975.25</v>
      </c>
      <c r="U270" s="99">
        <v>0</v>
      </c>
      <c r="V270" s="99">
        <v>0</v>
      </c>
      <c r="W270" s="99">
        <v>0</v>
      </c>
      <c r="X270" s="99">
        <v>0</v>
      </c>
      <c r="Y270" s="99">
        <v>0</v>
      </c>
      <c r="Z270" s="99">
        <v>2975.25</v>
      </c>
      <c r="AA270" s="100">
        <f t="shared" si="57"/>
        <v>0</v>
      </c>
      <c r="AB270" s="100">
        <f>AA270*('Para GX'!J$71+100%)</f>
        <v>0</v>
      </c>
      <c r="AC270" s="100">
        <f>AB270*('Para GX'!K$71+100%)</f>
        <v>0</v>
      </c>
      <c r="AD270" s="100">
        <f>AC270*('Para GX'!L$71+100%)</f>
        <v>0</v>
      </c>
      <c r="AE270" s="100">
        <f>AD270*('Para GX'!M$71+100%)</f>
        <v>0</v>
      </c>
      <c r="AF270" s="100">
        <f>AE270*('Para GX'!N$71+100%)</f>
        <v>0</v>
      </c>
      <c r="AG270" s="100" t="e">
        <f>AF270*('Para GX'!O$71+100%)</f>
        <v>#VALUE!</v>
      </c>
      <c r="AH270" s="100">
        <f t="shared" si="51"/>
        <v>2975.25</v>
      </c>
      <c r="AI270" s="100">
        <f>AH270*('Para GX'!J$71+100%)</f>
        <v>3049.6312499999999</v>
      </c>
      <c r="AJ270" s="100">
        <f>AI270*('Para GX'!K$71+100%)</f>
        <v>3115.7065937500001</v>
      </c>
      <c r="AK270" s="100">
        <f>AJ270*('Para GX'!L$71+100%)</f>
        <v>3167.6350369791667</v>
      </c>
      <c r="AL270" s="100">
        <f>AK270*('Para GX'!M$71+100%)</f>
        <v>3199.3113873489583</v>
      </c>
      <c r="AM270" s="100">
        <f>AL270*('Para GX'!N$71+100%)</f>
        <v>3220.6401299312843</v>
      </c>
      <c r="AN270" s="100" t="e">
        <f>AM270*('Para GX'!O$71+100%)</f>
        <v>#VALUE!</v>
      </c>
      <c r="AO270" s="100">
        <f t="shared" si="54"/>
        <v>0</v>
      </c>
      <c r="AP270" s="100">
        <f>AO270*('Para GX'!J$71+100%)</f>
        <v>0</v>
      </c>
      <c r="AQ270" s="100">
        <f>AP270*('Para GX'!K$71+100%)</f>
        <v>0</v>
      </c>
      <c r="AR270" s="100">
        <f>AQ270*('Para GX'!L$71+100%)</f>
        <v>0</v>
      </c>
      <c r="AS270" s="100">
        <f>AR270*('Para GX'!M$71+100%)</f>
        <v>0</v>
      </c>
      <c r="AT270" s="100">
        <f>AS270*('Para GX'!N$71+100%)</f>
        <v>0</v>
      </c>
      <c r="AU270" s="100" t="e">
        <f>AT270*('Para GX'!O$71+100%)</f>
        <v>#VALUE!</v>
      </c>
      <c r="AV270" s="100">
        <v>0</v>
      </c>
      <c r="AW270" s="100">
        <f>AV270*('Para GX'!J$71+100%)</f>
        <v>0</v>
      </c>
      <c r="AX270" s="100">
        <f>AW270*('Para GX'!K$71+100%)</f>
        <v>0</v>
      </c>
      <c r="AY270" s="100">
        <f>AX270*('Para GX'!L$71+100%)</f>
        <v>0</v>
      </c>
      <c r="AZ270" s="100">
        <f>AY270*('Para GX'!M$71+100%)</f>
        <v>0</v>
      </c>
      <c r="BA270" s="100">
        <f>AZ270*('Para GX'!N$71+100%)</f>
        <v>0</v>
      </c>
      <c r="BB270" s="100" t="e">
        <f>BA270*('Para GX'!O$71+100%)</f>
        <v>#VALUE!</v>
      </c>
      <c r="BC270" s="100">
        <v>0</v>
      </c>
      <c r="BD270" s="100"/>
      <c r="BE270" s="100"/>
      <c r="BF270" s="100"/>
      <c r="BG270" s="100"/>
      <c r="BH270" s="100"/>
      <c r="BI270" s="100"/>
      <c r="BJ270" s="100">
        <v>0</v>
      </c>
      <c r="BK270" s="100">
        <f>BJ270*('Para GX'!J$71+100%)</f>
        <v>0</v>
      </c>
      <c r="BL270" s="100">
        <f>BK270*('Para GX'!K$71+100%)</f>
        <v>0</v>
      </c>
      <c r="BM270" s="100">
        <f>BL270*('Para GX'!L$71+100%)</f>
        <v>0</v>
      </c>
      <c r="BN270" s="100">
        <f>BM270*('Para GX'!M$71+100%)</f>
        <v>0</v>
      </c>
      <c r="BO270" s="100">
        <f>BN270*('Para GX'!N$71+100%)</f>
        <v>0</v>
      </c>
      <c r="BP270" s="100" t="e">
        <f>BO270*('Para GX'!O$71+100%)</f>
        <v>#VALUE!</v>
      </c>
    </row>
    <row r="271" spans="1:68">
      <c r="A271" s="77">
        <v>2018</v>
      </c>
      <c r="B271" s="77" t="s">
        <v>905</v>
      </c>
      <c r="C271" s="77" t="s">
        <v>1049</v>
      </c>
      <c r="D271" s="77"/>
      <c r="E271" s="98">
        <v>24003</v>
      </c>
      <c r="F271" s="77"/>
      <c r="G271" s="77"/>
      <c r="H271" s="77"/>
      <c r="I271" s="77">
        <v>1</v>
      </c>
      <c r="J271" s="77" t="s">
        <v>1021</v>
      </c>
      <c r="K271" s="77"/>
      <c r="L271" s="77"/>
      <c r="M271" s="77"/>
      <c r="N271" s="99">
        <v>0</v>
      </c>
      <c r="O271" s="99">
        <v>0</v>
      </c>
      <c r="P271" s="99">
        <v>0</v>
      </c>
      <c r="Q271" s="99">
        <v>0</v>
      </c>
      <c r="R271" s="99">
        <v>0</v>
      </c>
      <c r="S271" s="99">
        <v>0</v>
      </c>
      <c r="T271" s="99">
        <v>2910.28</v>
      </c>
      <c r="U271" s="99">
        <v>0</v>
      </c>
      <c r="V271" s="99">
        <v>0</v>
      </c>
      <c r="W271" s="99">
        <v>0</v>
      </c>
      <c r="X271" s="99">
        <v>0</v>
      </c>
      <c r="Y271" s="99">
        <v>0</v>
      </c>
      <c r="Z271" s="99">
        <v>2910.28</v>
      </c>
      <c r="AA271" s="100">
        <f t="shared" si="57"/>
        <v>0</v>
      </c>
      <c r="AB271" s="100">
        <f>AA271*('Para GX'!J$71+100%)</f>
        <v>0</v>
      </c>
      <c r="AC271" s="100">
        <f>AB271*('Para GX'!K$71+100%)</f>
        <v>0</v>
      </c>
      <c r="AD271" s="100">
        <f>AC271*('Para GX'!L$71+100%)</f>
        <v>0</v>
      </c>
      <c r="AE271" s="100">
        <f>AD271*('Para GX'!M$71+100%)</f>
        <v>0</v>
      </c>
      <c r="AF271" s="100">
        <f>AE271*('Para GX'!N$71+100%)</f>
        <v>0</v>
      </c>
      <c r="AG271" s="100" t="e">
        <f>AF271*('Para GX'!O$71+100%)</f>
        <v>#VALUE!</v>
      </c>
      <c r="AH271" s="100">
        <f t="shared" si="51"/>
        <v>2910.28</v>
      </c>
      <c r="AI271" s="100">
        <f>AH271*('Para GX'!J$71+100%)</f>
        <v>2983.0369999999998</v>
      </c>
      <c r="AJ271" s="100">
        <f>AI271*('Para GX'!K$71+100%)</f>
        <v>3047.6694683333335</v>
      </c>
      <c r="AK271" s="100">
        <f>AJ271*('Para GX'!L$71+100%)</f>
        <v>3098.4639594722221</v>
      </c>
      <c r="AL271" s="100">
        <f>AK271*('Para GX'!M$71+100%)</f>
        <v>3129.4485990669446</v>
      </c>
      <c r="AM271" s="100">
        <f>AL271*('Para GX'!N$71+100%)</f>
        <v>3150.3115897273906</v>
      </c>
      <c r="AN271" s="100" t="e">
        <f>AM271*('Para GX'!O$71+100%)</f>
        <v>#VALUE!</v>
      </c>
      <c r="AO271" s="100">
        <f t="shared" si="54"/>
        <v>0</v>
      </c>
      <c r="AP271" s="100">
        <f>AO271*('Para GX'!J$71+100%)</f>
        <v>0</v>
      </c>
      <c r="AQ271" s="100">
        <f>AP271*('Para GX'!K$71+100%)</f>
        <v>0</v>
      </c>
      <c r="AR271" s="100">
        <f>AQ271*('Para GX'!L$71+100%)</f>
        <v>0</v>
      </c>
      <c r="AS271" s="100">
        <f>AR271*('Para GX'!M$71+100%)</f>
        <v>0</v>
      </c>
      <c r="AT271" s="100">
        <f>AS271*('Para GX'!N$71+100%)</f>
        <v>0</v>
      </c>
      <c r="AU271" s="100" t="e">
        <f>AT271*('Para GX'!O$71+100%)</f>
        <v>#VALUE!</v>
      </c>
      <c r="AV271" s="100">
        <v>0</v>
      </c>
      <c r="AW271" s="100">
        <f>AV271*('Para GX'!J$71+100%)</f>
        <v>0</v>
      </c>
      <c r="AX271" s="100">
        <f>AW271*('Para GX'!K$71+100%)</f>
        <v>0</v>
      </c>
      <c r="AY271" s="100">
        <f>AX271*('Para GX'!L$71+100%)</f>
        <v>0</v>
      </c>
      <c r="AZ271" s="100">
        <f>AY271*('Para GX'!M$71+100%)</f>
        <v>0</v>
      </c>
      <c r="BA271" s="100">
        <f>AZ271*('Para GX'!N$71+100%)</f>
        <v>0</v>
      </c>
      <c r="BB271" s="100" t="e">
        <f>BA271*('Para GX'!O$71+100%)</f>
        <v>#VALUE!</v>
      </c>
      <c r="BC271" s="100">
        <v>0</v>
      </c>
      <c r="BD271" s="100"/>
      <c r="BE271" s="100"/>
      <c r="BF271" s="100"/>
      <c r="BG271" s="100"/>
      <c r="BH271" s="100"/>
      <c r="BI271" s="100"/>
      <c r="BJ271" s="100">
        <v>0</v>
      </c>
      <c r="BK271" s="100">
        <f>BJ271*('Para GX'!J$71+100%)</f>
        <v>0</v>
      </c>
      <c r="BL271" s="100">
        <f>BK271*('Para GX'!K$71+100%)</f>
        <v>0</v>
      </c>
      <c r="BM271" s="100">
        <f>BL271*('Para GX'!L$71+100%)</f>
        <v>0</v>
      </c>
      <c r="BN271" s="100">
        <f>BM271*('Para GX'!M$71+100%)</f>
        <v>0</v>
      </c>
      <c r="BO271" s="100">
        <f>BN271*('Para GX'!N$71+100%)</f>
        <v>0</v>
      </c>
      <c r="BP271" s="100" t="e">
        <f>BO271*('Para GX'!O$71+100%)</f>
        <v>#VALUE!</v>
      </c>
    </row>
    <row r="272" spans="1:68">
      <c r="A272" s="77">
        <v>2018</v>
      </c>
      <c r="B272" s="77" t="s">
        <v>905</v>
      </c>
      <c r="C272" s="77" t="s">
        <v>1049</v>
      </c>
      <c r="D272" s="77"/>
      <c r="E272" s="98">
        <v>22158</v>
      </c>
      <c r="F272" s="77"/>
      <c r="G272" s="77"/>
      <c r="H272" s="77"/>
      <c r="I272" s="77">
        <v>1</v>
      </c>
      <c r="J272" s="77" t="s">
        <v>1021</v>
      </c>
      <c r="K272" s="77"/>
      <c r="L272" s="77"/>
      <c r="M272" s="77"/>
      <c r="N272" s="99">
        <v>0</v>
      </c>
      <c r="O272" s="99">
        <v>0</v>
      </c>
      <c r="P272" s="99">
        <v>0</v>
      </c>
      <c r="Q272" s="99">
        <v>0</v>
      </c>
      <c r="R272" s="99">
        <v>0</v>
      </c>
      <c r="S272" s="99">
        <v>0</v>
      </c>
      <c r="T272" s="99">
        <v>2905.06</v>
      </c>
      <c r="U272" s="99">
        <v>0</v>
      </c>
      <c r="V272" s="99">
        <v>0</v>
      </c>
      <c r="W272" s="99">
        <v>0</v>
      </c>
      <c r="X272" s="99">
        <v>0</v>
      </c>
      <c r="Y272" s="99">
        <v>0</v>
      </c>
      <c r="Z272" s="99">
        <v>2905.06</v>
      </c>
      <c r="AA272" s="100">
        <f t="shared" si="57"/>
        <v>0</v>
      </c>
      <c r="AB272" s="100">
        <f>AA272*('Para GX'!J$71+100%)</f>
        <v>0</v>
      </c>
      <c r="AC272" s="100">
        <f>AB272*('Para GX'!K$71+100%)</f>
        <v>0</v>
      </c>
      <c r="AD272" s="100">
        <f>AC272*('Para GX'!L$71+100%)</f>
        <v>0</v>
      </c>
      <c r="AE272" s="100">
        <f>AD272*('Para GX'!M$71+100%)</f>
        <v>0</v>
      </c>
      <c r="AF272" s="100">
        <f>AE272*('Para GX'!N$71+100%)</f>
        <v>0</v>
      </c>
      <c r="AG272" s="100" t="e">
        <f>AF272*('Para GX'!O$71+100%)</f>
        <v>#VALUE!</v>
      </c>
      <c r="AH272" s="100">
        <f t="shared" si="51"/>
        <v>2905.06</v>
      </c>
      <c r="AI272" s="100">
        <f>AH272*('Para GX'!J$71+100%)</f>
        <v>2977.6864999999998</v>
      </c>
      <c r="AJ272" s="100">
        <f>AI272*('Para GX'!K$71+100%)</f>
        <v>3042.2030408333335</v>
      </c>
      <c r="AK272" s="100">
        <f>AJ272*('Para GX'!L$71+100%)</f>
        <v>3092.9064248472223</v>
      </c>
      <c r="AL272" s="100">
        <f>AK272*('Para GX'!M$71+100%)</f>
        <v>3123.8354890956944</v>
      </c>
      <c r="AM272" s="100">
        <f>AL272*('Para GX'!N$71+100%)</f>
        <v>3144.6610590229989</v>
      </c>
      <c r="AN272" s="100" t="e">
        <f>AM272*('Para GX'!O$71+100%)</f>
        <v>#VALUE!</v>
      </c>
      <c r="AO272" s="100">
        <f t="shared" si="54"/>
        <v>0</v>
      </c>
      <c r="AP272" s="100">
        <f>AO272*('Para GX'!J$71+100%)</f>
        <v>0</v>
      </c>
      <c r="AQ272" s="100">
        <f>AP272*('Para GX'!K$71+100%)</f>
        <v>0</v>
      </c>
      <c r="AR272" s="100">
        <f>AQ272*('Para GX'!L$71+100%)</f>
        <v>0</v>
      </c>
      <c r="AS272" s="100">
        <f>AR272*('Para GX'!M$71+100%)</f>
        <v>0</v>
      </c>
      <c r="AT272" s="100">
        <f>AS272*('Para GX'!N$71+100%)</f>
        <v>0</v>
      </c>
      <c r="AU272" s="100" t="e">
        <f>AT272*('Para GX'!O$71+100%)</f>
        <v>#VALUE!</v>
      </c>
      <c r="AV272" s="100">
        <v>0</v>
      </c>
      <c r="AW272" s="100">
        <f>AV272*('Para GX'!J$71+100%)</f>
        <v>0</v>
      </c>
      <c r="AX272" s="100">
        <f>AW272*('Para GX'!K$71+100%)</f>
        <v>0</v>
      </c>
      <c r="AY272" s="100">
        <f>AX272*('Para GX'!L$71+100%)</f>
        <v>0</v>
      </c>
      <c r="AZ272" s="100">
        <f>AY272*('Para GX'!M$71+100%)</f>
        <v>0</v>
      </c>
      <c r="BA272" s="100">
        <f>AZ272*('Para GX'!N$71+100%)</f>
        <v>0</v>
      </c>
      <c r="BB272" s="100" t="e">
        <f>BA272*('Para GX'!O$71+100%)</f>
        <v>#VALUE!</v>
      </c>
      <c r="BC272" s="100">
        <v>0</v>
      </c>
      <c r="BD272" s="100"/>
      <c r="BE272" s="100"/>
      <c r="BF272" s="100"/>
      <c r="BG272" s="100"/>
      <c r="BH272" s="100"/>
      <c r="BI272" s="100"/>
      <c r="BJ272" s="100">
        <v>0</v>
      </c>
      <c r="BK272" s="100">
        <f>BJ272*('Para GX'!J$71+100%)</f>
        <v>0</v>
      </c>
      <c r="BL272" s="100">
        <f>BK272*('Para GX'!K$71+100%)</f>
        <v>0</v>
      </c>
      <c r="BM272" s="100">
        <f>BL272*('Para GX'!L$71+100%)</f>
        <v>0</v>
      </c>
      <c r="BN272" s="100">
        <f>BM272*('Para GX'!M$71+100%)</f>
        <v>0</v>
      </c>
      <c r="BO272" s="100">
        <f>BN272*('Para GX'!N$71+100%)</f>
        <v>0</v>
      </c>
      <c r="BP272" s="100" t="e">
        <f>BO272*('Para GX'!O$71+100%)</f>
        <v>#VALUE!</v>
      </c>
    </row>
    <row r="273" spans="1:68">
      <c r="A273" s="77">
        <v>2018</v>
      </c>
      <c r="B273" s="77" t="s">
        <v>905</v>
      </c>
      <c r="C273" s="77" t="s">
        <v>1049</v>
      </c>
      <c r="D273" s="77"/>
      <c r="E273" s="98">
        <v>27270</v>
      </c>
      <c r="F273" s="77"/>
      <c r="G273" s="77"/>
      <c r="H273" s="77"/>
      <c r="I273" s="77">
        <v>1</v>
      </c>
      <c r="J273" s="77" t="s">
        <v>1021</v>
      </c>
      <c r="K273" s="77"/>
      <c r="L273" s="77"/>
      <c r="M273" s="77"/>
      <c r="N273" s="99">
        <v>0</v>
      </c>
      <c r="O273" s="99">
        <v>0</v>
      </c>
      <c r="P273" s="99">
        <v>0</v>
      </c>
      <c r="Q273" s="99">
        <v>0</v>
      </c>
      <c r="R273" s="99">
        <v>0</v>
      </c>
      <c r="S273" s="99">
        <v>0</v>
      </c>
      <c r="T273" s="99">
        <v>2289.2399999999998</v>
      </c>
      <c r="U273" s="99">
        <v>0</v>
      </c>
      <c r="V273" s="99">
        <v>0</v>
      </c>
      <c r="W273" s="99">
        <v>0</v>
      </c>
      <c r="X273" s="99">
        <v>0</v>
      </c>
      <c r="Y273" s="99">
        <v>0</v>
      </c>
      <c r="Z273" s="99">
        <v>2289.2399999999998</v>
      </c>
      <c r="AA273" s="100">
        <f t="shared" si="57"/>
        <v>0</v>
      </c>
      <c r="AB273" s="100">
        <f>AA273*('Para GX'!J$71+100%)</f>
        <v>0</v>
      </c>
      <c r="AC273" s="100">
        <f>AB273*('Para GX'!K$71+100%)</f>
        <v>0</v>
      </c>
      <c r="AD273" s="100">
        <f>AC273*('Para GX'!L$71+100%)</f>
        <v>0</v>
      </c>
      <c r="AE273" s="100">
        <f>AD273*('Para GX'!M$71+100%)</f>
        <v>0</v>
      </c>
      <c r="AF273" s="100">
        <f>AE273*('Para GX'!N$71+100%)</f>
        <v>0</v>
      </c>
      <c r="AG273" s="100" t="e">
        <f>AF273*('Para GX'!O$71+100%)</f>
        <v>#VALUE!</v>
      </c>
      <c r="AH273" s="100">
        <f t="shared" si="51"/>
        <v>2289.2399999999998</v>
      </c>
      <c r="AI273" s="100">
        <f>AH273*('Para GX'!J$71+100%)</f>
        <v>2346.4709999999995</v>
      </c>
      <c r="AJ273" s="100">
        <f>AI273*('Para GX'!K$71+100%)</f>
        <v>2397.3112049999995</v>
      </c>
      <c r="AK273" s="100">
        <f>AJ273*('Para GX'!L$71+100%)</f>
        <v>2437.2663917499995</v>
      </c>
      <c r="AL273" s="100">
        <f>AK273*('Para GX'!M$71+100%)</f>
        <v>2461.6390556674996</v>
      </c>
      <c r="AM273" s="100">
        <f>AL273*('Para GX'!N$71+100%)</f>
        <v>2478.0499827052827</v>
      </c>
      <c r="AN273" s="100" t="e">
        <f>AM273*('Para GX'!O$71+100%)</f>
        <v>#VALUE!</v>
      </c>
      <c r="AO273" s="100">
        <f t="shared" si="54"/>
        <v>0</v>
      </c>
      <c r="AP273" s="100">
        <f>AO273*('Para GX'!J$71+100%)</f>
        <v>0</v>
      </c>
      <c r="AQ273" s="100">
        <f>AP273*('Para GX'!K$71+100%)</f>
        <v>0</v>
      </c>
      <c r="AR273" s="100">
        <f>AQ273*('Para GX'!L$71+100%)</f>
        <v>0</v>
      </c>
      <c r="AS273" s="100">
        <f>AR273*('Para GX'!M$71+100%)</f>
        <v>0</v>
      </c>
      <c r="AT273" s="100">
        <f>AS273*('Para GX'!N$71+100%)</f>
        <v>0</v>
      </c>
      <c r="AU273" s="100" t="e">
        <f>AT273*('Para GX'!O$71+100%)</f>
        <v>#VALUE!</v>
      </c>
      <c r="AV273" s="100">
        <v>0</v>
      </c>
      <c r="AW273" s="100">
        <f>AV273*('Para GX'!J$71+100%)</f>
        <v>0</v>
      </c>
      <c r="AX273" s="100">
        <f>AW273*('Para GX'!K$71+100%)</f>
        <v>0</v>
      </c>
      <c r="AY273" s="100">
        <f>AX273*('Para GX'!L$71+100%)</f>
        <v>0</v>
      </c>
      <c r="AZ273" s="100">
        <f>AY273*('Para GX'!M$71+100%)</f>
        <v>0</v>
      </c>
      <c r="BA273" s="100">
        <f>AZ273*('Para GX'!N$71+100%)</f>
        <v>0</v>
      </c>
      <c r="BB273" s="100" t="e">
        <f>BA273*('Para GX'!O$71+100%)</f>
        <v>#VALUE!</v>
      </c>
      <c r="BC273" s="100">
        <v>0</v>
      </c>
      <c r="BD273" s="100"/>
      <c r="BE273" s="100"/>
      <c r="BF273" s="100"/>
      <c r="BG273" s="100"/>
      <c r="BH273" s="100"/>
      <c r="BI273" s="100"/>
      <c r="BJ273" s="100">
        <v>0</v>
      </c>
      <c r="BK273" s="100">
        <f>BJ273*('Para GX'!J$71+100%)</f>
        <v>0</v>
      </c>
      <c r="BL273" s="100">
        <f>BK273*('Para GX'!K$71+100%)</f>
        <v>0</v>
      </c>
      <c r="BM273" s="100">
        <f>BL273*('Para GX'!L$71+100%)</f>
        <v>0</v>
      </c>
      <c r="BN273" s="100">
        <f>BM273*('Para GX'!M$71+100%)</f>
        <v>0</v>
      </c>
      <c r="BO273" s="100">
        <f>BN273*('Para GX'!N$71+100%)</f>
        <v>0</v>
      </c>
      <c r="BP273" s="100" t="e">
        <f>BO273*('Para GX'!O$71+100%)</f>
        <v>#VALUE!</v>
      </c>
    </row>
    <row r="274" spans="1:68">
      <c r="A274" s="77">
        <v>2018</v>
      </c>
      <c r="B274" s="77" t="s">
        <v>905</v>
      </c>
      <c r="C274" s="77" t="s">
        <v>1049</v>
      </c>
      <c r="D274" s="77"/>
      <c r="E274" s="98">
        <v>28493</v>
      </c>
      <c r="F274" s="77"/>
      <c r="G274" s="77"/>
      <c r="H274" s="77"/>
      <c r="I274" s="77">
        <v>3</v>
      </c>
      <c r="J274" s="77" t="s">
        <v>1021</v>
      </c>
      <c r="K274" s="77"/>
      <c r="L274" s="77"/>
      <c r="M274" s="77"/>
      <c r="N274" s="99">
        <v>0</v>
      </c>
      <c r="O274" s="99">
        <v>0</v>
      </c>
      <c r="P274" s="99">
        <v>0</v>
      </c>
      <c r="Q274" s="99">
        <v>0</v>
      </c>
      <c r="R274" s="99">
        <v>0</v>
      </c>
      <c r="S274" s="99">
        <v>0</v>
      </c>
      <c r="T274" s="99">
        <v>2257.7199999999998</v>
      </c>
      <c r="U274" s="99">
        <v>0</v>
      </c>
      <c r="V274" s="99">
        <v>0</v>
      </c>
      <c r="W274" s="99">
        <v>0</v>
      </c>
      <c r="X274" s="99">
        <v>0</v>
      </c>
      <c r="Y274" s="99">
        <v>0</v>
      </c>
      <c r="Z274" s="99">
        <v>2257.7199999999998</v>
      </c>
      <c r="AA274" s="100">
        <f t="shared" si="57"/>
        <v>0</v>
      </c>
      <c r="AB274" s="100">
        <f>AA274*('Para GX'!J$71+100%)</f>
        <v>0</v>
      </c>
      <c r="AC274" s="100">
        <f>AB274*('Para GX'!K$71+100%)</f>
        <v>0</v>
      </c>
      <c r="AD274" s="100">
        <f>AC274*('Para GX'!L$71+100%)</f>
        <v>0</v>
      </c>
      <c r="AE274" s="100">
        <f>AD274*('Para GX'!M$71+100%)</f>
        <v>0</v>
      </c>
      <c r="AF274" s="100">
        <f>AE274*('Para GX'!N$71+100%)</f>
        <v>0</v>
      </c>
      <c r="AG274" s="100" t="e">
        <f>AF274*('Para GX'!O$71+100%)</f>
        <v>#VALUE!</v>
      </c>
      <c r="AH274" s="100">
        <f t="shared" si="51"/>
        <v>2257.7199999999998</v>
      </c>
      <c r="AI274" s="100">
        <f>AH274*('Para GX'!J$71+100%)</f>
        <v>2314.1629999999996</v>
      </c>
      <c r="AJ274" s="100">
        <f>AI274*('Para GX'!K$71+100%)</f>
        <v>2364.3031983333331</v>
      </c>
      <c r="AK274" s="100">
        <f>AJ274*('Para GX'!L$71+100%)</f>
        <v>2403.7082516388887</v>
      </c>
      <c r="AL274" s="100">
        <f>AK274*('Para GX'!M$71+100%)</f>
        <v>2427.7453341552778</v>
      </c>
      <c r="AM274" s="100">
        <f>AL274*('Para GX'!N$71+100%)</f>
        <v>2443.9303030496462</v>
      </c>
      <c r="AN274" s="100" t="e">
        <f>AM274*('Para GX'!O$71+100%)</f>
        <v>#VALUE!</v>
      </c>
      <c r="AO274" s="100">
        <f t="shared" si="54"/>
        <v>0</v>
      </c>
      <c r="AP274" s="100">
        <f>AO274*('Para GX'!J$71+100%)</f>
        <v>0</v>
      </c>
      <c r="AQ274" s="100">
        <f>AP274*('Para GX'!K$71+100%)</f>
        <v>0</v>
      </c>
      <c r="AR274" s="100">
        <f>AQ274*('Para GX'!L$71+100%)</f>
        <v>0</v>
      </c>
      <c r="AS274" s="100">
        <f>AR274*('Para GX'!M$71+100%)</f>
        <v>0</v>
      </c>
      <c r="AT274" s="100">
        <f>AS274*('Para GX'!N$71+100%)</f>
        <v>0</v>
      </c>
      <c r="AU274" s="100" t="e">
        <f>AT274*('Para GX'!O$71+100%)</f>
        <v>#VALUE!</v>
      </c>
      <c r="AV274" s="100">
        <v>0</v>
      </c>
      <c r="AW274" s="100">
        <f>AV274*('Para GX'!J$71+100%)</f>
        <v>0</v>
      </c>
      <c r="AX274" s="100">
        <f>AW274*('Para GX'!K$71+100%)</f>
        <v>0</v>
      </c>
      <c r="AY274" s="100">
        <f>AX274*('Para GX'!L$71+100%)</f>
        <v>0</v>
      </c>
      <c r="AZ274" s="100">
        <f>AY274*('Para GX'!M$71+100%)</f>
        <v>0</v>
      </c>
      <c r="BA274" s="100">
        <f>AZ274*('Para GX'!N$71+100%)</f>
        <v>0</v>
      </c>
      <c r="BB274" s="100" t="e">
        <f>BA274*('Para GX'!O$71+100%)</f>
        <v>#VALUE!</v>
      </c>
      <c r="BC274" s="100">
        <v>0</v>
      </c>
      <c r="BD274" s="100"/>
      <c r="BE274" s="100"/>
      <c r="BF274" s="100"/>
      <c r="BG274" s="100"/>
      <c r="BH274" s="100"/>
      <c r="BI274" s="100"/>
      <c r="BJ274" s="100">
        <v>0</v>
      </c>
      <c r="BK274" s="100">
        <f>BJ274*('Para GX'!J$71+100%)</f>
        <v>0</v>
      </c>
      <c r="BL274" s="100">
        <f>BK274*('Para GX'!K$71+100%)</f>
        <v>0</v>
      </c>
      <c r="BM274" s="100">
        <f>BL274*('Para GX'!L$71+100%)</f>
        <v>0</v>
      </c>
      <c r="BN274" s="100">
        <f>BM274*('Para GX'!M$71+100%)</f>
        <v>0</v>
      </c>
      <c r="BO274" s="100">
        <f>BN274*('Para GX'!N$71+100%)</f>
        <v>0</v>
      </c>
      <c r="BP274" s="100" t="e">
        <f>BO274*('Para GX'!O$71+100%)</f>
        <v>#VALUE!</v>
      </c>
    </row>
    <row r="275" spans="1:68">
      <c r="A275" s="77">
        <v>2018</v>
      </c>
      <c r="B275" s="77" t="s">
        <v>905</v>
      </c>
      <c r="C275" s="77" t="s">
        <v>1049</v>
      </c>
      <c r="D275" s="77"/>
      <c r="E275" s="98">
        <v>28366</v>
      </c>
      <c r="F275" s="77"/>
      <c r="G275" s="77"/>
      <c r="H275" s="77"/>
      <c r="I275" s="77">
        <v>2</v>
      </c>
      <c r="J275" s="77" t="s">
        <v>1021</v>
      </c>
      <c r="K275" s="77"/>
      <c r="L275" s="77"/>
      <c r="M275" s="77"/>
      <c r="N275" s="99">
        <v>0</v>
      </c>
      <c r="O275" s="99">
        <v>0</v>
      </c>
      <c r="P275" s="99">
        <v>0</v>
      </c>
      <c r="Q275" s="99">
        <v>0</v>
      </c>
      <c r="R275" s="99">
        <v>0</v>
      </c>
      <c r="S275" s="99">
        <v>0</v>
      </c>
      <c r="T275" s="99">
        <v>2472.6</v>
      </c>
      <c r="U275" s="99">
        <v>0</v>
      </c>
      <c r="V275" s="99">
        <v>0</v>
      </c>
      <c r="W275" s="99">
        <v>0</v>
      </c>
      <c r="X275" s="99">
        <v>0</v>
      </c>
      <c r="Y275" s="99">
        <v>0</v>
      </c>
      <c r="Z275" s="99">
        <v>2472.6</v>
      </c>
      <c r="AA275" s="100">
        <f t="shared" si="57"/>
        <v>0</v>
      </c>
      <c r="AB275" s="100">
        <f>AA275*('Para GX'!J$71+100%)</f>
        <v>0</v>
      </c>
      <c r="AC275" s="100">
        <f>AB275*('Para GX'!K$71+100%)</f>
        <v>0</v>
      </c>
      <c r="AD275" s="100">
        <f>AC275*('Para GX'!L$71+100%)</f>
        <v>0</v>
      </c>
      <c r="AE275" s="100">
        <f>AD275*('Para GX'!M$71+100%)</f>
        <v>0</v>
      </c>
      <c r="AF275" s="100">
        <f>AE275*('Para GX'!N$71+100%)</f>
        <v>0</v>
      </c>
      <c r="AG275" s="100" t="e">
        <f>AF275*('Para GX'!O$71+100%)</f>
        <v>#VALUE!</v>
      </c>
      <c r="AH275" s="100">
        <f t="shared" si="51"/>
        <v>2472.6</v>
      </c>
      <c r="AI275" s="100">
        <f>AH275*('Para GX'!J$71+100%)</f>
        <v>2534.4149999999995</v>
      </c>
      <c r="AJ275" s="100">
        <f>AI275*('Para GX'!K$71+100%)</f>
        <v>2589.3273249999997</v>
      </c>
      <c r="AK275" s="100">
        <f>AJ275*('Para GX'!L$71+100%)</f>
        <v>2632.4827804166662</v>
      </c>
      <c r="AL275" s="100">
        <f>AK275*('Para GX'!M$71+100%)</f>
        <v>2658.8076082208327</v>
      </c>
      <c r="AM275" s="100">
        <f>AL275*('Para GX'!N$71+100%)</f>
        <v>2676.5329922756382</v>
      </c>
      <c r="AN275" s="100" t="e">
        <f>AM275*('Para GX'!O$71+100%)</f>
        <v>#VALUE!</v>
      </c>
      <c r="AO275" s="100">
        <f t="shared" si="54"/>
        <v>0</v>
      </c>
      <c r="AP275" s="100">
        <f>AO275*('Para GX'!J$71+100%)</f>
        <v>0</v>
      </c>
      <c r="AQ275" s="100">
        <f>AP275*('Para GX'!K$71+100%)</f>
        <v>0</v>
      </c>
      <c r="AR275" s="100">
        <f>AQ275*('Para GX'!L$71+100%)</f>
        <v>0</v>
      </c>
      <c r="AS275" s="100">
        <f>AR275*('Para GX'!M$71+100%)</f>
        <v>0</v>
      </c>
      <c r="AT275" s="100">
        <f>AS275*('Para GX'!N$71+100%)</f>
        <v>0</v>
      </c>
      <c r="AU275" s="100" t="e">
        <f>AT275*('Para GX'!O$71+100%)</f>
        <v>#VALUE!</v>
      </c>
      <c r="AV275" s="100">
        <v>0</v>
      </c>
      <c r="AW275" s="100">
        <f>AV275*('Para GX'!J$71+100%)</f>
        <v>0</v>
      </c>
      <c r="AX275" s="100">
        <f>AW275*('Para GX'!K$71+100%)</f>
        <v>0</v>
      </c>
      <c r="AY275" s="100">
        <f>AX275*('Para GX'!L$71+100%)</f>
        <v>0</v>
      </c>
      <c r="AZ275" s="100">
        <f>AY275*('Para GX'!M$71+100%)</f>
        <v>0</v>
      </c>
      <c r="BA275" s="100">
        <f>AZ275*('Para GX'!N$71+100%)</f>
        <v>0</v>
      </c>
      <c r="BB275" s="100" t="e">
        <f>BA275*('Para GX'!O$71+100%)</f>
        <v>#VALUE!</v>
      </c>
      <c r="BC275" s="100">
        <v>0</v>
      </c>
      <c r="BD275" s="100"/>
      <c r="BE275" s="100"/>
      <c r="BF275" s="100"/>
      <c r="BG275" s="100"/>
      <c r="BH275" s="100"/>
      <c r="BI275" s="100"/>
      <c r="BJ275" s="100">
        <v>0</v>
      </c>
      <c r="BK275" s="100">
        <f>BJ275*('Para GX'!J$71+100%)</f>
        <v>0</v>
      </c>
      <c r="BL275" s="100">
        <f>BK275*('Para GX'!K$71+100%)</f>
        <v>0</v>
      </c>
      <c r="BM275" s="100">
        <f>BL275*('Para GX'!L$71+100%)</f>
        <v>0</v>
      </c>
      <c r="BN275" s="100">
        <f>BM275*('Para GX'!M$71+100%)</f>
        <v>0</v>
      </c>
      <c r="BO275" s="100">
        <f>BN275*('Para GX'!N$71+100%)</f>
        <v>0</v>
      </c>
      <c r="BP275" s="100" t="e">
        <f>BO275*('Para GX'!O$71+100%)</f>
        <v>#VALUE!</v>
      </c>
    </row>
    <row r="276" spans="1:68" ht="33.75">
      <c r="A276" s="77">
        <v>2018</v>
      </c>
      <c r="B276" s="77" t="s">
        <v>905</v>
      </c>
      <c r="C276" s="77" t="s">
        <v>1049</v>
      </c>
      <c r="D276" s="77"/>
      <c r="E276" s="104">
        <v>19689</v>
      </c>
      <c r="F276" s="77"/>
      <c r="G276" s="77"/>
      <c r="H276" s="77"/>
      <c r="I276" s="77">
        <v>1</v>
      </c>
      <c r="J276" s="77" t="s">
        <v>1021</v>
      </c>
      <c r="K276" s="110" t="s">
        <v>1279</v>
      </c>
      <c r="L276" s="77"/>
      <c r="M276" s="77"/>
      <c r="N276" s="99">
        <v>0</v>
      </c>
      <c r="O276" s="99">
        <v>0</v>
      </c>
      <c r="P276" s="99">
        <v>0</v>
      </c>
      <c r="Q276" s="99">
        <v>0</v>
      </c>
      <c r="R276" s="99">
        <v>0</v>
      </c>
      <c r="S276" s="99">
        <v>0</v>
      </c>
      <c r="T276" s="99">
        <v>0</v>
      </c>
      <c r="U276" s="99">
        <v>0</v>
      </c>
      <c r="V276" s="99">
        <v>6374.28</v>
      </c>
      <c r="W276" s="99">
        <v>0</v>
      </c>
      <c r="X276" s="99">
        <v>0</v>
      </c>
      <c r="Y276" s="99">
        <v>0</v>
      </c>
      <c r="Z276" s="99">
        <v>6374.28</v>
      </c>
      <c r="AA276" s="100">
        <v>0</v>
      </c>
      <c r="AB276" s="100">
        <f>AA276*('Para GX'!J$71+100%)</f>
        <v>0</v>
      </c>
      <c r="AC276" s="100">
        <f>AB276*('Para GX'!K$71+100%)</f>
        <v>0</v>
      </c>
      <c r="AD276" s="100">
        <f>AC276*('Para GX'!L$71+100%)</f>
        <v>0</v>
      </c>
      <c r="AE276" s="100">
        <f>AD276*('Para GX'!M$71+100%)</f>
        <v>0</v>
      </c>
      <c r="AF276" s="100">
        <f>AE276*('Para GX'!N$71+100%)</f>
        <v>0</v>
      </c>
      <c r="AG276" s="100" t="e">
        <f>AF276*('Para GX'!O$71+100%)</f>
        <v>#VALUE!</v>
      </c>
      <c r="AH276" s="100">
        <f t="shared" si="51"/>
        <v>6374.28</v>
      </c>
      <c r="AI276" s="100">
        <v>0</v>
      </c>
      <c r="AJ276" s="100">
        <f>AI276*('Para GX'!K$71+100%)</f>
        <v>0</v>
      </c>
      <c r="AK276" s="100">
        <f>AJ276*('Para GX'!L$71+100%)</f>
        <v>0</v>
      </c>
      <c r="AL276" s="100">
        <f>AK276*('Para GX'!M$71+100%)</f>
        <v>0</v>
      </c>
      <c r="AM276" s="100">
        <f>AL276*('Para GX'!N$71+100%)</f>
        <v>0</v>
      </c>
      <c r="AN276" s="100" t="e">
        <f>AM276*('Para GX'!O$71+100%)</f>
        <v>#VALUE!</v>
      </c>
      <c r="AO276" s="100">
        <f t="shared" si="54"/>
        <v>0</v>
      </c>
      <c r="AP276" s="100">
        <f>AO276*('Para GX'!J$71+100%)</f>
        <v>0</v>
      </c>
      <c r="AQ276" s="100">
        <f>AP276*('Para GX'!K$71+100%)</f>
        <v>0</v>
      </c>
      <c r="AR276" s="100">
        <f>AQ276*('Para GX'!L$71+100%)</f>
        <v>0</v>
      </c>
      <c r="AS276" s="100">
        <f>AR276*('Para GX'!M$71+100%)</f>
        <v>0</v>
      </c>
      <c r="AT276" s="100">
        <f>AS276*('Para GX'!N$71+100%)</f>
        <v>0</v>
      </c>
      <c r="AU276" s="100" t="e">
        <f>AT276*('Para GX'!O$71+100%)</f>
        <v>#VALUE!</v>
      </c>
      <c r="AV276" s="100">
        <v>0</v>
      </c>
      <c r="AW276" s="100">
        <f>AV276*('Para GX'!J$71+100%)</f>
        <v>0</v>
      </c>
      <c r="AX276" s="100">
        <f>AW276*('Para GX'!K$71+100%)</f>
        <v>0</v>
      </c>
      <c r="AY276" s="100">
        <f>AX276*('Para GX'!L$71+100%)</f>
        <v>0</v>
      </c>
      <c r="AZ276" s="100">
        <f>AY276*('Para GX'!M$71+100%)</f>
        <v>0</v>
      </c>
      <c r="BA276" s="100">
        <f>AZ276*('Para GX'!N$71+100%)</f>
        <v>0</v>
      </c>
      <c r="BB276" s="100" t="e">
        <f>BA276*('Para GX'!O$71+100%)</f>
        <v>#VALUE!</v>
      </c>
      <c r="BC276" s="100">
        <v>0</v>
      </c>
      <c r="BD276" s="100"/>
      <c r="BE276" s="100"/>
      <c r="BF276" s="100"/>
      <c r="BG276" s="100"/>
      <c r="BH276" s="100"/>
      <c r="BI276" s="100"/>
      <c r="BJ276" s="100">
        <v>0</v>
      </c>
      <c r="BK276" s="100">
        <f>BJ276*('Para GX'!J$71+100%)</f>
        <v>0</v>
      </c>
      <c r="BL276" s="100">
        <f>BK276*('Para GX'!K$71+100%)</f>
        <v>0</v>
      </c>
      <c r="BM276" s="100">
        <f>BL276*('Para GX'!L$71+100%)</f>
        <v>0</v>
      </c>
      <c r="BN276" s="100">
        <f>BM276*('Para GX'!M$71+100%)</f>
        <v>0</v>
      </c>
      <c r="BO276" s="100">
        <f>BN276*('Para GX'!N$71+100%)</f>
        <v>0</v>
      </c>
      <c r="BP276" s="100" t="e">
        <f>BO276*('Para GX'!O$71+100%)</f>
        <v>#VALUE!</v>
      </c>
    </row>
    <row r="277" spans="1:68">
      <c r="A277" s="77">
        <v>2018</v>
      </c>
      <c r="B277" s="77" t="s">
        <v>905</v>
      </c>
      <c r="C277" s="77" t="s">
        <v>1049</v>
      </c>
      <c r="D277" s="77"/>
      <c r="E277" s="98">
        <v>28841</v>
      </c>
      <c r="F277" s="77"/>
      <c r="G277" s="77"/>
      <c r="H277" s="77"/>
      <c r="I277" s="77">
        <v>7</v>
      </c>
      <c r="J277" s="77" t="s">
        <v>1021</v>
      </c>
      <c r="K277" s="77"/>
      <c r="L277" s="77"/>
      <c r="M277" s="77"/>
      <c r="N277" s="99">
        <v>0</v>
      </c>
      <c r="O277" s="99">
        <v>0</v>
      </c>
      <c r="P277" s="99">
        <v>0</v>
      </c>
      <c r="Q277" s="99">
        <v>0</v>
      </c>
      <c r="R277" s="99">
        <v>0</v>
      </c>
      <c r="S277" s="99">
        <v>0</v>
      </c>
      <c r="T277" s="99">
        <v>3080.44</v>
      </c>
      <c r="U277" s="99">
        <v>0</v>
      </c>
      <c r="V277" s="99">
        <v>0</v>
      </c>
      <c r="W277" s="99">
        <v>0</v>
      </c>
      <c r="X277" s="99">
        <v>0</v>
      </c>
      <c r="Y277" s="99">
        <v>0</v>
      </c>
      <c r="Z277" s="99">
        <v>3080.44</v>
      </c>
      <c r="AA277" s="100">
        <f>SUM(W277+V277+S277)</f>
        <v>0</v>
      </c>
      <c r="AB277" s="100">
        <f>AA277*('Para GX'!J$71+100%)</f>
        <v>0</v>
      </c>
      <c r="AC277" s="100">
        <f>AB277*('Para GX'!K$71+100%)</f>
        <v>0</v>
      </c>
      <c r="AD277" s="100">
        <f>AC277*('Para GX'!L$71+100%)</f>
        <v>0</v>
      </c>
      <c r="AE277" s="100">
        <f>AD277*('Para GX'!M$71+100%)</f>
        <v>0</v>
      </c>
      <c r="AF277" s="100">
        <f>AE277*('Para GX'!N$71+100%)</f>
        <v>0</v>
      </c>
      <c r="AG277" s="100" t="e">
        <f>AF277*('Para GX'!O$71+100%)</f>
        <v>#VALUE!</v>
      </c>
      <c r="AH277" s="100">
        <f t="shared" si="51"/>
        <v>3080.44</v>
      </c>
      <c r="AI277" s="100">
        <f>AH277*('Para GX'!J$71+100%)</f>
        <v>3157.4509999999996</v>
      </c>
      <c r="AJ277" s="100">
        <f>AI277*('Para GX'!K$71+100%)</f>
        <v>3225.8624383333331</v>
      </c>
      <c r="AK277" s="100">
        <f>AJ277*('Para GX'!L$71+100%)</f>
        <v>3279.6268123055552</v>
      </c>
      <c r="AL277" s="100">
        <f>AK277*('Para GX'!M$71+100%)</f>
        <v>3312.4230804286108</v>
      </c>
      <c r="AM277" s="100">
        <f>AL277*('Para GX'!N$71+100%)</f>
        <v>3334.5059009648012</v>
      </c>
      <c r="AN277" s="100" t="e">
        <f>AM277*('Para GX'!O$71+100%)</f>
        <v>#VALUE!</v>
      </c>
      <c r="AO277" s="100">
        <f t="shared" si="54"/>
        <v>0</v>
      </c>
      <c r="AP277" s="100">
        <f>AO277*('Para GX'!J$71+100%)</f>
        <v>0</v>
      </c>
      <c r="AQ277" s="100">
        <f>AP277*('Para GX'!K$71+100%)</f>
        <v>0</v>
      </c>
      <c r="AR277" s="100">
        <f>AQ277*('Para GX'!L$71+100%)</f>
        <v>0</v>
      </c>
      <c r="AS277" s="100">
        <f>AR277*('Para GX'!M$71+100%)</f>
        <v>0</v>
      </c>
      <c r="AT277" s="100">
        <f>AS277*('Para GX'!N$71+100%)</f>
        <v>0</v>
      </c>
      <c r="AU277" s="100" t="e">
        <f>AT277*('Para GX'!O$71+100%)</f>
        <v>#VALUE!</v>
      </c>
      <c r="AV277" s="100">
        <v>0</v>
      </c>
      <c r="AW277" s="100">
        <f>AV277*('Para GX'!J$71+100%)</f>
        <v>0</v>
      </c>
      <c r="AX277" s="100">
        <f>AW277*('Para GX'!K$71+100%)</f>
        <v>0</v>
      </c>
      <c r="AY277" s="100">
        <f>AX277*('Para GX'!L$71+100%)</f>
        <v>0</v>
      </c>
      <c r="AZ277" s="100">
        <f>AY277*('Para GX'!M$71+100%)</f>
        <v>0</v>
      </c>
      <c r="BA277" s="100">
        <f>AZ277*('Para GX'!N$71+100%)</f>
        <v>0</v>
      </c>
      <c r="BB277" s="100" t="e">
        <f>BA277*('Para GX'!O$71+100%)</f>
        <v>#VALUE!</v>
      </c>
      <c r="BC277" s="100">
        <v>0</v>
      </c>
      <c r="BD277" s="100"/>
      <c r="BE277" s="100"/>
      <c r="BF277" s="100"/>
      <c r="BG277" s="100"/>
      <c r="BH277" s="100"/>
      <c r="BI277" s="100"/>
      <c r="BJ277" s="100">
        <v>0</v>
      </c>
      <c r="BK277" s="100">
        <f>BJ277*('Para GX'!J$71+100%)</f>
        <v>0</v>
      </c>
      <c r="BL277" s="100">
        <f>BK277*('Para GX'!K$71+100%)</f>
        <v>0</v>
      </c>
      <c r="BM277" s="100">
        <f>BL277*('Para GX'!L$71+100%)</f>
        <v>0</v>
      </c>
      <c r="BN277" s="100">
        <f>BM277*('Para GX'!M$71+100%)</f>
        <v>0</v>
      </c>
      <c r="BO277" s="100">
        <f>BN277*('Para GX'!N$71+100%)</f>
        <v>0</v>
      </c>
      <c r="BP277" s="100" t="e">
        <f>BO277*('Para GX'!O$71+100%)</f>
        <v>#VALUE!</v>
      </c>
    </row>
    <row r="278" spans="1:68">
      <c r="A278" s="101"/>
      <c r="B278" s="101" t="s">
        <v>1196</v>
      </c>
      <c r="C278" s="101" t="s">
        <v>1049</v>
      </c>
      <c r="D278" s="101"/>
      <c r="E278" s="102"/>
      <c r="F278" s="101"/>
      <c r="G278" s="101"/>
      <c r="H278" s="101"/>
      <c r="I278" s="101"/>
      <c r="J278" s="101"/>
      <c r="K278" s="101"/>
      <c r="L278" s="101"/>
      <c r="M278" s="101"/>
      <c r="N278" s="103">
        <f>SUM(N269:N277)</f>
        <v>0</v>
      </c>
      <c r="O278" s="103">
        <f t="shared" ref="O278:BP278" si="58">SUM(O269:O277)</f>
        <v>0</v>
      </c>
      <c r="P278" s="103">
        <f t="shared" si="58"/>
        <v>0</v>
      </c>
      <c r="Q278" s="103">
        <f t="shared" si="58"/>
        <v>0</v>
      </c>
      <c r="R278" s="103">
        <f t="shared" si="58"/>
        <v>0</v>
      </c>
      <c r="S278" s="103">
        <f t="shared" si="58"/>
        <v>0</v>
      </c>
      <c r="T278" s="103">
        <f t="shared" si="58"/>
        <v>21512.01</v>
      </c>
      <c r="U278" s="103">
        <f t="shared" si="58"/>
        <v>0</v>
      </c>
      <c r="V278" s="103">
        <f t="shared" si="58"/>
        <v>6374.28</v>
      </c>
      <c r="W278" s="103">
        <f t="shared" si="58"/>
        <v>0</v>
      </c>
      <c r="X278" s="103">
        <f t="shared" si="58"/>
        <v>0</v>
      </c>
      <c r="Y278" s="103">
        <f t="shared" si="58"/>
        <v>0</v>
      </c>
      <c r="Z278" s="103">
        <f t="shared" si="58"/>
        <v>27886.289999999997</v>
      </c>
      <c r="AA278" s="103">
        <v>0</v>
      </c>
      <c r="AB278" s="103">
        <f t="shared" si="58"/>
        <v>0</v>
      </c>
      <c r="AC278" s="103">
        <f t="shared" si="58"/>
        <v>0</v>
      </c>
      <c r="AD278" s="103">
        <f t="shared" si="58"/>
        <v>0</v>
      </c>
      <c r="AE278" s="103">
        <f t="shared" si="58"/>
        <v>0</v>
      </c>
      <c r="AF278" s="103">
        <f t="shared" si="58"/>
        <v>0</v>
      </c>
      <c r="AG278" s="103" t="e">
        <f t="shared" si="58"/>
        <v>#VALUE!</v>
      </c>
      <c r="AH278" s="103">
        <f t="shared" si="51"/>
        <v>27886.289999999997</v>
      </c>
      <c r="AI278" s="103">
        <f t="shared" si="58"/>
        <v>22049.810250000002</v>
      </c>
      <c r="AJ278" s="103">
        <f t="shared" si="58"/>
        <v>22527.556138749998</v>
      </c>
      <c r="AK278" s="103">
        <f t="shared" si="58"/>
        <v>22903.015407729166</v>
      </c>
      <c r="AL278" s="103">
        <f t="shared" si="58"/>
        <v>23132.045561806459</v>
      </c>
      <c r="AM278" s="103">
        <f t="shared" si="58"/>
        <v>23286.259198885164</v>
      </c>
      <c r="AN278" s="103" t="e">
        <f t="shared" si="58"/>
        <v>#VALUE!</v>
      </c>
      <c r="AO278" s="103">
        <f t="shared" si="54"/>
        <v>0</v>
      </c>
      <c r="AP278" s="100">
        <f>AO278*('Para GX'!J$71+100%)</f>
        <v>0</v>
      </c>
      <c r="AQ278" s="100">
        <f>AP278*('Para GX'!K$71+100%)</f>
        <v>0</v>
      </c>
      <c r="AR278" s="100">
        <f>AQ278*('Para GX'!L$71+100%)</f>
        <v>0</v>
      </c>
      <c r="AS278" s="100">
        <f>AR278*('Para GX'!M$71+100%)</f>
        <v>0</v>
      </c>
      <c r="AT278" s="100">
        <f>AS278*('Para GX'!N$71+100%)</f>
        <v>0</v>
      </c>
      <c r="AU278" s="100" t="e">
        <f>AT278*('Para GX'!O$71+100%)</f>
        <v>#VALUE!</v>
      </c>
      <c r="AV278" s="103">
        <f t="shared" si="58"/>
        <v>0</v>
      </c>
      <c r="AW278" s="103">
        <f t="shared" si="58"/>
        <v>0</v>
      </c>
      <c r="AX278" s="103">
        <f t="shared" si="58"/>
        <v>0</v>
      </c>
      <c r="AY278" s="103">
        <f t="shared" si="58"/>
        <v>0</v>
      </c>
      <c r="AZ278" s="103">
        <f t="shared" si="58"/>
        <v>0</v>
      </c>
      <c r="BA278" s="103">
        <f t="shared" si="58"/>
        <v>0</v>
      </c>
      <c r="BB278" s="103" t="e">
        <f t="shared" si="58"/>
        <v>#VALUE!</v>
      </c>
      <c r="BC278" s="103">
        <f t="shared" si="58"/>
        <v>0</v>
      </c>
      <c r="BD278" s="103">
        <f t="shared" si="58"/>
        <v>0</v>
      </c>
      <c r="BE278" s="103">
        <f t="shared" si="58"/>
        <v>0</v>
      </c>
      <c r="BF278" s="103">
        <f t="shared" si="58"/>
        <v>0</v>
      </c>
      <c r="BG278" s="103">
        <f t="shared" si="58"/>
        <v>0</v>
      </c>
      <c r="BH278" s="103">
        <f t="shared" si="58"/>
        <v>0</v>
      </c>
      <c r="BI278" s="103">
        <f t="shared" si="58"/>
        <v>0</v>
      </c>
      <c r="BJ278" s="103">
        <f t="shared" si="58"/>
        <v>0</v>
      </c>
      <c r="BK278" s="103">
        <f t="shared" si="58"/>
        <v>0</v>
      </c>
      <c r="BL278" s="103">
        <f t="shared" si="58"/>
        <v>0</v>
      </c>
      <c r="BM278" s="103">
        <f t="shared" si="58"/>
        <v>0</v>
      </c>
      <c r="BN278" s="103">
        <f t="shared" si="58"/>
        <v>0</v>
      </c>
      <c r="BO278" s="103">
        <f t="shared" si="58"/>
        <v>0</v>
      </c>
      <c r="BP278" s="103" t="e">
        <f t="shared" si="58"/>
        <v>#VALUE!</v>
      </c>
    </row>
    <row r="279" spans="1:68" s="122" customFormat="1" ht="12" customHeight="1">
      <c r="A279" s="124">
        <v>2018</v>
      </c>
      <c r="B279" s="124" t="s">
        <v>905</v>
      </c>
      <c r="C279" s="124" t="s">
        <v>1158</v>
      </c>
      <c r="D279" s="124"/>
      <c r="E279" s="128">
        <v>21507</v>
      </c>
      <c r="F279" s="124"/>
      <c r="G279" s="124"/>
      <c r="H279" s="124"/>
      <c r="I279" s="124">
        <v>2</v>
      </c>
      <c r="J279" s="124" t="s">
        <v>1021</v>
      </c>
      <c r="K279" s="124" t="s">
        <v>1219</v>
      </c>
      <c r="L279" s="124"/>
      <c r="M279" s="124"/>
      <c r="N279" s="126">
        <v>0</v>
      </c>
      <c r="O279" s="126">
        <v>0</v>
      </c>
      <c r="P279" s="126">
        <v>0</v>
      </c>
      <c r="Q279" s="126">
        <v>0</v>
      </c>
      <c r="R279" s="126">
        <v>0</v>
      </c>
      <c r="S279" s="126">
        <v>0</v>
      </c>
      <c r="T279" s="126">
        <v>0</v>
      </c>
      <c r="U279" s="126">
        <v>0</v>
      </c>
      <c r="V279" s="126">
        <v>0</v>
      </c>
      <c r="W279" s="126">
        <v>53.81</v>
      </c>
      <c r="X279" s="126">
        <v>0</v>
      </c>
      <c r="Y279" s="126">
        <v>0</v>
      </c>
      <c r="Z279" s="126">
        <v>53.81</v>
      </c>
      <c r="AA279" s="127">
        <f t="shared" ref="AA279:AA289" si="59">SUM(W279+V279+S279)</f>
        <v>53.81</v>
      </c>
      <c r="AB279" s="94">
        <f>AA279*('Para GX'!J$71+100%)</f>
        <v>55.155249999999995</v>
      </c>
      <c r="AC279" s="94">
        <f>AB279*('Para GX'!K$71+100%)</f>
        <v>56.350280416666664</v>
      </c>
      <c r="AD279" s="94">
        <f>AC279*('Para GX'!L$71+100%)</f>
        <v>57.289451756944437</v>
      </c>
      <c r="AE279" s="94">
        <f>AD279*('Para GX'!M$71+100%)</f>
        <v>57.862346274513882</v>
      </c>
      <c r="AF279" s="94">
        <f>AE279*('Para GX'!N$71+100%)</f>
        <v>58.248095249677306</v>
      </c>
      <c r="AG279" s="94" t="e">
        <f>AF279*('Para GX'!O$71+100%)</f>
        <v>#VALUE!</v>
      </c>
      <c r="AH279" s="127">
        <f t="shared" ref="AH279:AH289" si="60">SUM(T279+V279+W279)</f>
        <v>53.81</v>
      </c>
      <c r="AI279" s="94">
        <f>AH279*('Para GX'!J$71+100%)</f>
        <v>55.155249999999995</v>
      </c>
      <c r="AJ279" s="94">
        <f>AI279*('Para GX'!K$71+100%)</f>
        <v>56.350280416666664</v>
      </c>
      <c r="AK279" s="94">
        <f>AJ279*('Para GX'!L$71+100%)</f>
        <v>57.289451756944437</v>
      </c>
      <c r="AL279" s="94">
        <f>AK279*('Para GX'!M$71+100%)</f>
        <v>57.862346274513882</v>
      </c>
      <c r="AM279" s="94">
        <f>AL279*('Para GX'!N$71+100%)</f>
        <v>58.248095249677306</v>
      </c>
      <c r="AN279" s="94" t="e">
        <f>AM279*('Para GX'!O$71+100%)</f>
        <v>#VALUE!</v>
      </c>
      <c r="AO279" s="127">
        <f t="shared" ref="AO279:AO288" si="61">SUM(X279+Y279)</f>
        <v>0</v>
      </c>
      <c r="AP279" s="94">
        <f>AO279*('Para GX'!J$71+100%)</f>
        <v>0</v>
      </c>
      <c r="AQ279" s="94">
        <f>AP279*('Para GX'!K$71+100%)</f>
        <v>0</v>
      </c>
      <c r="AR279" s="94">
        <f>AQ279*('Para GX'!L$71+100%)</f>
        <v>0</v>
      </c>
      <c r="AS279" s="94">
        <f>AR279*('Para GX'!M$71+100%)</f>
        <v>0</v>
      </c>
      <c r="AT279" s="94">
        <f>AS279*('Para GX'!N$71+100%)</f>
        <v>0</v>
      </c>
      <c r="AU279" s="94" t="e">
        <f>AT279*('Para GX'!O$71+100%)</f>
        <v>#VALUE!</v>
      </c>
      <c r="AV279" s="127">
        <v>0</v>
      </c>
      <c r="AW279" s="94">
        <f>AV279*('Para GX'!J$71+100%)</f>
        <v>0</v>
      </c>
      <c r="AX279" s="94">
        <f>AW279*('Para GX'!K$71+100%)</f>
        <v>0</v>
      </c>
      <c r="AY279" s="94">
        <f>AX279*('Para GX'!L$71+100%)</f>
        <v>0</v>
      </c>
      <c r="AZ279" s="94">
        <f>AY279*('Para GX'!M$71+100%)</f>
        <v>0</v>
      </c>
      <c r="BA279" s="94">
        <f>AZ279*('Para GX'!N$71+100%)</f>
        <v>0</v>
      </c>
      <c r="BB279" s="94" t="e">
        <f>BA279*('Para GX'!O$71+100%)</f>
        <v>#VALUE!</v>
      </c>
      <c r="BC279" s="127">
        <v>0</v>
      </c>
      <c r="BD279" s="127"/>
      <c r="BE279" s="127"/>
      <c r="BF279" s="127"/>
      <c r="BG279" s="127"/>
      <c r="BH279" s="127"/>
      <c r="BI279" s="127"/>
      <c r="BJ279" s="127">
        <v>0</v>
      </c>
      <c r="BK279" s="127"/>
      <c r="BL279" s="127"/>
      <c r="BM279" s="127"/>
      <c r="BN279" s="127"/>
      <c r="BO279" s="127"/>
      <c r="BP279" s="127"/>
    </row>
    <row r="280" spans="1:68" s="122" customFormat="1" ht="12" customHeight="1">
      <c r="A280" s="124">
        <v>2018</v>
      </c>
      <c r="B280" s="124" t="s">
        <v>905</v>
      </c>
      <c r="C280" s="124" t="s">
        <v>1158</v>
      </c>
      <c r="D280" s="124"/>
      <c r="E280" s="125">
        <v>23624</v>
      </c>
      <c r="F280" s="124"/>
      <c r="G280" s="124"/>
      <c r="H280" s="124"/>
      <c r="I280" s="124">
        <v>3</v>
      </c>
      <c r="J280" s="124" t="s">
        <v>1021</v>
      </c>
      <c r="K280" s="124"/>
      <c r="L280" s="124" t="s">
        <v>1149</v>
      </c>
      <c r="M280" s="124"/>
      <c r="N280" s="126">
        <v>0</v>
      </c>
      <c r="O280" s="126">
        <v>0</v>
      </c>
      <c r="P280" s="126">
        <v>0</v>
      </c>
      <c r="Q280" s="126">
        <v>0</v>
      </c>
      <c r="R280" s="126">
        <v>0</v>
      </c>
      <c r="S280" s="126">
        <v>0</v>
      </c>
      <c r="T280" s="126">
        <v>0</v>
      </c>
      <c r="U280" s="126">
        <v>0</v>
      </c>
      <c r="V280" s="126">
        <v>0</v>
      </c>
      <c r="W280" s="126">
        <v>27.58</v>
      </c>
      <c r="X280" s="126">
        <v>0</v>
      </c>
      <c r="Y280" s="126">
        <v>0</v>
      </c>
      <c r="Z280" s="126">
        <v>27.58</v>
      </c>
      <c r="AA280" s="127">
        <f t="shared" si="59"/>
        <v>27.58</v>
      </c>
      <c r="AB280" s="94">
        <f>AA280*('Para GX'!J$71+100%)</f>
        <v>28.269499999999997</v>
      </c>
      <c r="AC280" s="94">
        <f>AB280*('Para GX'!K$71+100%)</f>
        <v>28.882005833333331</v>
      </c>
      <c r="AD280" s="94">
        <f>AC280*('Para GX'!L$71+100%)</f>
        <v>29.363372597222217</v>
      </c>
      <c r="AE280" s="94">
        <f>AD280*('Para GX'!M$71+100%)</f>
        <v>29.657006323194437</v>
      </c>
      <c r="AF280" s="94">
        <f>AE280*('Para GX'!N$71+100%)</f>
        <v>29.854719698682398</v>
      </c>
      <c r="AG280" s="94" t="e">
        <f>AF280*('Para GX'!O$71+100%)</f>
        <v>#VALUE!</v>
      </c>
      <c r="AH280" s="127">
        <f t="shared" si="60"/>
        <v>27.58</v>
      </c>
      <c r="AI280" s="94">
        <f>AH280*('Para GX'!J$71+100%)</f>
        <v>28.269499999999997</v>
      </c>
      <c r="AJ280" s="94">
        <f>AI280*('Para GX'!K$71+100%)</f>
        <v>28.882005833333331</v>
      </c>
      <c r="AK280" s="94">
        <f>AJ280*('Para GX'!L$71+100%)</f>
        <v>29.363372597222217</v>
      </c>
      <c r="AL280" s="94">
        <f>AK280*('Para GX'!M$71+100%)</f>
        <v>29.657006323194437</v>
      </c>
      <c r="AM280" s="94">
        <f>AL280*('Para GX'!N$71+100%)</f>
        <v>29.854719698682398</v>
      </c>
      <c r="AN280" s="94" t="e">
        <f>AM280*('Para GX'!O$71+100%)</f>
        <v>#VALUE!</v>
      </c>
      <c r="AO280" s="127">
        <f t="shared" si="61"/>
        <v>0</v>
      </c>
      <c r="AP280" s="94">
        <f>AO280*('Para GX'!J$71+100%)</f>
        <v>0</v>
      </c>
      <c r="AQ280" s="94">
        <f>AP280*('Para GX'!K$71+100%)</f>
        <v>0</v>
      </c>
      <c r="AR280" s="94">
        <f>AQ280*('Para GX'!L$71+100%)</f>
        <v>0</v>
      </c>
      <c r="AS280" s="94">
        <f>AR280*('Para GX'!M$71+100%)</f>
        <v>0</v>
      </c>
      <c r="AT280" s="94">
        <f>AS280*('Para GX'!N$71+100%)</f>
        <v>0</v>
      </c>
      <c r="AU280" s="94" t="e">
        <f>AT280*('Para GX'!O$71+100%)</f>
        <v>#VALUE!</v>
      </c>
      <c r="AV280" s="127">
        <v>0</v>
      </c>
      <c r="AW280" s="94">
        <f>AV280*('Para GX'!J$71+100%)</f>
        <v>0</v>
      </c>
      <c r="AX280" s="94">
        <f>AW280*('Para GX'!K$71+100%)</f>
        <v>0</v>
      </c>
      <c r="AY280" s="94">
        <f>AX280*('Para GX'!L$71+100%)</f>
        <v>0</v>
      </c>
      <c r="AZ280" s="94">
        <f>AY280*('Para GX'!M$71+100%)</f>
        <v>0</v>
      </c>
      <c r="BA280" s="94">
        <f>AZ280*('Para GX'!N$71+100%)</f>
        <v>0</v>
      </c>
      <c r="BB280" s="94" t="e">
        <f>BA280*('Para GX'!O$71+100%)</f>
        <v>#VALUE!</v>
      </c>
      <c r="BC280" s="127">
        <v>0</v>
      </c>
      <c r="BD280" s="127"/>
      <c r="BE280" s="127"/>
      <c r="BF280" s="127"/>
      <c r="BG280" s="127"/>
      <c r="BH280" s="127"/>
      <c r="BI280" s="127"/>
      <c r="BJ280" s="127">
        <v>0</v>
      </c>
      <c r="BK280" s="127"/>
      <c r="BL280" s="127"/>
      <c r="BM280" s="127"/>
      <c r="BN280" s="127"/>
      <c r="BO280" s="127"/>
      <c r="BP280" s="127"/>
    </row>
    <row r="281" spans="1:68" s="122" customFormat="1" ht="12" customHeight="1">
      <c r="A281" s="124">
        <v>2018</v>
      </c>
      <c r="B281" s="124" t="s">
        <v>905</v>
      </c>
      <c r="C281" s="124" t="s">
        <v>1158</v>
      </c>
      <c r="D281" s="124"/>
      <c r="E281" s="125">
        <v>32694</v>
      </c>
      <c r="F281" s="124"/>
      <c r="G281" s="124"/>
      <c r="H281" s="124"/>
      <c r="I281" s="124">
        <v>3</v>
      </c>
      <c r="J281" s="124" t="s">
        <v>1021</v>
      </c>
      <c r="K281" s="124"/>
      <c r="L281" s="124"/>
      <c r="M281" s="124"/>
      <c r="N281" s="126">
        <v>0</v>
      </c>
      <c r="O281" s="126">
        <v>0</v>
      </c>
      <c r="P281" s="126">
        <v>0</v>
      </c>
      <c r="Q281" s="126">
        <v>0</v>
      </c>
      <c r="R281" s="126">
        <v>0</v>
      </c>
      <c r="S281" s="126">
        <v>0</v>
      </c>
      <c r="T281" s="126">
        <v>0</v>
      </c>
      <c r="U281" s="126">
        <v>0</v>
      </c>
      <c r="V281" s="126">
        <v>0</v>
      </c>
      <c r="W281" s="126">
        <v>19.510000000000002</v>
      </c>
      <c r="X281" s="126">
        <v>0</v>
      </c>
      <c r="Y281" s="126">
        <v>0</v>
      </c>
      <c r="Z281" s="126">
        <v>19.510000000000002</v>
      </c>
      <c r="AA281" s="127">
        <f t="shared" si="59"/>
        <v>19.510000000000002</v>
      </c>
      <c r="AB281" s="94">
        <f>AA281*('Para GX'!J$71+100%)</f>
        <v>19.99775</v>
      </c>
      <c r="AC281" s="94">
        <f>AB281*('Para GX'!K$71+100%)</f>
        <v>20.431034583333336</v>
      </c>
      <c r="AD281" s="94">
        <f>AC281*('Para GX'!L$71+100%)</f>
        <v>20.77155182638889</v>
      </c>
      <c r="AE281" s="94">
        <f>AD281*('Para GX'!M$71+100%)</f>
        <v>20.979267344652779</v>
      </c>
      <c r="AF281" s="94">
        <f>AE281*('Para GX'!N$71+100%)</f>
        <v>21.119129126950462</v>
      </c>
      <c r="AG281" s="94" t="e">
        <f>AF281*('Para GX'!O$71+100%)</f>
        <v>#VALUE!</v>
      </c>
      <c r="AH281" s="127">
        <f t="shared" si="60"/>
        <v>19.510000000000002</v>
      </c>
      <c r="AI281" s="94">
        <f>AH281*('Para GX'!J$71+100%)</f>
        <v>19.99775</v>
      </c>
      <c r="AJ281" s="94">
        <f>AI281*('Para GX'!K$71+100%)</f>
        <v>20.431034583333336</v>
      </c>
      <c r="AK281" s="94">
        <f>AJ281*('Para GX'!L$71+100%)</f>
        <v>20.77155182638889</v>
      </c>
      <c r="AL281" s="94">
        <f>AK281*('Para GX'!M$71+100%)</f>
        <v>20.979267344652779</v>
      </c>
      <c r="AM281" s="94">
        <f>AL281*('Para GX'!N$71+100%)</f>
        <v>21.119129126950462</v>
      </c>
      <c r="AN281" s="94" t="e">
        <f>AM281*('Para GX'!O$71+100%)</f>
        <v>#VALUE!</v>
      </c>
      <c r="AO281" s="127">
        <f t="shared" si="61"/>
        <v>0</v>
      </c>
      <c r="AP281" s="94">
        <f>AO281*('Para GX'!J$71+100%)</f>
        <v>0</v>
      </c>
      <c r="AQ281" s="94">
        <f>AP281*('Para GX'!K$71+100%)</f>
        <v>0</v>
      </c>
      <c r="AR281" s="94">
        <f>AQ281*('Para GX'!L$71+100%)</f>
        <v>0</v>
      </c>
      <c r="AS281" s="94">
        <f>AR281*('Para GX'!M$71+100%)</f>
        <v>0</v>
      </c>
      <c r="AT281" s="94">
        <f>AS281*('Para GX'!N$71+100%)</f>
        <v>0</v>
      </c>
      <c r="AU281" s="94" t="e">
        <f>AT281*('Para GX'!O$71+100%)</f>
        <v>#VALUE!</v>
      </c>
      <c r="AV281" s="127">
        <v>0</v>
      </c>
      <c r="AW281" s="94">
        <f>AV281*('Para GX'!J$71+100%)</f>
        <v>0</v>
      </c>
      <c r="AX281" s="94">
        <f>AW281*('Para GX'!K$71+100%)</f>
        <v>0</v>
      </c>
      <c r="AY281" s="94">
        <f>AX281*('Para GX'!L$71+100%)</f>
        <v>0</v>
      </c>
      <c r="AZ281" s="94">
        <f>AY281*('Para GX'!M$71+100%)</f>
        <v>0</v>
      </c>
      <c r="BA281" s="94">
        <f>AZ281*('Para GX'!N$71+100%)</f>
        <v>0</v>
      </c>
      <c r="BB281" s="94" t="e">
        <f>BA281*('Para GX'!O$71+100%)</f>
        <v>#VALUE!</v>
      </c>
      <c r="BC281" s="127">
        <v>0</v>
      </c>
      <c r="BD281" s="127"/>
      <c r="BE281" s="127"/>
      <c r="BF281" s="127"/>
      <c r="BG281" s="127"/>
      <c r="BH281" s="127"/>
      <c r="BI281" s="127"/>
      <c r="BJ281" s="127">
        <v>0</v>
      </c>
      <c r="BK281" s="127"/>
      <c r="BL281" s="127"/>
      <c r="BM281" s="127"/>
      <c r="BN281" s="127"/>
      <c r="BO281" s="127"/>
      <c r="BP281" s="127"/>
    </row>
    <row r="282" spans="1:68" s="122" customFormat="1" ht="12" customHeight="1">
      <c r="A282" s="124">
        <v>2018</v>
      </c>
      <c r="B282" s="124" t="s">
        <v>905</v>
      </c>
      <c r="C282" s="124" t="s">
        <v>1158</v>
      </c>
      <c r="D282" s="124"/>
      <c r="E282" s="125">
        <v>24694</v>
      </c>
      <c r="F282" s="124"/>
      <c r="G282" s="124"/>
      <c r="H282" s="124"/>
      <c r="I282" s="124">
        <v>2</v>
      </c>
      <c r="J282" s="124" t="s">
        <v>1021</v>
      </c>
      <c r="K282" s="124"/>
      <c r="L282" s="124"/>
      <c r="M282" s="124"/>
      <c r="N282" s="126">
        <v>0</v>
      </c>
      <c r="O282" s="126">
        <v>0</v>
      </c>
      <c r="P282" s="126">
        <v>0</v>
      </c>
      <c r="Q282" s="126">
        <v>0</v>
      </c>
      <c r="R282" s="126">
        <v>0</v>
      </c>
      <c r="S282" s="126">
        <v>0</v>
      </c>
      <c r="T282" s="126">
        <v>0</v>
      </c>
      <c r="U282" s="126">
        <v>0</v>
      </c>
      <c r="V282" s="126">
        <v>0</v>
      </c>
      <c r="W282" s="126">
        <v>188.67</v>
      </c>
      <c r="X282" s="126">
        <v>0</v>
      </c>
      <c r="Y282" s="126">
        <v>0</v>
      </c>
      <c r="Z282" s="126">
        <v>188.67</v>
      </c>
      <c r="AA282" s="127">
        <f t="shared" si="59"/>
        <v>188.67</v>
      </c>
      <c r="AB282" s="94">
        <f>AA282*('Para GX'!J$71+100%)</f>
        <v>193.38674999999998</v>
      </c>
      <c r="AC282" s="94">
        <f>AB282*('Para GX'!K$71+100%)</f>
        <v>197.57679625</v>
      </c>
      <c r="AD282" s="94">
        <f>AC282*('Para GX'!L$71+100%)</f>
        <v>200.86974285416665</v>
      </c>
      <c r="AE282" s="94">
        <f>AD282*('Para GX'!M$71+100%)</f>
        <v>202.87844028270831</v>
      </c>
      <c r="AF282" s="94">
        <f>AE282*('Para GX'!N$71+100%)</f>
        <v>204.23096321792636</v>
      </c>
      <c r="AG282" s="94" t="e">
        <f>AF282*('Para GX'!O$71+100%)</f>
        <v>#VALUE!</v>
      </c>
      <c r="AH282" s="127">
        <f t="shared" si="60"/>
        <v>188.67</v>
      </c>
      <c r="AI282" s="94">
        <f>AH282*('Para GX'!J$71+100%)</f>
        <v>193.38674999999998</v>
      </c>
      <c r="AJ282" s="94">
        <f>AI282*('Para GX'!K$71+100%)</f>
        <v>197.57679625</v>
      </c>
      <c r="AK282" s="94">
        <f>AJ282*('Para GX'!L$71+100%)</f>
        <v>200.86974285416665</v>
      </c>
      <c r="AL282" s="94">
        <f>AK282*('Para GX'!M$71+100%)</f>
        <v>202.87844028270831</v>
      </c>
      <c r="AM282" s="94">
        <f>AL282*('Para GX'!N$71+100%)</f>
        <v>204.23096321792636</v>
      </c>
      <c r="AN282" s="94" t="e">
        <f>AM282*('Para GX'!O$71+100%)</f>
        <v>#VALUE!</v>
      </c>
      <c r="AO282" s="127">
        <f t="shared" si="61"/>
        <v>0</v>
      </c>
      <c r="AP282" s="94">
        <f>AO282*('Para GX'!J$71+100%)</f>
        <v>0</v>
      </c>
      <c r="AQ282" s="94">
        <f>AP282*('Para GX'!K$71+100%)</f>
        <v>0</v>
      </c>
      <c r="AR282" s="94">
        <f>AQ282*('Para GX'!L$71+100%)</f>
        <v>0</v>
      </c>
      <c r="AS282" s="94">
        <f>AR282*('Para GX'!M$71+100%)</f>
        <v>0</v>
      </c>
      <c r="AT282" s="94">
        <f>AS282*('Para GX'!N$71+100%)</f>
        <v>0</v>
      </c>
      <c r="AU282" s="94" t="e">
        <f>AT282*('Para GX'!O$71+100%)</f>
        <v>#VALUE!</v>
      </c>
      <c r="AV282" s="127">
        <v>0</v>
      </c>
      <c r="AW282" s="94">
        <f>AV282*('Para GX'!J$71+100%)</f>
        <v>0</v>
      </c>
      <c r="AX282" s="94">
        <f>AW282*('Para GX'!K$71+100%)</f>
        <v>0</v>
      </c>
      <c r="AY282" s="94">
        <f>AX282*('Para GX'!L$71+100%)</f>
        <v>0</v>
      </c>
      <c r="AZ282" s="94">
        <f>AY282*('Para GX'!M$71+100%)</f>
        <v>0</v>
      </c>
      <c r="BA282" s="94">
        <f>AZ282*('Para GX'!N$71+100%)</f>
        <v>0</v>
      </c>
      <c r="BB282" s="94" t="e">
        <f>BA282*('Para GX'!O$71+100%)</f>
        <v>#VALUE!</v>
      </c>
      <c r="BC282" s="127">
        <v>0</v>
      </c>
      <c r="BD282" s="127"/>
      <c r="BE282" s="127"/>
      <c r="BF282" s="127"/>
      <c r="BG282" s="127"/>
      <c r="BH282" s="127"/>
      <c r="BI282" s="127"/>
      <c r="BJ282" s="127">
        <v>0</v>
      </c>
      <c r="BK282" s="127"/>
      <c r="BL282" s="127"/>
      <c r="BM282" s="127"/>
      <c r="BN282" s="127"/>
      <c r="BO282" s="127"/>
      <c r="BP282" s="127"/>
    </row>
    <row r="283" spans="1:68" s="122" customFormat="1" ht="12" customHeight="1">
      <c r="A283" s="124">
        <v>2018</v>
      </c>
      <c r="B283" s="124" t="s">
        <v>905</v>
      </c>
      <c r="C283" s="124" t="s">
        <v>1158</v>
      </c>
      <c r="D283" s="124"/>
      <c r="E283" s="125">
        <v>23933</v>
      </c>
      <c r="F283" s="124"/>
      <c r="G283" s="124"/>
      <c r="H283" s="124"/>
      <c r="I283" s="124">
        <v>2</v>
      </c>
      <c r="J283" s="124" t="s">
        <v>1021</v>
      </c>
      <c r="K283" s="124"/>
      <c r="L283" s="124"/>
      <c r="M283" s="124"/>
      <c r="N283" s="126">
        <v>0</v>
      </c>
      <c r="O283" s="126">
        <v>0</v>
      </c>
      <c r="P283" s="126">
        <v>0</v>
      </c>
      <c r="Q283" s="126">
        <v>0</v>
      </c>
      <c r="R283" s="126">
        <v>0</v>
      </c>
      <c r="S283" s="126">
        <v>0</v>
      </c>
      <c r="T283" s="126">
        <v>0</v>
      </c>
      <c r="U283" s="126">
        <v>0</v>
      </c>
      <c r="V283" s="126">
        <v>0</v>
      </c>
      <c r="W283" s="126">
        <v>208.51</v>
      </c>
      <c r="X283" s="126">
        <v>0</v>
      </c>
      <c r="Y283" s="126">
        <v>0</v>
      </c>
      <c r="Z283" s="126">
        <v>208.51</v>
      </c>
      <c r="AA283" s="127">
        <f t="shared" si="59"/>
        <v>208.51</v>
      </c>
      <c r="AB283" s="94">
        <f>AA283*('Para GX'!J$71+100%)</f>
        <v>213.72274999999996</v>
      </c>
      <c r="AC283" s="94">
        <f>AB283*('Para GX'!K$71+100%)</f>
        <v>218.3534095833333</v>
      </c>
      <c r="AD283" s="94">
        <f>AC283*('Para GX'!L$71+100%)</f>
        <v>221.99263307638884</v>
      </c>
      <c r="AE283" s="94">
        <f>AD283*('Para GX'!M$71+100%)</f>
        <v>224.21255940715272</v>
      </c>
      <c r="AF283" s="94">
        <f>AE283*('Para GX'!N$71+100%)</f>
        <v>225.70730980320039</v>
      </c>
      <c r="AG283" s="94" t="e">
        <f>AF283*('Para GX'!O$71+100%)</f>
        <v>#VALUE!</v>
      </c>
      <c r="AH283" s="127">
        <f t="shared" si="60"/>
        <v>208.51</v>
      </c>
      <c r="AI283" s="94">
        <f>AH283*('Para GX'!J$71+100%)</f>
        <v>213.72274999999996</v>
      </c>
      <c r="AJ283" s="94">
        <f>AI283*('Para GX'!K$71+100%)</f>
        <v>218.3534095833333</v>
      </c>
      <c r="AK283" s="94">
        <f>AJ283*('Para GX'!L$71+100%)</f>
        <v>221.99263307638884</v>
      </c>
      <c r="AL283" s="94">
        <f>AK283*('Para GX'!M$71+100%)</f>
        <v>224.21255940715272</v>
      </c>
      <c r="AM283" s="94">
        <f>AL283*('Para GX'!N$71+100%)</f>
        <v>225.70730980320039</v>
      </c>
      <c r="AN283" s="94" t="e">
        <f>AM283*('Para GX'!O$71+100%)</f>
        <v>#VALUE!</v>
      </c>
      <c r="AO283" s="127">
        <f t="shared" si="61"/>
        <v>0</v>
      </c>
      <c r="AP283" s="94">
        <f>AO283*('Para GX'!J$71+100%)</f>
        <v>0</v>
      </c>
      <c r="AQ283" s="94">
        <f>AP283*('Para GX'!K$71+100%)</f>
        <v>0</v>
      </c>
      <c r="AR283" s="94">
        <f>AQ283*('Para GX'!L$71+100%)</f>
        <v>0</v>
      </c>
      <c r="AS283" s="94">
        <f>AR283*('Para GX'!M$71+100%)</f>
        <v>0</v>
      </c>
      <c r="AT283" s="94">
        <f>AS283*('Para GX'!N$71+100%)</f>
        <v>0</v>
      </c>
      <c r="AU283" s="94" t="e">
        <f>AT283*('Para GX'!O$71+100%)</f>
        <v>#VALUE!</v>
      </c>
      <c r="AV283" s="127">
        <v>0</v>
      </c>
      <c r="AW283" s="94">
        <f>AV283*('Para GX'!J$71+100%)</f>
        <v>0</v>
      </c>
      <c r="AX283" s="94">
        <f>AW283*('Para GX'!K$71+100%)</f>
        <v>0</v>
      </c>
      <c r="AY283" s="94">
        <f>AX283*('Para GX'!L$71+100%)</f>
        <v>0</v>
      </c>
      <c r="AZ283" s="94">
        <f>AY283*('Para GX'!M$71+100%)</f>
        <v>0</v>
      </c>
      <c r="BA283" s="94">
        <f>AZ283*('Para GX'!N$71+100%)</f>
        <v>0</v>
      </c>
      <c r="BB283" s="94" t="e">
        <f>BA283*('Para GX'!O$71+100%)</f>
        <v>#VALUE!</v>
      </c>
      <c r="BC283" s="127">
        <v>0</v>
      </c>
      <c r="BD283" s="127"/>
      <c r="BE283" s="127"/>
      <c r="BF283" s="127"/>
      <c r="BG283" s="127"/>
      <c r="BH283" s="127"/>
      <c r="BI283" s="127"/>
      <c r="BJ283" s="127">
        <v>0</v>
      </c>
      <c r="BK283" s="127"/>
      <c r="BL283" s="127"/>
      <c r="BM283" s="127"/>
      <c r="BN283" s="127"/>
      <c r="BO283" s="127"/>
      <c r="BP283" s="127"/>
    </row>
    <row r="284" spans="1:68" s="122" customFormat="1" ht="12" customHeight="1">
      <c r="A284" s="124">
        <v>2018</v>
      </c>
      <c r="B284" s="124" t="s">
        <v>905</v>
      </c>
      <c r="C284" s="124" t="s">
        <v>1158</v>
      </c>
      <c r="D284" s="124"/>
      <c r="E284" s="125">
        <v>26638</v>
      </c>
      <c r="F284" s="124"/>
      <c r="G284" s="124"/>
      <c r="H284" s="124"/>
      <c r="I284" s="124">
        <v>1</v>
      </c>
      <c r="J284" s="124" t="s">
        <v>1021</v>
      </c>
      <c r="K284" s="124"/>
      <c r="L284" s="124"/>
      <c r="M284" s="124"/>
      <c r="N284" s="126">
        <v>0</v>
      </c>
      <c r="O284" s="126">
        <v>0</v>
      </c>
      <c r="P284" s="126">
        <v>0</v>
      </c>
      <c r="Q284" s="126">
        <v>0</v>
      </c>
      <c r="R284" s="126">
        <v>0</v>
      </c>
      <c r="S284" s="126">
        <v>0</v>
      </c>
      <c r="T284" s="126">
        <v>0</v>
      </c>
      <c r="U284" s="126">
        <v>0</v>
      </c>
      <c r="V284" s="126">
        <v>0</v>
      </c>
      <c r="W284" s="126">
        <v>77.69</v>
      </c>
      <c r="X284" s="126">
        <v>0</v>
      </c>
      <c r="Y284" s="126">
        <v>0</v>
      </c>
      <c r="Z284" s="126">
        <v>77.69</v>
      </c>
      <c r="AA284" s="127">
        <f t="shared" si="59"/>
        <v>77.69</v>
      </c>
      <c r="AB284" s="94">
        <f>AA284*('Para GX'!J$71+100%)</f>
        <v>79.632249999999985</v>
      </c>
      <c r="AC284" s="94">
        <f>AB284*('Para GX'!K$71+100%)</f>
        <v>81.357615416666661</v>
      </c>
      <c r="AD284" s="94">
        <f>AC284*('Para GX'!L$71+100%)</f>
        <v>82.713575673611103</v>
      </c>
      <c r="AE284" s="94">
        <f>AD284*('Para GX'!M$71+100%)</f>
        <v>83.540711430347216</v>
      </c>
      <c r="AF284" s="94">
        <f>AE284*('Para GX'!N$71+100%)</f>
        <v>84.09764950654953</v>
      </c>
      <c r="AG284" s="94" t="e">
        <f>AF284*('Para GX'!O$71+100%)</f>
        <v>#VALUE!</v>
      </c>
      <c r="AH284" s="127">
        <f t="shared" si="60"/>
        <v>77.69</v>
      </c>
      <c r="AI284" s="94">
        <f>AH284*('Para GX'!J$71+100%)</f>
        <v>79.632249999999985</v>
      </c>
      <c r="AJ284" s="94">
        <f>AI284*('Para GX'!K$71+100%)</f>
        <v>81.357615416666661</v>
      </c>
      <c r="AK284" s="94">
        <f>AJ284*('Para GX'!L$71+100%)</f>
        <v>82.713575673611103</v>
      </c>
      <c r="AL284" s="94">
        <f>AK284*('Para GX'!M$71+100%)</f>
        <v>83.540711430347216</v>
      </c>
      <c r="AM284" s="94">
        <f>AL284*('Para GX'!N$71+100%)</f>
        <v>84.09764950654953</v>
      </c>
      <c r="AN284" s="94" t="e">
        <f>AM284*('Para GX'!O$71+100%)</f>
        <v>#VALUE!</v>
      </c>
      <c r="AO284" s="127">
        <f t="shared" si="61"/>
        <v>0</v>
      </c>
      <c r="AP284" s="94">
        <f>AO284*('Para GX'!J$71+100%)</f>
        <v>0</v>
      </c>
      <c r="AQ284" s="94">
        <f>AP284*('Para GX'!K$71+100%)</f>
        <v>0</v>
      </c>
      <c r="AR284" s="94">
        <f>AQ284*('Para GX'!L$71+100%)</f>
        <v>0</v>
      </c>
      <c r="AS284" s="94">
        <f>AR284*('Para GX'!M$71+100%)</f>
        <v>0</v>
      </c>
      <c r="AT284" s="94">
        <f>AS284*('Para GX'!N$71+100%)</f>
        <v>0</v>
      </c>
      <c r="AU284" s="94" t="e">
        <f>AT284*('Para GX'!O$71+100%)</f>
        <v>#VALUE!</v>
      </c>
      <c r="AV284" s="127">
        <v>0</v>
      </c>
      <c r="AW284" s="94">
        <f>AV284*('Para GX'!J$71+100%)</f>
        <v>0</v>
      </c>
      <c r="AX284" s="94">
        <f>AW284*('Para GX'!K$71+100%)</f>
        <v>0</v>
      </c>
      <c r="AY284" s="94">
        <f>AX284*('Para GX'!L$71+100%)</f>
        <v>0</v>
      </c>
      <c r="AZ284" s="94">
        <f>AY284*('Para GX'!M$71+100%)</f>
        <v>0</v>
      </c>
      <c r="BA284" s="94">
        <f>AZ284*('Para GX'!N$71+100%)</f>
        <v>0</v>
      </c>
      <c r="BB284" s="94" t="e">
        <f>BA284*('Para GX'!O$71+100%)</f>
        <v>#VALUE!</v>
      </c>
      <c r="BC284" s="127">
        <v>0</v>
      </c>
      <c r="BD284" s="127"/>
      <c r="BE284" s="127"/>
      <c r="BF284" s="127"/>
      <c r="BG284" s="127"/>
      <c r="BH284" s="127"/>
      <c r="BI284" s="127"/>
      <c r="BJ284" s="127">
        <v>0</v>
      </c>
      <c r="BK284" s="127"/>
      <c r="BL284" s="127"/>
      <c r="BM284" s="127"/>
      <c r="BN284" s="127"/>
      <c r="BO284" s="127"/>
      <c r="BP284" s="127"/>
    </row>
    <row r="285" spans="1:68" s="122" customFormat="1" ht="12" customHeight="1">
      <c r="A285" s="124">
        <v>2018</v>
      </c>
      <c r="B285" s="124" t="s">
        <v>905</v>
      </c>
      <c r="C285" s="124" t="s">
        <v>1158</v>
      </c>
      <c r="D285" s="124"/>
      <c r="E285" s="125">
        <v>28985</v>
      </c>
      <c r="F285" s="124"/>
      <c r="G285" s="124"/>
      <c r="H285" s="124"/>
      <c r="I285" s="124">
        <v>1</v>
      </c>
      <c r="J285" s="124" t="s">
        <v>1021</v>
      </c>
      <c r="K285" s="124"/>
      <c r="L285" s="124"/>
      <c r="M285" s="124"/>
      <c r="N285" s="126">
        <v>0</v>
      </c>
      <c r="O285" s="126">
        <v>0</v>
      </c>
      <c r="P285" s="126">
        <v>0</v>
      </c>
      <c r="Q285" s="126">
        <v>0</v>
      </c>
      <c r="R285" s="126">
        <v>0</v>
      </c>
      <c r="S285" s="126">
        <v>0</v>
      </c>
      <c r="T285" s="126">
        <v>0</v>
      </c>
      <c r="U285" s="126">
        <v>0</v>
      </c>
      <c r="V285" s="126">
        <v>0</v>
      </c>
      <c r="W285" s="126">
        <v>5.72</v>
      </c>
      <c r="X285" s="126">
        <v>0</v>
      </c>
      <c r="Y285" s="126">
        <v>0</v>
      </c>
      <c r="Z285" s="126">
        <v>5.72</v>
      </c>
      <c r="AA285" s="127">
        <f t="shared" si="59"/>
        <v>5.72</v>
      </c>
      <c r="AB285" s="94">
        <f>AA285*('Para GX'!J$71+100%)</f>
        <v>5.8629999999999995</v>
      </c>
      <c r="AC285" s="94">
        <f>AB285*('Para GX'!K$71+100%)</f>
        <v>5.9900316666666669</v>
      </c>
      <c r="AD285" s="94">
        <f>AC285*('Para GX'!L$71+100%)</f>
        <v>6.0898655277777776</v>
      </c>
      <c r="AE285" s="94">
        <f>AD285*('Para GX'!M$71+100%)</f>
        <v>6.1507641830555553</v>
      </c>
      <c r="AF285" s="94">
        <f>AE285*('Para GX'!N$71+100%)</f>
        <v>6.191769277609259</v>
      </c>
      <c r="AG285" s="94" t="e">
        <f>AF285*('Para GX'!O$71+100%)</f>
        <v>#VALUE!</v>
      </c>
      <c r="AH285" s="127">
        <f t="shared" si="60"/>
        <v>5.72</v>
      </c>
      <c r="AI285" s="94">
        <f>AH285*('Para GX'!J$71+100%)</f>
        <v>5.8629999999999995</v>
      </c>
      <c r="AJ285" s="94">
        <f>AI285*('Para GX'!K$71+100%)</f>
        <v>5.9900316666666669</v>
      </c>
      <c r="AK285" s="94">
        <f>AJ285*('Para GX'!L$71+100%)</f>
        <v>6.0898655277777776</v>
      </c>
      <c r="AL285" s="94">
        <f>AK285*('Para GX'!M$71+100%)</f>
        <v>6.1507641830555553</v>
      </c>
      <c r="AM285" s="94">
        <f>AL285*('Para GX'!N$71+100%)</f>
        <v>6.191769277609259</v>
      </c>
      <c r="AN285" s="94" t="e">
        <f>AM285*('Para GX'!O$71+100%)</f>
        <v>#VALUE!</v>
      </c>
      <c r="AO285" s="127">
        <f t="shared" si="61"/>
        <v>0</v>
      </c>
      <c r="AP285" s="94">
        <f>AO285*('Para GX'!J$71+100%)</f>
        <v>0</v>
      </c>
      <c r="AQ285" s="94">
        <f>AP285*('Para GX'!K$71+100%)</f>
        <v>0</v>
      </c>
      <c r="AR285" s="94">
        <f>AQ285*('Para GX'!L$71+100%)</f>
        <v>0</v>
      </c>
      <c r="AS285" s="94">
        <f>AR285*('Para GX'!M$71+100%)</f>
        <v>0</v>
      </c>
      <c r="AT285" s="94">
        <f>AS285*('Para GX'!N$71+100%)</f>
        <v>0</v>
      </c>
      <c r="AU285" s="94" t="e">
        <f>AT285*('Para GX'!O$71+100%)</f>
        <v>#VALUE!</v>
      </c>
      <c r="AV285" s="127">
        <v>0</v>
      </c>
      <c r="AW285" s="94">
        <f>AV285*('Para GX'!J$71+100%)</f>
        <v>0</v>
      </c>
      <c r="AX285" s="94">
        <f>AW285*('Para GX'!K$71+100%)</f>
        <v>0</v>
      </c>
      <c r="AY285" s="94">
        <f>AX285*('Para GX'!L$71+100%)</f>
        <v>0</v>
      </c>
      <c r="AZ285" s="94">
        <f>AY285*('Para GX'!M$71+100%)</f>
        <v>0</v>
      </c>
      <c r="BA285" s="94">
        <f>AZ285*('Para GX'!N$71+100%)</f>
        <v>0</v>
      </c>
      <c r="BB285" s="94" t="e">
        <f>BA285*('Para GX'!O$71+100%)</f>
        <v>#VALUE!</v>
      </c>
      <c r="BC285" s="127">
        <v>0</v>
      </c>
      <c r="BD285" s="127"/>
      <c r="BE285" s="127"/>
      <c r="BF285" s="127"/>
      <c r="BG285" s="127"/>
      <c r="BH285" s="127"/>
      <c r="BI285" s="127"/>
      <c r="BJ285" s="127">
        <v>0</v>
      </c>
      <c r="BK285" s="127"/>
      <c r="BL285" s="127"/>
      <c r="BM285" s="127"/>
      <c r="BN285" s="127"/>
      <c r="BO285" s="127"/>
      <c r="BP285" s="127"/>
    </row>
    <row r="286" spans="1:68" s="122" customFormat="1" ht="12" customHeight="1">
      <c r="A286" s="124">
        <v>2018</v>
      </c>
      <c r="B286" s="124" t="s">
        <v>905</v>
      </c>
      <c r="C286" s="124" t="s">
        <v>1158</v>
      </c>
      <c r="D286" s="124"/>
      <c r="E286" s="125">
        <v>27739</v>
      </c>
      <c r="F286" s="124"/>
      <c r="G286" s="124"/>
      <c r="H286" s="124"/>
      <c r="I286" s="124">
        <v>1</v>
      </c>
      <c r="J286" s="124" t="s">
        <v>1021</v>
      </c>
      <c r="K286" s="124"/>
      <c r="L286" s="124"/>
      <c r="M286" s="124"/>
      <c r="N286" s="126">
        <v>0</v>
      </c>
      <c r="O286" s="126">
        <v>0</v>
      </c>
      <c r="P286" s="126">
        <v>0</v>
      </c>
      <c r="Q286" s="126">
        <v>0</v>
      </c>
      <c r="R286" s="126">
        <v>0</v>
      </c>
      <c r="S286" s="126">
        <v>0</v>
      </c>
      <c r="T286" s="126">
        <v>0</v>
      </c>
      <c r="U286" s="126">
        <v>0</v>
      </c>
      <c r="V286" s="126">
        <v>0</v>
      </c>
      <c r="W286" s="126">
        <v>78.02</v>
      </c>
      <c r="X286" s="126">
        <v>0</v>
      </c>
      <c r="Y286" s="126">
        <v>0</v>
      </c>
      <c r="Z286" s="126">
        <v>78.02</v>
      </c>
      <c r="AA286" s="127">
        <f t="shared" si="59"/>
        <v>78.02</v>
      </c>
      <c r="AB286" s="94">
        <f>AA286*('Para GX'!J$71+100%)</f>
        <v>79.970499999999987</v>
      </c>
      <c r="AC286" s="94">
        <f>AB286*('Para GX'!K$71+100%)</f>
        <v>81.703194166666663</v>
      </c>
      <c r="AD286" s="94">
        <f>AC286*('Para GX'!L$71+100%)</f>
        <v>83.064914069444441</v>
      </c>
      <c r="AE286" s="94">
        <f>AD286*('Para GX'!M$71+100%)</f>
        <v>83.895563210138889</v>
      </c>
      <c r="AF286" s="94">
        <f>AE286*('Para GX'!N$71+100%)</f>
        <v>84.454866964873148</v>
      </c>
      <c r="AG286" s="94" t="e">
        <f>AF286*('Para GX'!O$71+100%)</f>
        <v>#VALUE!</v>
      </c>
      <c r="AH286" s="127">
        <f t="shared" si="60"/>
        <v>78.02</v>
      </c>
      <c r="AI286" s="94">
        <f>AH286*('Para GX'!J$71+100%)</f>
        <v>79.970499999999987</v>
      </c>
      <c r="AJ286" s="94">
        <f>AI286*('Para GX'!K$71+100%)</f>
        <v>81.703194166666663</v>
      </c>
      <c r="AK286" s="94">
        <f>AJ286*('Para GX'!L$71+100%)</f>
        <v>83.064914069444441</v>
      </c>
      <c r="AL286" s="94">
        <f>AK286*('Para GX'!M$71+100%)</f>
        <v>83.895563210138889</v>
      </c>
      <c r="AM286" s="94">
        <f>AL286*('Para GX'!N$71+100%)</f>
        <v>84.454866964873148</v>
      </c>
      <c r="AN286" s="94" t="e">
        <f>AM286*('Para GX'!O$71+100%)</f>
        <v>#VALUE!</v>
      </c>
      <c r="AO286" s="127">
        <f t="shared" si="61"/>
        <v>0</v>
      </c>
      <c r="AP286" s="94">
        <f>AO286*('Para GX'!J$71+100%)</f>
        <v>0</v>
      </c>
      <c r="AQ286" s="94">
        <f>AP286*('Para GX'!K$71+100%)</f>
        <v>0</v>
      </c>
      <c r="AR286" s="94">
        <f>AQ286*('Para GX'!L$71+100%)</f>
        <v>0</v>
      </c>
      <c r="AS286" s="94">
        <f>AR286*('Para GX'!M$71+100%)</f>
        <v>0</v>
      </c>
      <c r="AT286" s="94">
        <f>AS286*('Para GX'!N$71+100%)</f>
        <v>0</v>
      </c>
      <c r="AU286" s="94" t="e">
        <f>AT286*('Para GX'!O$71+100%)</f>
        <v>#VALUE!</v>
      </c>
      <c r="AV286" s="127">
        <v>0</v>
      </c>
      <c r="AW286" s="94">
        <f>AV286*('Para GX'!J$71+100%)</f>
        <v>0</v>
      </c>
      <c r="AX286" s="94">
        <f>AW286*('Para GX'!K$71+100%)</f>
        <v>0</v>
      </c>
      <c r="AY286" s="94">
        <f>AX286*('Para GX'!L$71+100%)</f>
        <v>0</v>
      </c>
      <c r="AZ286" s="94">
        <f>AY286*('Para GX'!M$71+100%)</f>
        <v>0</v>
      </c>
      <c r="BA286" s="94">
        <f>AZ286*('Para GX'!N$71+100%)</f>
        <v>0</v>
      </c>
      <c r="BB286" s="94" t="e">
        <f>BA286*('Para GX'!O$71+100%)</f>
        <v>#VALUE!</v>
      </c>
      <c r="BC286" s="127">
        <v>0</v>
      </c>
      <c r="BD286" s="127"/>
      <c r="BE286" s="127"/>
      <c r="BF286" s="127"/>
      <c r="BG286" s="127"/>
      <c r="BH286" s="127"/>
      <c r="BI286" s="127"/>
      <c r="BJ286" s="127">
        <v>0</v>
      </c>
      <c r="BK286" s="127"/>
      <c r="BL286" s="127"/>
      <c r="BM286" s="127"/>
      <c r="BN286" s="127"/>
      <c r="BO286" s="127"/>
      <c r="BP286" s="127"/>
    </row>
    <row r="287" spans="1:68" s="122" customFormat="1" ht="12" customHeight="1">
      <c r="A287" s="124">
        <v>2018</v>
      </c>
      <c r="B287" s="124" t="s">
        <v>905</v>
      </c>
      <c r="C287" s="124" t="s">
        <v>1158</v>
      </c>
      <c r="D287" s="124"/>
      <c r="E287" s="125">
        <v>21791</v>
      </c>
      <c r="F287" s="124"/>
      <c r="G287" s="124"/>
      <c r="H287" s="124"/>
      <c r="I287" s="124">
        <v>1</v>
      </c>
      <c r="J287" s="124" t="s">
        <v>1021</v>
      </c>
      <c r="K287" s="124" t="s">
        <v>1228</v>
      </c>
      <c r="L287" s="124"/>
      <c r="M287" s="124"/>
      <c r="N287" s="126">
        <v>0</v>
      </c>
      <c r="O287" s="126">
        <v>0</v>
      </c>
      <c r="P287" s="126">
        <v>0</v>
      </c>
      <c r="Q287" s="126">
        <v>0</v>
      </c>
      <c r="R287" s="126">
        <v>0</v>
      </c>
      <c r="S287" s="126">
        <v>0</v>
      </c>
      <c r="T287" s="126">
        <v>0</v>
      </c>
      <c r="U287" s="126">
        <v>0</v>
      </c>
      <c r="V287" s="126">
        <v>0</v>
      </c>
      <c r="W287" s="126">
        <v>131.82</v>
      </c>
      <c r="X287" s="126">
        <v>0</v>
      </c>
      <c r="Y287" s="126">
        <v>0</v>
      </c>
      <c r="Z287" s="126">
        <v>131.82</v>
      </c>
      <c r="AA287" s="127">
        <f t="shared" si="59"/>
        <v>131.82</v>
      </c>
      <c r="AB287" s="94">
        <f>AA287*('Para GX'!J$71+100%)</f>
        <v>135.11549999999997</v>
      </c>
      <c r="AC287" s="94">
        <f>AB287*('Para GX'!K$71+100%)</f>
        <v>138.04300249999997</v>
      </c>
      <c r="AD287" s="94">
        <f>AC287*('Para GX'!L$71+100%)</f>
        <v>140.34371920833328</v>
      </c>
      <c r="AE287" s="94">
        <f>AD287*('Para GX'!M$71+100%)</f>
        <v>141.74715640041663</v>
      </c>
      <c r="AF287" s="94">
        <f>AE287*('Para GX'!N$71+100%)</f>
        <v>142.69213744308607</v>
      </c>
      <c r="AG287" s="94" t="e">
        <f>AF287*('Para GX'!O$71+100%)</f>
        <v>#VALUE!</v>
      </c>
      <c r="AH287" s="127">
        <f t="shared" si="60"/>
        <v>131.82</v>
      </c>
      <c r="AI287" s="94">
        <f>AH287*('Para GX'!J$71+100%)</f>
        <v>135.11549999999997</v>
      </c>
      <c r="AJ287" s="94">
        <f>AI287*('Para GX'!K$71+100%)</f>
        <v>138.04300249999997</v>
      </c>
      <c r="AK287" s="94">
        <f>AJ287*('Para GX'!L$71+100%)</f>
        <v>140.34371920833328</v>
      </c>
      <c r="AL287" s="94">
        <f>AK287*('Para GX'!M$71+100%)</f>
        <v>141.74715640041663</v>
      </c>
      <c r="AM287" s="94">
        <f>AL287*('Para GX'!N$71+100%)</f>
        <v>142.69213744308607</v>
      </c>
      <c r="AN287" s="94" t="e">
        <f>AM287*('Para GX'!O$71+100%)</f>
        <v>#VALUE!</v>
      </c>
      <c r="AO287" s="127">
        <f t="shared" si="61"/>
        <v>0</v>
      </c>
      <c r="AP287" s="94">
        <f>AO287*('Para GX'!J$71+100%)</f>
        <v>0</v>
      </c>
      <c r="AQ287" s="94">
        <f>AP287*('Para GX'!K$71+100%)</f>
        <v>0</v>
      </c>
      <c r="AR287" s="94">
        <f>AQ287*('Para GX'!L$71+100%)</f>
        <v>0</v>
      </c>
      <c r="AS287" s="94">
        <f>AR287*('Para GX'!M$71+100%)</f>
        <v>0</v>
      </c>
      <c r="AT287" s="94">
        <f>AS287*('Para GX'!N$71+100%)</f>
        <v>0</v>
      </c>
      <c r="AU287" s="94" t="e">
        <f>AT287*('Para GX'!O$71+100%)</f>
        <v>#VALUE!</v>
      </c>
      <c r="AV287" s="127">
        <v>0</v>
      </c>
      <c r="AW287" s="94">
        <f>AV287*('Para GX'!J$71+100%)</f>
        <v>0</v>
      </c>
      <c r="AX287" s="94">
        <f>AW287*('Para GX'!K$71+100%)</f>
        <v>0</v>
      </c>
      <c r="AY287" s="94">
        <f>AX287*('Para GX'!L$71+100%)</f>
        <v>0</v>
      </c>
      <c r="AZ287" s="94">
        <f>AY287*('Para GX'!M$71+100%)</f>
        <v>0</v>
      </c>
      <c r="BA287" s="94">
        <f>AZ287*('Para GX'!N$71+100%)</f>
        <v>0</v>
      </c>
      <c r="BB287" s="94" t="e">
        <f>BA287*('Para GX'!O$71+100%)</f>
        <v>#VALUE!</v>
      </c>
      <c r="BC287" s="127">
        <v>0</v>
      </c>
      <c r="BD287" s="127"/>
      <c r="BE287" s="127"/>
      <c r="BF287" s="127"/>
      <c r="BG287" s="127"/>
      <c r="BH287" s="127"/>
      <c r="BI287" s="127"/>
      <c r="BJ287" s="127">
        <v>0</v>
      </c>
      <c r="BK287" s="127"/>
      <c r="BL287" s="127"/>
      <c r="BM287" s="127"/>
      <c r="BN287" s="127"/>
      <c r="BO287" s="127"/>
      <c r="BP287" s="127"/>
    </row>
    <row r="288" spans="1:68" s="122" customFormat="1" ht="12" customHeight="1">
      <c r="A288" s="124">
        <v>2018</v>
      </c>
      <c r="B288" s="124" t="s">
        <v>906</v>
      </c>
      <c r="C288" s="124" t="s">
        <v>1158</v>
      </c>
      <c r="D288" s="124"/>
      <c r="E288" s="125">
        <v>32094</v>
      </c>
      <c r="F288" s="124"/>
      <c r="G288" s="124"/>
      <c r="H288" s="124"/>
      <c r="I288" s="124">
        <v>16</v>
      </c>
      <c r="J288" s="124" t="s">
        <v>1021</v>
      </c>
      <c r="K288" s="124"/>
      <c r="L288" s="124"/>
      <c r="M288" s="124"/>
      <c r="N288" s="126">
        <v>0</v>
      </c>
      <c r="O288" s="126">
        <v>0</v>
      </c>
      <c r="P288" s="126">
        <v>0</v>
      </c>
      <c r="Q288" s="126">
        <v>0</v>
      </c>
      <c r="R288" s="126">
        <v>0</v>
      </c>
      <c r="S288" s="126">
        <v>0</v>
      </c>
      <c r="T288" s="126">
        <v>0</v>
      </c>
      <c r="U288" s="126">
        <v>0</v>
      </c>
      <c r="V288" s="126">
        <v>0</v>
      </c>
      <c r="W288" s="126">
        <v>18</v>
      </c>
      <c r="X288" s="126">
        <v>0</v>
      </c>
      <c r="Y288" s="126">
        <v>0</v>
      </c>
      <c r="Z288" s="126">
        <v>18</v>
      </c>
      <c r="AA288" s="127">
        <f t="shared" si="59"/>
        <v>18</v>
      </c>
      <c r="AB288" s="94">
        <f>AA288*('Para GX'!J$71+100%)</f>
        <v>18.45</v>
      </c>
      <c r="AC288" s="94">
        <f>AB288*('Para GX'!K$71+100%)</f>
        <v>18.84975</v>
      </c>
      <c r="AD288" s="94">
        <f>AC288*('Para GX'!L$71+100%)</f>
        <v>19.163912499999999</v>
      </c>
      <c r="AE288" s="94">
        <f>AD288*('Para GX'!M$71+100%)</f>
        <v>19.355551625</v>
      </c>
      <c r="AF288" s="94">
        <f>AE288*('Para GX'!N$71+100%)</f>
        <v>19.484588635833333</v>
      </c>
      <c r="AG288" s="94" t="e">
        <f>AF288*('Para GX'!O$71+100%)</f>
        <v>#VALUE!</v>
      </c>
      <c r="AH288" s="127">
        <f t="shared" si="60"/>
        <v>18</v>
      </c>
      <c r="AI288" s="94">
        <f>AH288*('Para GX'!J$71+100%)</f>
        <v>18.45</v>
      </c>
      <c r="AJ288" s="94">
        <f>AI288*('Para GX'!K$71+100%)</f>
        <v>18.84975</v>
      </c>
      <c r="AK288" s="94">
        <f>AJ288*('Para GX'!L$71+100%)</f>
        <v>19.163912499999999</v>
      </c>
      <c r="AL288" s="94">
        <f>AK288*('Para GX'!M$71+100%)</f>
        <v>19.355551625</v>
      </c>
      <c r="AM288" s="94">
        <f>AL288*('Para GX'!N$71+100%)</f>
        <v>19.484588635833333</v>
      </c>
      <c r="AN288" s="94" t="e">
        <f>AM288*('Para GX'!O$71+100%)</f>
        <v>#VALUE!</v>
      </c>
      <c r="AO288" s="127">
        <f t="shared" si="61"/>
        <v>0</v>
      </c>
      <c r="AP288" s="94">
        <f>AO288*('Para GX'!J$71+100%)</f>
        <v>0</v>
      </c>
      <c r="AQ288" s="94">
        <f>AP288*('Para GX'!K$71+100%)</f>
        <v>0</v>
      </c>
      <c r="AR288" s="94">
        <f>AQ288*('Para GX'!L$71+100%)</f>
        <v>0</v>
      </c>
      <c r="AS288" s="94">
        <f>AR288*('Para GX'!M$71+100%)</f>
        <v>0</v>
      </c>
      <c r="AT288" s="94">
        <f>AS288*('Para GX'!N$71+100%)</f>
        <v>0</v>
      </c>
      <c r="AU288" s="94" t="e">
        <f>AT288*('Para GX'!O$71+100%)</f>
        <v>#VALUE!</v>
      </c>
      <c r="AV288" s="127">
        <v>0</v>
      </c>
      <c r="AW288" s="94">
        <f>AV288*('Para GX'!J$71+100%)</f>
        <v>0</v>
      </c>
      <c r="AX288" s="94">
        <f>AW288*('Para GX'!K$71+100%)</f>
        <v>0</v>
      </c>
      <c r="AY288" s="94">
        <f>AX288*('Para GX'!L$71+100%)</f>
        <v>0</v>
      </c>
      <c r="AZ288" s="94">
        <f>AY288*('Para GX'!M$71+100%)</f>
        <v>0</v>
      </c>
      <c r="BA288" s="94">
        <f>AZ288*('Para GX'!N$71+100%)</f>
        <v>0</v>
      </c>
      <c r="BB288" s="94" t="e">
        <f>BA288*('Para GX'!O$71+100%)</f>
        <v>#VALUE!</v>
      </c>
      <c r="BC288" s="127">
        <v>0</v>
      </c>
      <c r="BD288" s="127"/>
      <c r="BE288" s="127"/>
      <c r="BF288" s="127"/>
      <c r="BG288" s="127"/>
      <c r="BH288" s="127"/>
      <c r="BI288" s="127"/>
      <c r="BJ288" s="127">
        <v>0</v>
      </c>
      <c r="BK288" s="127"/>
      <c r="BL288" s="127"/>
      <c r="BM288" s="127"/>
      <c r="BN288" s="127"/>
      <c r="BO288" s="127"/>
      <c r="BP288" s="127"/>
    </row>
    <row r="289" spans="1:68" ht="12" customHeight="1">
      <c r="A289" s="95"/>
      <c r="B289" s="95" t="s">
        <v>1196</v>
      </c>
      <c r="C289" s="95" t="s">
        <v>1158</v>
      </c>
      <c r="D289" s="95"/>
      <c r="E289" s="96"/>
      <c r="F289" s="95"/>
      <c r="G289" s="95"/>
      <c r="H289" s="95"/>
      <c r="I289" s="95"/>
      <c r="J289" s="95"/>
      <c r="K289" s="95"/>
      <c r="L289" s="95"/>
      <c r="M289" s="95"/>
      <c r="N289" s="97">
        <f>SUM(N279:N288)</f>
        <v>0</v>
      </c>
      <c r="O289" s="97">
        <f>SUM(O279:O288)</f>
        <v>0</v>
      </c>
      <c r="P289" s="97">
        <f>SUM(P279:P288)</f>
        <v>0</v>
      </c>
      <c r="Q289" s="97">
        <f>SUM(Q279:Q288)</f>
        <v>0</v>
      </c>
      <c r="R289" s="97">
        <f>SUM(R279:R288)</f>
        <v>0</v>
      </c>
      <c r="S289" s="97">
        <f>SUM(S279:S288)</f>
        <v>0</v>
      </c>
      <c r="T289" s="97">
        <f>SUM(T279:T288)</f>
        <v>0</v>
      </c>
      <c r="U289" s="97">
        <f>SUM(U279:U288)</f>
        <v>0</v>
      </c>
      <c r="V289" s="97">
        <f>SUM(V279:V288)</f>
        <v>0</v>
      </c>
      <c r="W289" s="97">
        <f>SUM(W279:W288)</f>
        <v>809.32999999999993</v>
      </c>
      <c r="X289" s="97" t="e">
        <f>SUM(#REF!)</f>
        <v>#REF!</v>
      </c>
      <c r="Y289" s="97" t="e">
        <f>SUM(#REF!)</f>
        <v>#REF!</v>
      </c>
      <c r="Z289" s="97">
        <f>SUM(Z279:Z288)</f>
        <v>809.32999999999993</v>
      </c>
      <c r="AA289" s="97">
        <f t="shared" si="59"/>
        <v>809.32999999999993</v>
      </c>
      <c r="AB289" s="129">
        <f>AA289*('Para GX'!J$71+100%)</f>
        <v>829.56324999999981</v>
      </c>
      <c r="AC289" s="129">
        <f>AB289*('Para GX'!K$71+100%)</f>
        <v>847.53712041666654</v>
      </c>
      <c r="AD289" s="129">
        <f>AC289*('Para GX'!L$71+100%)</f>
        <v>861.66273909027757</v>
      </c>
      <c r="AE289" s="129">
        <f>AD289*('Para GX'!M$71+100%)</f>
        <v>870.27936648118032</v>
      </c>
      <c r="AF289" s="129">
        <f>AE289*('Para GX'!N$71+100%)</f>
        <v>876.08122892438814</v>
      </c>
      <c r="AG289" s="97" t="e">
        <f>SUM(#REF!)</f>
        <v>#REF!</v>
      </c>
      <c r="AH289" s="97">
        <f t="shared" si="60"/>
        <v>809.32999999999993</v>
      </c>
      <c r="AI289" s="97" t="e">
        <f>SUM(#REF!)</f>
        <v>#REF!</v>
      </c>
      <c r="AJ289" s="97" t="e">
        <f>SUM(#REF!)</f>
        <v>#REF!</v>
      </c>
      <c r="AK289" s="97" t="e">
        <f>SUM(#REF!)</f>
        <v>#REF!</v>
      </c>
      <c r="AL289" s="97" t="e">
        <f>SUM(#REF!)</f>
        <v>#REF!</v>
      </c>
      <c r="AM289" s="97" t="e">
        <f>SUM(#REF!)</f>
        <v>#REF!</v>
      </c>
      <c r="AN289" s="97" t="e">
        <f>SUM(#REF!)</f>
        <v>#REF!</v>
      </c>
      <c r="AO289" s="97" t="e">
        <f t="shared" ref="AO289" si="62">SUM(X289+Y289)</f>
        <v>#REF!</v>
      </c>
      <c r="AP289" s="97" t="e">
        <f>SUM(#REF!)</f>
        <v>#REF!</v>
      </c>
      <c r="AQ289" s="97" t="e">
        <f>SUM(#REF!)</f>
        <v>#REF!</v>
      </c>
      <c r="AR289" s="97" t="e">
        <f>SUM(#REF!)</f>
        <v>#REF!</v>
      </c>
      <c r="AS289" s="97" t="e">
        <f>SUM(#REF!)</f>
        <v>#REF!</v>
      </c>
      <c r="AT289" s="97" t="e">
        <f>SUM(#REF!)</f>
        <v>#REF!</v>
      </c>
      <c r="AU289" s="97" t="e">
        <f>SUM(#REF!)</f>
        <v>#REF!</v>
      </c>
      <c r="AV289" s="97" t="e">
        <f>SUM(#REF!)</f>
        <v>#REF!</v>
      </c>
      <c r="AW289" s="97" t="e">
        <f>SUM(#REF!)</f>
        <v>#REF!</v>
      </c>
      <c r="AX289" s="97" t="e">
        <f>SUM(#REF!)</f>
        <v>#REF!</v>
      </c>
      <c r="AY289" s="97" t="e">
        <f>SUM(#REF!)</f>
        <v>#REF!</v>
      </c>
      <c r="AZ289" s="97" t="e">
        <f>SUM(#REF!)</f>
        <v>#REF!</v>
      </c>
      <c r="BA289" s="97" t="e">
        <f>SUM(#REF!)</f>
        <v>#REF!</v>
      </c>
      <c r="BB289" s="97" t="e">
        <f>SUM(#REF!)</f>
        <v>#REF!</v>
      </c>
      <c r="BC289" s="97" t="e">
        <f>SUM(#REF!)</f>
        <v>#REF!</v>
      </c>
      <c r="BD289" s="97" t="e">
        <f>SUM(#REF!)</f>
        <v>#REF!</v>
      </c>
      <c r="BE289" s="97" t="e">
        <f>SUM(#REF!)</f>
        <v>#REF!</v>
      </c>
      <c r="BF289" s="97" t="e">
        <f>SUM(#REF!)</f>
        <v>#REF!</v>
      </c>
      <c r="BG289" s="97" t="e">
        <f>SUM(#REF!)</f>
        <v>#REF!</v>
      </c>
      <c r="BH289" s="97" t="e">
        <f>SUM(#REF!)</f>
        <v>#REF!</v>
      </c>
      <c r="BI289" s="97" t="e">
        <f>SUM(#REF!)</f>
        <v>#REF!</v>
      </c>
      <c r="BJ289" s="97" t="e">
        <f>SUM(#REF!)</f>
        <v>#REF!</v>
      </c>
      <c r="BK289" s="97" t="e">
        <f>SUM(#REF!)</f>
        <v>#REF!</v>
      </c>
      <c r="BL289" s="97" t="e">
        <f>SUM(#REF!)</f>
        <v>#REF!</v>
      </c>
      <c r="BM289" s="97" t="e">
        <f>SUM(#REF!)</f>
        <v>#REF!</v>
      </c>
      <c r="BN289" s="97" t="e">
        <f>SUM(#REF!)</f>
        <v>#REF!</v>
      </c>
      <c r="BO289" s="97" t="e">
        <f>SUM(#REF!)</f>
        <v>#REF!</v>
      </c>
      <c r="BP289" s="97" t="e">
        <f>SUM(#REF!)</f>
        <v>#REF!</v>
      </c>
    </row>
    <row r="290" spans="1:68" ht="12" customHeight="1">
      <c r="A290" s="91">
        <v>2018</v>
      </c>
      <c r="B290" s="91" t="s">
        <v>905</v>
      </c>
      <c r="C290" s="91" t="s">
        <v>997</v>
      </c>
      <c r="D290" s="91"/>
      <c r="E290" s="92">
        <v>29021</v>
      </c>
      <c r="F290" s="91"/>
      <c r="G290" s="91"/>
      <c r="H290" s="91"/>
      <c r="I290" s="91">
        <v>1</v>
      </c>
      <c r="J290" s="91" t="s">
        <v>1021</v>
      </c>
      <c r="K290" s="91"/>
      <c r="L290" s="91"/>
      <c r="M290" s="91"/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7</v>
      </c>
      <c r="X290" s="93">
        <v>0</v>
      </c>
      <c r="Y290" s="93">
        <v>0</v>
      </c>
      <c r="Z290" s="93">
        <v>7</v>
      </c>
      <c r="AA290" s="94">
        <f t="shared" ref="AA290" si="63">SUM(W290+V290+S290)</f>
        <v>7</v>
      </c>
      <c r="AB290" s="94">
        <f>AA290*('Para GX'!J$71+100%)</f>
        <v>7.1749999999999989</v>
      </c>
      <c r="AC290" s="94">
        <f>AB290*('Para GX'!K$71+100%)</f>
        <v>7.3304583333333326</v>
      </c>
      <c r="AD290" s="94">
        <f>AC290*('Para GX'!L$71+100%)</f>
        <v>7.4526326388888879</v>
      </c>
      <c r="AE290" s="94">
        <f>AD290*('Para GX'!M$71+100%)</f>
        <v>7.5271589652777768</v>
      </c>
      <c r="AF290" s="94">
        <f>AE290*('Para GX'!N$71+100%)</f>
        <v>7.5773400250462952</v>
      </c>
      <c r="AG290" s="94" t="e">
        <f>AF290*('Para GX'!O$71+100%)</f>
        <v>#VALUE!</v>
      </c>
      <c r="AH290" s="94">
        <f t="shared" ref="AH290:AH295" si="64">SUM(T290+V290+W290)</f>
        <v>7</v>
      </c>
      <c r="AI290" s="94">
        <f>AH290*('Para GX'!J$71+100%)</f>
        <v>7.1749999999999989</v>
      </c>
      <c r="AJ290" s="94">
        <f>AI290*('Para GX'!K$71+100%)</f>
        <v>7.3304583333333326</v>
      </c>
      <c r="AK290" s="94">
        <f>AJ290*('Para GX'!L$71+100%)</f>
        <v>7.4526326388888879</v>
      </c>
      <c r="AL290" s="94">
        <f>AK290*('Para GX'!M$71+100%)</f>
        <v>7.5271589652777768</v>
      </c>
      <c r="AM290" s="94">
        <f>AL290*('Para GX'!N$71+100%)</f>
        <v>7.5773400250462952</v>
      </c>
      <c r="AN290" s="94" t="e">
        <f>AM290*('Para GX'!O$71+100%)</f>
        <v>#VALUE!</v>
      </c>
      <c r="AO290" s="94">
        <f t="shared" ref="AO290:AO295" si="65">SUM(X290+Y290)</f>
        <v>0</v>
      </c>
      <c r="AP290" s="94">
        <f>AO290*('Para GX'!J$71+100%)</f>
        <v>0</v>
      </c>
      <c r="AQ290" s="94">
        <f>AP290*('Para GX'!K$71+100%)</f>
        <v>0</v>
      </c>
      <c r="AR290" s="94">
        <f>AQ290*('Para GX'!L$71+100%)</f>
        <v>0</v>
      </c>
      <c r="AS290" s="94">
        <f>AR290*('Para GX'!M$71+100%)</f>
        <v>0</v>
      </c>
      <c r="AT290" s="94">
        <f>AS290*('Para GX'!N$71+100%)</f>
        <v>0</v>
      </c>
      <c r="AU290" s="94" t="e">
        <f>AT290*('Para GX'!O$71+100%)</f>
        <v>#VALUE!</v>
      </c>
      <c r="AV290" s="94">
        <v>0</v>
      </c>
      <c r="AW290" s="94">
        <f>AV290*('Para GX'!J$71+100%)</f>
        <v>0</v>
      </c>
      <c r="AX290" s="94">
        <f>AW290*('Para GX'!K$71+100%)</f>
        <v>0</v>
      </c>
      <c r="AY290" s="94">
        <f>AX290*('Para GX'!L$71+100%)</f>
        <v>0</v>
      </c>
      <c r="AZ290" s="94">
        <f>AY290*('Para GX'!M$71+100%)</f>
        <v>0</v>
      </c>
      <c r="BA290" s="94">
        <f>AZ290*('Para GX'!N$71+100%)</f>
        <v>0</v>
      </c>
      <c r="BB290" s="94" t="e">
        <f>BA290*('Para GX'!O$71+100%)</f>
        <v>#VALUE!</v>
      </c>
      <c r="BC290" s="94">
        <v>0</v>
      </c>
      <c r="BD290" s="94"/>
      <c r="BE290" s="94"/>
      <c r="BF290" s="94"/>
      <c r="BG290" s="94"/>
      <c r="BH290" s="94"/>
      <c r="BI290" s="94"/>
      <c r="BJ290" s="94">
        <v>0</v>
      </c>
      <c r="BK290" s="94">
        <f>BJ290*('Para GX'!J$71+100%)</f>
        <v>0</v>
      </c>
      <c r="BL290" s="94">
        <f>BK290*('Para GX'!K$71+100%)</f>
        <v>0</v>
      </c>
      <c r="BM290" s="94">
        <f>BL290*('Para GX'!L$71+100%)</f>
        <v>0</v>
      </c>
      <c r="BN290" s="94">
        <f>BM290*('Para GX'!M$71+100%)</f>
        <v>0</v>
      </c>
      <c r="BO290" s="94">
        <f>BN290*('Para GX'!N$71+100%)</f>
        <v>0</v>
      </c>
      <c r="BP290" s="94" t="e">
        <f>BO290*('Para GX'!O$71+100%)</f>
        <v>#VALUE!</v>
      </c>
    </row>
    <row r="291" spans="1:68" ht="12" customHeight="1">
      <c r="A291" s="91">
        <v>2018</v>
      </c>
      <c r="B291" s="91" t="s">
        <v>905</v>
      </c>
      <c r="C291" s="91" t="s">
        <v>997</v>
      </c>
      <c r="D291" s="91"/>
      <c r="E291" s="92">
        <v>27428</v>
      </c>
      <c r="F291" s="91"/>
      <c r="G291" s="91"/>
      <c r="H291" s="91"/>
      <c r="I291" s="91">
        <v>80</v>
      </c>
      <c r="J291" s="91" t="s">
        <v>1021</v>
      </c>
      <c r="K291" s="91" t="s">
        <v>1155</v>
      </c>
      <c r="L291" s="91" t="s">
        <v>922</v>
      </c>
      <c r="M291" s="91"/>
      <c r="N291" s="93">
        <v>0</v>
      </c>
      <c r="O291" s="93">
        <v>0</v>
      </c>
      <c r="P291" s="93">
        <v>0</v>
      </c>
      <c r="Q291" s="93">
        <v>0</v>
      </c>
      <c r="R291" s="93">
        <v>0</v>
      </c>
      <c r="S291" s="93">
        <v>0</v>
      </c>
      <c r="T291" s="93">
        <v>0</v>
      </c>
      <c r="U291" s="93">
        <v>0</v>
      </c>
      <c r="V291" s="93">
        <v>0</v>
      </c>
      <c r="W291" s="93">
        <v>3</v>
      </c>
      <c r="X291" s="93">
        <v>0</v>
      </c>
      <c r="Y291" s="93">
        <v>0</v>
      </c>
      <c r="Z291" s="93">
        <v>3</v>
      </c>
      <c r="AA291" s="94">
        <f t="shared" ref="AA291:AA295" si="66">SUM(W291+V291+S291)</f>
        <v>3</v>
      </c>
      <c r="AB291" s="94">
        <f>AA291*('Para GX'!J$71+100%)</f>
        <v>3.0749999999999997</v>
      </c>
      <c r="AC291" s="94">
        <f>AB291*('Para GX'!K$71+100%)</f>
        <v>3.1416249999999999</v>
      </c>
      <c r="AD291" s="94">
        <f>AC291*('Para GX'!L$71+100%)</f>
        <v>3.1939854166666666</v>
      </c>
      <c r="AE291" s="94">
        <f>AD291*('Para GX'!M$71+100%)</f>
        <v>3.2259252708333332</v>
      </c>
      <c r="AF291" s="94">
        <f>AE291*('Para GX'!N$71+100%)</f>
        <v>3.2474314393055552</v>
      </c>
      <c r="AG291" s="94" t="e">
        <f>AF291*('Para GX'!O$71+100%)</f>
        <v>#VALUE!</v>
      </c>
      <c r="AH291" s="94">
        <f t="shared" si="64"/>
        <v>3</v>
      </c>
      <c r="AI291" s="94">
        <f>AH291*('Para GX'!J$71+100%)</f>
        <v>3.0749999999999997</v>
      </c>
      <c r="AJ291" s="94">
        <f>AI291*('Para GX'!K$71+100%)</f>
        <v>3.1416249999999999</v>
      </c>
      <c r="AK291" s="94">
        <f>AJ291*('Para GX'!L$71+100%)</f>
        <v>3.1939854166666666</v>
      </c>
      <c r="AL291" s="94">
        <f>AK291*('Para GX'!M$71+100%)</f>
        <v>3.2259252708333332</v>
      </c>
      <c r="AM291" s="94">
        <f>AL291*('Para GX'!N$71+100%)</f>
        <v>3.2474314393055552</v>
      </c>
      <c r="AN291" s="94" t="e">
        <f>AM291*('Para GX'!O$71+100%)</f>
        <v>#VALUE!</v>
      </c>
      <c r="AO291" s="94">
        <f t="shared" si="65"/>
        <v>0</v>
      </c>
      <c r="AP291" s="94">
        <f>AO291*('Para GX'!J$71+100%)</f>
        <v>0</v>
      </c>
      <c r="AQ291" s="94">
        <f>AP291*('Para GX'!K$71+100%)</f>
        <v>0</v>
      </c>
      <c r="AR291" s="94">
        <f>AQ291*('Para GX'!L$71+100%)</f>
        <v>0</v>
      </c>
      <c r="AS291" s="94">
        <f>AR291*('Para GX'!M$71+100%)</f>
        <v>0</v>
      </c>
      <c r="AT291" s="94">
        <f>AS291*('Para GX'!N$71+100%)</f>
        <v>0</v>
      </c>
      <c r="AU291" s="94" t="e">
        <f>AT291*('Para GX'!O$71+100%)</f>
        <v>#VALUE!</v>
      </c>
      <c r="AV291" s="94">
        <v>0</v>
      </c>
      <c r="AW291" s="94">
        <f>AV291*('Para GX'!J$71+100%)</f>
        <v>0</v>
      </c>
      <c r="AX291" s="94">
        <f>AW291*('Para GX'!K$71+100%)</f>
        <v>0</v>
      </c>
      <c r="AY291" s="94">
        <f>AX291*('Para GX'!L$71+100%)</f>
        <v>0</v>
      </c>
      <c r="AZ291" s="94">
        <f>AY291*('Para GX'!M$71+100%)</f>
        <v>0</v>
      </c>
      <c r="BA291" s="94">
        <f>AZ291*('Para GX'!N$71+100%)</f>
        <v>0</v>
      </c>
      <c r="BB291" s="94" t="e">
        <f>BA291*('Para GX'!O$71+100%)</f>
        <v>#VALUE!</v>
      </c>
      <c r="BC291" s="94">
        <v>0</v>
      </c>
      <c r="BD291" s="94"/>
      <c r="BE291" s="94"/>
      <c r="BF291" s="94"/>
      <c r="BG291" s="94"/>
      <c r="BH291" s="94"/>
      <c r="BI291" s="94"/>
      <c r="BJ291" s="94">
        <v>0</v>
      </c>
      <c r="BK291" s="94">
        <f>BJ291*('Para GX'!J$71+100%)</f>
        <v>0</v>
      </c>
      <c r="BL291" s="94">
        <f>BK291*('Para GX'!K$71+100%)</f>
        <v>0</v>
      </c>
      <c r="BM291" s="94">
        <f>BL291*('Para GX'!L$71+100%)</f>
        <v>0</v>
      </c>
      <c r="BN291" s="94">
        <f>BM291*('Para GX'!M$71+100%)</f>
        <v>0</v>
      </c>
      <c r="BO291" s="94">
        <f>BN291*('Para GX'!N$71+100%)</f>
        <v>0</v>
      </c>
      <c r="BP291" s="94" t="e">
        <f>BO291*('Para GX'!O$71+100%)</f>
        <v>#VALUE!</v>
      </c>
    </row>
    <row r="292" spans="1:68" ht="12" customHeight="1">
      <c r="A292" s="91">
        <v>2018</v>
      </c>
      <c r="B292" s="91" t="s">
        <v>905</v>
      </c>
      <c r="C292" s="91" t="s">
        <v>997</v>
      </c>
      <c r="D292" s="91"/>
      <c r="E292" s="92">
        <v>23624</v>
      </c>
      <c r="F292" s="91"/>
      <c r="G292" s="91"/>
      <c r="H292" s="91"/>
      <c r="I292" s="91">
        <v>3</v>
      </c>
      <c r="J292" s="91" t="s">
        <v>1021</v>
      </c>
      <c r="K292" s="91"/>
      <c r="L292" s="91" t="s">
        <v>1149</v>
      </c>
      <c r="M292" s="91"/>
      <c r="N292" s="93">
        <v>0</v>
      </c>
      <c r="O292" s="93">
        <v>0</v>
      </c>
      <c r="P292" s="93">
        <v>0</v>
      </c>
      <c r="Q292" s="93">
        <v>0</v>
      </c>
      <c r="R292" s="93">
        <v>0</v>
      </c>
      <c r="S292" s="93">
        <v>0</v>
      </c>
      <c r="T292" s="93">
        <v>0</v>
      </c>
      <c r="U292" s="93">
        <v>0</v>
      </c>
      <c r="V292" s="93">
        <v>0</v>
      </c>
      <c r="W292" s="93">
        <v>6</v>
      </c>
      <c r="X292" s="93">
        <v>0</v>
      </c>
      <c r="Y292" s="93">
        <v>0</v>
      </c>
      <c r="Z292" s="93">
        <v>6</v>
      </c>
      <c r="AA292" s="94">
        <f t="shared" si="66"/>
        <v>6</v>
      </c>
      <c r="AB292" s="94">
        <f>AA292*('Para GX'!J$71+100%)</f>
        <v>6.1499999999999995</v>
      </c>
      <c r="AC292" s="94">
        <f>AB292*('Para GX'!K$71+100%)</f>
        <v>6.2832499999999998</v>
      </c>
      <c r="AD292" s="94">
        <f>AC292*('Para GX'!L$71+100%)</f>
        <v>6.3879708333333332</v>
      </c>
      <c r="AE292" s="94">
        <f>AD292*('Para GX'!M$71+100%)</f>
        <v>6.4518505416666665</v>
      </c>
      <c r="AF292" s="94">
        <f>AE292*('Para GX'!N$71+100%)</f>
        <v>6.4948628786111104</v>
      </c>
      <c r="AG292" s="94" t="e">
        <f>AF292*('Para GX'!O$71+100%)</f>
        <v>#VALUE!</v>
      </c>
      <c r="AH292" s="94">
        <f t="shared" si="64"/>
        <v>6</v>
      </c>
      <c r="AI292" s="94">
        <f>AH292*('Para GX'!J$71+100%)</f>
        <v>6.1499999999999995</v>
      </c>
      <c r="AJ292" s="94">
        <f>AI292*('Para GX'!K$71+100%)</f>
        <v>6.2832499999999998</v>
      </c>
      <c r="AK292" s="94">
        <f>AJ292*('Para GX'!L$71+100%)</f>
        <v>6.3879708333333332</v>
      </c>
      <c r="AL292" s="94">
        <f>AK292*('Para GX'!M$71+100%)</f>
        <v>6.4518505416666665</v>
      </c>
      <c r="AM292" s="94">
        <f>AL292*('Para GX'!N$71+100%)</f>
        <v>6.4948628786111104</v>
      </c>
      <c r="AN292" s="94" t="e">
        <f>AM292*('Para GX'!O$71+100%)</f>
        <v>#VALUE!</v>
      </c>
      <c r="AO292" s="94">
        <f t="shared" si="65"/>
        <v>0</v>
      </c>
      <c r="AP292" s="94">
        <f>AO292*('Para GX'!J$71+100%)</f>
        <v>0</v>
      </c>
      <c r="AQ292" s="94">
        <f>AP292*('Para GX'!K$71+100%)</f>
        <v>0</v>
      </c>
      <c r="AR292" s="94">
        <f>AQ292*('Para GX'!L$71+100%)</f>
        <v>0</v>
      </c>
      <c r="AS292" s="94">
        <f>AR292*('Para GX'!M$71+100%)</f>
        <v>0</v>
      </c>
      <c r="AT292" s="94">
        <f>AS292*('Para GX'!N$71+100%)</f>
        <v>0</v>
      </c>
      <c r="AU292" s="94" t="e">
        <f>AT292*('Para GX'!O$71+100%)</f>
        <v>#VALUE!</v>
      </c>
      <c r="AV292" s="94">
        <v>0</v>
      </c>
      <c r="AW292" s="94">
        <f>AV292*('Para GX'!J$71+100%)</f>
        <v>0</v>
      </c>
      <c r="AX292" s="94">
        <f>AW292*('Para GX'!K$71+100%)</f>
        <v>0</v>
      </c>
      <c r="AY292" s="94">
        <f>AX292*('Para GX'!L$71+100%)</f>
        <v>0</v>
      </c>
      <c r="AZ292" s="94">
        <f>AY292*('Para GX'!M$71+100%)</f>
        <v>0</v>
      </c>
      <c r="BA292" s="94">
        <f>AZ292*('Para GX'!N$71+100%)</f>
        <v>0</v>
      </c>
      <c r="BB292" s="94" t="e">
        <f>BA292*('Para GX'!O$71+100%)</f>
        <v>#VALUE!</v>
      </c>
      <c r="BC292" s="94">
        <v>0</v>
      </c>
      <c r="BD292" s="94"/>
      <c r="BE292" s="94"/>
      <c r="BF292" s="94"/>
      <c r="BG292" s="94"/>
      <c r="BH292" s="94"/>
      <c r="BI292" s="94"/>
      <c r="BJ292" s="94">
        <v>0</v>
      </c>
      <c r="BK292" s="94">
        <f>BJ292*('Para GX'!J$71+100%)</f>
        <v>0</v>
      </c>
      <c r="BL292" s="94">
        <f>BK292*('Para GX'!K$71+100%)</f>
        <v>0</v>
      </c>
      <c r="BM292" s="94">
        <f>BL292*('Para GX'!L$71+100%)</f>
        <v>0</v>
      </c>
      <c r="BN292" s="94">
        <f>BM292*('Para GX'!M$71+100%)</f>
        <v>0</v>
      </c>
      <c r="BO292" s="94">
        <f>BN292*('Para GX'!N$71+100%)</f>
        <v>0</v>
      </c>
      <c r="BP292" s="94" t="e">
        <f>BO292*('Para GX'!O$71+100%)</f>
        <v>#VALUE!</v>
      </c>
    </row>
    <row r="293" spans="1:68" ht="12" customHeight="1">
      <c r="A293" s="91">
        <v>2018</v>
      </c>
      <c r="B293" s="91" t="s">
        <v>905</v>
      </c>
      <c r="C293" s="91" t="s">
        <v>997</v>
      </c>
      <c r="D293" s="91"/>
      <c r="E293" s="92">
        <v>32694</v>
      </c>
      <c r="F293" s="91"/>
      <c r="G293" s="91"/>
      <c r="H293" s="91"/>
      <c r="I293" s="91">
        <v>3</v>
      </c>
      <c r="J293" s="91" t="s">
        <v>1021</v>
      </c>
      <c r="K293" s="91"/>
      <c r="L293" s="91"/>
      <c r="M293" s="91"/>
      <c r="N293" s="93">
        <v>0</v>
      </c>
      <c r="O293" s="93">
        <v>0</v>
      </c>
      <c r="P293" s="93">
        <v>0</v>
      </c>
      <c r="Q293" s="93">
        <v>0</v>
      </c>
      <c r="R293" s="93">
        <v>0</v>
      </c>
      <c r="S293" s="93">
        <v>0</v>
      </c>
      <c r="T293" s="93">
        <v>0</v>
      </c>
      <c r="U293" s="93">
        <v>0</v>
      </c>
      <c r="V293" s="93">
        <v>0</v>
      </c>
      <c r="W293" s="93">
        <v>7</v>
      </c>
      <c r="X293" s="93">
        <v>0</v>
      </c>
      <c r="Y293" s="93">
        <v>0</v>
      </c>
      <c r="Z293" s="93">
        <v>7</v>
      </c>
      <c r="AA293" s="94">
        <f t="shared" si="66"/>
        <v>7</v>
      </c>
      <c r="AB293" s="94">
        <f>AA293*('Para GX'!J$71+100%)</f>
        <v>7.1749999999999989</v>
      </c>
      <c r="AC293" s="94">
        <f>AB293*('Para GX'!K$71+100%)</f>
        <v>7.3304583333333326</v>
      </c>
      <c r="AD293" s="94">
        <f>AC293*('Para GX'!L$71+100%)</f>
        <v>7.4526326388888879</v>
      </c>
      <c r="AE293" s="94">
        <f>AD293*('Para GX'!M$71+100%)</f>
        <v>7.5271589652777768</v>
      </c>
      <c r="AF293" s="94">
        <f>AE293*('Para GX'!N$71+100%)</f>
        <v>7.5773400250462952</v>
      </c>
      <c r="AG293" s="94" t="e">
        <f>AF293*('Para GX'!O$71+100%)</f>
        <v>#VALUE!</v>
      </c>
      <c r="AH293" s="94">
        <f t="shared" si="64"/>
        <v>7</v>
      </c>
      <c r="AI293" s="94">
        <f>AH293*('Para GX'!J$71+100%)</f>
        <v>7.1749999999999989</v>
      </c>
      <c r="AJ293" s="94">
        <f>AI293*('Para GX'!K$71+100%)</f>
        <v>7.3304583333333326</v>
      </c>
      <c r="AK293" s="94">
        <f>AJ293*('Para GX'!L$71+100%)</f>
        <v>7.4526326388888879</v>
      </c>
      <c r="AL293" s="94">
        <f>AK293*('Para GX'!M$71+100%)</f>
        <v>7.5271589652777768</v>
      </c>
      <c r="AM293" s="94">
        <f>AL293*('Para GX'!N$71+100%)</f>
        <v>7.5773400250462952</v>
      </c>
      <c r="AN293" s="94" t="e">
        <f>AM293*('Para GX'!O$71+100%)</f>
        <v>#VALUE!</v>
      </c>
      <c r="AO293" s="94">
        <f t="shared" si="65"/>
        <v>0</v>
      </c>
      <c r="AP293" s="94">
        <f>AO293*('Para GX'!J$71+100%)</f>
        <v>0</v>
      </c>
      <c r="AQ293" s="94">
        <f>AP293*('Para GX'!K$71+100%)</f>
        <v>0</v>
      </c>
      <c r="AR293" s="94">
        <f>AQ293*('Para GX'!L$71+100%)</f>
        <v>0</v>
      </c>
      <c r="AS293" s="94">
        <f>AR293*('Para GX'!M$71+100%)</f>
        <v>0</v>
      </c>
      <c r="AT293" s="94">
        <f>AS293*('Para GX'!N$71+100%)</f>
        <v>0</v>
      </c>
      <c r="AU293" s="94" t="e">
        <f>AT293*('Para GX'!O$71+100%)</f>
        <v>#VALUE!</v>
      </c>
      <c r="AV293" s="94">
        <v>0</v>
      </c>
      <c r="AW293" s="94">
        <f>AV293*('Para GX'!J$71+100%)</f>
        <v>0</v>
      </c>
      <c r="AX293" s="94">
        <f>AW293*('Para GX'!K$71+100%)</f>
        <v>0</v>
      </c>
      <c r="AY293" s="94">
        <f>AX293*('Para GX'!L$71+100%)</f>
        <v>0</v>
      </c>
      <c r="AZ293" s="94">
        <f>AY293*('Para GX'!M$71+100%)</f>
        <v>0</v>
      </c>
      <c r="BA293" s="94">
        <f>AZ293*('Para GX'!N$71+100%)</f>
        <v>0</v>
      </c>
      <c r="BB293" s="94" t="e">
        <f>BA293*('Para GX'!O$71+100%)</f>
        <v>#VALUE!</v>
      </c>
      <c r="BC293" s="94">
        <v>0</v>
      </c>
      <c r="BD293" s="94"/>
      <c r="BE293" s="94"/>
      <c r="BF293" s="94"/>
      <c r="BG293" s="94"/>
      <c r="BH293" s="94"/>
      <c r="BI293" s="94"/>
      <c r="BJ293" s="94">
        <v>0</v>
      </c>
      <c r="BK293" s="94">
        <f>BJ293*('Para GX'!J$71+100%)</f>
        <v>0</v>
      </c>
      <c r="BL293" s="94">
        <f>BK293*('Para GX'!K$71+100%)</f>
        <v>0</v>
      </c>
      <c r="BM293" s="94">
        <f>BL293*('Para GX'!L$71+100%)</f>
        <v>0</v>
      </c>
      <c r="BN293" s="94">
        <f>BM293*('Para GX'!M$71+100%)</f>
        <v>0</v>
      </c>
      <c r="BO293" s="94">
        <f>BN293*('Para GX'!N$71+100%)</f>
        <v>0</v>
      </c>
      <c r="BP293" s="94" t="e">
        <f>BO293*('Para GX'!O$71+100%)</f>
        <v>#VALUE!</v>
      </c>
    </row>
    <row r="294" spans="1:68" ht="12" customHeight="1">
      <c r="A294" s="95"/>
      <c r="B294" s="95" t="s">
        <v>1196</v>
      </c>
      <c r="C294" s="95" t="s">
        <v>997</v>
      </c>
      <c r="D294" s="95"/>
      <c r="E294" s="96"/>
      <c r="F294" s="95"/>
      <c r="G294" s="95"/>
      <c r="H294" s="95"/>
      <c r="I294" s="95"/>
      <c r="J294" s="95"/>
      <c r="K294" s="95"/>
      <c r="L294" s="95"/>
      <c r="M294" s="95"/>
      <c r="N294" s="97">
        <f>SUM(N290:N293)</f>
        <v>0</v>
      </c>
      <c r="O294" s="97">
        <f t="shared" ref="O294:BP294" si="67">SUM(O290:O293)</f>
        <v>0</v>
      </c>
      <c r="P294" s="97">
        <f t="shared" si="67"/>
        <v>0</v>
      </c>
      <c r="Q294" s="97">
        <f t="shared" si="67"/>
        <v>0</v>
      </c>
      <c r="R294" s="97">
        <f t="shared" si="67"/>
        <v>0</v>
      </c>
      <c r="S294" s="97">
        <f t="shared" si="67"/>
        <v>0</v>
      </c>
      <c r="T294" s="97">
        <f t="shared" si="67"/>
        <v>0</v>
      </c>
      <c r="U294" s="97">
        <f t="shared" si="67"/>
        <v>0</v>
      </c>
      <c r="V294" s="97">
        <f t="shared" si="67"/>
        <v>0</v>
      </c>
      <c r="W294" s="97">
        <f t="shared" si="67"/>
        <v>23</v>
      </c>
      <c r="X294" s="97">
        <f t="shared" si="67"/>
        <v>0</v>
      </c>
      <c r="Y294" s="97">
        <f t="shared" si="67"/>
        <v>0</v>
      </c>
      <c r="Z294" s="97">
        <f t="shared" si="67"/>
        <v>23</v>
      </c>
      <c r="AA294" s="97">
        <f t="shared" si="66"/>
        <v>23</v>
      </c>
      <c r="AB294" s="97">
        <f t="shared" si="67"/>
        <v>23.574999999999996</v>
      </c>
      <c r="AC294" s="97">
        <f t="shared" si="67"/>
        <v>24.085791666666665</v>
      </c>
      <c r="AD294" s="97">
        <f t="shared" si="67"/>
        <v>24.487221527777777</v>
      </c>
      <c r="AE294" s="97">
        <f t="shared" si="67"/>
        <v>24.732093743055554</v>
      </c>
      <c r="AF294" s="97">
        <f t="shared" si="67"/>
        <v>24.896974368009261</v>
      </c>
      <c r="AG294" s="97" t="e">
        <f t="shared" si="67"/>
        <v>#VALUE!</v>
      </c>
      <c r="AH294" s="97">
        <f t="shared" si="64"/>
        <v>23</v>
      </c>
      <c r="AI294" s="97">
        <f t="shared" si="67"/>
        <v>23.574999999999996</v>
      </c>
      <c r="AJ294" s="97">
        <f t="shared" si="67"/>
        <v>24.085791666666665</v>
      </c>
      <c r="AK294" s="97">
        <f t="shared" si="67"/>
        <v>24.487221527777777</v>
      </c>
      <c r="AL294" s="97">
        <f t="shared" si="67"/>
        <v>24.732093743055554</v>
      </c>
      <c r="AM294" s="97">
        <f t="shared" si="67"/>
        <v>24.896974368009261</v>
      </c>
      <c r="AN294" s="97" t="e">
        <f t="shared" si="67"/>
        <v>#VALUE!</v>
      </c>
      <c r="AO294" s="97">
        <f t="shared" si="65"/>
        <v>0</v>
      </c>
      <c r="AP294" s="97">
        <f t="shared" si="67"/>
        <v>0</v>
      </c>
      <c r="AQ294" s="97">
        <f t="shared" si="67"/>
        <v>0</v>
      </c>
      <c r="AR294" s="97">
        <f t="shared" si="67"/>
        <v>0</v>
      </c>
      <c r="AS294" s="97">
        <f t="shared" si="67"/>
        <v>0</v>
      </c>
      <c r="AT294" s="97">
        <f t="shared" si="67"/>
        <v>0</v>
      </c>
      <c r="AU294" s="97" t="e">
        <f t="shared" si="67"/>
        <v>#VALUE!</v>
      </c>
      <c r="AV294" s="97">
        <f t="shared" si="67"/>
        <v>0</v>
      </c>
      <c r="AW294" s="97">
        <f t="shared" si="67"/>
        <v>0</v>
      </c>
      <c r="AX294" s="97">
        <f t="shared" si="67"/>
        <v>0</v>
      </c>
      <c r="AY294" s="97">
        <f t="shared" si="67"/>
        <v>0</v>
      </c>
      <c r="AZ294" s="97">
        <f t="shared" si="67"/>
        <v>0</v>
      </c>
      <c r="BA294" s="97">
        <f t="shared" si="67"/>
        <v>0</v>
      </c>
      <c r="BB294" s="97" t="e">
        <f t="shared" si="67"/>
        <v>#VALUE!</v>
      </c>
      <c r="BC294" s="97">
        <f t="shared" si="67"/>
        <v>0</v>
      </c>
      <c r="BD294" s="97">
        <f t="shared" si="67"/>
        <v>0</v>
      </c>
      <c r="BE294" s="97">
        <f t="shared" si="67"/>
        <v>0</v>
      </c>
      <c r="BF294" s="97">
        <f t="shared" si="67"/>
        <v>0</v>
      </c>
      <c r="BG294" s="97">
        <f t="shared" si="67"/>
        <v>0</v>
      </c>
      <c r="BH294" s="97">
        <f t="shared" si="67"/>
        <v>0</v>
      </c>
      <c r="BI294" s="97">
        <f t="shared" si="67"/>
        <v>0</v>
      </c>
      <c r="BJ294" s="97">
        <f t="shared" si="67"/>
        <v>0</v>
      </c>
      <c r="BK294" s="97">
        <f t="shared" si="67"/>
        <v>0</v>
      </c>
      <c r="BL294" s="97">
        <f t="shared" si="67"/>
        <v>0</v>
      </c>
      <c r="BM294" s="97">
        <f t="shared" si="67"/>
        <v>0</v>
      </c>
      <c r="BN294" s="97">
        <f t="shared" si="67"/>
        <v>0</v>
      </c>
      <c r="BO294" s="97">
        <f t="shared" si="67"/>
        <v>0</v>
      </c>
      <c r="BP294" s="97" t="e">
        <f t="shared" si="67"/>
        <v>#VALUE!</v>
      </c>
    </row>
    <row r="295" spans="1:68" ht="12" customHeight="1">
      <c r="A295" s="77">
        <v>2018</v>
      </c>
      <c r="B295" s="77" t="s">
        <v>905</v>
      </c>
      <c r="C295" s="77" t="s">
        <v>1050</v>
      </c>
      <c r="D295" s="77"/>
      <c r="E295" s="98">
        <v>30601</v>
      </c>
      <c r="F295" s="77"/>
      <c r="G295" s="77"/>
      <c r="H295" s="77"/>
      <c r="I295" s="77">
        <v>1</v>
      </c>
      <c r="J295" s="77" t="s">
        <v>1021</v>
      </c>
      <c r="K295" s="77"/>
      <c r="L295" s="77"/>
      <c r="M295" s="77"/>
      <c r="N295" s="99">
        <v>13899.11</v>
      </c>
      <c r="O295" s="99">
        <v>23258.76</v>
      </c>
      <c r="P295" s="99">
        <v>1204.68</v>
      </c>
      <c r="Q295" s="99">
        <v>979.36</v>
      </c>
      <c r="R295" s="99">
        <v>0</v>
      </c>
      <c r="S295" s="99">
        <v>25442.799999999999</v>
      </c>
      <c r="T295" s="99">
        <v>0</v>
      </c>
      <c r="U295" s="99">
        <v>38.19</v>
      </c>
      <c r="V295" s="99">
        <v>0</v>
      </c>
      <c r="W295" s="99">
        <v>0</v>
      </c>
      <c r="X295" s="99">
        <v>7872.01</v>
      </c>
      <c r="Y295" s="99">
        <v>0</v>
      </c>
      <c r="Z295" s="99">
        <v>33353</v>
      </c>
      <c r="AA295" s="100">
        <f t="shared" si="66"/>
        <v>25442.799999999999</v>
      </c>
      <c r="AB295" s="100">
        <f>AA295*('Para GX'!J$71+100%)</f>
        <v>26078.869999999995</v>
      </c>
      <c r="AC295" s="100">
        <f>AB295*('Para GX'!K$71+100%)</f>
        <v>26643.91218333333</v>
      </c>
      <c r="AD295" s="100">
        <f>AC295*('Para GX'!L$71+100%)</f>
        <v>27087.977386388884</v>
      </c>
      <c r="AE295" s="100">
        <f>AD295*('Para GX'!M$71+100%)</f>
        <v>27358.857160252774</v>
      </c>
      <c r="AF295" s="100">
        <f>AE295*('Para GX'!N$71+100%)</f>
        <v>27541.249541321122</v>
      </c>
      <c r="AG295" s="100" t="e">
        <f>AF295*('Para GX'!O$71+100%)</f>
        <v>#VALUE!</v>
      </c>
      <c r="AH295" s="100">
        <f t="shared" si="64"/>
        <v>0</v>
      </c>
      <c r="AI295" s="100">
        <f>AH295*('Para GX'!J$71+100%)</f>
        <v>0</v>
      </c>
      <c r="AJ295" s="100">
        <f>AI295*('Para GX'!K$71+100%)</f>
        <v>0</v>
      </c>
      <c r="AK295" s="100">
        <f>AJ295*('Para GX'!L$71+100%)</f>
        <v>0</v>
      </c>
      <c r="AL295" s="100">
        <f>AK295*('Para GX'!M$71+100%)</f>
        <v>0</v>
      </c>
      <c r="AM295" s="100">
        <f>AL295*('Para GX'!N$71+100%)</f>
        <v>0</v>
      </c>
      <c r="AN295" s="100" t="e">
        <f>AM295*('Para GX'!O$71+100%)</f>
        <v>#VALUE!</v>
      </c>
      <c r="AO295" s="100">
        <f t="shared" si="65"/>
        <v>7872.01</v>
      </c>
      <c r="AP295" s="100">
        <f>AO295*('Para GX'!J$71+100%)</f>
        <v>8068.8102499999995</v>
      </c>
      <c r="AQ295" s="100">
        <f>AP295*('Para GX'!K$71+100%)</f>
        <v>8243.6344720833331</v>
      </c>
      <c r="AR295" s="100">
        <f>AQ295*('Para GX'!L$71+100%)</f>
        <v>8381.0283799513873</v>
      </c>
      <c r="AS295" s="100">
        <f>AR295*('Para GX'!M$71+100%)</f>
        <v>8464.8386637509011</v>
      </c>
      <c r="AT295" s="100">
        <f>AS295*('Para GX'!N$71+100%)</f>
        <v>8521.27092150924</v>
      </c>
      <c r="AU295" s="100" t="e">
        <f>AT295*('Para GX'!O$71+100%)</f>
        <v>#VALUE!</v>
      </c>
      <c r="AV295" s="100">
        <v>0</v>
      </c>
      <c r="AW295" s="100">
        <f>AV295*('Para GX'!J$71+100%)</f>
        <v>0</v>
      </c>
      <c r="AX295" s="100">
        <f>AW295*('Para GX'!K$71+100%)</f>
        <v>0</v>
      </c>
      <c r="AY295" s="100">
        <f>AX295*('Para GX'!L$71+100%)</f>
        <v>0</v>
      </c>
      <c r="AZ295" s="100">
        <f>AY295*('Para GX'!M$71+100%)</f>
        <v>0</v>
      </c>
      <c r="BA295" s="100">
        <f>AZ295*('Para GX'!N$71+100%)</f>
        <v>0</v>
      </c>
      <c r="BB295" s="100" t="e">
        <f>BA295*('Para GX'!O$71+100%)</f>
        <v>#VALUE!</v>
      </c>
      <c r="BC295" s="100">
        <v>0</v>
      </c>
      <c r="BD295" s="100"/>
      <c r="BE295" s="100"/>
      <c r="BF295" s="100"/>
      <c r="BG295" s="100"/>
      <c r="BH295" s="100"/>
      <c r="BI295" s="100"/>
      <c r="BJ295" s="100">
        <v>0</v>
      </c>
      <c r="BK295" s="100">
        <f>BJ295*('Para GX'!J$71+100%)</f>
        <v>0</v>
      </c>
      <c r="BL295" s="100">
        <f>BK295*('Para GX'!K$71+100%)</f>
        <v>0</v>
      </c>
      <c r="BM295" s="100">
        <f>BL295*('Para GX'!L$71+100%)</f>
        <v>0</v>
      </c>
      <c r="BN295" s="100">
        <f>BM295*('Para GX'!M$71+100%)</f>
        <v>0</v>
      </c>
      <c r="BO295" s="100">
        <f>BN295*('Para GX'!N$71+100%)</f>
        <v>0</v>
      </c>
      <c r="BP295" s="100" t="e">
        <f>BO295*('Para GX'!O$71+100%)</f>
        <v>#VALUE!</v>
      </c>
    </row>
    <row r="296" spans="1:68" s="122" customFormat="1" ht="12" customHeight="1">
      <c r="A296" s="118">
        <v>2018</v>
      </c>
      <c r="B296" s="118" t="s">
        <v>905</v>
      </c>
      <c r="C296" s="118" t="s">
        <v>1055</v>
      </c>
      <c r="D296" s="118"/>
      <c r="E296" s="130">
        <v>23060</v>
      </c>
      <c r="F296" s="118"/>
      <c r="G296" s="118"/>
      <c r="H296" s="118"/>
      <c r="I296" s="118">
        <v>1</v>
      </c>
      <c r="J296" s="118" t="s">
        <v>1021</v>
      </c>
      <c r="K296" s="118"/>
      <c r="L296" s="118"/>
      <c r="M296" s="118"/>
      <c r="N296" s="120">
        <v>0</v>
      </c>
      <c r="O296" s="120">
        <v>0</v>
      </c>
      <c r="P296" s="120">
        <v>0</v>
      </c>
      <c r="Q296" s="120">
        <v>0</v>
      </c>
      <c r="R296" s="120">
        <v>0</v>
      </c>
      <c r="S296" s="120">
        <v>0</v>
      </c>
      <c r="T296" s="120">
        <v>0</v>
      </c>
      <c r="U296" s="120">
        <v>0</v>
      </c>
      <c r="V296" s="120">
        <v>0</v>
      </c>
      <c r="W296" s="120">
        <v>0</v>
      </c>
      <c r="X296" s="120">
        <v>0</v>
      </c>
      <c r="Y296" s="120">
        <v>0</v>
      </c>
      <c r="Z296" s="120">
        <v>0</v>
      </c>
      <c r="AA296" s="121">
        <f>SUM(W296+V296+S296)</f>
        <v>0</v>
      </c>
      <c r="AB296" s="100">
        <f>AA296*('Para GX'!J$71+100%)</f>
        <v>0</v>
      </c>
      <c r="AC296" s="100">
        <f>AB296*('Para GX'!K$71+100%)</f>
        <v>0</v>
      </c>
      <c r="AD296" s="100">
        <f>AC296*('Para GX'!L$71+100%)</f>
        <v>0</v>
      </c>
      <c r="AE296" s="100">
        <f>AD296*('Para GX'!M$71+100%)</f>
        <v>0</v>
      </c>
      <c r="AF296" s="100">
        <f>AE296*('Para GX'!N$71+100%)</f>
        <v>0</v>
      </c>
      <c r="AG296" s="100" t="e">
        <f>AF296*('Para GX'!O$71+100%)</f>
        <v>#VALUE!</v>
      </c>
      <c r="AH296" s="121">
        <f>SUM(T296+V296+W296)</f>
        <v>0</v>
      </c>
      <c r="AI296" s="100">
        <f>AH296*('Para GX'!J$71+100%)</f>
        <v>0</v>
      </c>
      <c r="AJ296" s="100">
        <f>AI296*('Para GX'!K$71+100%)</f>
        <v>0</v>
      </c>
      <c r="AK296" s="100">
        <f>AJ296*('Para GX'!L$71+100%)</f>
        <v>0</v>
      </c>
      <c r="AL296" s="100">
        <f>AK296*('Para GX'!M$71+100%)</f>
        <v>0</v>
      </c>
      <c r="AM296" s="100">
        <f>AL296*('Para GX'!N$71+100%)</f>
        <v>0</v>
      </c>
      <c r="AN296" s="100" t="e">
        <f>AM296*('Para GX'!O$71+100%)</f>
        <v>#VALUE!</v>
      </c>
      <c r="AO296" s="121">
        <f t="shared" ref="AO296" si="68">SUM(X296+Y296)</f>
        <v>0</v>
      </c>
      <c r="AP296" s="100">
        <f>AO296*('Para GX'!J$71+100%)</f>
        <v>0</v>
      </c>
      <c r="AQ296" s="100">
        <f>AP296*('Para GX'!K$71+100%)</f>
        <v>0</v>
      </c>
      <c r="AR296" s="100">
        <f>AQ296*('Para GX'!L$71+100%)</f>
        <v>0</v>
      </c>
      <c r="AS296" s="100">
        <f>AR296*('Para GX'!M$71+100%)</f>
        <v>0</v>
      </c>
      <c r="AT296" s="100">
        <f>AS296*('Para GX'!N$71+100%)</f>
        <v>0</v>
      </c>
      <c r="AU296" s="100" t="e">
        <f>AT296*('Para GX'!O$71+100%)</f>
        <v>#VALUE!</v>
      </c>
      <c r="AV296" s="121">
        <v>0</v>
      </c>
      <c r="AW296" s="100">
        <f>AV296*('Para GX'!J$71+100%)</f>
        <v>0</v>
      </c>
      <c r="AX296" s="100">
        <f>AW296*('Para GX'!K$71+100%)</f>
        <v>0</v>
      </c>
      <c r="AY296" s="100">
        <f>AX296*('Para GX'!L$71+100%)</f>
        <v>0</v>
      </c>
      <c r="AZ296" s="100">
        <f>AY296*('Para GX'!M$71+100%)</f>
        <v>0</v>
      </c>
      <c r="BA296" s="100">
        <f>AZ296*('Para GX'!N$71+100%)</f>
        <v>0</v>
      </c>
      <c r="BB296" s="100" t="e">
        <f>BA296*('Para GX'!O$71+100%)</f>
        <v>#VALUE!</v>
      </c>
      <c r="BC296" s="121">
        <v>0</v>
      </c>
      <c r="BD296" s="121"/>
      <c r="BE296" s="121"/>
      <c r="BF296" s="121"/>
      <c r="BG296" s="121"/>
      <c r="BH296" s="121"/>
      <c r="BI296" s="121"/>
      <c r="BJ296" s="121">
        <v>0</v>
      </c>
      <c r="BK296" s="100">
        <f>BJ296*('Para GX'!J$71+100%)</f>
        <v>0</v>
      </c>
      <c r="BL296" s="100">
        <f>BK296*('Para GX'!K$71+100%)</f>
        <v>0</v>
      </c>
      <c r="BM296" s="100">
        <f>BL296*('Para GX'!L$71+100%)</f>
        <v>0</v>
      </c>
      <c r="BN296" s="100">
        <f>BM296*('Para GX'!M$71+100%)</f>
        <v>0</v>
      </c>
      <c r="BO296" s="100">
        <f>BN296*('Para GX'!N$71+100%)</f>
        <v>0</v>
      </c>
      <c r="BP296" s="100" t="e">
        <f>BO296*('Para GX'!O$71+100%)</f>
        <v>#VALUE!</v>
      </c>
    </row>
    <row r="297" spans="1:68" ht="12" customHeight="1">
      <c r="A297" s="77">
        <v>2018</v>
      </c>
      <c r="B297" s="77" t="s">
        <v>905</v>
      </c>
      <c r="C297" s="77" t="s">
        <v>1055</v>
      </c>
      <c r="D297" s="77"/>
      <c r="E297" s="98">
        <v>23060</v>
      </c>
      <c r="F297" s="77"/>
      <c r="G297" s="77"/>
      <c r="H297" s="77"/>
      <c r="I297" s="77">
        <v>1</v>
      </c>
      <c r="J297" s="77" t="s">
        <v>1021</v>
      </c>
      <c r="K297" s="77"/>
      <c r="L297" s="77"/>
      <c r="M297" s="77"/>
      <c r="N297" s="99">
        <v>0</v>
      </c>
      <c r="O297" s="99">
        <v>0</v>
      </c>
      <c r="P297" s="99">
        <v>0</v>
      </c>
      <c r="Q297" s="99">
        <v>0</v>
      </c>
      <c r="R297" s="99">
        <v>0</v>
      </c>
      <c r="S297" s="99">
        <v>0</v>
      </c>
      <c r="T297" s="99">
        <v>0</v>
      </c>
      <c r="U297" s="99">
        <v>0</v>
      </c>
      <c r="V297" s="99">
        <v>1159.44</v>
      </c>
      <c r="W297" s="99">
        <v>0</v>
      </c>
      <c r="X297" s="99">
        <v>0</v>
      </c>
      <c r="Y297" s="99">
        <v>0</v>
      </c>
      <c r="Z297" s="99">
        <v>1159.44</v>
      </c>
      <c r="AA297" s="100">
        <f>SUM(W297 + V297 + S297)</f>
        <v>1159.44</v>
      </c>
      <c r="AB297" s="100">
        <f>AA297*('Para GX'!J$71+100%)</f>
        <v>1188.4259999999999</v>
      </c>
      <c r="AC297" s="100">
        <f>AB297*('Para GX'!K$71+100%)</f>
        <v>1214.1752300000001</v>
      </c>
      <c r="AD297" s="100">
        <f>AC297*('Para GX'!L$71+100%)</f>
        <v>1234.4114838333333</v>
      </c>
      <c r="AE297" s="100">
        <f>AD297*('Para GX'!M$71+100%)</f>
        <v>1246.7555986716666</v>
      </c>
      <c r="AF297" s="100">
        <f>AE297*('Para GX'!N$71+100%)</f>
        <v>1255.067302662811</v>
      </c>
      <c r="AG297" s="100" t="e">
        <f>AF297*('Para GX'!O$71+100%)</f>
        <v>#VALUE!</v>
      </c>
      <c r="AH297" s="100">
        <v>0</v>
      </c>
      <c r="AI297" s="100">
        <f>AH297*('Para GX'!J$71+100%)</f>
        <v>0</v>
      </c>
      <c r="AJ297" s="100">
        <f>AI297*('Para GX'!K$71+100%)</f>
        <v>0</v>
      </c>
      <c r="AK297" s="100">
        <f>AJ297*('Para GX'!L$71+100%)</f>
        <v>0</v>
      </c>
      <c r="AL297" s="100">
        <f>AK297*('Para GX'!M$71+100%)</f>
        <v>0</v>
      </c>
      <c r="AM297" s="100">
        <f>AL297*('Para GX'!N$71+100%)</f>
        <v>0</v>
      </c>
      <c r="AN297" s="100" t="e">
        <f>AM297*('Para GX'!O$71+100%)</f>
        <v>#VALUE!</v>
      </c>
      <c r="AO297" s="100">
        <f t="shared" ref="AO297:AO318" si="69">SUM(X297+Y297)</f>
        <v>0</v>
      </c>
      <c r="AP297" s="100">
        <f>AO297*('Para GX'!J$71+100%)</f>
        <v>0</v>
      </c>
      <c r="AQ297" s="100">
        <f>AP297*('Para GX'!K$71+100%)</f>
        <v>0</v>
      </c>
      <c r="AR297" s="100">
        <f>AQ297*('Para GX'!L$71+100%)</f>
        <v>0</v>
      </c>
      <c r="AS297" s="100">
        <f>AR297*('Para GX'!M$71+100%)</f>
        <v>0</v>
      </c>
      <c r="AT297" s="100">
        <f>AS297*('Para GX'!N$71+100%)</f>
        <v>0</v>
      </c>
      <c r="AU297" s="100" t="e">
        <f>AT297*('Para GX'!O$71+100%)</f>
        <v>#VALUE!</v>
      </c>
      <c r="AV297" s="100">
        <v>0</v>
      </c>
      <c r="AW297" s="100">
        <f>AV297*('Para GX'!J$71+100%)</f>
        <v>0</v>
      </c>
      <c r="AX297" s="100">
        <f>AW297*('Para GX'!K$71+100%)</f>
        <v>0</v>
      </c>
      <c r="AY297" s="100">
        <f>AX297*('Para GX'!L$71+100%)</f>
        <v>0</v>
      </c>
      <c r="AZ297" s="100">
        <f>AY297*('Para GX'!M$71+100%)</f>
        <v>0</v>
      </c>
      <c r="BA297" s="100">
        <f>AZ297*('Para GX'!N$71+100%)</f>
        <v>0</v>
      </c>
      <c r="BB297" s="100" t="e">
        <f>BA297*('Para GX'!O$71+100%)</f>
        <v>#VALUE!</v>
      </c>
      <c r="BC297" s="100">
        <v>0</v>
      </c>
      <c r="BD297" s="100"/>
      <c r="BE297" s="100"/>
      <c r="BF297" s="100"/>
      <c r="BG297" s="100"/>
      <c r="BH297" s="100"/>
      <c r="BI297" s="100"/>
      <c r="BJ297" s="100">
        <v>0</v>
      </c>
      <c r="BK297" s="100">
        <f>BJ297*('Para GX'!J$71+100%)</f>
        <v>0</v>
      </c>
      <c r="BL297" s="100">
        <f>BK297*('Para GX'!K$71+100%)</f>
        <v>0</v>
      </c>
      <c r="BM297" s="100">
        <f>BL297*('Para GX'!L$71+100%)</f>
        <v>0</v>
      </c>
      <c r="BN297" s="100">
        <f>BM297*('Para GX'!M$71+100%)</f>
        <v>0</v>
      </c>
      <c r="BO297" s="100">
        <f>BN297*('Para GX'!N$71+100%)</f>
        <v>0</v>
      </c>
      <c r="BP297" s="100" t="e">
        <f>BO297*('Para GX'!O$71+100%)</f>
        <v>#VALUE!</v>
      </c>
    </row>
    <row r="298" spans="1:68" ht="12" customHeight="1">
      <c r="A298" s="77">
        <v>2018</v>
      </c>
      <c r="B298" s="77" t="s">
        <v>905</v>
      </c>
      <c r="C298" s="77" t="s">
        <v>1055</v>
      </c>
      <c r="D298" s="77"/>
      <c r="E298" s="98">
        <v>23060</v>
      </c>
      <c r="F298" s="77"/>
      <c r="G298" s="77"/>
      <c r="H298" s="77"/>
      <c r="I298" s="77">
        <v>1</v>
      </c>
      <c r="J298" s="77" t="s">
        <v>1021</v>
      </c>
      <c r="K298" s="77"/>
      <c r="L298" s="77"/>
      <c r="M298" s="77"/>
      <c r="N298" s="99">
        <v>21569.75</v>
      </c>
      <c r="O298" s="99">
        <v>28875.84</v>
      </c>
      <c r="P298" s="99">
        <v>0</v>
      </c>
      <c r="Q298" s="99">
        <v>1016.11</v>
      </c>
      <c r="R298" s="99">
        <v>1383.48</v>
      </c>
      <c r="S298" s="99">
        <v>31275.43</v>
      </c>
      <c r="T298" s="99">
        <v>0</v>
      </c>
      <c r="U298" s="99">
        <v>46.88</v>
      </c>
      <c r="V298" s="99">
        <v>0</v>
      </c>
      <c r="W298" s="99">
        <v>0</v>
      </c>
      <c r="X298" s="99">
        <v>9148.0499999999993</v>
      </c>
      <c r="Y298" s="99">
        <v>0</v>
      </c>
      <c r="Z298" s="99">
        <v>33220.71</v>
      </c>
      <c r="AA298" s="100">
        <f t="shared" ref="AA298:AA303" si="70">SUM(W298+V298+S298)</f>
        <v>31275.43</v>
      </c>
      <c r="AB298" s="100">
        <f>AA298*('Para GX'!J$71+100%)</f>
        <v>32057.315749999998</v>
      </c>
      <c r="AC298" s="100">
        <f>AB298*('Para GX'!K$71+100%)</f>
        <v>32751.890924583335</v>
      </c>
      <c r="AD298" s="100">
        <f>AC298*('Para GX'!L$71+100%)</f>
        <v>33297.755773326389</v>
      </c>
      <c r="AE298" s="100">
        <f>AD298*('Para GX'!M$71+100%)</f>
        <v>33630.733331059651</v>
      </c>
      <c r="AF298" s="100">
        <f>AE298*('Para GX'!N$71+100%)</f>
        <v>33854.938219933378</v>
      </c>
      <c r="AG298" s="100" t="e">
        <f>AF298*('Para GX'!O$71+100%)</f>
        <v>#VALUE!</v>
      </c>
      <c r="AH298" s="100">
        <f t="shared" ref="AH298:AH303" si="71">SUM(T298+V298+W298)</f>
        <v>0</v>
      </c>
      <c r="AI298" s="100">
        <f>AH298*('Para GX'!J$71+100%)</f>
        <v>0</v>
      </c>
      <c r="AJ298" s="100">
        <f>AI298*('Para GX'!K$71+100%)</f>
        <v>0</v>
      </c>
      <c r="AK298" s="100">
        <f>AJ298*('Para GX'!L$71+100%)</f>
        <v>0</v>
      </c>
      <c r="AL298" s="100">
        <f>AK298*('Para GX'!M$71+100%)</f>
        <v>0</v>
      </c>
      <c r="AM298" s="100">
        <f>AL298*('Para GX'!N$71+100%)</f>
        <v>0</v>
      </c>
      <c r="AN298" s="100" t="e">
        <f>AM298*('Para GX'!O$71+100%)</f>
        <v>#VALUE!</v>
      </c>
      <c r="AO298" s="100">
        <f t="shared" si="69"/>
        <v>9148.0499999999993</v>
      </c>
      <c r="AP298" s="100">
        <f>AO298*('Para GX'!J$71+100%)</f>
        <v>9376.7512499999993</v>
      </c>
      <c r="AQ298" s="100">
        <f>AP298*('Para GX'!K$71+100%)</f>
        <v>9579.914193749999</v>
      </c>
      <c r="AR298" s="100">
        <f>AQ298*('Para GX'!L$71+100%)</f>
        <v>9739.5794303124985</v>
      </c>
      <c r="AS298" s="100">
        <f>AR298*('Para GX'!M$71+100%)</f>
        <v>9836.975224615624</v>
      </c>
      <c r="AT298" s="100">
        <f>AS298*('Para GX'!N$71+100%)</f>
        <v>9902.5550594463948</v>
      </c>
      <c r="AU298" s="100" t="e">
        <f>AT298*('Para GX'!O$71+100%)</f>
        <v>#VALUE!</v>
      </c>
      <c r="AV298" s="100">
        <v>0</v>
      </c>
      <c r="AW298" s="100">
        <f>AV298*('Para GX'!J$71+100%)</f>
        <v>0</v>
      </c>
      <c r="AX298" s="100">
        <f>AW298*('Para GX'!K$71+100%)</f>
        <v>0</v>
      </c>
      <c r="AY298" s="100">
        <f>AX298*('Para GX'!L$71+100%)</f>
        <v>0</v>
      </c>
      <c r="AZ298" s="100">
        <f>AY298*('Para GX'!M$71+100%)</f>
        <v>0</v>
      </c>
      <c r="BA298" s="100">
        <f>AZ298*('Para GX'!N$71+100%)</f>
        <v>0</v>
      </c>
      <c r="BB298" s="100" t="e">
        <f>BA298*('Para GX'!O$71+100%)</f>
        <v>#VALUE!</v>
      </c>
      <c r="BC298" s="100">
        <v>0</v>
      </c>
      <c r="BD298" s="100"/>
      <c r="BE298" s="100"/>
      <c r="BF298" s="100"/>
      <c r="BG298" s="100"/>
      <c r="BH298" s="100"/>
      <c r="BI298" s="100"/>
      <c r="BJ298" s="100">
        <v>7249.65</v>
      </c>
      <c r="BK298" s="100">
        <f>BJ298*('Para GX'!J$71+100%)</f>
        <v>7430.8912499999988</v>
      </c>
      <c r="BL298" s="100">
        <f>BK298*('Para GX'!K$71+100%)</f>
        <v>7591.8938937499988</v>
      </c>
      <c r="BM298" s="100">
        <f>BL298*('Para GX'!L$71+100%)</f>
        <v>7718.4254586458319</v>
      </c>
      <c r="BN298" s="100">
        <f>BM298*('Para GX'!M$71+100%)</f>
        <v>7795.6097132322902</v>
      </c>
      <c r="BO298" s="100">
        <f>BN298*('Para GX'!N$71+100%)</f>
        <v>7847.5804446538386</v>
      </c>
      <c r="BP298" s="100" t="e">
        <f>BO298*('Para GX'!O$71+100%)</f>
        <v>#VALUE!</v>
      </c>
    </row>
    <row r="299" spans="1:68" ht="12" customHeight="1">
      <c r="A299" s="77">
        <v>2018</v>
      </c>
      <c r="B299" s="77" t="s">
        <v>905</v>
      </c>
      <c r="C299" s="77" t="s">
        <v>1055</v>
      </c>
      <c r="D299" s="77"/>
      <c r="E299" s="98">
        <v>22828</v>
      </c>
      <c r="F299" s="77"/>
      <c r="G299" s="77"/>
      <c r="H299" s="77"/>
      <c r="I299" s="77">
        <v>5</v>
      </c>
      <c r="J299" s="77" t="s">
        <v>1021</v>
      </c>
      <c r="K299" s="77"/>
      <c r="L299" s="77"/>
      <c r="M299" s="77"/>
      <c r="N299" s="99">
        <v>17453.560000000001</v>
      </c>
      <c r="O299" s="99">
        <v>29133.45</v>
      </c>
      <c r="P299" s="99">
        <v>602.4</v>
      </c>
      <c r="Q299" s="99">
        <v>1113</v>
      </c>
      <c r="R299" s="99">
        <v>0</v>
      </c>
      <c r="S299" s="99">
        <v>30848.85</v>
      </c>
      <c r="T299" s="99">
        <v>0</v>
      </c>
      <c r="U299" s="99">
        <v>46.28</v>
      </c>
      <c r="V299" s="99">
        <v>0</v>
      </c>
      <c r="W299" s="99">
        <v>0</v>
      </c>
      <c r="X299" s="99">
        <v>9023.2999999999993</v>
      </c>
      <c r="Y299" s="99">
        <v>0</v>
      </c>
      <c r="Z299" s="99">
        <v>32767.67</v>
      </c>
      <c r="AA299" s="100">
        <f t="shared" si="70"/>
        <v>30848.85</v>
      </c>
      <c r="AB299" s="100">
        <f>AA299*('Para GX'!J$71+100%)</f>
        <v>31620.071249999997</v>
      </c>
      <c r="AC299" s="100">
        <f>AB299*('Para GX'!K$71+100%)</f>
        <v>32305.17279375</v>
      </c>
      <c r="AD299" s="100">
        <f>AC299*('Para GX'!L$71+100%)</f>
        <v>32843.592340312498</v>
      </c>
      <c r="AE299" s="100">
        <f>AD299*('Para GX'!M$71+100%)</f>
        <v>33172.02826371562</v>
      </c>
      <c r="AF299" s="100">
        <f>AE299*('Para GX'!N$71+100%)</f>
        <v>33393.175118807056</v>
      </c>
      <c r="AG299" s="100" t="e">
        <f>AF299*('Para GX'!O$71+100%)</f>
        <v>#VALUE!</v>
      </c>
      <c r="AH299" s="100">
        <f t="shared" si="71"/>
        <v>0</v>
      </c>
      <c r="AI299" s="100">
        <f>AH299*('Para GX'!J$71+100%)</f>
        <v>0</v>
      </c>
      <c r="AJ299" s="100">
        <f>AI299*('Para GX'!K$71+100%)</f>
        <v>0</v>
      </c>
      <c r="AK299" s="100">
        <f>AJ299*('Para GX'!L$71+100%)</f>
        <v>0</v>
      </c>
      <c r="AL299" s="100">
        <f>AK299*('Para GX'!M$71+100%)</f>
        <v>0</v>
      </c>
      <c r="AM299" s="100">
        <f>AL299*('Para GX'!N$71+100%)</f>
        <v>0</v>
      </c>
      <c r="AN299" s="100" t="e">
        <f>AM299*('Para GX'!O$71+100%)</f>
        <v>#VALUE!</v>
      </c>
      <c r="AO299" s="100">
        <f t="shared" si="69"/>
        <v>9023.2999999999993</v>
      </c>
      <c r="AP299" s="100">
        <f>AO299*('Para GX'!J$71+100%)</f>
        <v>9248.8824999999979</v>
      </c>
      <c r="AQ299" s="100">
        <f>AP299*('Para GX'!K$71+100%)</f>
        <v>9449.2749541666653</v>
      </c>
      <c r="AR299" s="100">
        <f>AQ299*('Para GX'!L$71+100%)</f>
        <v>9606.7628700694422</v>
      </c>
      <c r="AS299" s="100">
        <f>AR299*('Para GX'!M$71+100%)</f>
        <v>9702.8304987701358</v>
      </c>
      <c r="AT299" s="100">
        <f>AS299*('Para GX'!N$71+100%)</f>
        <v>9767.5160354286036</v>
      </c>
      <c r="AU299" s="100" t="e">
        <f>AT299*('Para GX'!O$71+100%)</f>
        <v>#VALUE!</v>
      </c>
      <c r="AV299" s="100">
        <v>0</v>
      </c>
      <c r="AW299" s="100">
        <f>AV299*('Para GX'!J$71+100%)</f>
        <v>0</v>
      </c>
      <c r="AX299" s="100">
        <f>AW299*('Para GX'!K$71+100%)</f>
        <v>0</v>
      </c>
      <c r="AY299" s="100">
        <f>AX299*('Para GX'!L$71+100%)</f>
        <v>0</v>
      </c>
      <c r="AZ299" s="100">
        <f>AY299*('Para GX'!M$71+100%)</f>
        <v>0</v>
      </c>
      <c r="BA299" s="100">
        <f>AZ299*('Para GX'!N$71+100%)</f>
        <v>0</v>
      </c>
      <c r="BB299" s="100" t="e">
        <f>BA299*('Para GX'!O$71+100%)</f>
        <v>#VALUE!</v>
      </c>
      <c r="BC299" s="100">
        <v>0</v>
      </c>
      <c r="BD299" s="100"/>
      <c r="BE299" s="100"/>
      <c r="BF299" s="100"/>
      <c r="BG299" s="100"/>
      <c r="BH299" s="100"/>
      <c r="BI299" s="100"/>
      <c r="BJ299" s="100">
        <v>7150.76</v>
      </c>
      <c r="BK299" s="100">
        <f>BJ299*('Para GX'!J$71+100%)</f>
        <v>7329.5289999999995</v>
      </c>
      <c r="BL299" s="100">
        <f>BK299*('Para GX'!K$71+100%)</f>
        <v>7488.3354616666666</v>
      </c>
      <c r="BM299" s="100">
        <f>BL299*('Para GX'!L$71+100%)</f>
        <v>7613.1410526944437</v>
      </c>
      <c r="BN299" s="100">
        <f>BM299*('Para GX'!M$71+100%)</f>
        <v>7689.2724632213885</v>
      </c>
      <c r="BO299" s="100">
        <f>BN299*('Para GX'!N$71+100%)</f>
        <v>7740.534279642864</v>
      </c>
      <c r="BP299" s="100" t="e">
        <f>BO299*('Para GX'!O$71+100%)</f>
        <v>#VALUE!</v>
      </c>
    </row>
    <row r="300" spans="1:68" ht="12" customHeight="1">
      <c r="A300" s="77">
        <v>2018</v>
      </c>
      <c r="B300" s="77" t="s">
        <v>905</v>
      </c>
      <c r="C300" s="77" t="s">
        <v>1055</v>
      </c>
      <c r="D300" s="77"/>
      <c r="E300" s="104">
        <v>21334</v>
      </c>
      <c r="F300" s="77"/>
      <c r="G300" s="77"/>
      <c r="H300" s="77"/>
      <c r="I300" s="77">
        <v>1</v>
      </c>
      <c r="J300" s="77" t="s">
        <v>1021</v>
      </c>
      <c r="K300" s="110" t="s">
        <v>1281</v>
      </c>
      <c r="L300" s="77"/>
      <c r="M300" s="77"/>
      <c r="N300" s="99">
        <v>21569.75</v>
      </c>
      <c r="O300" s="99">
        <v>36094.800000000003</v>
      </c>
      <c r="P300" s="99">
        <v>0</v>
      </c>
      <c r="Q300" s="99">
        <v>1270.1400000000001</v>
      </c>
      <c r="R300" s="99">
        <v>0</v>
      </c>
      <c r="S300" s="99">
        <v>37364.94</v>
      </c>
      <c r="T300" s="99">
        <v>0</v>
      </c>
      <c r="U300" s="99">
        <v>56.03</v>
      </c>
      <c r="V300" s="99">
        <v>0</v>
      </c>
      <c r="W300" s="99">
        <v>0</v>
      </c>
      <c r="X300" s="99">
        <v>10929.24</v>
      </c>
      <c r="Y300" s="99">
        <v>0</v>
      </c>
      <c r="Z300" s="99">
        <v>39689.03</v>
      </c>
      <c r="AA300" s="100">
        <f t="shared" si="70"/>
        <v>37364.94</v>
      </c>
      <c r="AB300" s="100">
        <f>AA300*('Para GX'!J$71+100%)</f>
        <v>38299.063499999997</v>
      </c>
      <c r="AC300" s="100">
        <f>AB300*('Para GX'!K$71+100%)</f>
        <v>39128.876542500002</v>
      </c>
      <c r="AD300" s="100">
        <f>AC300*('Para GX'!L$71+100%)</f>
        <v>39781.024484875001</v>
      </c>
      <c r="AE300" s="100">
        <f>AD300*('Para GX'!M$71+100%)</f>
        <v>40178.834729723749</v>
      </c>
      <c r="AF300" s="100">
        <v>18538.07</v>
      </c>
      <c r="AG300" s="100">
        <v>0</v>
      </c>
      <c r="AH300" s="100">
        <f t="shared" si="71"/>
        <v>0</v>
      </c>
      <c r="AI300" s="100">
        <f>AH300*('Para GX'!J$71+100%)</f>
        <v>0</v>
      </c>
      <c r="AJ300" s="100">
        <f>AI300*('Para GX'!K$71+100%)</f>
        <v>0</v>
      </c>
      <c r="AK300" s="100">
        <f>AJ300*('Para GX'!L$71+100%)</f>
        <v>0</v>
      </c>
      <c r="AL300" s="100">
        <f>AK300*('Para GX'!M$71+100%)</f>
        <v>0</v>
      </c>
      <c r="AM300" s="100">
        <f>AL300*('Para GX'!N$71+100%)</f>
        <v>0</v>
      </c>
      <c r="AN300" s="100">
        <v>0</v>
      </c>
      <c r="AO300" s="100">
        <f t="shared" si="69"/>
        <v>10929.24</v>
      </c>
      <c r="AP300" s="100">
        <f>AO300*('Para GX'!J$71+100%)</f>
        <v>11202.471</v>
      </c>
      <c r="AQ300" s="100">
        <f>AP300*('Para GX'!K$71+100%)</f>
        <v>11445.191205000001</v>
      </c>
      <c r="AR300" s="100">
        <f>AQ300*('Para GX'!L$71+100%)</f>
        <v>11635.944391750001</v>
      </c>
      <c r="AS300" s="100">
        <f>AR300*('Para GX'!M$71+100%)</f>
        <v>11752.303835667501</v>
      </c>
      <c r="AT300" s="100">
        <v>5422.39</v>
      </c>
      <c r="AU300" s="100">
        <v>0</v>
      </c>
      <c r="AV300" s="100">
        <v>0</v>
      </c>
      <c r="AW300" s="100">
        <f>AV300*('Para GX'!J$71+100%)</f>
        <v>0</v>
      </c>
      <c r="AX300" s="100">
        <f>AW300*('Para GX'!K$71+100%)</f>
        <v>0</v>
      </c>
      <c r="AY300" s="100">
        <f>AX300*('Para GX'!L$71+100%)</f>
        <v>0</v>
      </c>
      <c r="AZ300" s="100">
        <f>AY300*('Para GX'!M$71+100%)</f>
        <v>0</v>
      </c>
      <c r="BA300" s="100">
        <f>AZ300*('Para GX'!N$71+100%)</f>
        <v>0</v>
      </c>
      <c r="BB300" s="100">
        <v>0</v>
      </c>
      <c r="BC300" s="100">
        <v>0</v>
      </c>
      <c r="BD300" s="100"/>
      <c r="BE300" s="100"/>
      <c r="BF300" s="100"/>
      <c r="BG300" s="100"/>
      <c r="BH300" s="100"/>
      <c r="BI300" s="100"/>
      <c r="BJ300" s="100">
        <v>8661.18</v>
      </c>
      <c r="BK300" s="100">
        <f>BJ300*('Para GX'!J$71+100%)</f>
        <v>8877.709499999999</v>
      </c>
      <c r="BL300" s="100">
        <f>BK300*('Para GX'!K$71+100%)</f>
        <v>9070.0598725</v>
      </c>
      <c r="BM300" s="100">
        <f>BL300*('Para GX'!L$71+100%)</f>
        <v>9221.2275370416664</v>
      </c>
      <c r="BN300" s="100">
        <f>BM300*('Para GX'!M$71+100%)</f>
        <v>9313.4398124120835</v>
      </c>
      <c r="BO300" s="100">
        <v>4297.12</v>
      </c>
      <c r="BP300" s="100">
        <v>0</v>
      </c>
    </row>
    <row r="301" spans="1:68" ht="12" customHeight="1">
      <c r="A301" s="77">
        <v>2018</v>
      </c>
      <c r="B301" s="77" t="s">
        <v>905</v>
      </c>
      <c r="C301" s="77" t="s">
        <v>1055</v>
      </c>
      <c r="D301" s="77"/>
      <c r="E301" s="98">
        <v>25975</v>
      </c>
      <c r="F301" s="77"/>
      <c r="G301" s="77"/>
      <c r="H301" s="77"/>
      <c r="I301" s="77">
        <v>1</v>
      </c>
      <c r="J301" s="77" t="s">
        <v>1021</v>
      </c>
      <c r="K301" s="77"/>
      <c r="L301" s="77"/>
      <c r="M301" s="77"/>
      <c r="N301" s="99">
        <v>22395.85</v>
      </c>
      <c r="O301" s="99">
        <v>37203.440000000002</v>
      </c>
      <c r="P301" s="99">
        <v>0</v>
      </c>
      <c r="Q301" s="99">
        <v>1304.7</v>
      </c>
      <c r="R301" s="99">
        <v>0</v>
      </c>
      <c r="S301" s="99">
        <v>38508.14</v>
      </c>
      <c r="T301" s="99">
        <v>0</v>
      </c>
      <c r="U301" s="99">
        <v>57.72</v>
      </c>
      <c r="V301" s="99">
        <v>0</v>
      </c>
      <c r="W301" s="99">
        <v>0</v>
      </c>
      <c r="X301" s="99">
        <v>11263.66</v>
      </c>
      <c r="Y301" s="99">
        <v>0</v>
      </c>
      <c r="Z301" s="99">
        <v>40903.33</v>
      </c>
      <c r="AA301" s="100">
        <f t="shared" si="70"/>
        <v>38508.14</v>
      </c>
      <c r="AB301" s="100">
        <f>AA301*('Para GX'!J$71+100%)</f>
        <v>39470.843499999995</v>
      </c>
      <c r="AC301" s="100">
        <f>AB301*('Para GX'!K$71+100%)</f>
        <v>40326.045109166662</v>
      </c>
      <c r="AD301" s="100">
        <f>AC301*('Para GX'!L$71+100%)</f>
        <v>40998.145860986107</v>
      </c>
      <c r="AE301" s="100">
        <f>AD301*('Para GX'!M$71+100%)</f>
        <v>41408.127319595966</v>
      </c>
      <c r="AF301" s="100">
        <f>AE301*('Para GX'!N$71+100%)</f>
        <v>41684.181501726605</v>
      </c>
      <c r="AG301" s="100" t="e">
        <f>AF301*('Para GX'!O$71+100%)</f>
        <v>#VALUE!</v>
      </c>
      <c r="AH301" s="100">
        <f t="shared" si="71"/>
        <v>0</v>
      </c>
      <c r="AI301" s="100">
        <f>AH301*('Para GX'!J$71+100%)</f>
        <v>0</v>
      </c>
      <c r="AJ301" s="100">
        <f>AI301*('Para GX'!K$71+100%)</f>
        <v>0</v>
      </c>
      <c r="AK301" s="100">
        <f>AJ301*('Para GX'!L$71+100%)</f>
        <v>0</v>
      </c>
      <c r="AL301" s="100">
        <f>AK301*('Para GX'!M$71+100%)</f>
        <v>0</v>
      </c>
      <c r="AM301" s="100">
        <f>AL301*('Para GX'!N$71+100%)</f>
        <v>0</v>
      </c>
      <c r="AN301" s="100" t="e">
        <f>AM301*('Para GX'!O$71+100%)</f>
        <v>#VALUE!</v>
      </c>
      <c r="AO301" s="100">
        <f t="shared" si="69"/>
        <v>11263.66</v>
      </c>
      <c r="AP301" s="100">
        <f>AO301*('Para GX'!J$71+100%)</f>
        <v>11545.251499999998</v>
      </c>
      <c r="AQ301" s="100">
        <f>AP301*('Para GX'!K$71+100%)</f>
        <v>11795.398615833332</v>
      </c>
      <c r="AR301" s="100">
        <f>AQ301*('Para GX'!L$71+100%)</f>
        <v>11991.988592763886</v>
      </c>
      <c r="AS301" s="100">
        <f>AR301*('Para GX'!M$71+100%)</f>
        <v>12111.908478691525</v>
      </c>
      <c r="AT301" s="100">
        <f>AS301*('Para GX'!N$71+100%)</f>
        <v>12192.654535216134</v>
      </c>
      <c r="AU301" s="100" t="e">
        <f>AT301*('Para GX'!O$71+100%)</f>
        <v>#VALUE!</v>
      </c>
      <c r="AV301" s="100">
        <v>0</v>
      </c>
      <c r="AW301" s="100">
        <f>AV301*('Para GX'!J$71+100%)</f>
        <v>0</v>
      </c>
      <c r="AX301" s="100">
        <f>AW301*('Para GX'!K$71+100%)</f>
        <v>0</v>
      </c>
      <c r="AY301" s="100">
        <f>AX301*('Para GX'!L$71+100%)</f>
        <v>0</v>
      </c>
      <c r="AZ301" s="100">
        <f>AY301*('Para GX'!M$71+100%)</f>
        <v>0</v>
      </c>
      <c r="BA301" s="100">
        <f>AZ301*('Para GX'!N$71+100%)</f>
        <v>0</v>
      </c>
      <c r="BB301" s="100" t="e">
        <f>BA301*('Para GX'!O$71+100%)</f>
        <v>#VALUE!</v>
      </c>
      <c r="BC301" s="100">
        <v>0</v>
      </c>
      <c r="BD301" s="100"/>
      <c r="BE301" s="100"/>
      <c r="BF301" s="100"/>
      <c r="BG301" s="100"/>
      <c r="BH301" s="100"/>
      <c r="BI301" s="100"/>
      <c r="BJ301" s="100">
        <v>8926.19</v>
      </c>
      <c r="BK301" s="100">
        <f>BJ301*('Para GX'!J$71+100%)</f>
        <v>9149.3447500000002</v>
      </c>
      <c r="BL301" s="100">
        <f>BK301*('Para GX'!K$71+100%)</f>
        <v>9347.5805529166682</v>
      </c>
      <c r="BM301" s="100">
        <f>BL301*('Para GX'!L$71+100%)</f>
        <v>9503.3735621319447</v>
      </c>
      <c r="BN301" s="100">
        <f>BM301*('Para GX'!M$71+100%)</f>
        <v>9598.4072977532651</v>
      </c>
      <c r="BO301" s="100">
        <f>BN301*('Para GX'!N$71+100%)</f>
        <v>9662.3966797382855</v>
      </c>
      <c r="BP301" s="100" t="e">
        <f>BO301*('Para GX'!O$71+100%)</f>
        <v>#VALUE!</v>
      </c>
    </row>
    <row r="302" spans="1:68" ht="12" customHeight="1">
      <c r="A302" s="77">
        <v>2018</v>
      </c>
      <c r="B302" s="77" t="s">
        <v>905</v>
      </c>
      <c r="C302" s="77" t="s">
        <v>1055</v>
      </c>
      <c r="D302" s="77"/>
      <c r="E302" s="98">
        <v>28986</v>
      </c>
      <c r="F302" s="77"/>
      <c r="G302" s="77"/>
      <c r="H302" s="77"/>
      <c r="I302" s="77">
        <v>3</v>
      </c>
      <c r="J302" s="77" t="s">
        <v>1021</v>
      </c>
      <c r="K302" s="77"/>
      <c r="L302" s="77"/>
      <c r="M302" s="77"/>
      <c r="N302" s="99">
        <v>17453.560000000001</v>
      </c>
      <c r="O302" s="99">
        <v>29089.439999999999</v>
      </c>
      <c r="P302" s="99">
        <v>602.4</v>
      </c>
      <c r="Q302" s="99">
        <v>1113</v>
      </c>
      <c r="R302" s="99">
        <v>1729.44</v>
      </c>
      <c r="S302" s="99">
        <v>32534.28</v>
      </c>
      <c r="T302" s="99">
        <v>0</v>
      </c>
      <c r="U302" s="99">
        <v>48.83</v>
      </c>
      <c r="V302" s="99">
        <v>0</v>
      </c>
      <c r="W302" s="99">
        <v>0</v>
      </c>
      <c r="X302" s="99">
        <v>9516.35</v>
      </c>
      <c r="Y302" s="99">
        <v>0</v>
      </c>
      <c r="Z302" s="99">
        <v>34558.019999999997</v>
      </c>
      <c r="AA302" s="100">
        <f t="shared" si="70"/>
        <v>32534.28</v>
      </c>
      <c r="AB302" s="100">
        <f>AA302*('Para GX'!J$71+100%)</f>
        <v>33347.636999999995</v>
      </c>
      <c r="AC302" s="100">
        <f>AB302*('Para GX'!K$71+100%)</f>
        <v>34070.169134999996</v>
      </c>
      <c r="AD302" s="100">
        <f>AC302*('Para GX'!L$71+100%)</f>
        <v>34638.005287249995</v>
      </c>
      <c r="AE302" s="100">
        <f>AD302*('Para GX'!M$71+100%)</f>
        <v>34984.385340122491</v>
      </c>
      <c r="AF302" s="100">
        <f>AE302*('Para GX'!N$71+100%)</f>
        <v>35217.614575723303</v>
      </c>
      <c r="AG302" s="100" t="e">
        <f>AF302*('Para GX'!O$71+100%)</f>
        <v>#VALUE!</v>
      </c>
      <c r="AH302" s="100">
        <f t="shared" si="71"/>
        <v>0</v>
      </c>
      <c r="AI302" s="100">
        <f>AH302*('Para GX'!J$71+100%)</f>
        <v>0</v>
      </c>
      <c r="AJ302" s="100">
        <f>AI302*('Para GX'!K$71+100%)</f>
        <v>0</v>
      </c>
      <c r="AK302" s="100">
        <f>AJ302*('Para GX'!L$71+100%)</f>
        <v>0</v>
      </c>
      <c r="AL302" s="100">
        <f>AK302*('Para GX'!M$71+100%)</f>
        <v>0</v>
      </c>
      <c r="AM302" s="100">
        <f>AL302*('Para GX'!N$71+100%)</f>
        <v>0</v>
      </c>
      <c r="AN302" s="100" t="e">
        <f>AM302*('Para GX'!O$71+100%)</f>
        <v>#VALUE!</v>
      </c>
      <c r="AO302" s="100">
        <f t="shared" si="69"/>
        <v>9516.35</v>
      </c>
      <c r="AP302" s="100">
        <f>AO302*('Para GX'!J$71+100%)</f>
        <v>9754.2587499999991</v>
      </c>
      <c r="AQ302" s="100">
        <f>AP302*('Para GX'!K$71+100%)</f>
        <v>9965.6010229166659</v>
      </c>
      <c r="AR302" s="100">
        <f>AQ302*('Para GX'!L$71+100%)</f>
        <v>10131.694373298609</v>
      </c>
      <c r="AS302" s="100">
        <f>AR302*('Para GX'!M$71+100%)</f>
        <v>10233.011317031596</v>
      </c>
      <c r="AT302" s="100">
        <f>AS302*('Para GX'!N$71+100%)</f>
        <v>10301.231392478472</v>
      </c>
      <c r="AU302" s="100" t="e">
        <f>AT302*('Para GX'!O$71+100%)</f>
        <v>#VALUE!</v>
      </c>
      <c r="AV302" s="100">
        <v>0</v>
      </c>
      <c r="AW302" s="100">
        <f>AV302*('Para GX'!J$71+100%)</f>
        <v>0</v>
      </c>
      <c r="AX302" s="100">
        <f>AW302*('Para GX'!K$71+100%)</f>
        <v>0</v>
      </c>
      <c r="AY302" s="100">
        <f>AX302*('Para GX'!L$71+100%)</f>
        <v>0</v>
      </c>
      <c r="AZ302" s="100">
        <f>AY302*('Para GX'!M$71+100%)</f>
        <v>0</v>
      </c>
      <c r="BA302" s="100">
        <f>AZ302*('Para GX'!N$71+100%)</f>
        <v>0</v>
      </c>
      <c r="BB302" s="100" t="e">
        <f>BA302*('Para GX'!O$71+100%)</f>
        <v>#VALUE!</v>
      </c>
      <c r="BC302" s="100">
        <v>0</v>
      </c>
      <c r="BD302" s="100"/>
      <c r="BE302" s="100"/>
      <c r="BF302" s="100"/>
      <c r="BG302" s="100"/>
      <c r="BH302" s="100"/>
      <c r="BI302" s="100"/>
      <c r="BJ302" s="100">
        <v>7541.44</v>
      </c>
      <c r="BK302" s="100">
        <f>BJ302*('Para GX'!J$71+100%)</f>
        <v>7729.9759999999987</v>
      </c>
      <c r="BL302" s="100">
        <f>BK302*('Para GX'!K$71+100%)</f>
        <v>7897.4588133333327</v>
      </c>
      <c r="BM302" s="100">
        <f>BL302*('Para GX'!L$71+100%)</f>
        <v>8029.0831268888878</v>
      </c>
      <c r="BN302" s="100">
        <f>BM302*('Para GX'!M$71+100%)</f>
        <v>8109.3739581577765</v>
      </c>
      <c r="BO302" s="100">
        <f>BN302*('Para GX'!N$71+100%)</f>
        <v>8163.436451212161</v>
      </c>
      <c r="BP302" s="100" t="e">
        <f>BO302*('Para GX'!O$71+100%)</f>
        <v>#VALUE!</v>
      </c>
    </row>
    <row r="303" spans="1:68" ht="12" customHeight="1">
      <c r="A303" s="77">
        <v>2018</v>
      </c>
      <c r="B303" s="77" t="s">
        <v>905</v>
      </c>
      <c r="C303" s="77" t="s">
        <v>1055</v>
      </c>
      <c r="D303" s="77"/>
      <c r="E303" s="98">
        <v>31210</v>
      </c>
      <c r="F303" s="77"/>
      <c r="G303" s="77"/>
      <c r="H303" s="77"/>
      <c r="I303" s="77">
        <v>2</v>
      </c>
      <c r="J303" s="77" t="s">
        <v>1021</v>
      </c>
      <c r="K303" s="77"/>
      <c r="L303" s="77"/>
      <c r="M303" s="77"/>
      <c r="N303" s="99">
        <v>15548.21</v>
      </c>
      <c r="O303" s="99">
        <v>25948.560000000001</v>
      </c>
      <c r="P303" s="99">
        <v>1204.68</v>
      </c>
      <c r="Q303" s="99">
        <v>1048.3499999999999</v>
      </c>
      <c r="R303" s="99">
        <v>1729.44</v>
      </c>
      <c r="S303" s="99">
        <v>29931.03</v>
      </c>
      <c r="T303" s="99">
        <v>0</v>
      </c>
      <c r="U303" s="99">
        <v>44.93</v>
      </c>
      <c r="V303" s="99">
        <v>0</v>
      </c>
      <c r="W303" s="99">
        <v>0</v>
      </c>
      <c r="X303" s="99">
        <v>8754.8799999999992</v>
      </c>
      <c r="Y303" s="99">
        <v>0</v>
      </c>
      <c r="Z303" s="99">
        <v>31792.82</v>
      </c>
      <c r="AA303" s="100">
        <f t="shared" si="70"/>
        <v>29931.03</v>
      </c>
      <c r="AB303" s="100">
        <f>AA303*('Para GX'!J$71+100%)</f>
        <v>30679.305749999996</v>
      </c>
      <c r="AC303" s="100">
        <f>AB303*('Para GX'!K$71+100%)</f>
        <v>31344.024041249999</v>
      </c>
      <c r="AD303" s="100">
        <f>AC303*('Para GX'!L$71+100%)</f>
        <v>31866.424441937495</v>
      </c>
      <c r="AE303" s="100">
        <f>AD303*('Para GX'!M$71+100%)</f>
        <v>32185.08868635687</v>
      </c>
      <c r="AF303" s="100">
        <f>AE303*('Para GX'!N$71+100%)</f>
        <v>32399.655944265913</v>
      </c>
      <c r="AG303" s="100" t="e">
        <f>AF303*('Para GX'!O$71+100%)</f>
        <v>#VALUE!</v>
      </c>
      <c r="AH303" s="100">
        <f t="shared" si="71"/>
        <v>0</v>
      </c>
      <c r="AI303" s="100">
        <f>AH303*('Para GX'!J$71+100%)</f>
        <v>0</v>
      </c>
      <c r="AJ303" s="100">
        <f>AI303*('Para GX'!K$71+100%)</f>
        <v>0</v>
      </c>
      <c r="AK303" s="100">
        <f>AJ303*('Para GX'!L$71+100%)</f>
        <v>0</v>
      </c>
      <c r="AL303" s="100">
        <f>AK303*('Para GX'!M$71+100%)</f>
        <v>0</v>
      </c>
      <c r="AM303" s="100">
        <f>AL303*('Para GX'!N$71+100%)</f>
        <v>0</v>
      </c>
      <c r="AN303" s="100" t="e">
        <f>AM303*('Para GX'!O$71+100%)</f>
        <v>#VALUE!</v>
      </c>
      <c r="AO303" s="100">
        <f t="shared" si="69"/>
        <v>8754.8799999999992</v>
      </c>
      <c r="AP303" s="100">
        <f>AO303*('Para GX'!J$71+100%)</f>
        <v>8973.7519999999986</v>
      </c>
      <c r="AQ303" s="100">
        <f>AP303*('Para GX'!K$71+100%)</f>
        <v>9168.1832933333317</v>
      </c>
      <c r="AR303" s="100">
        <f>AQ303*('Para GX'!L$71+100%)</f>
        <v>9320.9863482222208</v>
      </c>
      <c r="AS303" s="100">
        <f>AR303*('Para GX'!M$71+100%)</f>
        <v>9414.1962117044422</v>
      </c>
      <c r="AT303" s="100">
        <f>AS303*('Para GX'!N$71+100%)</f>
        <v>9476.9575197824706</v>
      </c>
      <c r="AU303" s="100" t="e">
        <f>AT303*('Para GX'!O$71+100%)</f>
        <v>#VALUE!</v>
      </c>
      <c r="AV303" s="100">
        <v>0</v>
      </c>
      <c r="AW303" s="100">
        <f>AV303*('Para GX'!J$71+100%)</f>
        <v>0</v>
      </c>
      <c r="AX303" s="100">
        <f>AW303*('Para GX'!K$71+100%)</f>
        <v>0</v>
      </c>
      <c r="AY303" s="100">
        <f>AX303*('Para GX'!L$71+100%)</f>
        <v>0</v>
      </c>
      <c r="AZ303" s="100">
        <f>AY303*('Para GX'!M$71+100%)</f>
        <v>0</v>
      </c>
      <c r="BA303" s="100">
        <f>AZ303*('Para GX'!N$71+100%)</f>
        <v>0</v>
      </c>
      <c r="BB303" s="100" t="e">
        <f>BA303*('Para GX'!O$71+100%)</f>
        <v>#VALUE!</v>
      </c>
      <c r="BC303" s="100">
        <v>0</v>
      </c>
      <c r="BD303" s="100"/>
      <c r="BE303" s="100"/>
      <c r="BF303" s="100"/>
      <c r="BG303" s="100"/>
      <c r="BH303" s="100"/>
      <c r="BI303" s="100"/>
      <c r="BJ303" s="100">
        <v>6938.02</v>
      </c>
      <c r="BK303" s="100">
        <f>BJ303*('Para GX'!J$71+100%)</f>
        <v>7111.4704999999994</v>
      </c>
      <c r="BL303" s="100">
        <f>BK303*('Para GX'!K$71+100%)</f>
        <v>7265.5523608333333</v>
      </c>
      <c r="BM303" s="100">
        <f>BL303*('Para GX'!L$71+100%)</f>
        <v>7386.6449001805549</v>
      </c>
      <c r="BN303" s="100">
        <f>BM303*('Para GX'!M$71+100%)</f>
        <v>7460.5113491823604</v>
      </c>
      <c r="BO303" s="100">
        <f>BN303*('Para GX'!N$71+100%)</f>
        <v>7510.2480915102424</v>
      </c>
      <c r="BP303" s="100" t="e">
        <f>BO303*('Para GX'!O$71+100%)</f>
        <v>#VALUE!</v>
      </c>
    </row>
    <row r="304" spans="1:68" ht="12" customHeight="1">
      <c r="A304" s="101"/>
      <c r="B304" s="101" t="s">
        <v>1196</v>
      </c>
      <c r="C304" s="101" t="s">
        <v>1055</v>
      </c>
      <c r="D304" s="101"/>
      <c r="E304" s="102"/>
      <c r="F304" s="101"/>
      <c r="G304" s="101"/>
      <c r="H304" s="101"/>
      <c r="I304" s="101"/>
      <c r="J304" s="101"/>
      <c r="K304" s="101"/>
      <c r="L304" s="101"/>
      <c r="M304" s="101"/>
      <c r="N304" s="103">
        <f>SUM(N296:N303)</f>
        <v>115990.68</v>
      </c>
      <c r="O304" s="103">
        <f>SUM(O296:O303)</f>
        <v>186345.53</v>
      </c>
      <c r="P304" s="103">
        <f>SUM(P296:P303)</f>
        <v>2409.48</v>
      </c>
      <c r="Q304" s="103">
        <f>SUM(Q296:Q303)</f>
        <v>6865.2999999999993</v>
      </c>
      <c r="R304" s="103">
        <f>SUM(R296:R303)</f>
        <v>4842.3600000000006</v>
      </c>
      <c r="S304" s="103">
        <f>SUM(S296:S303)</f>
        <v>200462.66999999998</v>
      </c>
      <c r="T304" s="103">
        <f>SUM(T296:T303)</f>
        <v>0</v>
      </c>
      <c r="U304" s="103">
        <f>SUM(U296:U303)</f>
        <v>300.67</v>
      </c>
      <c r="V304" s="103">
        <f>SUM(V296:V303)</f>
        <v>1159.44</v>
      </c>
      <c r="W304" s="103">
        <f>SUM(W296:W303)</f>
        <v>0</v>
      </c>
      <c r="X304" s="103">
        <f>SUM(X296:X303)</f>
        <v>58635.479999999996</v>
      </c>
      <c r="Y304" s="103">
        <f>SUM(Y296:Y303)</f>
        <v>0</v>
      </c>
      <c r="Z304" s="103">
        <f>SUM(Z296:Z303)</f>
        <v>214091.02</v>
      </c>
      <c r="AA304" s="103">
        <f>SUM(W304 + V304 + S304)</f>
        <v>201622.11</v>
      </c>
      <c r="AB304" s="103">
        <f>SUM(AB296:AB303)</f>
        <v>206662.66274999996</v>
      </c>
      <c r="AC304" s="103">
        <f>SUM(AC296:AC303)</f>
        <v>211140.35377625001</v>
      </c>
      <c r="AD304" s="103">
        <f>SUM(AD296:AD303)</f>
        <v>214659.3596725208</v>
      </c>
      <c r="AE304" s="103">
        <f>SUM(AE296:AE303)</f>
        <v>216805.95326924601</v>
      </c>
      <c r="AF304" s="103">
        <f>SUM(AF296:AF303)</f>
        <v>196342.7026631191</v>
      </c>
      <c r="AG304" s="103" t="e">
        <f>SUM(AG296:AG303)</f>
        <v>#VALUE!</v>
      </c>
      <c r="AH304" s="103">
        <v>0</v>
      </c>
      <c r="AI304" s="103">
        <f>SUM(AI296:AI303)</f>
        <v>0</v>
      </c>
      <c r="AJ304" s="103">
        <f>SUM(AJ296:AJ303)</f>
        <v>0</v>
      </c>
      <c r="AK304" s="103">
        <f>SUM(AK296:AK303)</f>
        <v>0</v>
      </c>
      <c r="AL304" s="103">
        <f>SUM(AL296:AL303)</f>
        <v>0</v>
      </c>
      <c r="AM304" s="103">
        <f>SUM(AM296:AM303)</f>
        <v>0</v>
      </c>
      <c r="AN304" s="103" t="e">
        <f>SUM(AN296:AN303)</f>
        <v>#VALUE!</v>
      </c>
      <c r="AO304" s="103">
        <f t="shared" si="69"/>
        <v>58635.479999999996</v>
      </c>
      <c r="AP304" s="103">
        <f>SUM(AP296:AP303)</f>
        <v>60101.366999999998</v>
      </c>
      <c r="AQ304" s="103">
        <f>SUM(AQ296:AQ303)</f>
        <v>61403.563284999997</v>
      </c>
      <c r="AR304" s="103">
        <f>SUM(AR296:AR303)</f>
        <v>62426.956006416665</v>
      </c>
      <c r="AS304" s="103">
        <f>SUM(AS296:AS303)</f>
        <v>63051.225566480833</v>
      </c>
      <c r="AT304" s="103">
        <f>SUM(AT296:AT303)</f>
        <v>57063.304542352082</v>
      </c>
      <c r="AU304" s="103" t="e">
        <f>SUM(AU296:AU303)</f>
        <v>#VALUE!</v>
      </c>
      <c r="AV304" s="103">
        <f>SUM(AV296:AV303)</f>
        <v>0</v>
      </c>
      <c r="AW304" s="103">
        <f>SUM(AW296:AW303)</f>
        <v>0</v>
      </c>
      <c r="AX304" s="103">
        <f>SUM(AX296:AX303)</f>
        <v>0</v>
      </c>
      <c r="AY304" s="103">
        <f>SUM(AY296:AY303)</f>
        <v>0</v>
      </c>
      <c r="AZ304" s="103">
        <f>SUM(AZ296:AZ303)</f>
        <v>0</v>
      </c>
      <c r="BA304" s="103">
        <f>SUM(BA296:BA303)</f>
        <v>0</v>
      </c>
      <c r="BB304" s="103" t="e">
        <f>SUM(BB296:BB303)</f>
        <v>#VALUE!</v>
      </c>
      <c r="BC304" s="103">
        <f>SUM(BC296:BC303)</f>
        <v>0</v>
      </c>
      <c r="BD304" s="103">
        <f>SUM(BD296:BD303)</f>
        <v>0</v>
      </c>
      <c r="BE304" s="103">
        <f>SUM(BE296:BE303)</f>
        <v>0</v>
      </c>
      <c r="BF304" s="103">
        <f>SUM(BF296:BF303)</f>
        <v>0</v>
      </c>
      <c r="BG304" s="103">
        <f>SUM(BG296:BG303)</f>
        <v>0</v>
      </c>
      <c r="BH304" s="103">
        <f>SUM(BH296:BH303)</f>
        <v>0</v>
      </c>
      <c r="BI304" s="103">
        <f>SUM(BI296:BI303)</f>
        <v>0</v>
      </c>
      <c r="BJ304" s="103">
        <f>SUM(BJ296:BJ303)</f>
        <v>46467.240000000005</v>
      </c>
      <c r="BK304" s="103">
        <f>SUM(BK296:BK303)</f>
        <v>47628.920999999988</v>
      </c>
      <c r="BL304" s="103">
        <f>SUM(BL296:BL303)</f>
        <v>48660.880954999993</v>
      </c>
      <c r="BM304" s="103">
        <f>SUM(BM296:BM303)</f>
        <v>49471.895637583322</v>
      </c>
      <c r="BN304" s="103">
        <f>SUM(BN296:BN303)</f>
        <v>49966.614593959159</v>
      </c>
      <c r="BO304" s="103">
        <f>SUM(BO296:BO303)</f>
        <v>45221.315946757393</v>
      </c>
      <c r="BP304" s="103" t="e">
        <f>SUM(BP296:BP303)</f>
        <v>#VALUE!</v>
      </c>
    </row>
    <row r="305" spans="1:68" ht="12" customHeight="1">
      <c r="A305" s="77">
        <v>2018</v>
      </c>
      <c r="B305" s="77" t="s">
        <v>905</v>
      </c>
      <c r="C305" s="77" t="s">
        <v>1056</v>
      </c>
      <c r="D305" s="77"/>
      <c r="E305" s="98" t="s">
        <v>1027</v>
      </c>
      <c r="F305" s="77"/>
      <c r="G305" s="77"/>
      <c r="H305" s="77"/>
      <c r="I305" s="77">
        <v>1</v>
      </c>
      <c r="J305" s="77" t="s">
        <v>1021</v>
      </c>
      <c r="K305" s="77"/>
      <c r="L305" s="77" t="s">
        <v>1159</v>
      </c>
      <c r="M305" s="77"/>
      <c r="N305" s="99">
        <v>16163.68</v>
      </c>
      <c r="O305" s="99">
        <v>572.6</v>
      </c>
      <c r="P305" s="99">
        <v>0</v>
      </c>
      <c r="Q305" s="99">
        <v>0</v>
      </c>
      <c r="R305" s="99">
        <v>0</v>
      </c>
      <c r="S305" s="99">
        <v>572.6</v>
      </c>
      <c r="T305" s="99">
        <v>0</v>
      </c>
      <c r="U305" s="99">
        <v>0</v>
      </c>
      <c r="V305" s="99">
        <v>0</v>
      </c>
      <c r="W305" s="99">
        <v>0</v>
      </c>
      <c r="X305" s="99">
        <v>31.03</v>
      </c>
      <c r="Y305" s="99">
        <v>0</v>
      </c>
      <c r="Z305" s="99">
        <v>603.63</v>
      </c>
      <c r="AA305" s="100">
        <f t="shared" ref="AA305:AA318" si="72">SUM(W305+V305+S305)</f>
        <v>572.6</v>
      </c>
      <c r="AB305" s="100">
        <f>AA305*('Para GX'!J$71+100%)</f>
        <v>586.91499999999996</v>
      </c>
      <c r="AC305" s="100">
        <f>AB305*('Para GX'!K$71+100%)</f>
        <v>599.63149166666665</v>
      </c>
      <c r="AD305" s="100">
        <f>AC305*('Para GX'!L$71+100%)</f>
        <v>609.62534986111109</v>
      </c>
      <c r="AE305" s="100">
        <f>AD305*('Para GX'!M$71+100%)</f>
        <v>615.72160335972217</v>
      </c>
      <c r="AF305" s="100">
        <f>AE305*('Para GX'!N$71+100%)</f>
        <v>619.82641404878689</v>
      </c>
      <c r="AG305" s="100" t="e">
        <f>AF305*('Para GX'!O$71+100%)</f>
        <v>#VALUE!</v>
      </c>
      <c r="AH305" s="100">
        <f t="shared" ref="AH305:AH318" si="73">SUM(T305+V305+W305)</f>
        <v>0</v>
      </c>
      <c r="AI305" s="100">
        <f>AH305*('Para GX'!J$71+100%)</f>
        <v>0</v>
      </c>
      <c r="AJ305" s="100">
        <f>AI305*('Para GX'!K$71+100%)</f>
        <v>0</v>
      </c>
      <c r="AK305" s="100">
        <f>AJ305*('Para GX'!L$71+100%)</f>
        <v>0</v>
      </c>
      <c r="AL305" s="100">
        <f>AK305*('Para GX'!M$71+100%)</f>
        <v>0</v>
      </c>
      <c r="AM305" s="100">
        <f>AL305*('Para GX'!N$71+100%)</f>
        <v>0</v>
      </c>
      <c r="AN305" s="100" t="e">
        <f>AM305*('Para GX'!O$71+100%)</f>
        <v>#VALUE!</v>
      </c>
      <c r="AO305" s="100">
        <f t="shared" si="69"/>
        <v>31.03</v>
      </c>
      <c r="AP305" s="100">
        <f>AO305*('Para GX'!J$71+100%)</f>
        <v>31.80575</v>
      </c>
      <c r="AQ305" s="100">
        <f>AP305*('Para GX'!K$71+100%)</f>
        <v>32.494874583333335</v>
      </c>
      <c r="AR305" s="100">
        <f>AQ305*('Para GX'!L$71+100%)</f>
        <v>33.036455826388888</v>
      </c>
      <c r="AS305" s="100">
        <f>AR305*('Para GX'!M$71+100%)</f>
        <v>33.366820384652776</v>
      </c>
      <c r="AT305" s="100">
        <f>AS305*('Para GX'!N$71+100%)</f>
        <v>33.589265853883795</v>
      </c>
      <c r="AU305" s="100" t="e">
        <f>AT305*('Para GX'!O$71+100%)</f>
        <v>#VALUE!</v>
      </c>
      <c r="AV305" s="100">
        <v>0</v>
      </c>
      <c r="AW305" s="100">
        <f>AV305*('Para GX'!J$71+100%)</f>
        <v>0</v>
      </c>
      <c r="AX305" s="100">
        <f>AW305*('Para GX'!K$71+100%)</f>
        <v>0</v>
      </c>
      <c r="AY305" s="100">
        <f>AX305*('Para GX'!L$71+100%)</f>
        <v>0</v>
      </c>
      <c r="AZ305" s="100">
        <f>AY305*('Para GX'!M$71+100%)</f>
        <v>0</v>
      </c>
      <c r="BA305" s="100">
        <f>AZ305*('Para GX'!N$71+100%)</f>
        <v>0</v>
      </c>
      <c r="BB305" s="100" t="e">
        <f>BA305*('Para GX'!O$71+100%)</f>
        <v>#VALUE!</v>
      </c>
      <c r="BC305" s="100">
        <v>0</v>
      </c>
      <c r="BD305" s="100"/>
      <c r="BE305" s="100"/>
      <c r="BF305" s="100"/>
      <c r="BG305" s="100"/>
      <c r="BH305" s="100"/>
      <c r="BI305" s="100"/>
      <c r="BJ305" s="100">
        <v>0</v>
      </c>
      <c r="BK305" s="100">
        <f>BJ305*('Para GX'!J$71+100%)</f>
        <v>0</v>
      </c>
      <c r="BL305" s="100">
        <f>BK305*('Para GX'!K$71+100%)</f>
        <v>0</v>
      </c>
      <c r="BM305" s="100">
        <f>BL305*('Para GX'!L$71+100%)</f>
        <v>0</v>
      </c>
      <c r="BN305" s="100">
        <f>BM305*('Para GX'!M$71+100%)</f>
        <v>0</v>
      </c>
      <c r="BO305" s="100">
        <f>BN305*('Para GX'!N$71+100%)</f>
        <v>0</v>
      </c>
      <c r="BP305" s="100" t="e">
        <f>BO305*('Para GX'!O$71+100%)</f>
        <v>#VALUE!</v>
      </c>
    </row>
    <row r="306" spans="1:68" ht="12" customHeight="1">
      <c r="A306" s="77">
        <v>2018</v>
      </c>
      <c r="B306" s="77" t="s">
        <v>905</v>
      </c>
      <c r="C306" s="77" t="s">
        <v>1056</v>
      </c>
      <c r="D306" s="77"/>
      <c r="E306" s="98" t="s">
        <v>1027</v>
      </c>
      <c r="F306" s="77"/>
      <c r="G306" s="77"/>
      <c r="H306" s="77"/>
      <c r="I306" s="77">
        <v>1</v>
      </c>
      <c r="J306" s="77" t="s">
        <v>1021</v>
      </c>
      <c r="K306" s="77"/>
      <c r="L306" s="77" t="s">
        <v>1159</v>
      </c>
      <c r="M306" s="77"/>
      <c r="N306" s="99">
        <v>16163.68</v>
      </c>
      <c r="O306" s="99">
        <v>572.6</v>
      </c>
      <c r="P306" s="99">
        <v>0</v>
      </c>
      <c r="Q306" s="99">
        <v>0</v>
      </c>
      <c r="R306" s="99">
        <v>0</v>
      </c>
      <c r="S306" s="99">
        <v>572.6</v>
      </c>
      <c r="T306" s="99">
        <v>0</v>
      </c>
      <c r="U306" s="99">
        <v>0</v>
      </c>
      <c r="V306" s="99">
        <v>0</v>
      </c>
      <c r="W306" s="99">
        <v>0</v>
      </c>
      <c r="X306" s="99">
        <v>31.03</v>
      </c>
      <c r="Y306" s="99">
        <v>0</v>
      </c>
      <c r="Z306" s="99">
        <v>603.63</v>
      </c>
      <c r="AA306" s="100">
        <f t="shared" si="72"/>
        <v>572.6</v>
      </c>
      <c r="AB306" s="100">
        <f>AA306*('Para GX'!J$71+100%)</f>
        <v>586.91499999999996</v>
      </c>
      <c r="AC306" s="100">
        <f>AB306*('Para GX'!K$71+100%)</f>
        <v>599.63149166666665</v>
      </c>
      <c r="AD306" s="100">
        <f>AC306*('Para GX'!L$71+100%)</f>
        <v>609.62534986111109</v>
      </c>
      <c r="AE306" s="100">
        <f>AD306*('Para GX'!M$71+100%)</f>
        <v>615.72160335972217</v>
      </c>
      <c r="AF306" s="100">
        <f>AE306*('Para GX'!N$71+100%)</f>
        <v>619.82641404878689</v>
      </c>
      <c r="AG306" s="100" t="e">
        <f>AF306*('Para GX'!O$71+100%)</f>
        <v>#VALUE!</v>
      </c>
      <c r="AH306" s="100">
        <f t="shared" si="73"/>
        <v>0</v>
      </c>
      <c r="AI306" s="100">
        <f>AH306*('Para GX'!J$71+100%)</f>
        <v>0</v>
      </c>
      <c r="AJ306" s="100">
        <f>AI306*('Para GX'!K$71+100%)</f>
        <v>0</v>
      </c>
      <c r="AK306" s="100">
        <f>AJ306*('Para GX'!L$71+100%)</f>
        <v>0</v>
      </c>
      <c r="AL306" s="100">
        <f>AK306*('Para GX'!M$71+100%)</f>
        <v>0</v>
      </c>
      <c r="AM306" s="100">
        <f>AL306*('Para GX'!N$71+100%)</f>
        <v>0</v>
      </c>
      <c r="AN306" s="100" t="e">
        <f>AM306*('Para GX'!O$71+100%)</f>
        <v>#VALUE!</v>
      </c>
      <c r="AO306" s="100">
        <f t="shared" si="69"/>
        <v>31.03</v>
      </c>
      <c r="AP306" s="100">
        <f>AO306*('Para GX'!J$71+100%)</f>
        <v>31.80575</v>
      </c>
      <c r="AQ306" s="100">
        <f>AP306*('Para GX'!K$71+100%)</f>
        <v>32.494874583333335</v>
      </c>
      <c r="AR306" s="100">
        <f>AQ306*('Para GX'!L$71+100%)</f>
        <v>33.036455826388888</v>
      </c>
      <c r="AS306" s="100">
        <f>AR306*('Para GX'!M$71+100%)</f>
        <v>33.366820384652776</v>
      </c>
      <c r="AT306" s="100">
        <f>AS306*('Para GX'!N$71+100%)</f>
        <v>33.589265853883795</v>
      </c>
      <c r="AU306" s="100" t="e">
        <f>AT306*('Para GX'!O$71+100%)</f>
        <v>#VALUE!</v>
      </c>
      <c r="AV306" s="100">
        <v>0</v>
      </c>
      <c r="AW306" s="100">
        <f>AV306*('Para GX'!J$71+100%)</f>
        <v>0</v>
      </c>
      <c r="AX306" s="100">
        <f>AW306*('Para GX'!K$71+100%)</f>
        <v>0</v>
      </c>
      <c r="AY306" s="100">
        <f>AX306*('Para GX'!L$71+100%)</f>
        <v>0</v>
      </c>
      <c r="AZ306" s="100">
        <f>AY306*('Para GX'!M$71+100%)</f>
        <v>0</v>
      </c>
      <c r="BA306" s="100">
        <f>AZ306*('Para GX'!N$71+100%)</f>
        <v>0</v>
      </c>
      <c r="BB306" s="100" t="e">
        <f>BA306*('Para GX'!O$71+100%)</f>
        <v>#VALUE!</v>
      </c>
      <c r="BC306" s="100">
        <v>0</v>
      </c>
      <c r="BD306" s="100"/>
      <c r="BE306" s="100"/>
      <c r="BF306" s="100"/>
      <c r="BG306" s="100"/>
      <c r="BH306" s="100"/>
      <c r="BI306" s="100"/>
      <c r="BJ306" s="100">
        <v>0</v>
      </c>
      <c r="BK306" s="100">
        <f>BJ306*('Para GX'!J$71+100%)</f>
        <v>0</v>
      </c>
      <c r="BL306" s="100">
        <f>BK306*('Para GX'!K$71+100%)</f>
        <v>0</v>
      </c>
      <c r="BM306" s="100">
        <f>BL306*('Para GX'!L$71+100%)</f>
        <v>0</v>
      </c>
      <c r="BN306" s="100">
        <f>BM306*('Para GX'!M$71+100%)</f>
        <v>0</v>
      </c>
      <c r="BO306" s="100">
        <f>BN306*('Para GX'!N$71+100%)</f>
        <v>0</v>
      </c>
      <c r="BP306" s="100" t="e">
        <f>BO306*('Para GX'!O$71+100%)</f>
        <v>#VALUE!</v>
      </c>
    </row>
    <row r="307" spans="1:68" ht="12" customHeight="1">
      <c r="A307" s="77">
        <v>2018</v>
      </c>
      <c r="B307" s="77" t="s">
        <v>905</v>
      </c>
      <c r="C307" s="77" t="s">
        <v>1056</v>
      </c>
      <c r="D307" s="77"/>
      <c r="E307" s="98" t="s">
        <v>1027</v>
      </c>
      <c r="F307" s="77"/>
      <c r="G307" s="77"/>
      <c r="H307" s="77"/>
      <c r="I307" s="77">
        <v>1</v>
      </c>
      <c r="J307" s="77" t="s">
        <v>1021</v>
      </c>
      <c r="K307" s="77"/>
      <c r="L307" s="77" t="s">
        <v>1159</v>
      </c>
      <c r="M307" s="77"/>
      <c r="N307" s="99">
        <v>16163.68</v>
      </c>
      <c r="O307" s="99">
        <v>572.6</v>
      </c>
      <c r="P307" s="99">
        <v>0</v>
      </c>
      <c r="Q307" s="99">
        <v>0</v>
      </c>
      <c r="R307" s="99">
        <v>0</v>
      </c>
      <c r="S307" s="99">
        <v>572.6</v>
      </c>
      <c r="T307" s="99">
        <v>0</v>
      </c>
      <c r="U307" s="99">
        <v>0</v>
      </c>
      <c r="V307" s="99">
        <v>0</v>
      </c>
      <c r="W307" s="99">
        <v>0</v>
      </c>
      <c r="X307" s="99">
        <v>31.03</v>
      </c>
      <c r="Y307" s="99">
        <v>0</v>
      </c>
      <c r="Z307" s="99">
        <v>603.63</v>
      </c>
      <c r="AA307" s="100">
        <f t="shared" si="72"/>
        <v>572.6</v>
      </c>
      <c r="AB307" s="100">
        <f>AA307*('Para GX'!J$71+100%)</f>
        <v>586.91499999999996</v>
      </c>
      <c r="AC307" s="100">
        <f>AB307*('Para GX'!K$71+100%)</f>
        <v>599.63149166666665</v>
      </c>
      <c r="AD307" s="100">
        <f>AC307*('Para GX'!L$71+100%)</f>
        <v>609.62534986111109</v>
      </c>
      <c r="AE307" s="100">
        <f>AD307*('Para GX'!M$71+100%)</f>
        <v>615.72160335972217</v>
      </c>
      <c r="AF307" s="100">
        <f>AE307*('Para GX'!N$71+100%)</f>
        <v>619.82641404878689</v>
      </c>
      <c r="AG307" s="100" t="e">
        <f>AF307*('Para GX'!O$71+100%)</f>
        <v>#VALUE!</v>
      </c>
      <c r="AH307" s="100">
        <f t="shared" si="73"/>
        <v>0</v>
      </c>
      <c r="AI307" s="100">
        <f>AH307*('Para GX'!J$71+100%)</f>
        <v>0</v>
      </c>
      <c r="AJ307" s="100">
        <f>AI307*('Para GX'!K$71+100%)</f>
        <v>0</v>
      </c>
      <c r="AK307" s="100">
        <f>AJ307*('Para GX'!L$71+100%)</f>
        <v>0</v>
      </c>
      <c r="AL307" s="100">
        <f>AK307*('Para GX'!M$71+100%)</f>
        <v>0</v>
      </c>
      <c r="AM307" s="100">
        <f>AL307*('Para GX'!N$71+100%)</f>
        <v>0</v>
      </c>
      <c r="AN307" s="100" t="e">
        <f>AM307*('Para GX'!O$71+100%)</f>
        <v>#VALUE!</v>
      </c>
      <c r="AO307" s="100">
        <f t="shared" si="69"/>
        <v>31.03</v>
      </c>
      <c r="AP307" s="100">
        <f>AO307*('Para GX'!J$71+100%)</f>
        <v>31.80575</v>
      </c>
      <c r="AQ307" s="100">
        <f>AP307*('Para GX'!K$71+100%)</f>
        <v>32.494874583333335</v>
      </c>
      <c r="AR307" s="100">
        <f>AQ307*('Para GX'!L$71+100%)</f>
        <v>33.036455826388888</v>
      </c>
      <c r="AS307" s="100">
        <f>AR307*('Para GX'!M$71+100%)</f>
        <v>33.366820384652776</v>
      </c>
      <c r="AT307" s="100">
        <f>AS307*('Para GX'!N$71+100%)</f>
        <v>33.589265853883795</v>
      </c>
      <c r="AU307" s="100" t="e">
        <f>AT307*('Para GX'!O$71+100%)</f>
        <v>#VALUE!</v>
      </c>
      <c r="AV307" s="100">
        <v>0</v>
      </c>
      <c r="AW307" s="100">
        <f>AV307*('Para GX'!J$71+100%)</f>
        <v>0</v>
      </c>
      <c r="AX307" s="100">
        <f>AW307*('Para GX'!K$71+100%)</f>
        <v>0</v>
      </c>
      <c r="AY307" s="100">
        <f>AX307*('Para GX'!L$71+100%)</f>
        <v>0</v>
      </c>
      <c r="AZ307" s="100">
        <f>AY307*('Para GX'!M$71+100%)</f>
        <v>0</v>
      </c>
      <c r="BA307" s="100">
        <f>AZ307*('Para GX'!N$71+100%)</f>
        <v>0</v>
      </c>
      <c r="BB307" s="100" t="e">
        <f>BA307*('Para GX'!O$71+100%)</f>
        <v>#VALUE!</v>
      </c>
      <c r="BC307" s="100">
        <v>0</v>
      </c>
      <c r="BD307" s="100"/>
      <c r="BE307" s="100"/>
      <c r="BF307" s="100"/>
      <c r="BG307" s="100"/>
      <c r="BH307" s="100"/>
      <c r="BI307" s="100"/>
      <c r="BJ307" s="100">
        <v>0</v>
      </c>
      <c r="BK307" s="100">
        <f>BJ307*('Para GX'!J$71+100%)</f>
        <v>0</v>
      </c>
      <c r="BL307" s="100">
        <f>BK307*('Para GX'!K$71+100%)</f>
        <v>0</v>
      </c>
      <c r="BM307" s="100">
        <f>BL307*('Para GX'!L$71+100%)</f>
        <v>0</v>
      </c>
      <c r="BN307" s="100">
        <f>BM307*('Para GX'!M$71+100%)</f>
        <v>0</v>
      </c>
      <c r="BO307" s="100">
        <f>BN307*('Para GX'!N$71+100%)</f>
        <v>0</v>
      </c>
      <c r="BP307" s="100" t="e">
        <f>BO307*('Para GX'!O$71+100%)</f>
        <v>#VALUE!</v>
      </c>
    </row>
    <row r="308" spans="1:68" ht="12" customHeight="1">
      <c r="A308" s="77">
        <v>2018</v>
      </c>
      <c r="B308" s="77" t="s">
        <v>905</v>
      </c>
      <c r="C308" s="77" t="s">
        <v>1056</v>
      </c>
      <c r="D308" s="77"/>
      <c r="E308" s="98" t="s">
        <v>1027</v>
      </c>
      <c r="F308" s="77"/>
      <c r="G308" s="77"/>
      <c r="H308" s="77"/>
      <c r="I308" s="77">
        <v>1</v>
      </c>
      <c r="J308" s="77" t="s">
        <v>1021</v>
      </c>
      <c r="K308" s="77"/>
      <c r="L308" s="77" t="s">
        <v>1159</v>
      </c>
      <c r="M308" s="77"/>
      <c r="N308" s="99">
        <v>16163.68</v>
      </c>
      <c r="O308" s="99">
        <v>572.6</v>
      </c>
      <c r="P308" s="99">
        <v>0</v>
      </c>
      <c r="Q308" s="99">
        <v>0</v>
      </c>
      <c r="R308" s="99">
        <v>0</v>
      </c>
      <c r="S308" s="99">
        <v>572.6</v>
      </c>
      <c r="T308" s="99">
        <v>0</v>
      </c>
      <c r="U308" s="99">
        <v>0</v>
      </c>
      <c r="V308" s="99">
        <v>0</v>
      </c>
      <c r="W308" s="99">
        <v>0</v>
      </c>
      <c r="X308" s="99">
        <v>31.03</v>
      </c>
      <c r="Y308" s="99">
        <v>0</v>
      </c>
      <c r="Z308" s="99">
        <v>603.63</v>
      </c>
      <c r="AA308" s="100">
        <f t="shared" si="72"/>
        <v>572.6</v>
      </c>
      <c r="AB308" s="100">
        <f>AA308*('Para GX'!J$71+100%)</f>
        <v>586.91499999999996</v>
      </c>
      <c r="AC308" s="100">
        <f>AB308*('Para GX'!K$71+100%)</f>
        <v>599.63149166666665</v>
      </c>
      <c r="AD308" s="100">
        <f>AC308*('Para GX'!L$71+100%)</f>
        <v>609.62534986111109</v>
      </c>
      <c r="AE308" s="100">
        <f>AD308*('Para GX'!M$71+100%)</f>
        <v>615.72160335972217</v>
      </c>
      <c r="AF308" s="100">
        <f>AE308*('Para GX'!N$71+100%)</f>
        <v>619.82641404878689</v>
      </c>
      <c r="AG308" s="100" t="e">
        <f>AF308*('Para GX'!O$71+100%)</f>
        <v>#VALUE!</v>
      </c>
      <c r="AH308" s="100">
        <f t="shared" si="73"/>
        <v>0</v>
      </c>
      <c r="AI308" s="100">
        <f>AH308*('Para GX'!J$71+100%)</f>
        <v>0</v>
      </c>
      <c r="AJ308" s="100">
        <f>AI308*('Para GX'!K$71+100%)</f>
        <v>0</v>
      </c>
      <c r="AK308" s="100">
        <f>AJ308*('Para GX'!L$71+100%)</f>
        <v>0</v>
      </c>
      <c r="AL308" s="100">
        <f>AK308*('Para GX'!M$71+100%)</f>
        <v>0</v>
      </c>
      <c r="AM308" s="100">
        <f>AL308*('Para GX'!N$71+100%)</f>
        <v>0</v>
      </c>
      <c r="AN308" s="100" t="e">
        <f>AM308*('Para GX'!O$71+100%)</f>
        <v>#VALUE!</v>
      </c>
      <c r="AO308" s="100">
        <f t="shared" si="69"/>
        <v>31.03</v>
      </c>
      <c r="AP308" s="100">
        <f>AO308*('Para GX'!J$71+100%)</f>
        <v>31.80575</v>
      </c>
      <c r="AQ308" s="100">
        <f>AP308*('Para GX'!K$71+100%)</f>
        <v>32.494874583333335</v>
      </c>
      <c r="AR308" s="100">
        <f>AQ308*('Para GX'!L$71+100%)</f>
        <v>33.036455826388888</v>
      </c>
      <c r="AS308" s="100">
        <f>AR308*('Para GX'!M$71+100%)</f>
        <v>33.366820384652776</v>
      </c>
      <c r="AT308" s="100">
        <f>AS308*('Para GX'!N$71+100%)</f>
        <v>33.589265853883795</v>
      </c>
      <c r="AU308" s="100" t="e">
        <f>AT308*('Para GX'!O$71+100%)</f>
        <v>#VALUE!</v>
      </c>
      <c r="AV308" s="100">
        <v>0</v>
      </c>
      <c r="AW308" s="100">
        <f>AV308*('Para GX'!J$71+100%)</f>
        <v>0</v>
      </c>
      <c r="AX308" s="100">
        <f>AW308*('Para GX'!K$71+100%)</f>
        <v>0</v>
      </c>
      <c r="AY308" s="100">
        <f>AX308*('Para GX'!L$71+100%)</f>
        <v>0</v>
      </c>
      <c r="AZ308" s="100">
        <f>AY308*('Para GX'!M$71+100%)</f>
        <v>0</v>
      </c>
      <c r="BA308" s="100">
        <f>AZ308*('Para GX'!N$71+100%)</f>
        <v>0</v>
      </c>
      <c r="BB308" s="100" t="e">
        <f>BA308*('Para GX'!O$71+100%)</f>
        <v>#VALUE!</v>
      </c>
      <c r="BC308" s="100">
        <v>0</v>
      </c>
      <c r="BD308" s="100"/>
      <c r="BE308" s="100"/>
      <c r="BF308" s="100"/>
      <c r="BG308" s="100"/>
      <c r="BH308" s="100"/>
      <c r="BI308" s="100"/>
      <c r="BJ308" s="100">
        <v>0</v>
      </c>
      <c r="BK308" s="100">
        <f>BJ308*('Para GX'!J$71+100%)</f>
        <v>0</v>
      </c>
      <c r="BL308" s="100">
        <f>BK308*('Para GX'!K$71+100%)</f>
        <v>0</v>
      </c>
      <c r="BM308" s="100">
        <f>BL308*('Para GX'!L$71+100%)</f>
        <v>0</v>
      </c>
      <c r="BN308" s="100">
        <f>BM308*('Para GX'!M$71+100%)</f>
        <v>0</v>
      </c>
      <c r="BO308" s="100">
        <f>BN308*('Para GX'!N$71+100%)</f>
        <v>0</v>
      </c>
      <c r="BP308" s="100" t="e">
        <f>BO308*('Para GX'!O$71+100%)</f>
        <v>#VALUE!</v>
      </c>
    </row>
    <row r="309" spans="1:68" ht="12" customHeight="1">
      <c r="A309" s="77">
        <v>2018</v>
      </c>
      <c r="B309" s="77" t="s">
        <v>905</v>
      </c>
      <c r="C309" s="77" t="s">
        <v>1056</v>
      </c>
      <c r="D309" s="77"/>
      <c r="E309" s="98" t="s">
        <v>1027</v>
      </c>
      <c r="F309" s="77"/>
      <c r="G309" s="77"/>
      <c r="H309" s="77"/>
      <c r="I309" s="77">
        <v>1</v>
      </c>
      <c r="J309" s="77" t="s">
        <v>1021</v>
      </c>
      <c r="K309" s="77"/>
      <c r="L309" s="77" t="s">
        <v>1159</v>
      </c>
      <c r="M309" s="77"/>
      <c r="N309" s="99">
        <v>16163.68</v>
      </c>
      <c r="O309" s="99">
        <v>572.6</v>
      </c>
      <c r="P309" s="99">
        <v>0</v>
      </c>
      <c r="Q309" s="99">
        <v>0</v>
      </c>
      <c r="R309" s="99">
        <v>0</v>
      </c>
      <c r="S309" s="99">
        <v>572.6</v>
      </c>
      <c r="T309" s="99">
        <v>0</v>
      </c>
      <c r="U309" s="99">
        <v>0</v>
      </c>
      <c r="V309" s="99">
        <v>0</v>
      </c>
      <c r="W309" s="99">
        <v>0</v>
      </c>
      <c r="X309" s="99">
        <v>31.03</v>
      </c>
      <c r="Y309" s="99">
        <v>0</v>
      </c>
      <c r="Z309" s="99">
        <v>603.63</v>
      </c>
      <c r="AA309" s="100">
        <f t="shared" si="72"/>
        <v>572.6</v>
      </c>
      <c r="AB309" s="100">
        <f>AA309*('Para GX'!J$71+100%)</f>
        <v>586.91499999999996</v>
      </c>
      <c r="AC309" s="100">
        <f>AB309*('Para GX'!K$71+100%)</f>
        <v>599.63149166666665</v>
      </c>
      <c r="AD309" s="100">
        <f>AC309*('Para GX'!L$71+100%)</f>
        <v>609.62534986111109</v>
      </c>
      <c r="AE309" s="100">
        <f>AD309*('Para GX'!M$71+100%)</f>
        <v>615.72160335972217</v>
      </c>
      <c r="AF309" s="100">
        <f>AE309*('Para GX'!N$71+100%)</f>
        <v>619.82641404878689</v>
      </c>
      <c r="AG309" s="100" t="e">
        <f>AF309*('Para GX'!O$71+100%)</f>
        <v>#VALUE!</v>
      </c>
      <c r="AH309" s="100">
        <f t="shared" si="73"/>
        <v>0</v>
      </c>
      <c r="AI309" s="100">
        <f>AH309*('Para GX'!J$71+100%)</f>
        <v>0</v>
      </c>
      <c r="AJ309" s="100">
        <f>AI309*('Para GX'!K$71+100%)</f>
        <v>0</v>
      </c>
      <c r="AK309" s="100">
        <f>AJ309*('Para GX'!L$71+100%)</f>
        <v>0</v>
      </c>
      <c r="AL309" s="100">
        <f>AK309*('Para GX'!M$71+100%)</f>
        <v>0</v>
      </c>
      <c r="AM309" s="100">
        <f>AL309*('Para GX'!N$71+100%)</f>
        <v>0</v>
      </c>
      <c r="AN309" s="100" t="e">
        <f>AM309*('Para GX'!O$71+100%)</f>
        <v>#VALUE!</v>
      </c>
      <c r="AO309" s="100">
        <f t="shared" si="69"/>
        <v>31.03</v>
      </c>
      <c r="AP309" s="100">
        <f>AO309*('Para GX'!J$71+100%)</f>
        <v>31.80575</v>
      </c>
      <c r="AQ309" s="100">
        <f>AP309*('Para GX'!K$71+100%)</f>
        <v>32.494874583333335</v>
      </c>
      <c r="AR309" s="100">
        <f>AQ309*('Para GX'!L$71+100%)</f>
        <v>33.036455826388888</v>
      </c>
      <c r="AS309" s="100">
        <f>AR309*('Para GX'!M$71+100%)</f>
        <v>33.366820384652776</v>
      </c>
      <c r="AT309" s="100">
        <f>AS309*('Para GX'!N$71+100%)</f>
        <v>33.589265853883795</v>
      </c>
      <c r="AU309" s="100" t="e">
        <f>AT309*('Para GX'!O$71+100%)</f>
        <v>#VALUE!</v>
      </c>
      <c r="AV309" s="100">
        <v>0</v>
      </c>
      <c r="AW309" s="100">
        <f>AV309*('Para GX'!J$71+100%)</f>
        <v>0</v>
      </c>
      <c r="AX309" s="100">
        <f>AW309*('Para GX'!K$71+100%)</f>
        <v>0</v>
      </c>
      <c r="AY309" s="100">
        <f>AX309*('Para GX'!L$71+100%)</f>
        <v>0</v>
      </c>
      <c r="AZ309" s="100">
        <f>AY309*('Para GX'!M$71+100%)</f>
        <v>0</v>
      </c>
      <c r="BA309" s="100">
        <f>AZ309*('Para GX'!N$71+100%)</f>
        <v>0</v>
      </c>
      <c r="BB309" s="100" t="e">
        <f>BA309*('Para GX'!O$71+100%)</f>
        <v>#VALUE!</v>
      </c>
      <c r="BC309" s="100">
        <v>0</v>
      </c>
      <c r="BD309" s="100"/>
      <c r="BE309" s="100"/>
      <c r="BF309" s="100"/>
      <c r="BG309" s="100"/>
      <c r="BH309" s="100"/>
      <c r="BI309" s="100"/>
      <c r="BJ309" s="100">
        <v>0</v>
      </c>
      <c r="BK309" s="100">
        <f>BJ309*('Para GX'!J$71+100%)</f>
        <v>0</v>
      </c>
      <c r="BL309" s="100">
        <f>BK309*('Para GX'!K$71+100%)</f>
        <v>0</v>
      </c>
      <c r="BM309" s="100">
        <f>BL309*('Para GX'!L$71+100%)</f>
        <v>0</v>
      </c>
      <c r="BN309" s="100">
        <f>BM309*('Para GX'!M$71+100%)</f>
        <v>0</v>
      </c>
      <c r="BO309" s="100">
        <f>BN309*('Para GX'!N$71+100%)</f>
        <v>0</v>
      </c>
      <c r="BP309" s="100" t="e">
        <f>BO309*('Para GX'!O$71+100%)</f>
        <v>#VALUE!</v>
      </c>
    </row>
    <row r="310" spans="1:68" ht="12" customHeight="1">
      <c r="A310" s="77">
        <v>2018</v>
      </c>
      <c r="B310" s="77" t="s">
        <v>905</v>
      </c>
      <c r="C310" s="77" t="s">
        <v>1056</v>
      </c>
      <c r="D310" s="77"/>
      <c r="E310" s="98" t="s">
        <v>1027</v>
      </c>
      <c r="F310" s="77"/>
      <c r="G310" s="77"/>
      <c r="H310" s="77"/>
      <c r="I310" s="77">
        <v>1</v>
      </c>
      <c r="J310" s="77" t="s">
        <v>1021</v>
      </c>
      <c r="K310" s="77"/>
      <c r="L310" s="77" t="s">
        <v>1159</v>
      </c>
      <c r="M310" s="77"/>
      <c r="N310" s="99">
        <v>16163.68</v>
      </c>
      <c r="O310" s="99">
        <v>572.6</v>
      </c>
      <c r="P310" s="99">
        <v>0</v>
      </c>
      <c r="Q310" s="99">
        <v>0</v>
      </c>
      <c r="R310" s="99">
        <v>0</v>
      </c>
      <c r="S310" s="99">
        <v>572.6</v>
      </c>
      <c r="T310" s="99">
        <v>0</v>
      </c>
      <c r="U310" s="99">
        <v>0</v>
      </c>
      <c r="V310" s="99">
        <v>0</v>
      </c>
      <c r="W310" s="99">
        <v>0</v>
      </c>
      <c r="X310" s="99">
        <v>31.03</v>
      </c>
      <c r="Y310" s="99">
        <v>0</v>
      </c>
      <c r="Z310" s="99">
        <v>603.63</v>
      </c>
      <c r="AA310" s="100">
        <f t="shared" si="72"/>
        <v>572.6</v>
      </c>
      <c r="AB310" s="100">
        <f>AA310*('Para GX'!J$71+100%)</f>
        <v>586.91499999999996</v>
      </c>
      <c r="AC310" s="100">
        <f>AB310*('Para GX'!K$71+100%)</f>
        <v>599.63149166666665</v>
      </c>
      <c r="AD310" s="100">
        <f>AC310*('Para GX'!L$71+100%)</f>
        <v>609.62534986111109</v>
      </c>
      <c r="AE310" s="100">
        <f>AD310*('Para GX'!M$71+100%)</f>
        <v>615.72160335972217</v>
      </c>
      <c r="AF310" s="100">
        <f>AE310*('Para GX'!N$71+100%)</f>
        <v>619.82641404878689</v>
      </c>
      <c r="AG310" s="100" t="e">
        <f>AF310*('Para GX'!O$71+100%)</f>
        <v>#VALUE!</v>
      </c>
      <c r="AH310" s="100">
        <f t="shared" si="73"/>
        <v>0</v>
      </c>
      <c r="AI310" s="100">
        <f>AH310*('Para GX'!J$71+100%)</f>
        <v>0</v>
      </c>
      <c r="AJ310" s="100">
        <f>AI310*('Para GX'!K$71+100%)</f>
        <v>0</v>
      </c>
      <c r="AK310" s="100">
        <f>AJ310*('Para GX'!L$71+100%)</f>
        <v>0</v>
      </c>
      <c r="AL310" s="100">
        <f>AK310*('Para GX'!M$71+100%)</f>
        <v>0</v>
      </c>
      <c r="AM310" s="100">
        <f>AL310*('Para GX'!N$71+100%)</f>
        <v>0</v>
      </c>
      <c r="AN310" s="100" t="e">
        <f>AM310*('Para GX'!O$71+100%)</f>
        <v>#VALUE!</v>
      </c>
      <c r="AO310" s="100">
        <f t="shared" si="69"/>
        <v>31.03</v>
      </c>
      <c r="AP310" s="100">
        <f>AO310*('Para GX'!J$71+100%)</f>
        <v>31.80575</v>
      </c>
      <c r="AQ310" s="100">
        <f>AP310*('Para GX'!K$71+100%)</f>
        <v>32.494874583333335</v>
      </c>
      <c r="AR310" s="100">
        <f>AQ310*('Para GX'!L$71+100%)</f>
        <v>33.036455826388888</v>
      </c>
      <c r="AS310" s="100">
        <f>AR310*('Para GX'!M$71+100%)</f>
        <v>33.366820384652776</v>
      </c>
      <c r="AT310" s="100">
        <f>AS310*('Para GX'!N$71+100%)</f>
        <v>33.589265853883795</v>
      </c>
      <c r="AU310" s="100" t="e">
        <f>AT310*('Para GX'!O$71+100%)</f>
        <v>#VALUE!</v>
      </c>
      <c r="AV310" s="100">
        <v>0</v>
      </c>
      <c r="AW310" s="100">
        <f>AV310*('Para GX'!J$71+100%)</f>
        <v>0</v>
      </c>
      <c r="AX310" s="100">
        <f>AW310*('Para GX'!K$71+100%)</f>
        <v>0</v>
      </c>
      <c r="AY310" s="100">
        <f>AX310*('Para GX'!L$71+100%)</f>
        <v>0</v>
      </c>
      <c r="AZ310" s="100">
        <f>AY310*('Para GX'!M$71+100%)</f>
        <v>0</v>
      </c>
      <c r="BA310" s="100">
        <f>AZ310*('Para GX'!N$71+100%)</f>
        <v>0</v>
      </c>
      <c r="BB310" s="100" t="e">
        <f>BA310*('Para GX'!O$71+100%)</f>
        <v>#VALUE!</v>
      </c>
      <c r="BC310" s="100">
        <v>0</v>
      </c>
      <c r="BD310" s="100"/>
      <c r="BE310" s="100"/>
      <c r="BF310" s="100"/>
      <c r="BG310" s="100"/>
      <c r="BH310" s="100"/>
      <c r="BI310" s="100"/>
      <c r="BJ310" s="100">
        <v>0</v>
      </c>
      <c r="BK310" s="100">
        <f>BJ310*('Para GX'!J$71+100%)</f>
        <v>0</v>
      </c>
      <c r="BL310" s="100">
        <f>BK310*('Para GX'!K$71+100%)</f>
        <v>0</v>
      </c>
      <c r="BM310" s="100">
        <f>BL310*('Para GX'!L$71+100%)</f>
        <v>0</v>
      </c>
      <c r="BN310" s="100">
        <f>BM310*('Para GX'!M$71+100%)</f>
        <v>0</v>
      </c>
      <c r="BO310" s="100">
        <f>BN310*('Para GX'!N$71+100%)</f>
        <v>0</v>
      </c>
      <c r="BP310" s="100" t="e">
        <f>BO310*('Para GX'!O$71+100%)</f>
        <v>#VALUE!</v>
      </c>
    </row>
    <row r="311" spans="1:68" ht="12" customHeight="1">
      <c r="A311" s="77">
        <v>2018</v>
      </c>
      <c r="B311" s="77" t="s">
        <v>905</v>
      </c>
      <c r="C311" s="77" t="s">
        <v>1056</v>
      </c>
      <c r="D311" s="77"/>
      <c r="E311" s="98" t="s">
        <v>1027</v>
      </c>
      <c r="F311" s="77"/>
      <c r="G311" s="77"/>
      <c r="H311" s="77"/>
      <c r="I311" s="77">
        <v>1</v>
      </c>
      <c r="J311" s="77" t="s">
        <v>1021</v>
      </c>
      <c r="K311" s="77"/>
      <c r="L311" s="77" t="s">
        <v>1159</v>
      </c>
      <c r="M311" s="77"/>
      <c r="N311" s="99">
        <v>16163.68</v>
      </c>
      <c r="O311" s="99">
        <v>572.6</v>
      </c>
      <c r="P311" s="99">
        <v>0</v>
      </c>
      <c r="Q311" s="99">
        <v>0</v>
      </c>
      <c r="R311" s="99">
        <v>0</v>
      </c>
      <c r="S311" s="99">
        <v>572.6</v>
      </c>
      <c r="T311" s="99">
        <v>0</v>
      </c>
      <c r="U311" s="99">
        <v>0</v>
      </c>
      <c r="V311" s="99">
        <v>0</v>
      </c>
      <c r="W311" s="99">
        <v>0</v>
      </c>
      <c r="X311" s="99">
        <v>31.03</v>
      </c>
      <c r="Y311" s="99">
        <v>0</v>
      </c>
      <c r="Z311" s="99">
        <v>603.63</v>
      </c>
      <c r="AA311" s="100">
        <f t="shared" si="72"/>
        <v>572.6</v>
      </c>
      <c r="AB311" s="100">
        <f>AA311*('Para GX'!J$71+100%)</f>
        <v>586.91499999999996</v>
      </c>
      <c r="AC311" s="100">
        <f>AB311*('Para GX'!K$71+100%)</f>
        <v>599.63149166666665</v>
      </c>
      <c r="AD311" s="100">
        <f>AC311*('Para GX'!L$71+100%)</f>
        <v>609.62534986111109</v>
      </c>
      <c r="AE311" s="100">
        <f>AD311*('Para GX'!M$71+100%)</f>
        <v>615.72160335972217</v>
      </c>
      <c r="AF311" s="100">
        <f>AE311*('Para GX'!N$71+100%)</f>
        <v>619.82641404878689</v>
      </c>
      <c r="AG311" s="100" t="e">
        <f>AF311*('Para GX'!O$71+100%)</f>
        <v>#VALUE!</v>
      </c>
      <c r="AH311" s="100">
        <f t="shared" si="73"/>
        <v>0</v>
      </c>
      <c r="AI311" s="100">
        <f>AH311*('Para GX'!J$71+100%)</f>
        <v>0</v>
      </c>
      <c r="AJ311" s="100">
        <f>AI311*('Para GX'!K$71+100%)</f>
        <v>0</v>
      </c>
      <c r="AK311" s="100">
        <f>AJ311*('Para GX'!L$71+100%)</f>
        <v>0</v>
      </c>
      <c r="AL311" s="100">
        <f>AK311*('Para GX'!M$71+100%)</f>
        <v>0</v>
      </c>
      <c r="AM311" s="100">
        <f>AL311*('Para GX'!N$71+100%)</f>
        <v>0</v>
      </c>
      <c r="AN311" s="100" t="e">
        <f>AM311*('Para GX'!O$71+100%)</f>
        <v>#VALUE!</v>
      </c>
      <c r="AO311" s="100">
        <f t="shared" si="69"/>
        <v>31.03</v>
      </c>
      <c r="AP311" s="100">
        <f>AO311*('Para GX'!J$71+100%)</f>
        <v>31.80575</v>
      </c>
      <c r="AQ311" s="100">
        <f>AP311*('Para GX'!K$71+100%)</f>
        <v>32.494874583333335</v>
      </c>
      <c r="AR311" s="100">
        <f>AQ311*('Para GX'!L$71+100%)</f>
        <v>33.036455826388888</v>
      </c>
      <c r="AS311" s="100">
        <f>AR311*('Para GX'!M$71+100%)</f>
        <v>33.366820384652776</v>
      </c>
      <c r="AT311" s="100">
        <f>AS311*('Para GX'!N$71+100%)</f>
        <v>33.589265853883795</v>
      </c>
      <c r="AU311" s="100" t="e">
        <f>AT311*('Para GX'!O$71+100%)</f>
        <v>#VALUE!</v>
      </c>
      <c r="AV311" s="100">
        <v>0</v>
      </c>
      <c r="AW311" s="100">
        <f>AV311*('Para GX'!J$71+100%)</f>
        <v>0</v>
      </c>
      <c r="AX311" s="100">
        <f>AW311*('Para GX'!K$71+100%)</f>
        <v>0</v>
      </c>
      <c r="AY311" s="100">
        <f>AX311*('Para GX'!L$71+100%)</f>
        <v>0</v>
      </c>
      <c r="AZ311" s="100">
        <f>AY311*('Para GX'!M$71+100%)</f>
        <v>0</v>
      </c>
      <c r="BA311" s="100">
        <f>AZ311*('Para GX'!N$71+100%)</f>
        <v>0</v>
      </c>
      <c r="BB311" s="100" t="e">
        <f>BA311*('Para GX'!O$71+100%)</f>
        <v>#VALUE!</v>
      </c>
      <c r="BC311" s="100">
        <v>0</v>
      </c>
      <c r="BD311" s="100"/>
      <c r="BE311" s="100"/>
      <c r="BF311" s="100"/>
      <c r="BG311" s="100"/>
      <c r="BH311" s="100"/>
      <c r="BI311" s="100"/>
      <c r="BJ311" s="100">
        <v>0</v>
      </c>
      <c r="BK311" s="100">
        <f>BJ311*('Para GX'!J$71+100%)</f>
        <v>0</v>
      </c>
      <c r="BL311" s="100">
        <f>BK311*('Para GX'!K$71+100%)</f>
        <v>0</v>
      </c>
      <c r="BM311" s="100">
        <f>BL311*('Para GX'!L$71+100%)</f>
        <v>0</v>
      </c>
      <c r="BN311" s="100">
        <f>BM311*('Para GX'!M$71+100%)</f>
        <v>0</v>
      </c>
      <c r="BO311" s="100">
        <f>BN311*('Para GX'!N$71+100%)</f>
        <v>0</v>
      </c>
      <c r="BP311" s="100" t="e">
        <f>BO311*('Para GX'!O$71+100%)</f>
        <v>#VALUE!</v>
      </c>
    </row>
    <row r="312" spans="1:68" ht="12" customHeight="1">
      <c r="A312" s="77">
        <v>2018</v>
      </c>
      <c r="B312" s="77" t="s">
        <v>905</v>
      </c>
      <c r="C312" s="77" t="s">
        <v>1056</v>
      </c>
      <c r="D312" s="77"/>
      <c r="E312" s="98" t="s">
        <v>1027</v>
      </c>
      <c r="F312" s="77"/>
      <c r="G312" s="77"/>
      <c r="H312" s="77"/>
      <c r="I312" s="77">
        <v>1</v>
      </c>
      <c r="J312" s="77" t="s">
        <v>1021</v>
      </c>
      <c r="K312" s="77"/>
      <c r="L312" s="77" t="s">
        <v>1159</v>
      </c>
      <c r="M312" s="77"/>
      <c r="N312" s="99">
        <v>16163.68</v>
      </c>
      <c r="O312" s="99">
        <v>572.6</v>
      </c>
      <c r="P312" s="99">
        <v>0</v>
      </c>
      <c r="Q312" s="99">
        <v>0</v>
      </c>
      <c r="R312" s="99">
        <v>0</v>
      </c>
      <c r="S312" s="99">
        <v>572.6</v>
      </c>
      <c r="T312" s="99">
        <v>0</v>
      </c>
      <c r="U312" s="99">
        <v>0</v>
      </c>
      <c r="V312" s="99">
        <v>0</v>
      </c>
      <c r="W312" s="99">
        <v>0</v>
      </c>
      <c r="X312" s="99">
        <v>31.03</v>
      </c>
      <c r="Y312" s="99">
        <v>0</v>
      </c>
      <c r="Z312" s="99">
        <v>603.63</v>
      </c>
      <c r="AA312" s="100">
        <f t="shared" si="72"/>
        <v>572.6</v>
      </c>
      <c r="AB312" s="100">
        <f>AA312*('Para GX'!J$71+100%)</f>
        <v>586.91499999999996</v>
      </c>
      <c r="AC312" s="100">
        <f>AB312*('Para GX'!K$71+100%)</f>
        <v>599.63149166666665</v>
      </c>
      <c r="AD312" s="100">
        <f>AC312*('Para GX'!L$71+100%)</f>
        <v>609.62534986111109</v>
      </c>
      <c r="AE312" s="100">
        <f>AD312*('Para GX'!M$71+100%)</f>
        <v>615.72160335972217</v>
      </c>
      <c r="AF312" s="100">
        <f>AE312*('Para GX'!N$71+100%)</f>
        <v>619.82641404878689</v>
      </c>
      <c r="AG312" s="100" t="e">
        <f>AF312*('Para GX'!O$71+100%)</f>
        <v>#VALUE!</v>
      </c>
      <c r="AH312" s="100">
        <f t="shared" si="73"/>
        <v>0</v>
      </c>
      <c r="AI312" s="100">
        <f>AH312*('Para GX'!J$71+100%)</f>
        <v>0</v>
      </c>
      <c r="AJ312" s="100">
        <f>AI312*('Para GX'!K$71+100%)</f>
        <v>0</v>
      </c>
      <c r="AK312" s="100">
        <f>AJ312*('Para GX'!L$71+100%)</f>
        <v>0</v>
      </c>
      <c r="AL312" s="100">
        <f>AK312*('Para GX'!M$71+100%)</f>
        <v>0</v>
      </c>
      <c r="AM312" s="100">
        <f>AL312*('Para GX'!N$71+100%)</f>
        <v>0</v>
      </c>
      <c r="AN312" s="100" t="e">
        <f>AM312*('Para GX'!O$71+100%)</f>
        <v>#VALUE!</v>
      </c>
      <c r="AO312" s="100">
        <f t="shared" si="69"/>
        <v>31.03</v>
      </c>
      <c r="AP312" s="100">
        <f>AO312*('Para GX'!J$71+100%)</f>
        <v>31.80575</v>
      </c>
      <c r="AQ312" s="100">
        <f>AP312*('Para GX'!K$71+100%)</f>
        <v>32.494874583333335</v>
      </c>
      <c r="AR312" s="100">
        <f>AQ312*('Para GX'!L$71+100%)</f>
        <v>33.036455826388888</v>
      </c>
      <c r="AS312" s="100">
        <f>AR312*('Para GX'!M$71+100%)</f>
        <v>33.366820384652776</v>
      </c>
      <c r="AT312" s="100">
        <f>AS312*('Para GX'!N$71+100%)</f>
        <v>33.589265853883795</v>
      </c>
      <c r="AU312" s="100" t="e">
        <f>AT312*('Para GX'!O$71+100%)</f>
        <v>#VALUE!</v>
      </c>
      <c r="AV312" s="100">
        <v>0</v>
      </c>
      <c r="AW312" s="100">
        <f>AV312*('Para GX'!J$71+100%)</f>
        <v>0</v>
      </c>
      <c r="AX312" s="100">
        <f>AW312*('Para GX'!K$71+100%)</f>
        <v>0</v>
      </c>
      <c r="AY312" s="100">
        <f>AX312*('Para GX'!L$71+100%)</f>
        <v>0</v>
      </c>
      <c r="AZ312" s="100">
        <f>AY312*('Para GX'!M$71+100%)</f>
        <v>0</v>
      </c>
      <c r="BA312" s="100">
        <f>AZ312*('Para GX'!N$71+100%)</f>
        <v>0</v>
      </c>
      <c r="BB312" s="100" t="e">
        <f>BA312*('Para GX'!O$71+100%)</f>
        <v>#VALUE!</v>
      </c>
      <c r="BC312" s="100">
        <v>0</v>
      </c>
      <c r="BD312" s="100"/>
      <c r="BE312" s="100"/>
      <c r="BF312" s="100"/>
      <c r="BG312" s="100"/>
      <c r="BH312" s="100"/>
      <c r="BI312" s="100"/>
      <c r="BJ312" s="100">
        <v>0</v>
      </c>
      <c r="BK312" s="100">
        <f>BJ312*('Para GX'!J$71+100%)</f>
        <v>0</v>
      </c>
      <c r="BL312" s="100">
        <f>BK312*('Para GX'!K$71+100%)</f>
        <v>0</v>
      </c>
      <c r="BM312" s="100">
        <f>BL312*('Para GX'!L$71+100%)</f>
        <v>0</v>
      </c>
      <c r="BN312" s="100">
        <f>BM312*('Para GX'!M$71+100%)</f>
        <v>0</v>
      </c>
      <c r="BO312" s="100">
        <f>BN312*('Para GX'!N$71+100%)</f>
        <v>0</v>
      </c>
      <c r="BP312" s="100" t="e">
        <f>BO312*('Para GX'!O$71+100%)</f>
        <v>#VALUE!</v>
      </c>
    </row>
    <row r="313" spans="1:68" ht="12" customHeight="1">
      <c r="A313" s="77">
        <v>2018</v>
      </c>
      <c r="B313" s="77" t="s">
        <v>905</v>
      </c>
      <c r="C313" s="77" t="s">
        <v>1056</v>
      </c>
      <c r="D313" s="77"/>
      <c r="E313" s="98" t="s">
        <v>1027</v>
      </c>
      <c r="F313" s="77"/>
      <c r="G313" s="77"/>
      <c r="H313" s="77"/>
      <c r="I313" s="77">
        <v>1</v>
      </c>
      <c r="J313" s="77" t="s">
        <v>1021</v>
      </c>
      <c r="K313" s="77"/>
      <c r="L313" s="77" t="s">
        <v>1159</v>
      </c>
      <c r="M313" s="77"/>
      <c r="N313" s="99">
        <v>16163.68</v>
      </c>
      <c r="O313" s="99">
        <v>572.6</v>
      </c>
      <c r="P313" s="99">
        <v>0</v>
      </c>
      <c r="Q313" s="99">
        <v>0</v>
      </c>
      <c r="R313" s="99">
        <v>0</v>
      </c>
      <c r="S313" s="99">
        <v>572.6</v>
      </c>
      <c r="T313" s="99">
        <v>0</v>
      </c>
      <c r="U313" s="99">
        <v>0</v>
      </c>
      <c r="V313" s="99">
        <v>0</v>
      </c>
      <c r="W313" s="99">
        <v>0</v>
      </c>
      <c r="X313" s="99">
        <v>31.03</v>
      </c>
      <c r="Y313" s="99">
        <v>0</v>
      </c>
      <c r="Z313" s="99">
        <v>603.63</v>
      </c>
      <c r="AA313" s="100">
        <f t="shared" si="72"/>
        <v>572.6</v>
      </c>
      <c r="AB313" s="100">
        <f>AA313*('Para GX'!J$71+100%)</f>
        <v>586.91499999999996</v>
      </c>
      <c r="AC313" s="100">
        <f>AB313*('Para GX'!K$71+100%)</f>
        <v>599.63149166666665</v>
      </c>
      <c r="AD313" s="100">
        <f>AC313*('Para GX'!L$71+100%)</f>
        <v>609.62534986111109</v>
      </c>
      <c r="AE313" s="100">
        <f>AD313*('Para GX'!M$71+100%)</f>
        <v>615.72160335972217</v>
      </c>
      <c r="AF313" s="100">
        <f>AE313*('Para GX'!N$71+100%)</f>
        <v>619.82641404878689</v>
      </c>
      <c r="AG313" s="100" t="e">
        <f>AF313*('Para GX'!O$71+100%)</f>
        <v>#VALUE!</v>
      </c>
      <c r="AH313" s="100">
        <f t="shared" si="73"/>
        <v>0</v>
      </c>
      <c r="AI313" s="100">
        <f>AH313*('Para GX'!J$71+100%)</f>
        <v>0</v>
      </c>
      <c r="AJ313" s="100">
        <f>AI313*('Para GX'!K$71+100%)</f>
        <v>0</v>
      </c>
      <c r="AK313" s="100">
        <f>AJ313*('Para GX'!L$71+100%)</f>
        <v>0</v>
      </c>
      <c r="AL313" s="100">
        <f>AK313*('Para GX'!M$71+100%)</f>
        <v>0</v>
      </c>
      <c r="AM313" s="100">
        <f>AL313*('Para GX'!N$71+100%)</f>
        <v>0</v>
      </c>
      <c r="AN313" s="100" t="e">
        <f>AM313*('Para GX'!O$71+100%)</f>
        <v>#VALUE!</v>
      </c>
      <c r="AO313" s="100">
        <f t="shared" si="69"/>
        <v>31.03</v>
      </c>
      <c r="AP313" s="100">
        <f>AO313*('Para GX'!J$71+100%)</f>
        <v>31.80575</v>
      </c>
      <c r="AQ313" s="100">
        <f>AP313*('Para GX'!K$71+100%)</f>
        <v>32.494874583333335</v>
      </c>
      <c r="AR313" s="100">
        <f>AQ313*('Para GX'!L$71+100%)</f>
        <v>33.036455826388888</v>
      </c>
      <c r="AS313" s="100">
        <f>AR313*('Para GX'!M$71+100%)</f>
        <v>33.366820384652776</v>
      </c>
      <c r="AT313" s="100">
        <f>AS313*('Para GX'!N$71+100%)</f>
        <v>33.589265853883795</v>
      </c>
      <c r="AU313" s="100" t="e">
        <f>AT313*('Para GX'!O$71+100%)</f>
        <v>#VALUE!</v>
      </c>
      <c r="AV313" s="100">
        <v>0</v>
      </c>
      <c r="AW313" s="100">
        <f>AV313*('Para GX'!J$71+100%)</f>
        <v>0</v>
      </c>
      <c r="AX313" s="100">
        <f>AW313*('Para GX'!K$71+100%)</f>
        <v>0</v>
      </c>
      <c r="AY313" s="100">
        <f>AX313*('Para GX'!L$71+100%)</f>
        <v>0</v>
      </c>
      <c r="AZ313" s="100">
        <f>AY313*('Para GX'!M$71+100%)</f>
        <v>0</v>
      </c>
      <c r="BA313" s="100">
        <f>AZ313*('Para GX'!N$71+100%)</f>
        <v>0</v>
      </c>
      <c r="BB313" s="100" t="e">
        <f>BA313*('Para GX'!O$71+100%)</f>
        <v>#VALUE!</v>
      </c>
      <c r="BC313" s="100">
        <v>0</v>
      </c>
      <c r="BD313" s="100"/>
      <c r="BE313" s="100"/>
      <c r="BF313" s="100"/>
      <c r="BG313" s="100"/>
      <c r="BH313" s="100"/>
      <c r="BI313" s="100"/>
      <c r="BJ313" s="100">
        <v>0</v>
      </c>
      <c r="BK313" s="100">
        <f>BJ313*('Para GX'!J$71+100%)</f>
        <v>0</v>
      </c>
      <c r="BL313" s="100">
        <f>BK313*('Para GX'!K$71+100%)</f>
        <v>0</v>
      </c>
      <c r="BM313" s="100">
        <f>BL313*('Para GX'!L$71+100%)</f>
        <v>0</v>
      </c>
      <c r="BN313" s="100">
        <f>BM313*('Para GX'!M$71+100%)</f>
        <v>0</v>
      </c>
      <c r="BO313" s="100">
        <f>BN313*('Para GX'!N$71+100%)</f>
        <v>0</v>
      </c>
      <c r="BP313" s="100" t="e">
        <f>BO313*('Para GX'!O$71+100%)</f>
        <v>#VALUE!</v>
      </c>
    </row>
    <row r="314" spans="1:68" ht="12" customHeight="1">
      <c r="A314" s="77">
        <v>2018</v>
      </c>
      <c r="B314" s="77" t="s">
        <v>905</v>
      </c>
      <c r="C314" s="77" t="s">
        <v>1056</v>
      </c>
      <c r="D314" s="77"/>
      <c r="E314" s="98" t="s">
        <v>1027</v>
      </c>
      <c r="F314" s="77"/>
      <c r="G314" s="77"/>
      <c r="H314" s="77"/>
      <c r="I314" s="77">
        <v>1</v>
      </c>
      <c r="J314" s="77" t="s">
        <v>1021</v>
      </c>
      <c r="K314" s="77"/>
      <c r="L314" s="77" t="s">
        <v>1159</v>
      </c>
      <c r="M314" s="77"/>
      <c r="N314" s="99">
        <v>16163.68</v>
      </c>
      <c r="O314" s="99">
        <v>572.6</v>
      </c>
      <c r="P314" s="99">
        <v>0</v>
      </c>
      <c r="Q314" s="99">
        <v>0</v>
      </c>
      <c r="R314" s="99">
        <v>0</v>
      </c>
      <c r="S314" s="99">
        <v>572.6</v>
      </c>
      <c r="T314" s="99">
        <v>0</v>
      </c>
      <c r="U314" s="99">
        <v>0</v>
      </c>
      <c r="V314" s="99">
        <v>0</v>
      </c>
      <c r="W314" s="99">
        <v>0</v>
      </c>
      <c r="X314" s="99">
        <v>31.03</v>
      </c>
      <c r="Y314" s="99">
        <v>0</v>
      </c>
      <c r="Z314" s="99">
        <v>603.63</v>
      </c>
      <c r="AA314" s="100">
        <f t="shared" si="72"/>
        <v>572.6</v>
      </c>
      <c r="AB314" s="100">
        <f>AA314*('Para GX'!J$71+100%)</f>
        <v>586.91499999999996</v>
      </c>
      <c r="AC314" s="100">
        <f>AB314*('Para GX'!K$71+100%)</f>
        <v>599.63149166666665</v>
      </c>
      <c r="AD314" s="100">
        <f>AC314*('Para GX'!L$71+100%)</f>
        <v>609.62534986111109</v>
      </c>
      <c r="AE314" s="100">
        <f>AD314*('Para GX'!M$71+100%)</f>
        <v>615.72160335972217</v>
      </c>
      <c r="AF314" s="100">
        <f>AE314*('Para GX'!N$71+100%)</f>
        <v>619.82641404878689</v>
      </c>
      <c r="AG314" s="100" t="e">
        <f>AF314*('Para GX'!O$71+100%)</f>
        <v>#VALUE!</v>
      </c>
      <c r="AH314" s="100">
        <f t="shared" si="73"/>
        <v>0</v>
      </c>
      <c r="AI314" s="100">
        <f>AH314*('Para GX'!J$71+100%)</f>
        <v>0</v>
      </c>
      <c r="AJ314" s="100">
        <f>AI314*('Para GX'!K$71+100%)</f>
        <v>0</v>
      </c>
      <c r="AK314" s="100">
        <f>AJ314*('Para GX'!L$71+100%)</f>
        <v>0</v>
      </c>
      <c r="AL314" s="100">
        <f>AK314*('Para GX'!M$71+100%)</f>
        <v>0</v>
      </c>
      <c r="AM314" s="100">
        <f>AL314*('Para GX'!N$71+100%)</f>
        <v>0</v>
      </c>
      <c r="AN314" s="100" t="e">
        <f>AM314*('Para GX'!O$71+100%)</f>
        <v>#VALUE!</v>
      </c>
      <c r="AO314" s="100">
        <f t="shared" si="69"/>
        <v>31.03</v>
      </c>
      <c r="AP314" s="100">
        <f>AO314*('Para GX'!J$71+100%)</f>
        <v>31.80575</v>
      </c>
      <c r="AQ314" s="100">
        <f>AP314*('Para GX'!K$71+100%)</f>
        <v>32.494874583333335</v>
      </c>
      <c r="AR314" s="100">
        <f>AQ314*('Para GX'!L$71+100%)</f>
        <v>33.036455826388888</v>
      </c>
      <c r="AS314" s="100">
        <f>AR314*('Para GX'!M$71+100%)</f>
        <v>33.366820384652776</v>
      </c>
      <c r="AT314" s="100">
        <f>AS314*('Para GX'!N$71+100%)</f>
        <v>33.589265853883795</v>
      </c>
      <c r="AU314" s="100" t="e">
        <f>AT314*('Para GX'!O$71+100%)</f>
        <v>#VALUE!</v>
      </c>
      <c r="AV314" s="100">
        <v>0</v>
      </c>
      <c r="AW314" s="100">
        <f>AV314*('Para GX'!J$71+100%)</f>
        <v>0</v>
      </c>
      <c r="AX314" s="100">
        <f>AW314*('Para GX'!K$71+100%)</f>
        <v>0</v>
      </c>
      <c r="AY314" s="100">
        <f>AX314*('Para GX'!L$71+100%)</f>
        <v>0</v>
      </c>
      <c r="AZ314" s="100">
        <f>AY314*('Para GX'!M$71+100%)</f>
        <v>0</v>
      </c>
      <c r="BA314" s="100">
        <f>AZ314*('Para GX'!N$71+100%)</f>
        <v>0</v>
      </c>
      <c r="BB314" s="100" t="e">
        <f>BA314*('Para GX'!O$71+100%)</f>
        <v>#VALUE!</v>
      </c>
      <c r="BC314" s="100">
        <v>0</v>
      </c>
      <c r="BD314" s="100"/>
      <c r="BE314" s="100"/>
      <c r="BF314" s="100"/>
      <c r="BG314" s="100"/>
      <c r="BH314" s="100"/>
      <c r="BI314" s="100"/>
      <c r="BJ314" s="100">
        <v>0</v>
      </c>
      <c r="BK314" s="100">
        <f>BJ314*('Para GX'!J$71+100%)</f>
        <v>0</v>
      </c>
      <c r="BL314" s="100">
        <f>BK314*('Para GX'!K$71+100%)</f>
        <v>0</v>
      </c>
      <c r="BM314" s="100">
        <f>BL314*('Para GX'!L$71+100%)</f>
        <v>0</v>
      </c>
      <c r="BN314" s="100">
        <f>BM314*('Para GX'!M$71+100%)</f>
        <v>0</v>
      </c>
      <c r="BO314" s="100">
        <f>BN314*('Para GX'!N$71+100%)</f>
        <v>0</v>
      </c>
      <c r="BP314" s="100" t="e">
        <f>BO314*('Para GX'!O$71+100%)</f>
        <v>#VALUE!</v>
      </c>
    </row>
    <row r="315" spans="1:68" ht="12" customHeight="1">
      <c r="A315" s="77">
        <v>2018</v>
      </c>
      <c r="B315" s="77" t="s">
        <v>905</v>
      </c>
      <c r="C315" s="77" t="s">
        <v>1056</v>
      </c>
      <c r="D315" s="77"/>
      <c r="E315" s="98">
        <v>25492</v>
      </c>
      <c r="F315" s="77"/>
      <c r="G315" s="77"/>
      <c r="H315" s="77"/>
      <c r="I315" s="77">
        <v>3</v>
      </c>
      <c r="J315" s="77" t="s">
        <v>1021</v>
      </c>
      <c r="K315" s="77"/>
      <c r="L315" s="77"/>
      <c r="M315" s="77"/>
      <c r="N315" s="99">
        <v>0</v>
      </c>
      <c r="O315" s="99">
        <v>0</v>
      </c>
      <c r="P315" s="99">
        <v>0</v>
      </c>
      <c r="Q315" s="99">
        <v>0</v>
      </c>
      <c r="R315" s="99">
        <v>0</v>
      </c>
      <c r="S315" s="99">
        <v>0</v>
      </c>
      <c r="T315" s="99">
        <v>0</v>
      </c>
      <c r="U315" s="99">
        <v>0</v>
      </c>
      <c r="V315" s="99">
        <v>0</v>
      </c>
      <c r="W315" s="99">
        <v>0</v>
      </c>
      <c r="X315" s="99">
        <v>0</v>
      </c>
      <c r="Y315" s="99">
        <v>254.75</v>
      </c>
      <c r="Z315" s="99">
        <v>866.15</v>
      </c>
      <c r="AA315" s="100">
        <f t="shared" si="72"/>
        <v>0</v>
      </c>
      <c r="AB315" s="100">
        <f>AA315*('Para GX'!J$71+100%)</f>
        <v>0</v>
      </c>
      <c r="AC315" s="100">
        <f>AB315*('Para GX'!K$71+100%)</f>
        <v>0</v>
      </c>
      <c r="AD315" s="100">
        <f>AC315*('Para GX'!L$71+100%)</f>
        <v>0</v>
      </c>
      <c r="AE315" s="100">
        <f>AD315*('Para GX'!M$71+100%)</f>
        <v>0</v>
      </c>
      <c r="AF315" s="100">
        <f>AE315*('Para GX'!N$71+100%)</f>
        <v>0</v>
      </c>
      <c r="AG315" s="100" t="e">
        <f>AF315*('Para GX'!O$71+100%)</f>
        <v>#VALUE!</v>
      </c>
      <c r="AH315" s="100">
        <f t="shared" si="73"/>
        <v>0</v>
      </c>
      <c r="AI315" s="100">
        <f>AH315*('Para GX'!J$71+100%)</f>
        <v>0</v>
      </c>
      <c r="AJ315" s="100">
        <f>AI315*('Para GX'!K$71+100%)</f>
        <v>0</v>
      </c>
      <c r="AK315" s="100">
        <f>AJ315*('Para GX'!L$71+100%)</f>
        <v>0</v>
      </c>
      <c r="AL315" s="100">
        <f>AK315*('Para GX'!M$71+100%)</f>
        <v>0</v>
      </c>
      <c r="AM315" s="100">
        <f>AL315*('Para GX'!N$71+100%)</f>
        <v>0</v>
      </c>
      <c r="AN315" s="100" t="e">
        <f>AM315*('Para GX'!O$71+100%)</f>
        <v>#VALUE!</v>
      </c>
      <c r="AO315" s="100">
        <f t="shared" si="69"/>
        <v>254.75</v>
      </c>
      <c r="AP315" s="100">
        <f>AO315*('Para GX'!J$71+100%)</f>
        <v>261.11874999999998</v>
      </c>
      <c r="AQ315" s="100">
        <f>AP315*('Para GX'!K$71+100%)</f>
        <v>266.77632291666669</v>
      </c>
      <c r="AR315" s="100">
        <f>AQ315*('Para GX'!L$71+100%)</f>
        <v>271.22259496527778</v>
      </c>
      <c r="AS315" s="100">
        <f>AR315*('Para GX'!M$71+100%)</f>
        <v>273.93482091493058</v>
      </c>
      <c r="AT315" s="100">
        <f>AS315*('Para GX'!N$71+100%)</f>
        <v>275.76105305436346</v>
      </c>
      <c r="AU315" s="100" t="e">
        <f>AT315*('Para GX'!O$71+100%)</f>
        <v>#VALUE!</v>
      </c>
      <c r="AV315" s="100">
        <v>0</v>
      </c>
      <c r="AW315" s="100">
        <f>AV315*('Para GX'!J$71+100%)</f>
        <v>0</v>
      </c>
      <c r="AX315" s="100">
        <f>AW315*('Para GX'!K$71+100%)</f>
        <v>0</v>
      </c>
      <c r="AY315" s="100">
        <f>AX315*('Para GX'!L$71+100%)</f>
        <v>0</v>
      </c>
      <c r="AZ315" s="100">
        <f>AY315*('Para GX'!M$71+100%)</f>
        <v>0</v>
      </c>
      <c r="BA315" s="100">
        <f>AZ315*('Para GX'!N$71+100%)</f>
        <v>0</v>
      </c>
      <c r="BB315" s="100" t="e">
        <f>BA315*('Para GX'!O$71+100%)</f>
        <v>#VALUE!</v>
      </c>
      <c r="BC315" s="100">
        <v>611.4</v>
      </c>
      <c r="BD315" s="100"/>
      <c r="BE315" s="100"/>
      <c r="BF315" s="100"/>
      <c r="BG315" s="100"/>
      <c r="BH315" s="100"/>
      <c r="BI315" s="100"/>
      <c r="BJ315" s="100">
        <v>0</v>
      </c>
      <c r="BK315" s="100">
        <f>BJ315*('Para GX'!J$71+100%)</f>
        <v>0</v>
      </c>
      <c r="BL315" s="100">
        <f>BK315*('Para GX'!K$71+100%)</f>
        <v>0</v>
      </c>
      <c r="BM315" s="100">
        <f>BL315*('Para GX'!L$71+100%)</f>
        <v>0</v>
      </c>
      <c r="BN315" s="100">
        <f>BM315*('Para GX'!M$71+100%)</f>
        <v>0</v>
      </c>
      <c r="BO315" s="100">
        <f>BN315*('Para GX'!N$71+100%)</f>
        <v>0</v>
      </c>
      <c r="BP315" s="100" t="e">
        <f>BO315*('Para GX'!O$71+100%)</f>
        <v>#VALUE!</v>
      </c>
    </row>
    <row r="316" spans="1:68" ht="12" customHeight="1">
      <c r="A316" s="101"/>
      <c r="B316" s="101" t="s">
        <v>1196</v>
      </c>
      <c r="C316" s="101" t="s">
        <v>1056</v>
      </c>
      <c r="D316" s="101"/>
      <c r="E316" s="102"/>
      <c r="F316" s="101"/>
      <c r="G316" s="101"/>
      <c r="H316" s="101"/>
      <c r="I316" s="101"/>
      <c r="J316" s="101"/>
      <c r="K316" s="101"/>
      <c r="L316" s="101"/>
      <c r="M316" s="101"/>
      <c r="N316" s="103">
        <f>SUM(N305:N315)</f>
        <v>161636.79999999996</v>
      </c>
      <c r="O316" s="103">
        <f>SUM(O305:O315)</f>
        <v>5726.0000000000009</v>
      </c>
      <c r="P316" s="103">
        <f>SUM(P305:P315)</f>
        <v>0</v>
      </c>
      <c r="Q316" s="103">
        <f>SUM(Q305:Q315)</f>
        <v>0</v>
      </c>
      <c r="R316" s="103">
        <f>SUM(R305:R315)</f>
        <v>0</v>
      </c>
      <c r="S316" s="103">
        <f>SUM(S305:S315)</f>
        <v>5726.0000000000009</v>
      </c>
      <c r="T316" s="103">
        <f>SUM(T305:T315)</f>
        <v>0</v>
      </c>
      <c r="U316" s="103">
        <f>SUM(U305:U315)</f>
        <v>0</v>
      </c>
      <c r="V316" s="103">
        <f>SUM(V305:V315)</f>
        <v>0</v>
      </c>
      <c r="W316" s="103">
        <f>SUM(W305:W315)</f>
        <v>0</v>
      </c>
      <c r="X316" s="103">
        <f>SUM(X305:X315)</f>
        <v>310.29999999999995</v>
      </c>
      <c r="Y316" s="103">
        <f>SUM(Y305:Y315)</f>
        <v>254.75</v>
      </c>
      <c r="Z316" s="103">
        <f>SUM(Z305:Z315)</f>
        <v>6902.45</v>
      </c>
      <c r="AA316" s="103">
        <f t="shared" si="72"/>
        <v>5726.0000000000009</v>
      </c>
      <c r="AB316" s="103">
        <f>SUM(AB305:AB315)</f>
        <v>5869.15</v>
      </c>
      <c r="AC316" s="103">
        <f>SUM(AC305:AC315)</f>
        <v>5996.3149166666672</v>
      </c>
      <c r="AD316" s="103">
        <f>SUM(AD305:AD315)</f>
        <v>6096.2534986111123</v>
      </c>
      <c r="AE316" s="103">
        <f>SUM(AE305:AE315)</f>
        <v>6157.216033597223</v>
      </c>
      <c r="AF316" s="103">
        <f>SUM(AF305:AF315)</f>
        <v>6198.2641404878696</v>
      </c>
      <c r="AG316" s="103" t="e">
        <f>SUM(AG305:AG315)</f>
        <v>#VALUE!</v>
      </c>
      <c r="AH316" s="103">
        <f t="shared" si="73"/>
        <v>0</v>
      </c>
      <c r="AI316" s="103">
        <f>SUM(AI305:AI315)</f>
        <v>0</v>
      </c>
      <c r="AJ316" s="103">
        <f>SUM(AJ305:AJ315)</f>
        <v>0</v>
      </c>
      <c r="AK316" s="103">
        <f>SUM(AK305:AK315)</f>
        <v>0</v>
      </c>
      <c r="AL316" s="103">
        <f>SUM(AL305:AL315)</f>
        <v>0</v>
      </c>
      <c r="AM316" s="103">
        <f>SUM(AM305:AM315)</f>
        <v>0</v>
      </c>
      <c r="AN316" s="103" t="e">
        <f>SUM(AN305:AN315)</f>
        <v>#VALUE!</v>
      </c>
      <c r="AO316" s="103">
        <f t="shared" si="69"/>
        <v>565.04999999999995</v>
      </c>
      <c r="AP316" s="103">
        <f>SUM(AP305:AP315)</f>
        <v>579.17624999999998</v>
      </c>
      <c r="AQ316" s="103">
        <f>SUM(AQ305:AQ315)</f>
        <v>591.72506874999999</v>
      </c>
      <c r="AR316" s="103">
        <f>SUM(AR305:AR315)</f>
        <v>601.58715322916657</v>
      </c>
      <c r="AS316" s="103">
        <f>SUM(AS305:AS315)</f>
        <v>607.6030247614583</v>
      </c>
      <c r="AT316" s="103">
        <f>SUM(AT305:AT315)</f>
        <v>611.65371159320136</v>
      </c>
      <c r="AU316" s="103" t="e">
        <f>SUM(AU305:AU315)</f>
        <v>#VALUE!</v>
      </c>
      <c r="AV316" s="103">
        <f>SUM(AV305:AV315)</f>
        <v>0</v>
      </c>
      <c r="AW316" s="103">
        <f>SUM(AW305:AW315)</f>
        <v>0</v>
      </c>
      <c r="AX316" s="103">
        <f>SUM(AX305:AX315)</f>
        <v>0</v>
      </c>
      <c r="AY316" s="103">
        <f>SUM(AY305:AY315)</f>
        <v>0</v>
      </c>
      <c r="AZ316" s="103">
        <f>SUM(AZ305:AZ315)</f>
        <v>0</v>
      </c>
      <c r="BA316" s="103">
        <f>SUM(BA305:BA315)</f>
        <v>0</v>
      </c>
      <c r="BB316" s="103" t="e">
        <f>SUM(BB305:BB315)</f>
        <v>#VALUE!</v>
      </c>
      <c r="BC316" s="103">
        <f>SUM(BC305:BC315)</f>
        <v>611.4</v>
      </c>
      <c r="BD316" s="103">
        <f>SUM(BD305:BD315)</f>
        <v>0</v>
      </c>
      <c r="BE316" s="103">
        <f>SUM(BE305:BE315)</f>
        <v>0</v>
      </c>
      <c r="BF316" s="103">
        <f>SUM(BF305:BF315)</f>
        <v>0</v>
      </c>
      <c r="BG316" s="103">
        <f>SUM(BG305:BG315)</f>
        <v>0</v>
      </c>
      <c r="BH316" s="103">
        <f>SUM(BH305:BH315)</f>
        <v>0</v>
      </c>
      <c r="BI316" s="103">
        <f>SUM(BI305:BI315)</f>
        <v>0</v>
      </c>
      <c r="BJ316" s="103">
        <f>SUM(BJ305:BJ315)</f>
        <v>0</v>
      </c>
      <c r="BK316" s="103">
        <f>SUM(BK305:BK315)</f>
        <v>0</v>
      </c>
      <c r="BL316" s="103">
        <f>SUM(BL305:BL315)</f>
        <v>0</v>
      </c>
      <c r="BM316" s="103">
        <f>SUM(BM305:BM315)</f>
        <v>0</v>
      </c>
      <c r="BN316" s="103">
        <f>SUM(BN305:BN315)</f>
        <v>0</v>
      </c>
      <c r="BO316" s="103">
        <f>SUM(BO305:BO315)</f>
        <v>0</v>
      </c>
      <c r="BP316" s="103" t="e">
        <f>SUM(BP305:BP315)</f>
        <v>#VALUE!</v>
      </c>
    </row>
    <row r="317" spans="1:68" ht="12" customHeight="1">
      <c r="A317" s="77">
        <v>2018</v>
      </c>
      <c r="B317" s="77" t="s">
        <v>905</v>
      </c>
      <c r="C317" s="77" t="s">
        <v>1057</v>
      </c>
      <c r="D317" s="77"/>
      <c r="E317" s="98">
        <v>30601</v>
      </c>
      <c r="F317" s="77"/>
      <c r="G317" s="77"/>
      <c r="H317" s="77"/>
      <c r="I317" s="77">
        <v>1</v>
      </c>
      <c r="J317" s="77" t="s">
        <v>1021</v>
      </c>
      <c r="K317" s="77"/>
      <c r="L317" s="77"/>
      <c r="M317" s="77"/>
      <c r="N317" s="99">
        <v>0</v>
      </c>
      <c r="O317" s="99">
        <v>0</v>
      </c>
      <c r="P317" s="99">
        <v>0</v>
      </c>
      <c r="Q317" s="99">
        <v>0</v>
      </c>
      <c r="R317" s="99">
        <v>0</v>
      </c>
      <c r="S317" s="99">
        <v>0</v>
      </c>
      <c r="T317" s="99">
        <v>1875.53</v>
      </c>
      <c r="U317" s="99">
        <v>0</v>
      </c>
      <c r="V317" s="99">
        <v>0</v>
      </c>
      <c r="W317" s="99">
        <v>0</v>
      </c>
      <c r="X317" s="99">
        <v>0</v>
      </c>
      <c r="Y317" s="99">
        <v>0</v>
      </c>
      <c r="Z317" s="99">
        <v>1875.53</v>
      </c>
      <c r="AA317" s="100">
        <f t="shared" si="72"/>
        <v>0</v>
      </c>
      <c r="AB317" s="100">
        <f>AA317*('Para GX'!J$71+100%)</f>
        <v>0</v>
      </c>
      <c r="AC317" s="100">
        <f>AB317*('Para GX'!K$71+100%)</f>
        <v>0</v>
      </c>
      <c r="AD317" s="100">
        <f>AC317*('Para GX'!L$71+100%)</f>
        <v>0</v>
      </c>
      <c r="AE317" s="100">
        <f>AD317*('Para GX'!M$71+100%)</f>
        <v>0</v>
      </c>
      <c r="AF317" s="100">
        <f>AE317*('Para GX'!N$71+100%)</f>
        <v>0</v>
      </c>
      <c r="AG317" s="100" t="e">
        <f>AF317*('Para GX'!O$71+100%)</f>
        <v>#VALUE!</v>
      </c>
      <c r="AH317" s="100">
        <f t="shared" si="73"/>
        <v>1875.53</v>
      </c>
      <c r="AI317" s="100">
        <f>AH317*('Para GX'!J$71+100%)</f>
        <v>1922.4182499999997</v>
      </c>
      <c r="AJ317" s="100">
        <f>AI317*('Para GX'!K$71+100%)</f>
        <v>1964.0706454166666</v>
      </c>
      <c r="AK317" s="100">
        <f>AJ317*('Para GX'!L$71+100%)</f>
        <v>1996.8051561736108</v>
      </c>
      <c r="AL317" s="100">
        <f>AK317*('Para GX'!M$71+100%)</f>
        <v>2016.7732077353469</v>
      </c>
      <c r="AM317" s="100">
        <f>AL317*('Para GX'!N$71+100%)</f>
        <v>2030.2183624535824</v>
      </c>
      <c r="AN317" s="100" t="e">
        <f>AM317*('Para GX'!O$71+100%)</f>
        <v>#VALUE!</v>
      </c>
      <c r="AO317" s="100">
        <f t="shared" si="69"/>
        <v>0</v>
      </c>
      <c r="AP317" s="100">
        <f>AO317*('Para GX'!J$71+100%)</f>
        <v>0</v>
      </c>
      <c r="AQ317" s="100">
        <f>AP317*('Para GX'!K$71+100%)</f>
        <v>0</v>
      </c>
      <c r="AR317" s="100">
        <f>AQ317*('Para GX'!L$71+100%)</f>
        <v>0</v>
      </c>
      <c r="AS317" s="100">
        <f>AR317*('Para GX'!M$71+100%)</f>
        <v>0</v>
      </c>
      <c r="AT317" s="100">
        <f>AS317*('Para GX'!N$71+100%)</f>
        <v>0</v>
      </c>
      <c r="AU317" s="100" t="e">
        <f>AT317*('Para GX'!O$71+100%)</f>
        <v>#VALUE!</v>
      </c>
      <c r="AV317" s="100">
        <v>0</v>
      </c>
      <c r="AW317" s="100">
        <f>AV317*('Para GX'!J$71+100%)</f>
        <v>0</v>
      </c>
      <c r="AX317" s="100">
        <f>AW317*('Para GX'!K$71+100%)</f>
        <v>0</v>
      </c>
      <c r="AY317" s="100">
        <f>AX317*('Para GX'!L$71+100%)</f>
        <v>0</v>
      </c>
      <c r="AZ317" s="100">
        <f>AY317*('Para GX'!M$71+100%)</f>
        <v>0</v>
      </c>
      <c r="BA317" s="100">
        <f>AZ317*('Para GX'!N$71+100%)</f>
        <v>0</v>
      </c>
      <c r="BB317" s="100" t="e">
        <f>BA317*('Para GX'!O$71+100%)</f>
        <v>#VALUE!</v>
      </c>
      <c r="BC317" s="100">
        <v>0</v>
      </c>
      <c r="BD317" s="100"/>
      <c r="BE317" s="100"/>
      <c r="BF317" s="100"/>
      <c r="BG317" s="100"/>
      <c r="BH317" s="100"/>
      <c r="BI317" s="100"/>
      <c r="BJ317" s="100">
        <v>0</v>
      </c>
      <c r="BK317" s="100">
        <f>BJ317*('Para GX'!J$71+100%)</f>
        <v>0</v>
      </c>
      <c r="BL317" s="100">
        <f>BK317*('Para GX'!K$71+100%)</f>
        <v>0</v>
      </c>
      <c r="BM317" s="100">
        <f>BL317*('Para GX'!L$71+100%)</f>
        <v>0</v>
      </c>
      <c r="BN317" s="100">
        <f>BM317*('Para GX'!M$71+100%)</f>
        <v>0</v>
      </c>
      <c r="BO317" s="100">
        <f>BN317*('Para GX'!N$71+100%)</f>
        <v>0</v>
      </c>
      <c r="BP317" s="100" t="e">
        <f>BO317*('Para GX'!O$71+100%)</f>
        <v>#VALUE!</v>
      </c>
    </row>
    <row r="318" spans="1:68" ht="12" customHeight="1">
      <c r="A318" s="77">
        <v>2018</v>
      </c>
      <c r="B318" s="77" t="s">
        <v>905</v>
      </c>
      <c r="C318" s="77" t="s">
        <v>1057</v>
      </c>
      <c r="D318" s="77"/>
      <c r="E318" s="98">
        <v>25773</v>
      </c>
      <c r="F318" s="77"/>
      <c r="G318" s="77"/>
      <c r="H318" s="77"/>
      <c r="I318" s="77">
        <v>2</v>
      </c>
      <c r="J318" s="77" t="s">
        <v>1021</v>
      </c>
      <c r="K318" s="77"/>
      <c r="L318" s="77"/>
      <c r="M318" s="77"/>
      <c r="N318" s="99">
        <v>0</v>
      </c>
      <c r="O318" s="99">
        <v>0</v>
      </c>
      <c r="P318" s="99">
        <v>0</v>
      </c>
      <c r="Q318" s="99">
        <v>0</v>
      </c>
      <c r="R318" s="99">
        <v>0</v>
      </c>
      <c r="S318" s="99">
        <v>0</v>
      </c>
      <c r="T318" s="99">
        <v>2199.59</v>
      </c>
      <c r="U318" s="99">
        <v>0</v>
      </c>
      <c r="V318" s="99">
        <v>0</v>
      </c>
      <c r="W318" s="99">
        <v>0</v>
      </c>
      <c r="X318" s="99">
        <v>0</v>
      </c>
      <c r="Y318" s="99">
        <v>0</v>
      </c>
      <c r="Z318" s="99">
        <v>2199.59</v>
      </c>
      <c r="AA318" s="100">
        <f t="shared" si="72"/>
        <v>0</v>
      </c>
      <c r="AB318" s="100">
        <f>AA318*('Para GX'!J$71+100%)</f>
        <v>0</v>
      </c>
      <c r="AC318" s="100">
        <f>AB318*('Para GX'!K$71+100%)</f>
        <v>0</v>
      </c>
      <c r="AD318" s="100">
        <f>AC318*('Para GX'!L$71+100%)</f>
        <v>0</v>
      </c>
      <c r="AE318" s="100">
        <f>AD318*('Para GX'!M$71+100%)</f>
        <v>0</v>
      </c>
      <c r="AF318" s="100">
        <f>AE318*('Para GX'!N$71+100%)</f>
        <v>0</v>
      </c>
      <c r="AG318" s="100" t="e">
        <f>AF318*('Para GX'!O$71+100%)</f>
        <v>#VALUE!</v>
      </c>
      <c r="AH318" s="100">
        <f t="shared" si="73"/>
        <v>2199.59</v>
      </c>
      <c r="AI318" s="100">
        <f>AH318*('Para GX'!J$71+100%)</f>
        <v>2254.5797499999999</v>
      </c>
      <c r="AJ318" s="100">
        <f>AI318*('Para GX'!K$71+100%)</f>
        <v>2303.4289779166666</v>
      </c>
      <c r="AK318" s="100">
        <f>AJ318*('Para GX'!L$71+100%)</f>
        <v>2341.819460881944</v>
      </c>
      <c r="AL318" s="100">
        <f>AK318*('Para GX'!M$71+100%)</f>
        <v>2365.2376554907632</v>
      </c>
      <c r="AM318" s="100">
        <f>AL318*('Para GX'!N$71+100%)</f>
        <v>2381.0059065273681</v>
      </c>
      <c r="AN318" s="100" t="e">
        <f>AM318*('Para GX'!O$71+100%)</f>
        <v>#VALUE!</v>
      </c>
      <c r="AO318" s="100">
        <f t="shared" si="69"/>
        <v>0</v>
      </c>
      <c r="AP318" s="100">
        <f>AO318*('Para GX'!J$71+100%)</f>
        <v>0</v>
      </c>
      <c r="AQ318" s="100">
        <f>AP318*('Para GX'!K$71+100%)</f>
        <v>0</v>
      </c>
      <c r="AR318" s="100">
        <f>AQ318*('Para GX'!L$71+100%)</f>
        <v>0</v>
      </c>
      <c r="AS318" s="100">
        <f>AR318*('Para GX'!M$71+100%)</f>
        <v>0</v>
      </c>
      <c r="AT318" s="100">
        <f>AS318*('Para GX'!N$71+100%)</f>
        <v>0</v>
      </c>
      <c r="AU318" s="100" t="e">
        <f>AT318*('Para GX'!O$71+100%)</f>
        <v>#VALUE!</v>
      </c>
      <c r="AV318" s="100">
        <v>0</v>
      </c>
      <c r="AW318" s="100">
        <f>AV318*('Para GX'!J$71+100%)</f>
        <v>0</v>
      </c>
      <c r="AX318" s="100">
        <f>AW318*('Para GX'!K$71+100%)</f>
        <v>0</v>
      </c>
      <c r="AY318" s="100">
        <f>AX318*('Para GX'!L$71+100%)</f>
        <v>0</v>
      </c>
      <c r="AZ318" s="100">
        <f>AY318*('Para GX'!M$71+100%)</f>
        <v>0</v>
      </c>
      <c r="BA318" s="100">
        <f>AZ318*('Para GX'!N$71+100%)</f>
        <v>0</v>
      </c>
      <c r="BB318" s="100" t="e">
        <f>BA318*('Para GX'!O$71+100%)</f>
        <v>#VALUE!</v>
      </c>
      <c r="BC318" s="100">
        <v>0</v>
      </c>
      <c r="BD318" s="100"/>
      <c r="BE318" s="100"/>
      <c r="BF318" s="100"/>
      <c r="BG318" s="100"/>
      <c r="BH318" s="100"/>
      <c r="BI318" s="100"/>
      <c r="BJ318" s="100">
        <v>0</v>
      </c>
      <c r="BK318" s="100">
        <f>BJ318*('Para GX'!J$71+100%)</f>
        <v>0</v>
      </c>
      <c r="BL318" s="100">
        <f>BK318*('Para GX'!K$71+100%)</f>
        <v>0</v>
      </c>
      <c r="BM318" s="100">
        <f>BL318*('Para GX'!L$71+100%)</f>
        <v>0</v>
      </c>
      <c r="BN318" s="100">
        <f>BM318*('Para GX'!M$71+100%)</f>
        <v>0</v>
      </c>
      <c r="BO318" s="100">
        <f>BN318*('Para GX'!N$71+100%)</f>
        <v>0</v>
      </c>
      <c r="BP318" s="100" t="e">
        <f>BO318*('Para GX'!O$71+100%)</f>
        <v>#VALUE!</v>
      </c>
    </row>
    <row r="319" spans="1:68">
      <c r="A319" s="77">
        <v>2018</v>
      </c>
      <c r="B319" s="77" t="s">
        <v>905</v>
      </c>
      <c r="C319" s="77" t="s">
        <v>1057</v>
      </c>
      <c r="D319" s="77"/>
      <c r="E319" s="104">
        <v>21475</v>
      </c>
      <c r="F319" s="77"/>
      <c r="G319" s="77"/>
      <c r="H319" s="77"/>
      <c r="I319" s="77">
        <v>1</v>
      </c>
      <c r="J319" s="77" t="s">
        <v>1021</v>
      </c>
      <c r="K319" s="77"/>
      <c r="L319" s="77"/>
      <c r="M319" s="77"/>
      <c r="N319" s="99">
        <v>0</v>
      </c>
      <c r="O319" s="99">
        <v>0</v>
      </c>
      <c r="P319" s="99">
        <v>0</v>
      </c>
      <c r="Q319" s="99">
        <v>0</v>
      </c>
      <c r="R319" s="99">
        <v>0</v>
      </c>
      <c r="S319" s="99">
        <v>0</v>
      </c>
      <c r="T319" s="99">
        <v>2936.21</v>
      </c>
      <c r="U319" s="99">
        <v>0</v>
      </c>
      <c r="V319" s="99">
        <v>0</v>
      </c>
      <c r="W319" s="99">
        <v>0</v>
      </c>
      <c r="X319" s="99">
        <v>0</v>
      </c>
      <c r="Y319" s="99">
        <v>0</v>
      </c>
      <c r="Z319" s="99">
        <v>2936.21</v>
      </c>
      <c r="AA319" s="100">
        <f t="shared" ref="AA319:AA323" si="74">SUM(W319+V319+S319)</f>
        <v>0</v>
      </c>
      <c r="AB319" s="100">
        <f>AA319*('Para GX'!J$71+100%)</f>
        <v>0</v>
      </c>
      <c r="AC319" s="100">
        <f>AB319*('Para GX'!K$71+100%)</f>
        <v>0</v>
      </c>
      <c r="AD319" s="100">
        <f>AC319*('Para GX'!L$71+100%)</f>
        <v>0</v>
      </c>
      <c r="AE319" s="100">
        <f>AD319*('Para GX'!M$71+100%)</f>
        <v>0</v>
      </c>
      <c r="AF319" s="100">
        <f>AE319*('Para GX'!N$71+100%)</f>
        <v>0</v>
      </c>
      <c r="AG319" s="100" t="e">
        <f>AF319*('Para GX'!O$71+100%)</f>
        <v>#VALUE!</v>
      </c>
      <c r="AH319" s="100">
        <f t="shared" ref="AH319:AH327" si="75">SUM(T319+V319+W319)</f>
        <v>2936.21</v>
      </c>
      <c r="AI319" s="100">
        <v>0</v>
      </c>
      <c r="AJ319" s="100">
        <f>AI319*('Para GX'!K$71+100%)</f>
        <v>0</v>
      </c>
      <c r="AK319" s="100">
        <f>AJ319*('Para GX'!L$71+100%)</f>
        <v>0</v>
      </c>
      <c r="AL319" s="100">
        <f>AK319*('Para GX'!M$71+100%)</f>
        <v>0</v>
      </c>
      <c r="AM319" s="100">
        <f>AL319*('Para GX'!N$71+100%)</f>
        <v>0</v>
      </c>
      <c r="AN319" s="100" t="e">
        <f>AM319*('Para GX'!O$71+100%)</f>
        <v>#VALUE!</v>
      </c>
      <c r="AO319" s="100">
        <f t="shared" ref="AO319:AO327" si="76">SUM(X319+Y319)</f>
        <v>0</v>
      </c>
      <c r="AP319" s="100">
        <f>AO319*('Para GX'!J$71+100%)</f>
        <v>0</v>
      </c>
      <c r="AQ319" s="100">
        <f>AP319*('Para GX'!K$71+100%)</f>
        <v>0</v>
      </c>
      <c r="AR319" s="100">
        <f>AQ319*('Para GX'!L$71+100%)</f>
        <v>0</v>
      </c>
      <c r="AS319" s="100">
        <f>AR319*('Para GX'!M$71+100%)</f>
        <v>0</v>
      </c>
      <c r="AT319" s="100">
        <f>AS319*('Para GX'!N$71+100%)</f>
        <v>0</v>
      </c>
      <c r="AU319" s="100" t="e">
        <f>AT319*('Para GX'!O$71+100%)</f>
        <v>#VALUE!</v>
      </c>
      <c r="AV319" s="100">
        <v>0</v>
      </c>
      <c r="AW319" s="100">
        <f>AV319*('Para GX'!J$71+100%)</f>
        <v>0</v>
      </c>
      <c r="AX319" s="100">
        <f>AW319*('Para GX'!K$71+100%)</f>
        <v>0</v>
      </c>
      <c r="AY319" s="100">
        <f>AX319*('Para GX'!L$71+100%)</f>
        <v>0</v>
      </c>
      <c r="AZ319" s="100">
        <f>AY319*('Para GX'!M$71+100%)</f>
        <v>0</v>
      </c>
      <c r="BA319" s="100">
        <f>AZ319*('Para GX'!N$71+100%)</f>
        <v>0</v>
      </c>
      <c r="BB319" s="100" t="e">
        <f>BA319*('Para GX'!O$71+100%)</f>
        <v>#VALUE!</v>
      </c>
      <c r="BC319" s="100">
        <v>0</v>
      </c>
      <c r="BD319" s="100"/>
      <c r="BE319" s="100"/>
      <c r="BF319" s="100"/>
      <c r="BG319" s="100"/>
      <c r="BH319" s="100"/>
      <c r="BI319" s="100"/>
      <c r="BJ319" s="100">
        <v>0</v>
      </c>
      <c r="BK319" s="100">
        <f>BJ319*('Para GX'!J$71+100%)</f>
        <v>0</v>
      </c>
      <c r="BL319" s="100">
        <f>BK319*('Para GX'!K$71+100%)</f>
        <v>0</v>
      </c>
      <c r="BM319" s="100">
        <f>BL319*('Para GX'!L$71+100%)</f>
        <v>0</v>
      </c>
      <c r="BN319" s="100">
        <f>BM319*('Para GX'!M$71+100%)</f>
        <v>0</v>
      </c>
      <c r="BO319" s="100">
        <f>BN319*('Para GX'!N$71+100%)</f>
        <v>0</v>
      </c>
      <c r="BP319" s="100" t="e">
        <f>BO319*('Para GX'!O$71+100%)</f>
        <v>#VALUE!</v>
      </c>
    </row>
    <row r="320" spans="1:68">
      <c r="A320" s="77">
        <v>2018</v>
      </c>
      <c r="B320" s="77" t="s">
        <v>905</v>
      </c>
      <c r="C320" s="77" t="s">
        <v>1057</v>
      </c>
      <c r="D320" s="77"/>
      <c r="E320" s="98">
        <v>29620</v>
      </c>
      <c r="F320" s="77"/>
      <c r="G320" s="77"/>
      <c r="H320" s="77"/>
      <c r="I320" s="77">
        <v>1</v>
      </c>
      <c r="J320" s="77" t="s">
        <v>1021</v>
      </c>
      <c r="K320" s="77"/>
      <c r="L320" s="77"/>
      <c r="M320" s="77"/>
      <c r="N320" s="99">
        <v>0</v>
      </c>
      <c r="O320" s="99">
        <v>0</v>
      </c>
      <c r="P320" s="99">
        <v>0</v>
      </c>
      <c r="Q320" s="99">
        <v>0</v>
      </c>
      <c r="R320" s="99">
        <v>0</v>
      </c>
      <c r="S320" s="99">
        <v>0</v>
      </c>
      <c r="T320" s="99">
        <v>1970.12</v>
      </c>
      <c r="U320" s="99">
        <v>0</v>
      </c>
      <c r="V320" s="99">
        <v>0</v>
      </c>
      <c r="W320" s="99">
        <v>0</v>
      </c>
      <c r="X320" s="99">
        <v>0</v>
      </c>
      <c r="Y320" s="99">
        <v>0</v>
      </c>
      <c r="Z320" s="99">
        <v>1970.12</v>
      </c>
      <c r="AA320" s="100">
        <f t="shared" si="74"/>
        <v>0</v>
      </c>
      <c r="AB320" s="100">
        <f>AA320*('Para GX'!J$71+100%)</f>
        <v>0</v>
      </c>
      <c r="AC320" s="100">
        <f>AB320*('Para GX'!K$71+100%)</f>
        <v>0</v>
      </c>
      <c r="AD320" s="100">
        <f>AC320*('Para GX'!L$71+100%)</f>
        <v>0</v>
      </c>
      <c r="AE320" s="100">
        <f>AD320*('Para GX'!M$71+100%)</f>
        <v>0</v>
      </c>
      <c r="AF320" s="100">
        <f>AE320*('Para GX'!N$71+100%)</f>
        <v>0</v>
      </c>
      <c r="AG320" s="100" t="e">
        <f>AF320*('Para GX'!O$71+100%)</f>
        <v>#VALUE!</v>
      </c>
      <c r="AH320" s="100">
        <f t="shared" si="75"/>
        <v>1970.12</v>
      </c>
      <c r="AI320" s="100">
        <f>AH320*('Para GX'!J$71+100%)</f>
        <v>2019.3729999999998</v>
      </c>
      <c r="AJ320" s="100">
        <f>AI320*('Para GX'!K$71+100%)</f>
        <v>2063.1260816666668</v>
      </c>
      <c r="AK320" s="100">
        <f>AJ320*('Para GX'!L$71+100%)</f>
        <v>2097.5115163611113</v>
      </c>
      <c r="AL320" s="100">
        <f>AK320*('Para GX'!M$71+100%)</f>
        <v>2118.4866315247223</v>
      </c>
      <c r="AM320" s="100">
        <f>AL320*('Para GX'!N$71+100%)</f>
        <v>2132.6098757348868</v>
      </c>
      <c r="AN320" s="100" t="e">
        <f>AM320*('Para GX'!O$71+100%)</f>
        <v>#VALUE!</v>
      </c>
      <c r="AO320" s="100">
        <f t="shared" si="76"/>
        <v>0</v>
      </c>
      <c r="AP320" s="100">
        <f>AO320*('Para GX'!J$71+100%)</f>
        <v>0</v>
      </c>
      <c r="AQ320" s="100">
        <f>AP320*('Para GX'!K$71+100%)</f>
        <v>0</v>
      </c>
      <c r="AR320" s="100">
        <f>AQ320*('Para GX'!L$71+100%)</f>
        <v>0</v>
      </c>
      <c r="AS320" s="100">
        <f>AR320*('Para GX'!M$71+100%)</f>
        <v>0</v>
      </c>
      <c r="AT320" s="100">
        <f>AS320*('Para GX'!N$71+100%)</f>
        <v>0</v>
      </c>
      <c r="AU320" s="100" t="e">
        <f>AT320*('Para GX'!O$71+100%)</f>
        <v>#VALUE!</v>
      </c>
      <c r="AV320" s="100">
        <v>0</v>
      </c>
      <c r="AW320" s="100">
        <f>AV320*('Para GX'!J$71+100%)</f>
        <v>0</v>
      </c>
      <c r="AX320" s="100">
        <f>AW320*('Para GX'!K$71+100%)</f>
        <v>0</v>
      </c>
      <c r="AY320" s="100">
        <f>AX320*('Para GX'!L$71+100%)</f>
        <v>0</v>
      </c>
      <c r="AZ320" s="100">
        <f>AY320*('Para GX'!M$71+100%)</f>
        <v>0</v>
      </c>
      <c r="BA320" s="100">
        <f>AZ320*('Para GX'!N$71+100%)</f>
        <v>0</v>
      </c>
      <c r="BB320" s="100" t="e">
        <f>BA320*('Para GX'!O$71+100%)</f>
        <v>#VALUE!</v>
      </c>
      <c r="BC320" s="100">
        <v>0</v>
      </c>
      <c r="BD320" s="100"/>
      <c r="BE320" s="100"/>
      <c r="BF320" s="100"/>
      <c r="BG320" s="100"/>
      <c r="BH320" s="100"/>
      <c r="BI320" s="100"/>
      <c r="BJ320" s="100">
        <v>0</v>
      </c>
      <c r="BK320" s="100">
        <f>BJ320*('Para GX'!J$71+100%)</f>
        <v>0</v>
      </c>
      <c r="BL320" s="100">
        <f>BK320*('Para GX'!K$71+100%)</f>
        <v>0</v>
      </c>
      <c r="BM320" s="100">
        <f>BL320*('Para GX'!L$71+100%)</f>
        <v>0</v>
      </c>
      <c r="BN320" s="100">
        <f>BM320*('Para GX'!M$71+100%)</f>
        <v>0</v>
      </c>
      <c r="BO320" s="100">
        <f>BN320*('Para GX'!N$71+100%)</f>
        <v>0</v>
      </c>
      <c r="BP320" s="100" t="e">
        <f>BO320*('Para GX'!O$71+100%)</f>
        <v>#VALUE!</v>
      </c>
    </row>
    <row r="321" spans="1:68">
      <c r="A321" s="77">
        <v>2018</v>
      </c>
      <c r="B321" s="77" t="s">
        <v>905</v>
      </c>
      <c r="C321" s="77" t="s">
        <v>1057</v>
      </c>
      <c r="D321" s="77"/>
      <c r="E321" s="98">
        <v>29773</v>
      </c>
      <c r="F321" s="77"/>
      <c r="G321" s="77"/>
      <c r="H321" s="77"/>
      <c r="I321" s="77">
        <v>4</v>
      </c>
      <c r="J321" s="77" t="s">
        <v>1021</v>
      </c>
      <c r="K321" s="77"/>
      <c r="L321" s="77"/>
      <c r="M321" s="77"/>
      <c r="N321" s="99">
        <v>0</v>
      </c>
      <c r="O321" s="99">
        <v>0</v>
      </c>
      <c r="P321" s="99">
        <v>0</v>
      </c>
      <c r="Q321" s="99">
        <v>0</v>
      </c>
      <c r="R321" s="99">
        <v>0</v>
      </c>
      <c r="S321" s="99">
        <v>0</v>
      </c>
      <c r="T321" s="99">
        <v>2071.04</v>
      </c>
      <c r="U321" s="99">
        <v>0</v>
      </c>
      <c r="V321" s="99">
        <v>0</v>
      </c>
      <c r="W321" s="99">
        <v>0</v>
      </c>
      <c r="X321" s="99">
        <v>0</v>
      </c>
      <c r="Y321" s="99">
        <v>0</v>
      </c>
      <c r="Z321" s="99">
        <v>2071.04</v>
      </c>
      <c r="AA321" s="100">
        <f t="shared" si="74"/>
        <v>0</v>
      </c>
      <c r="AB321" s="100">
        <f>AA321*('Para GX'!J$71+100%)</f>
        <v>0</v>
      </c>
      <c r="AC321" s="100">
        <f>AB321*('Para GX'!K$71+100%)</f>
        <v>0</v>
      </c>
      <c r="AD321" s="100">
        <f>AC321*('Para GX'!L$71+100%)</f>
        <v>0</v>
      </c>
      <c r="AE321" s="100">
        <f>AD321*('Para GX'!M$71+100%)</f>
        <v>0</v>
      </c>
      <c r="AF321" s="100">
        <f>AE321*('Para GX'!N$71+100%)</f>
        <v>0</v>
      </c>
      <c r="AG321" s="100" t="e">
        <f>AF321*('Para GX'!O$71+100%)</f>
        <v>#VALUE!</v>
      </c>
      <c r="AH321" s="100">
        <f t="shared" si="75"/>
        <v>2071.04</v>
      </c>
      <c r="AI321" s="100">
        <f>AH321*('Para GX'!J$71+100%)</f>
        <v>2122.8159999999998</v>
      </c>
      <c r="AJ321" s="100">
        <f>AI321*('Para GX'!K$71+100%)</f>
        <v>2168.8103466666666</v>
      </c>
      <c r="AK321" s="100">
        <f>AJ321*('Para GX'!L$71+100%)</f>
        <v>2204.9571857777778</v>
      </c>
      <c r="AL321" s="100">
        <f>AK321*('Para GX'!M$71+100%)</f>
        <v>2227.0067576355555</v>
      </c>
      <c r="AM321" s="100">
        <f>AL321*('Para GX'!N$71+100%)</f>
        <v>2241.8534693531255</v>
      </c>
      <c r="AN321" s="100" t="e">
        <f>AM321*('Para GX'!O$71+100%)</f>
        <v>#VALUE!</v>
      </c>
      <c r="AO321" s="100">
        <f t="shared" si="76"/>
        <v>0</v>
      </c>
      <c r="AP321" s="100">
        <f>AO321*('Para GX'!J$71+100%)</f>
        <v>0</v>
      </c>
      <c r="AQ321" s="100">
        <f>AP321*('Para GX'!K$71+100%)</f>
        <v>0</v>
      </c>
      <c r="AR321" s="100">
        <f>AQ321*('Para GX'!L$71+100%)</f>
        <v>0</v>
      </c>
      <c r="AS321" s="100">
        <f>AR321*('Para GX'!M$71+100%)</f>
        <v>0</v>
      </c>
      <c r="AT321" s="100">
        <f>AS321*('Para GX'!N$71+100%)</f>
        <v>0</v>
      </c>
      <c r="AU321" s="100" t="e">
        <f>AT321*('Para GX'!O$71+100%)</f>
        <v>#VALUE!</v>
      </c>
      <c r="AV321" s="100">
        <v>0</v>
      </c>
      <c r="AW321" s="100">
        <f>AV321*('Para GX'!J$71+100%)</f>
        <v>0</v>
      </c>
      <c r="AX321" s="100">
        <f>AW321*('Para GX'!K$71+100%)</f>
        <v>0</v>
      </c>
      <c r="AY321" s="100">
        <f>AX321*('Para GX'!L$71+100%)</f>
        <v>0</v>
      </c>
      <c r="AZ321" s="100">
        <f>AY321*('Para GX'!M$71+100%)</f>
        <v>0</v>
      </c>
      <c r="BA321" s="100">
        <f>AZ321*('Para GX'!N$71+100%)</f>
        <v>0</v>
      </c>
      <c r="BB321" s="100" t="e">
        <f>BA321*('Para GX'!O$71+100%)</f>
        <v>#VALUE!</v>
      </c>
      <c r="BC321" s="100">
        <v>0</v>
      </c>
      <c r="BD321" s="100"/>
      <c r="BE321" s="100"/>
      <c r="BF321" s="100"/>
      <c r="BG321" s="100"/>
      <c r="BH321" s="100"/>
      <c r="BI321" s="100"/>
      <c r="BJ321" s="100">
        <v>0</v>
      </c>
      <c r="BK321" s="100">
        <f>BJ321*('Para GX'!J$71+100%)</f>
        <v>0</v>
      </c>
      <c r="BL321" s="100">
        <f>BK321*('Para GX'!K$71+100%)</f>
        <v>0</v>
      </c>
      <c r="BM321" s="100">
        <f>BL321*('Para GX'!L$71+100%)</f>
        <v>0</v>
      </c>
      <c r="BN321" s="100">
        <f>BM321*('Para GX'!M$71+100%)</f>
        <v>0</v>
      </c>
      <c r="BO321" s="100">
        <f>BN321*('Para GX'!N$71+100%)</f>
        <v>0</v>
      </c>
      <c r="BP321" s="100" t="e">
        <f>BO321*('Para GX'!O$71+100%)</f>
        <v>#VALUE!</v>
      </c>
    </row>
    <row r="322" spans="1:68">
      <c r="A322" s="77">
        <v>2018</v>
      </c>
      <c r="B322" s="77" t="s">
        <v>905</v>
      </c>
      <c r="C322" s="77" t="s">
        <v>1057</v>
      </c>
      <c r="D322" s="77"/>
      <c r="E322" s="98">
        <v>27113</v>
      </c>
      <c r="F322" s="77"/>
      <c r="G322" s="77"/>
      <c r="H322" s="77"/>
      <c r="I322" s="77">
        <v>3</v>
      </c>
      <c r="J322" s="77" t="s">
        <v>1021</v>
      </c>
      <c r="K322" s="77"/>
      <c r="L322" s="77"/>
      <c r="M322" s="77"/>
      <c r="N322" s="99">
        <v>0</v>
      </c>
      <c r="O322" s="99">
        <v>0</v>
      </c>
      <c r="P322" s="99">
        <v>0</v>
      </c>
      <c r="Q322" s="99">
        <v>0</v>
      </c>
      <c r="R322" s="99">
        <v>0</v>
      </c>
      <c r="S322" s="99">
        <v>0</v>
      </c>
      <c r="T322" s="99">
        <v>1888.1</v>
      </c>
      <c r="U322" s="99">
        <v>0</v>
      </c>
      <c r="V322" s="99">
        <v>0</v>
      </c>
      <c r="W322" s="99">
        <v>0</v>
      </c>
      <c r="X322" s="99">
        <v>0</v>
      </c>
      <c r="Y322" s="99">
        <v>0</v>
      </c>
      <c r="Z322" s="99">
        <v>1888.1</v>
      </c>
      <c r="AA322" s="100">
        <f t="shared" si="74"/>
        <v>0</v>
      </c>
      <c r="AB322" s="100">
        <f>AA322*('Para GX'!J$71+100%)</f>
        <v>0</v>
      </c>
      <c r="AC322" s="100">
        <f>AB322*('Para GX'!K$71+100%)</f>
        <v>0</v>
      </c>
      <c r="AD322" s="100">
        <f>AC322*('Para GX'!L$71+100%)</f>
        <v>0</v>
      </c>
      <c r="AE322" s="100">
        <f>AD322*('Para GX'!M$71+100%)</f>
        <v>0</v>
      </c>
      <c r="AF322" s="100">
        <f>AE322*('Para GX'!N$71+100%)</f>
        <v>0</v>
      </c>
      <c r="AG322" s="100" t="e">
        <f>AF322*('Para GX'!O$71+100%)</f>
        <v>#VALUE!</v>
      </c>
      <c r="AH322" s="100">
        <f t="shared" si="75"/>
        <v>1888.1</v>
      </c>
      <c r="AI322" s="100">
        <f>AH322*('Para GX'!J$71+100%)</f>
        <v>1935.3024999999998</v>
      </c>
      <c r="AJ322" s="100">
        <f>AI322*('Para GX'!K$71+100%)</f>
        <v>1977.2340541666665</v>
      </c>
      <c r="AK322" s="100">
        <f>AJ322*('Para GX'!L$71+100%)</f>
        <v>2010.1879550694441</v>
      </c>
      <c r="AL322" s="100">
        <f>AK322*('Para GX'!M$71+100%)</f>
        <v>2030.2898346201387</v>
      </c>
      <c r="AM322" s="100">
        <f>AL322*('Para GX'!N$71+100%)</f>
        <v>2043.8251001842727</v>
      </c>
      <c r="AN322" s="100" t="e">
        <f>AM322*('Para GX'!O$71+100%)</f>
        <v>#VALUE!</v>
      </c>
      <c r="AO322" s="100">
        <f t="shared" si="76"/>
        <v>0</v>
      </c>
      <c r="AP322" s="100">
        <f>AO322*('Para GX'!J$71+100%)</f>
        <v>0</v>
      </c>
      <c r="AQ322" s="100">
        <f>AP322*('Para GX'!K$71+100%)</f>
        <v>0</v>
      </c>
      <c r="AR322" s="100">
        <f>AQ322*('Para GX'!L$71+100%)</f>
        <v>0</v>
      </c>
      <c r="AS322" s="100">
        <f>AR322*('Para GX'!M$71+100%)</f>
        <v>0</v>
      </c>
      <c r="AT322" s="100">
        <f>AS322*('Para GX'!N$71+100%)</f>
        <v>0</v>
      </c>
      <c r="AU322" s="100" t="e">
        <f>AT322*('Para GX'!O$71+100%)</f>
        <v>#VALUE!</v>
      </c>
      <c r="AV322" s="100">
        <v>0</v>
      </c>
      <c r="AW322" s="100">
        <f>AV322*('Para GX'!J$71+100%)</f>
        <v>0</v>
      </c>
      <c r="AX322" s="100">
        <f>AW322*('Para GX'!K$71+100%)</f>
        <v>0</v>
      </c>
      <c r="AY322" s="100">
        <f>AX322*('Para GX'!L$71+100%)</f>
        <v>0</v>
      </c>
      <c r="AZ322" s="100">
        <f>AY322*('Para GX'!M$71+100%)</f>
        <v>0</v>
      </c>
      <c r="BA322" s="100">
        <f>AZ322*('Para GX'!N$71+100%)</f>
        <v>0</v>
      </c>
      <c r="BB322" s="100" t="e">
        <f>BA322*('Para GX'!O$71+100%)</f>
        <v>#VALUE!</v>
      </c>
      <c r="BC322" s="100">
        <v>0</v>
      </c>
      <c r="BD322" s="100"/>
      <c r="BE322" s="100"/>
      <c r="BF322" s="100"/>
      <c r="BG322" s="100"/>
      <c r="BH322" s="100"/>
      <c r="BI322" s="100"/>
      <c r="BJ322" s="100">
        <v>0</v>
      </c>
      <c r="BK322" s="100">
        <f>BJ322*('Para GX'!J$71+100%)</f>
        <v>0</v>
      </c>
      <c r="BL322" s="100">
        <f>BK322*('Para GX'!K$71+100%)</f>
        <v>0</v>
      </c>
      <c r="BM322" s="100">
        <f>BL322*('Para GX'!L$71+100%)</f>
        <v>0</v>
      </c>
      <c r="BN322" s="100">
        <f>BM322*('Para GX'!M$71+100%)</f>
        <v>0</v>
      </c>
      <c r="BO322" s="100">
        <f>BN322*('Para GX'!N$71+100%)</f>
        <v>0</v>
      </c>
      <c r="BP322" s="100" t="e">
        <f>BO322*('Para GX'!O$71+100%)</f>
        <v>#VALUE!</v>
      </c>
    </row>
    <row r="323" spans="1:68">
      <c r="A323" s="77">
        <v>2018</v>
      </c>
      <c r="B323" s="77" t="s">
        <v>905</v>
      </c>
      <c r="C323" s="77" t="s">
        <v>1057</v>
      </c>
      <c r="D323" s="77"/>
      <c r="E323" s="98">
        <v>26297</v>
      </c>
      <c r="F323" s="77"/>
      <c r="G323" s="77"/>
      <c r="H323" s="77"/>
      <c r="I323" s="77">
        <v>3</v>
      </c>
      <c r="J323" s="77" t="s">
        <v>1021</v>
      </c>
      <c r="K323" s="77"/>
      <c r="L323" s="77"/>
      <c r="M323" s="77"/>
      <c r="N323" s="99">
        <v>0</v>
      </c>
      <c r="O323" s="99">
        <v>0</v>
      </c>
      <c r="P323" s="99">
        <v>0</v>
      </c>
      <c r="Q323" s="99">
        <v>0</v>
      </c>
      <c r="R323" s="99">
        <v>0</v>
      </c>
      <c r="S323" s="99">
        <v>0</v>
      </c>
      <c r="T323" s="99">
        <v>1836.95</v>
      </c>
      <c r="U323" s="99">
        <v>0</v>
      </c>
      <c r="V323" s="99">
        <v>0</v>
      </c>
      <c r="W323" s="99">
        <v>0</v>
      </c>
      <c r="X323" s="99">
        <v>0</v>
      </c>
      <c r="Y323" s="99">
        <v>0</v>
      </c>
      <c r="Z323" s="99">
        <v>1836.95</v>
      </c>
      <c r="AA323" s="100">
        <f t="shared" si="74"/>
        <v>0</v>
      </c>
      <c r="AB323" s="100">
        <f>AA323*('Para GX'!J$71+100%)</f>
        <v>0</v>
      </c>
      <c r="AC323" s="100">
        <f>AB323*('Para GX'!K$71+100%)</f>
        <v>0</v>
      </c>
      <c r="AD323" s="100">
        <f>AC323*('Para GX'!L$71+100%)</f>
        <v>0</v>
      </c>
      <c r="AE323" s="100">
        <f>AD323*('Para GX'!M$71+100%)</f>
        <v>0</v>
      </c>
      <c r="AF323" s="100">
        <f>AE323*('Para GX'!N$71+100%)</f>
        <v>0</v>
      </c>
      <c r="AG323" s="100" t="e">
        <f>AF323*('Para GX'!O$71+100%)</f>
        <v>#VALUE!</v>
      </c>
      <c r="AH323" s="100">
        <f t="shared" si="75"/>
        <v>1836.95</v>
      </c>
      <c r="AI323" s="100">
        <f>AH323*('Para GX'!J$71+100%)</f>
        <v>1882.87375</v>
      </c>
      <c r="AJ323" s="100">
        <f>AI323*('Para GX'!K$71+100%)</f>
        <v>1923.6693479166668</v>
      </c>
      <c r="AK323" s="100">
        <f>AJ323*('Para GX'!L$71+100%)</f>
        <v>1955.7305037152778</v>
      </c>
      <c r="AL323" s="100">
        <f>AK323*('Para GX'!M$71+100%)</f>
        <v>1975.2878087524307</v>
      </c>
      <c r="AM323" s="100">
        <f>AL323*('Para GX'!N$71+100%)</f>
        <v>1988.4563941441133</v>
      </c>
      <c r="AN323" s="100" t="e">
        <f>AM323*('Para GX'!O$71+100%)</f>
        <v>#VALUE!</v>
      </c>
      <c r="AO323" s="100">
        <f t="shared" si="76"/>
        <v>0</v>
      </c>
      <c r="AP323" s="100">
        <f>AO323*('Para GX'!J$71+100%)</f>
        <v>0</v>
      </c>
      <c r="AQ323" s="100">
        <f>AP323*('Para GX'!K$71+100%)</f>
        <v>0</v>
      </c>
      <c r="AR323" s="100">
        <f>AQ323*('Para GX'!L$71+100%)</f>
        <v>0</v>
      </c>
      <c r="AS323" s="100">
        <f>AR323*('Para GX'!M$71+100%)</f>
        <v>0</v>
      </c>
      <c r="AT323" s="100">
        <f>AS323*('Para GX'!N$71+100%)</f>
        <v>0</v>
      </c>
      <c r="AU323" s="100" t="e">
        <f>AT323*('Para GX'!O$71+100%)</f>
        <v>#VALUE!</v>
      </c>
      <c r="AV323" s="100">
        <v>0</v>
      </c>
      <c r="AW323" s="100">
        <f>AV323*('Para GX'!J$71+100%)</f>
        <v>0</v>
      </c>
      <c r="AX323" s="100">
        <f>AW323*('Para GX'!K$71+100%)</f>
        <v>0</v>
      </c>
      <c r="AY323" s="100">
        <f>AX323*('Para GX'!L$71+100%)</f>
        <v>0</v>
      </c>
      <c r="AZ323" s="100">
        <f>AY323*('Para GX'!M$71+100%)</f>
        <v>0</v>
      </c>
      <c r="BA323" s="100">
        <f>AZ323*('Para GX'!N$71+100%)</f>
        <v>0</v>
      </c>
      <c r="BB323" s="100" t="e">
        <f>BA323*('Para GX'!O$71+100%)</f>
        <v>#VALUE!</v>
      </c>
      <c r="BC323" s="100">
        <v>0</v>
      </c>
      <c r="BD323" s="100"/>
      <c r="BE323" s="100"/>
      <c r="BF323" s="100"/>
      <c r="BG323" s="100"/>
      <c r="BH323" s="100"/>
      <c r="BI323" s="100"/>
      <c r="BJ323" s="100">
        <v>0</v>
      </c>
      <c r="BK323" s="100">
        <f>BJ323*('Para GX'!J$71+100%)</f>
        <v>0</v>
      </c>
      <c r="BL323" s="100">
        <f>BK323*('Para GX'!K$71+100%)</f>
        <v>0</v>
      </c>
      <c r="BM323" s="100">
        <f>BL323*('Para GX'!L$71+100%)</f>
        <v>0</v>
      </c>
      <c r="BN323" s="100">
        <f>BM323*('Para GX'!M$71+100%)</f>
        <v>0</v>
      </c>
      <c r="BO323" s="100">
        <f>BN323*('Para GX'!N$71+100%)</f>
        <v>0</v>
      </c>
      <c r="BP323" s="100" t="e">
        <f>BO323*('Para GX'!O$71+100%)</f>
        <v>#VALUE!</v>
      </c>
    </row>
    <row r="324" spans="1:68">
      <c r="A324" s="77">
        <v>2018</v>
      </c>
      <c r="B324" s="77" t="s">
        <v>905</v>
      </c>
      <c r="C324" s="77" t="s">
        <v>1057</v>
      </c>
      <c r="D324" s="77"/>
      <c r="E324" s="98">
        <v>24197</v>
      </c>
      <c r="F324" s="77"/>
      <c r="G324" s="77"/>
      <c r="H324" s="77"/>
      <c r="I324" s="77">
        <v>2</v>
      </c>
      <c r="J324" s="77" t="s">
        <v>1021</v>
      </c>
      <c r="K324" s="77" t="s">
        <v>1054</v>
      </c>
      <c r="L324" s="77" t="s">
        <v>1051</v>
      </c>
      <c r="M324" s="77"/>
      <c r="N324" s="99">
        <v>0</v>
      </c>
      <c r="O324" s="99">
        <v>0</v>
      </c>
      <c r="P324" s="99">
        <v>0</v>
      </c>
      <c r="Q324" s="99">
        <v>0</v>
      </c>
      <c r="R324" s="99">
        <v>0</v>
      </c>
      <c r="S324" s="99">
        <v>0</v>
      </c>
      <c r="T324" s="99">
        <v>0</v>
      </c>
      <c r="U324" s="99">
        <v>0</v>
      </c>
      <c r="V324" s="99">
        <v>2385</v>
      </c>
      <c r="W324" s="99">
        <v>0</v>
      </c>
      <c r="X324" s="99">
        <v>0</v>
      </c>
      <c r="Y324" s="99">
        <v>0</v>
      </c>
      <c r="Z324" s="99">
        <v>2385</v>
      </c>
      <c r="AA324" s="100">
        <v>0</v>
      </c>
      <c r="AB324" s="100">
        <f>AA324*('Para GX'!J$71+100%)</f>
        <v>0</v>
      </c>
      <c r="AC324" s="100">
        <f>AB324*('Para GX'!K$71+100%)</f>
        <v>0</v>
      </c>
      <c r="AD324" s="100">
        <f>AC324*('Para GX'!L$71+100%)</f>
        <v>0</v>
      </c>
      <c r="AE324" s="100">
        <f>AD324*('Para GX'!M$71+100%)</f>
        <v>0</v>
      </c>
      <c r="AF324" s="100">
        <f>AE324*('Para GX'!N$71+100%)</f>
        <v>0</v>
      </c>
      <c r="AG324" s="100" t="e">
        <f>AF324*('Para GX'!O$71+100%)</f>
        <v>#VALUE!</v>
      </c>
      <c r="AH324" s="100">
        <f t="shared" si="75"/>
        <v>2385</v>
      </c>
      <c r="AI324" s="100">
        <v>0</v>
      </c>
      <c r="AJ324" s="100">
        <f>AI324*('Para GX'!K$71+100%)</f>
        <v>0</v>
      </c>
      <c r="AK324" s="100">
        <f>AJ324*('Para GX'!L$71+100%)</f>
        <v>0</v>
      </c>
      <c r="AL324" s="100">
        <f>AK324*('Para GX'!M$71+100%)</f>
        <v>0</v>
      </c>
      <c r="AM324" s="100">
        <f>AL324*('Para GX'!N$71+100%)</f>
        <v>0</v>
      </c>
      <c r="AN324" s="100" t="e">
        <f>AM324*('Para GX'!O$71+100%)</f>
        <v>#VALUE!</v>
      </c>
      <c r="AO324" s="100">
        <f t="shared" si="76"/>
        <v>0</v>
      </c>
      <c r="AP324" s="100">
        <f>AO324*('Para GX'!J$71+100%)</f>
        <v>0</v>
      </c>
      <c r="AQ324" s="100">
        <f>AP324*('Para GX'!K$71+100%)</f>
        <v>0</v>
      </c>
      <c r="AR324" s="100">
        <f>AQ324*('Para GX'!L$71+100%)</f>
        <v>0</v>
      </c>
      <c r="AS324" s="100">
        <f>AR324*('Para GX'!M$71+100%)</f>
        <v>0</v>
      </c>
      <c r="AT324" s="100">
        <f>AS324*('Para GX'!N$71+100%)</f>
        <v>0</v>
      </c>
      <c r="AU324" s="100" t="e">
        <f>AT324*('Para GX'!O$71+100%)</f>
        <v>#VALUE!</v>
      </c>
      <c r="AV324" s="100">
        <v>0</v>
      </c>
      <c r="AW324" s="100">
        <f>AV324*('Para GX'!J$71+100%)</f>
        <v>0</v>
      </c>
      <c r="AX324" s="100">
        <f>AW324*('Para GX'!K$71+100%)</f>
        <v>0</v>
      </c>
      <c r="AY324" s="100">
        <f>AX324*('Para GX'!L$71+100%)</f>
        <v>0</v>
      </c>
      <c r="AZ324" s="100">
        <f>AY324*('Para GX'!M$71+100%)</f>
        <v>0</v>
      </c>
      <c r="BA324" s="100">
        <f>AZ324*('Para GX'!N$71+100%)</f>
        <v>0</v>
      </c>
      <c r="BB324" s="100" t="e">
        <f>BA324*('Para GX'!O$71+100%)</f>
        <v>#VALUE!</v>
      </c>
      <c r="BC324" s="100">
        <v>0</v>
      </c>
      <c r="BD324" s="100"/>
      <c r="BE324" s="100"/>
      <c r="BF324" s="100"/>
      <c r="BG324" s="100"/>
      <c r="BH324" s="100"/>
      <c r="BI324" s="100"/>
      <c r="BJ324" s="100">
        <v>0</v>
      </c>
      <c r="BK324" s="100">
        <f>BJ324*('Para GX'!J$71+100%)</f>
        <v>0</v>
      </c>
      <c r="BL324" s="100">
        <f>BK324*('Para GX'!K$71+100%)</f>
        <v>0</v>
      </c>
      <c r="BM324" s="100">
        <f>BL324*('Para GX'!L$71+100%)</f>
        <v>0</v>
      </c>
      <c r="BN324" s="100">
        <f>BM324*('Para GX'!M$71+100%)</f>
        <v>0</v>
      </c>
      <c r="BO324" s="100">
        <f>BN324*('Para GX'!N$71+100%)</f>
        <v>0</v>
      </c>
      <c r="BP324" s="100" t="e">
        <f>BO324*('Para GX'!O$71+100%)</f>
        <v>#VALUE!</v>
      </c>
    </row>
    <row r="325" spans="1:68">
      <c r="A325" s="101"/>
      <c r="B325" s="101" t="s">
        <v>1196</v>
      </c>
      <c r="C325" s="101" t="s">
        <v>1057</v>
      </c>
      <c r="D325" s="101"/>
      <c r="E325" s="102"/>
      <c r="F325" s="101"/>
      <c r="G325" s="101"/>
      <c r="H325" s="101"/>
      <c r="I325" s="101"/>
      <c r="J325" s="101"/>
      <c r="K325" s="101"/>
      <c r="L325" s="101"/>
      <c r="M325" s="101"/>
      <c r="N325" s="103">
        <f>SUM(N317:N324)</f>
        <v>0</v>
      </c>
      <c r="O325" s="103">
        <f>SUM(O317:O324)</f>
        <v>0</v>
      </c>
      <c r="P325" s="103">
        <f>SUM(P317:P324)</f>
        <v>0</v>
      </c>
      <c r="Q325" s="103">
        <f>SUM(Q317:Q324)</f>
        <v>0</v>
      </c>
      <c r="R325" s="103">
        <f>SUM(R317:R324)</f>
        <v>0</v>
      </c>
      <c r="S325" s="103">
        <f>SUM(S317:S324)</f>
        <v>0</v>
      </c>
      <c r="T325" s="103">
        <f>SUM(T317:T324)</f>
        <v>14777.540000000003</v>
      </c>
      <c r="U325" s="103">
        <f>SUM(U317:U324)</f>
        <v>0</v>
      </c>
      <c r="V325" s="103">
        <f>SUM(V317:V324)</f>
        <v>2385</v>
      </c>
      <c r="W325" s="103">
        <f>SUM(W317:W324)</f>
        <v>0</v>
      </c>
      <c r="X325" s="103">
        <f>SUM(X317:X324)</f>
        <v>0</v>
      </c>
      <c r="Y325" s="103">
        <f>SUM(Y317:Y324)</f>
        <v>0</v>
      </c>
      <c r="Z325" s="103">
        <f>SUM(Z317:Z324)</f>
        <v>17162.54</v>
      </c>
      <c r="AA325" s="103">
        <v>0</v>
      </c>
      <c r="AB325" s="103">
        <f>SUM(AB317:AB324)</f>
        <v>0</v>
      </c>
      <c r="AC325" s="103">
        <f>SUM(AC317:AC324)</f>
        <v>0</v>
      </c>
      <c r="AD325" s="103">
        <f>SUM(AD317:AD324)</f>
        <v>0</v>
      </c>
      <c r="AE325" s="103">
        <f>SUM(AE317:AE324)</f>
        <v>0</v>
      </c>
      <c r="AF325" s="103">
        <f>SUM(AF317:AF324)</f>
        <v>0</v>
      </c>
      <c r="AG325" s="103" t="e">
        <f>SUM(AG317:AG324)</f>
        <v>#VALUE!</v>
      </c>
      <c r="AH325" s="103">
        <f t="shared" si="75"/>
        <v>17162.54</v>
      </c>
      <c r="AI325" s="103">
        <f>SUM(AI317:AI324)</f>
        <v>12137.363249999999</v>
      </c>
      <c r="AJ325" s="103">
        <f>SUM(AJ317:AJ324)</f>
        <v>12400.339453750001</v>
      </c>
      <c r="AK325" s="103">
        <f>SUM(AK317:AK324)</f>
        <v>12607.011777979167</v>
      </c>
      <c r="AL325" s="103">
        <f>SUM(AL317:AL324)</f>
        <v>12733.081895758958</v>
      </c>
      <c r="AM325" s="103">
        <f>SUM(AM317:AM324)</f>
        <v>12817.969108397348</v>
      </c>
      <c r="AN325" s="103" t="e">
        <f>SUM(AN317:AN324)</f>
        <v>#VALUE!</v>
      </c>
      <c r="AO325" s="103">
        <f t="shared" si="76"/>
        <v>0</v>
      </c>
      <c r="AP325" s="103">
        <f>SUM(AP317:AP324)</f>
        <v>0</v>
      </c>
      <c r="AQ325" s="103">
        <f>SUM(AQ317:AQ324)</f>
        <v>0</v>
      </c>
      <c r="AR325" s="103">
        <f>SUM(AR317:AR324)</f>
        <v>0</v>
      </c>
      <c r="AS325" s="103">
        <f>SUM(AS317:AS324)</f>
        <v>0</v>
      </c>
      <c r="AT325" s="103">
        <f>SUM(AT317:AT324)</f>
        <v>0</v>
      </c>
      <c r="AU325" s="103" t="e">
        <f>SUM(AU317:AU324)</f>
        <v>#VALUE!</v>
      </c>
      <c r="AV325" s="103">
        <f>SUM(AV317:AV324)</f>
        <v>0</v>
      </c>
      <c r="AW325" s="103">
        <f>SUM(AW317:AW324)</f>
        <v>0</v>
      </c>
      <c r="AX325" s="103">
        <f>SUM(AX317:AX324)</f>
        <v>0</v>
      </c>
      <c r="AY325" s="103">
        <f>SUM(AY317:AY324)</f>
        <v>0</v>
      </c>
      <c r="AZ325" s="103">
        <f>SUM(AZ317:AZ324)</f>
        <v>0</v>
      </c>
      <c r="BA325" s="103">
        <f>SUM(BA317:BA324)</f>
        <v>0</v>
      </c>
      <c r="BB325" s="103" t="e">
        <f>SUM(BB317:BB324)</f>
        <v>#VALUE!</v>
      </c>
      <c r="BC325" s="103">
        <f>SUM(BC317:BC324)</f>
        <v>0</v>
      </c>
      <c r="BD325" s="103">
        <f>SUM(BD317:BD324)</f>
        <v>0</v>
      </c>
      <c r="BE325" s="103">
        <f>SUM(BE317:BE324)</f>
        <v>0</v>
      </c>
      <c r="BF325" s="103">
        <f>SUM(BF317:BF324)</f>
        <v>0</v>
      </c>
      <c r="BG325" s="103">
        <f>SUM(BG317:BG324)</f>
        <v>0</v>
      </c>
      <c r="BH325" s="103">
        <f>SUM(BH317:BH324)</f>
        <v>0</v>
      </c>
      <c r="BI325" s="103">
        <f>SUM(BI317:BI324)</f>
        <v>0</v>
      </c>
      <c r="BJ325" s="103">
        <f>SUM(BJ317:BJ324)</f>
        <v>0</v>
      </c>
      <c r="BK325" s="103">
        <f>SUM(BK317:BK324)</f>
        <v>0</v>
      </c>
      <c r="BL325" s="103">
        <f>SUM(BL317:BL324)</f>
        <v>0</v>
      </c>
      <c r="BM325" s="103">
        <f>SUM(BM317:BM324)</f>
        <v>0</v>
      </c>
      <c r="BN325" s="103">
        <f>SUM(BN317:BN324)</f>
        <v>0</v>
      </c>
      <c r="BO325" s="103">
        <f>SUM(BO317:BO324)</f>
        <v>0</v>
      </c>
      <c r="BP325" s="103" t="e">
        <f>SUM(BP317:BP324)</f>
        <v>#VALUE!</v>
      </c>
    </row>
    <row r="326" spans="1:68">
      <c r="A326" s="77">
        <v>2018</v>
      </c>
      <c r="B326" s="77" t="s">
        <v>905</v>
      </c>
      <c r="C326" s="77" t="s">
        <v>1058</v>
      </c>
      <c r="D326" s="77"/>
      <c r="E326" s="98">
        <v>22742</v>
      </c>
      <c r="F326" s="77"/>
      <c r="G326" s="77"/>
      <c r="H326" s="77"/>
      <c r="I326" s="77">
        <v>6</v>
      </c>
      <c r="J326" s="77" t="s">
        <v>1021</v>
      </c>
      <c r="K326" s="77"/>
      <c r="L326" s="77"/>
      <c r="M326" s="77"/>
      <c r="N326" s="99">
        <v>0</v>
      </c>
      <c r="O326" s="99">
        <v>0</v>
      </c>
      <c r="P326" s="99">
        <v>0</v>
      </c>
      <c r="Q326" s="99">
        <v>0</v>
      </c>
      <c r="R326" s="99">
        <v>0</v>
      </c>
      <c r="S326" s="99">
        <v>0</v>
      </c>
      <c r="T326" s="99">
        <v>2111.19</v>
      </c>
      <c r="U326" s="99">
        <v>0</v>
      </c>
      <c r="V326" s="99">
        <v>0</v>
      </c>
      <c r="W326" s="99">
        <v>0</v>
      </c>
      <c r="X326" s="99">
        <v>0</v>
      </c>
      <c r="Y326" s="99">
        <v>0</v>
      </c>
      <c r="Z326" s="99">
        <v>2111.19</v>
      </c>
      <c r="AA326" s="100">
        <f t="shared" ref="AA326:AA336" si="77">SUM(W326+V326+S326)</f>
        <v>0</v>
      </c>
      <c r="AB326" s="100">
        <f>AA326*('Para GX'!J$71+100%)</f>
        <v>0</v>
      </c>
      <c r="AC326" s="100">
        <f>AB326*('Para GX'!K$71+100%)</f>
        <v>0</v>
      </c>
      <c r="AD326" s="100">
        <f>AC326*('Para GX'!L$71+100%)</f>
        <v>0</v>
      </c>
      <c r="AE326" s="100">
        <f>AD326*('Para GX'!M$71+100%)</f>
        <v>0</v>
      </c>
      <c r="AF326" s="100">
        <f>AE326*('Para GX'!N$71+100%)</f>
        <v>0</v>
      </c>
      <c r="AG326" s="100" t="e">
        <f>AF326*('Para GX'!O$71+100%)</f>
        <v>#VALUE!</v>
      </c>
      <c r="AH326" s="100">
        <f t="shared" si="75"/>
        <v>2111.19</v>
      </c>
      <c r="AI326" s="100">
        <f>AH326*('Para GX'!J$71+100%)</f>
        <v>2163.9697499999997</v>
      </c>
      <c r="AJ326" s="100">
        <f>AI326*('Para GX'!K$71+100%)</f>
        <v>2210.8557612499999</v>
      </c>
      <c r="AK326" s="100">
        <f>AJ326*('Para GX'!L$71+100%)</f>
        <v>2247.7033572708333</v>
      </c>
      <c r="AL326" s="100">
        <f>AK326*('Para GX'!M$71+100%)</f>
        <v>2270.1803908435418</v>
      </c>
      <c r="AM326" s="100">
        <f>AL326*('Para GX'!N$71+100%)</f>
        <v>2285.3149267824988</v>
      </c>
      <c r="AN326" s="100" t="e">
        <f>AM326*('Para GX'!O$71+100%)</f>
        <v>#VALUE!</v>
      </c>
      <c r="AO326" s="100">
        <f t="shared" si="76"/>
        <v>0</v>
      </c>
      <c r="AP326" s="100">
        <f>AO326*('Para GX'!J$71+100%)</f>
        <v>0</v>
      </c>
      <c r="AQ326" s="100">
        <f>AP326*('Para GX'!K$71+100%)</f>
        <v>0</v>
      </c>
      <c r="AR326" s="100">
        <f>AQ326*('Para GX'!L$71+100%)</f>
        <v>0</v>
      </c>
      <c r="AS326" s="100">
        <f>AR326*('Para GX'!M$71+100%)</f>
        <v>0</v>
      </c>
      <c r="AT326" s="100">
        <f>AS326*('Para GX'!N$71+100%)</f>
        <v>0</v>
      </c>
      <c r="AU326" s="100" t="e">
        <f>AT326*('Para GX'!O$71+100%)</f>
        <v>#VALUE!</v>
      </c>
      <c r="AV326" s="100">
        <v>0</v>
      </c>
      <c r="AW326" s="100">
        <f>AV326*('Para GX'!J$71+100%)</f>
        <v>0</v>
      </c>
      <c r="AX326" s="100">
        <f>AW326*('Para GX'!K$71+100%)</f>
        <v>0</v>
      </c>
      <c r="AY326" s="100">
        <f>AX326*('Para GX'!L$71+100%)</f>
        <v>0</v>
      </c>
      <c r="AZ326" s="100">
        <f>AY326*('Para GX'!M$71+100%)</f>
        <v>0</v>
      </c>
      <c r="BA326" s="100">
        <f>AZ326*('Para GX'!N$71+100%)</f>
        <v>0</v>
      </c>
      <c r="BB326" s="100" t="e">
        <f>BA326*('Para GX'!O$71+100%)</f>
        <v>#VALUE!</v>
      </c>
      <c r="BC326" s="100">
        <v>0</v>
      </c>
      <c r="BD326" s="100"/>
      <c r="BE326" s="100"/>
      <c r="BF326" s="100"/>
      <c r="BG326" s="100"/>
      <c r="BH326" s="100"/>
      <c r="BI326" s="100"/>
      <c r="BJ326" s="100">
        <v>0</v>
      </c>
      <c r="BK326" s="100">
        <f>BJ326*('Para GX'!J$71+100%)</f>
        <v>0</v>
      </c>
      <c r="BL326" s="100">
        <f>BK326*('Para GX'!K$71+100%)</f>
        <v>0</v>
      </c>
      <c r="BM326" s="100">
        <f>BL326*('Para GX'!L$71+100%)</f>
        <v>0</v>
      </c>
      <c r="BN326" s="100">
        <f>BM326*('Para GX'!M$71+100%)</f>
        <v>0</v>
      </c>
      <c r="BO326" s="100">
        <f>BN326*('Para GX'!N$71+100%)</f>
        <v>0</v>
      </c>
      <c r="BP326" s="100" t="e">
        <f>BO326*('Para GX'!O$71+100%)</f>
        <v>#VALUE!</v>
      </c>
    </row>
    <row r="327" spans="1:68">
      <c r="A327" s="77">
        <v>2018</v>
      </c>
      <c r="B327" s="77" t="s">
        <v>905</v>
      </c>
      <c r="C327" s="77" t="s">
        <v>1058</v>
      </c>
      <c r="D327" s="77"/>
      <c r="E327" s="98">
        <v>25891</v>
      </c>
      <c r="F327" s="77"/>
      <c r="G327" s="77"/>
      <c r="H327" s="77"/>
      <c r="I327" s="77">
        <v>1</v>
      </c>
      <c r="J327" s="77" t="s">
        <v>1021</v>
      </c>
      <c r="K327" s="77"/>
      <c r="L327" s="77"/>
      <c r="M327" s="77"/>
      <c r="N327" s="99">
        <v>0</v>
      </c>
      <c r="O327" s="99">
        <v>0</v>
      </c>
      <c r="P327" s="99">
        <v>0</v>
      </c>
      <c r="Q327" s="99">
        <v>0</v>
      </c>
      <c r="R327" s="99">
        <v>0</v>
      </c>
      <c r="S327" s="99">
        <v>0</v>
      </c>
      <c r="T327" s="99">
        <v>2268.9</v>
      </c>
      <c r="U327" s="99">
        <v>0</v>
      </c>
      <c r="V327" s="99">
        <v>0</v>
      </c>
      <c r="W327" s="99">
        <v>0</v>
      </c>
      <c r="X327" s="99">
        <v>0</v>
      </c>
      <c r="Y327" s="99">
        <v>0</v>
      </c>
      <c r="Z327" s="99">
        <v>2268.9</v>
      </c>
      <c r="AA327" s="100">
        <f t="shared" si="77"/>
        <v>0</v>
      </c>
      <c r="AB327" s="100">
        <f>AA327*('Para GX'!J$71+100%)</f>
        <v>0</v>
      </c>
      <c r="AC327" s="100">
        <f>AB327*('Para GX'!K$71+100%)</f>
        <v>0</v>
      </c>
      <c r="AD327" s="100">
        <f>AC327*('Para GX'!L$71+100%)</f>
        <v>0</v>
      </c>
      <c r="AE327" s="100">
        <f>AD327*('Para GX'!M$71+100%)</f>
        <v>0</v>
      </c>
      <c r="AF327" s="100">
        <f>AE327*('Para GX'!N$71+100%)</f>
        <v>0</v>
      </c>
      <c r="AG327" s="100" t="e">
        <f>AF327*('Para GX'!O$71+100%)</f>
        <v>#VALUE!</v>
      </c>
      <c r="AH327" s="100">
        <f t="shared" si="75"/>
        <v>2268.9</v>
      </c>
      <c r="AI327" s="100">
        <f>AH327*('Para GX'!J$71+100%)</f>
        <v>2325.6224999999999</v>
      </c>
      <c r="AJ327" s="100">
        <f>AI327*('Para GX'!K$71+100%)</f>
        <v>2376.0109875000003</v>
      </c>
      <c r="AK327" s="100">
        <f>AJ327*('Para GX'!L$71+100%)</f>
        <v>2415.6111706250003</v>
      </c>
      <c r="AL327" s="100">
        <f>AK327*('Para GX'!M$71+100%)</f>
        <v>2439.7672823312505</v>
      </c>
      <c r="AM327" s="100">
        <f>AL327*('Para GX'!N$71+100%)</f>
        <v>2456.0323975467918</v>
      </c>
      <c r="AN327" s="100" t="e">
        <f>AM327*('Para GX'!O$71+100%)</f>
        <v>#VALUE!</v>
      </c>
      <c r="AO327" s="100">
        <f t="shared" si="76"/>
        <v>0</v>
      </c>
      <c r="AP327" s="100">
        <f>AO327*('Para GX'!J$71+100%)</f>
        <v>0</v>
      </c>
      <c r="AQ327" s="100">
        <f>AP327*('Para GX'!K$71+100%)</f>
        <v>0</v>
      </c>
      <c r="AR327" s="100">
        <f>AQ327*('Para GX'!L$71+100%)</f>
        <v>0</v>
      </c>
      <c r="AS327" s="100">
        <f>AR327*('Para GX'!M$71+100%)</f>
        <v>0</v>
      </c>
      <c r="AT327" s="100">
        <f>AS327*('Para GX'!N$71+100%)</f>
        <v>0</v>
      </c>
      <c r="AU327" s="100" t="e">
        <f>AT327*('Para GX'!O$71+100%)</f>
        <v>#VALUE!</v>
      </c>
      <c r="AV327" s="100">
        <v>0</v>
      </c>
      <c r="AW327" s="100">
        <f>AV327*('Para GX'!J$71+100%)</f>
        <v>0</v>
      </c>
      <c r="AX327" s="100">
        <f>AW327*('Para GX'!K$71+100%)</f>
        <v>0</v>
      </c>
      <c r="AY327" s="100">
        <f>AX327*('Para GX'!L$71+100%)</f>
        <v>0</v>
      </c>
      <c r="AZ327" s="100">
        <f>AY327*('Para GX'!M$71+100%)</f>
        <v>0</v>
      </c>
      <c r="BA327" s="100">
        <f>AZ327*('Para GX'!N$71+100%)</f>
        <v>0</v>
      </c>
      <c r="BB327" s="100" t="e">
        <f>BA327*('Para GX'!O$71+100%)</f>
        <v>#VALUE!</v>
      </c>
      <c r="BC327" s="100">
        <v>0</v>
      </c>
      <c r="BD327" s="100"/>
      <c r="BE327" s="100"/>
      <c r="BF327" s="100"/>
      <c r="BG327" s="100"/>
      <c r="BH327" s="100"/>
      <c r="BI327" s="100"/>
      <c r="BJ327" s="100">
        <v>0</v>
      </c>
      <c r="BK327" s="100">
        <f>BJ327*('Para GX'!J$71+100%)</f>
        <v>0</v>
      </c>
      <c r="BL327" s="100">
        <f>BK327*('Para GX'!K$71+100%)</f>
        <v>0</v>
      </c>
      <c r="BM327" s="100">
        <f>BL327*('Para GX'!L$71+100%)</f>
        <v>0</v>
      </c>
      <c r="BN327" s="100">
        <f>BM327*('Para GX'!M$71+100%)</f>
        <v>0</v>
      </c>
      <c r="BO327" s="100">
        <f>BN327*('Para GX'!N$71+100%)</f>
        <v>0</v>
      </c>
      <c r="BP327" s="100" t="e">
        <f>BO327*('Para GX'!O$71+100%)</f>
        <v>#VALUE!</v>
      </c>
    </row>
    <row r="328" spans="1:68">
      <c r="A328" s="77">
        <v>2018</v>
      </c>
      <c r="B328" s="77" t="s">
        <v>905</v>
      </c>
      <c r="C328" s="77" t="s">
        <v>1058</v>
      </c>
      <c r="D328" s="77"/>
      <c r="E328" s="98">
        <v>22397</v>
      </c>
      <c r="F328" s="77"/>
      <c r="G328" s="77"/>
      <c r="H328" s="77"/>
      <c r="I328" s="77">
        <v>1</v>
      </c>
      <c r="J328" s="77" t="s">
        <v>1021</v>
      </c>
      <c r="K328" s="77"/>
      <c r="L328" s="77"/>
      <c r="M328" s="77"/>
      <c r="N328" s="99">
        <v>0</v>
      </c>
      <c r="O328" s="99">
        <v>0</v>
      </c>
      <c r="P328" s="99">
        <v>0</v>
      </c>
      <c r="Q328" s="99">
        <v>0</v>
      </c>
      <c r="R328" s="99">
        <v>0</v>
      </c>
      <c r="S328" s="99">
        <v>0</v>
      </c>
      <c r="T328" s="99">
        <v>2463.27</v>
      </c>
      <c r="U328" s="99">
        <v>0</v>
      </c>
      <c r="V328" s="99">
        <v>0</v>
      </c>
      <c r="W328" s="99">
        <v>0</v>
      </c>
      <c r="X328" s="99">
        <v>0</v>
      </c>
      <c r="Y328" s="99">
        <v>0</v>
      </c>
      <c r="Z328" s="99">
        <v>2463.27</v>
      </c>
      <c r="AA328" s="100">
        <f t="shared" si="77"/>
        <v>0</v>
      </c>
      <c r="AB328" s="100">
        <f>AA328*('Para GX'!J$71+100%)</f>
        <v>0</v>
      </c>
      <c r="AC328" s="100">
        <f>AB328*('Para GX'!K$71+100%)</f>
        <v>0</v>
      </c>
      <c r="AD328" s="100">
        <f>AC328*('Para GX'!L$71+100%)</f>
        <v>0</v>
      </c>
      <c r="AE328" s="100">
        <f>AD328*('Para GX'!M$71+100%)</f>
        <v>0</v>
      </c>
      <c r="AF328" s="100">
        <f>AE328*('Para GX'!N$71+100%)</f>
        <v>0</v>
      </c>
      <c r="AG328" s="100" t="e">
        <f>AF328*('Para GX'!O$71+100%)</f>
        <v>#VALUE!</v>
      </c>
      <c r="AH328" s="100">
        <f t="shared" ref="AH328:AH338" si="78">SUM(T328+V328+W328)</f>
        <v>2463.27</v>
      </c>
      <c r="AI328" s="100">
        <f>AH328*('Para GX'!J$71+100%)</f>
        <v>2524.8517499999998</v>
      </c>
      <c r="AJ328" s="100">
        <f>AI328*('Para GX'!K$71+100%)</f>
        <v>2579.5568712499999</v>
      </c>
      <c r="AK328" s="100">
        <f>AJ328*('Para GX'!L$71+100%)</f>
        <v>2622.5494857708331</v>
      </c>
      <c r="AL328" s="100">
        <f>AK328*('Para GX'!M$71+100%)</f>
        <v>2648.7749806285415</v>
      </c>
      <c r="AM328" s="100">
        <f>AL328*('Para GX'!N$71+100%)</f>
        <v>2666.4334804993982</v>
      </c>
      <c r="AN328" s="100" t="e">
        <f>AM328*('Para GX'!O$71+100%)</f>
        <v>#VALUE!</v>
      </c>
      <c r="AO328" s="100">
        <f t="shared" ref="AO328:AO370" si="79">SUM(X328+Y328)</f>
        <v>0</v>
      </c>
      <c r="AP328" s="100">
        <f>AO328*('Para GX'!J$71+100%)</f>
        <v>0</v>
      </c>
      <c r="AQ328" s="100">
        <f>AP328*('Para GX'!K$71+100%)</f>
        <v>0</v>
      </c>
      <c r="AR328" s="100">
        <f>AQ328*('Para GX'!L$71+100%)</f>
        <v>0</v>
      </c>
      <c r="AS328" s="100">
        <f>AR328*('Para GX'!M$71+100%)</f>
        <v>0</v>
      </c>
      <c r="AT328" s="100">
        <f>AS328*('Para GX'!N$71+100%)</f>
        <v>0</v>
      </c>
      <c r="AU328" s="100" t="e">
        <f>AT328*('Para GX'!O$71+100%)</f>
        <v>#VALUE!</v>
      </c>
      <c r="AV328" s="100">
        <v>0</v>
      </c>
      <c r="AW328" s="100">
        <f>AV328*('Para GX'!J$71+100%)</f>
        <v>0</v>
      </c>
      <c r="AX328" s="100">
        <f>AW328*('Para GX'!K$71+100%)</f>
        <v>0</v>
      </c>
      <c r="AY328" s="100">
        <f>AX328*('Para GX'!L$71+100%)</f>
        <v>0</v>
      </c>
      <c r="AZ328" s="100">
        <f>AY328*('Para GX'!M$71+100%)</f>
        <v>0</v>
      </c>
      <c r="BA328" s="100">
        <f>AZ328*('Para GX'!N$71+100%)</f>
        <v>0</v>
      </c>
      <c r="BB328" s="100" t="e">
        <f>BA328*('Para GX'!O$71+100%)</f>
        <v>#VALUE!</v>
      </c>
      <c r="BC328" s="100">
        <v>0</v>
      </c>
      <c r="BD328" s="100"/>
      <c r="BE328" s="100"/>
      <c r="BF328" s="100"/>
      <c r="BG328" s="100"/>
      <c r="BH328" s="100"/>
      <c r="BI328" s="100"/>
      <c r="BJ328" s="100">
        <v>0</v>
      </c>
      <c r="BK328" s="100">
        <f>BJ328*('Para GX'!J$71+100%)</f>
        <v>0</v>
      </c>
      <c r="BL328" s="100">
        <f>BK328*('Para GX'!K$71+100%)</f>
        <v>0</v>
      </c>
      <c r="BM328" s="100">
        <f>BL328*('Para GX'!L$71+100%)</f>
        <v>0</v>
      </c>
      <c r="BN328" s="100">
        <f>BM328*('Para GX'!M$71+100%)</f>
        <v>0</v>
      </c>
      <c r="BO328" s="100">
        <f>BN328*('Para GX'!N$71+100%)</f>
        <v>0</v>
      </c>
      <c r="BP328" s="100" t="e">
        <f>BO328*('Para GX'!O$71+100%)</f>
        <v>#VALUE!</v>
      </c>
    </row>
    <row r="329" spans="1:68">
      <c r="A329" s="77">
        <v>2018</v>
      </c>
      <c r="B329" s="77" t="s">
        <v>905</v>
      </c>
      <c r="C329" s="77" t="s">
        <v>1058</v>
      </c>
      <c r="D329" s="77"/>
      <c r="E329" s="98">
        <v>28265</v>
      </c>
      <c r="F329" s="77"/>
      <c r="G329" s="77"/>
      <c r="H329" s="77"/>
      <c r="I329" s="77">
        <v>1</v>
      </c>
      <c r="J329" s="77" t="s">
        <v>1021</v>
      </c>
      <c r="K329" s="77"/>
      <c r="L329" s="77"/>
      <c r="M329" s="77"/>
      <c r="N329" s="99">
        <v>0</v>
      </c>
      <c r="O329" s="99">
        <v>0</v>
      </c>
      <c r="P329" s="99">
        <v>0</v>
      </c>
      <c r="Q329" s="99">
        <v>0</v>
      </c>
      <c r="R329" s="99">
        <v>0</v>
      </c>
      <c r="S329" s="99">
        <v>0</v>
      </c>
      <c r="T329" s="99">
        <v>2079.0700000000002</v>
      </c>
      <c r="U329" s="99">
        <v>0</v>
      </c>
      <c r="V329" s="99">
        <v>0</v>
      </c>
      <c r="W329" s="99">
        <v>0</v>
      </c>
      <c r="X329" s="99">
        <v>0</v>
      </c>
      <c r="Y329" s="99">
        <v>0</v>
      </c>
      <c r="Z329" s="99">
        <v>2079.0700000000002</v>
      </c>
      <c r="AA329" s="100">
        <f t="shared" si="77"/>
        <v>0</v>
      </c>
      <c r="AB329" s="100">
        <f>AA329*('Para GX'!J$71+100%)</f>
        <v>0</v>
      </c>
      <c r="AC329" s="100">
        <f>AB329*('Para GX'!K$71+100%)</f>
        <v>0</v>
      </c>
      <c r="AD329" s="100">
        <f>AC329*('Para GX'!L$71+100%)</f>
        <v>0</v>
      </c>
      <c r="AE329" s="100">
        <f>AD329*('Para GX'!M$71+100%)</f>
        <v>0</v>
      </c>
      <c r="AF329" s="100">
        <f>AE329*('Para GX'!N$71+100%)</f>
        <v>0</v>
      </c>
      <c r="AG329" s="100" t="e">
        <f>AF329*('Para GX'!O$71+100%)</f>
        <v>#VALUE!</v>
      </c>
      <c r="AH329" s="100">
        <f t="shared" si="78"/>
        <v>2079.0700000000002</v>
      </c>
      <c r="AI329" s="100">
        <f>AH329*('Para GX'!J$71+100%)</f>
        <v>2131.04675</v>
      </c>
      <c r="AJ329" s="100">
        <f>AI329*('Para GX'!K$71+100%)</f>
        <v>2177.2194295833333</v>
      </c>
      <c r="AK329" s="100">
        <f>AJ329*('Para GX'!L$71+100%)</f>
        <v>2213.5064200763886</v>
      </c>
      <c r="AL329" s="100">
        <f>AK329*('Para GX'!M$71+100%)</f>
        <v>2235.6414842771524</v>
      </c>
      <c r="AM329" s="100">
        <f>AL329*('Para GX'!N$71+100%)</f>
        <v>2250.5457608389997</v>
      </c>
      <c r="AN329" s="100" t="e">
        <f>AM329*('Para GX'!O$71+100%)</f>
        <v>#VALUE!</v>
      </c>
      <c r="AO329" s="100">
        <f t="shared" si="79"/>
        <v>0</v>
      </c>
      <c r="AP329" s="100">
        <f>AO329*('Para GX'!J$71+100%)</f>
        <v>0</v>
      </c>
      <c r="AQ329" s="100">
        <f>AP329*('Para GX'!K$71+100%)</f>
        <v>0</v>
      </c>
      <c r="AR329" s="100">
        <f>AQ329*('Para GX'!L$71+100%)</f>
        <v>0</v>
      </c>
      <c r="AS329" s="100">
        <f>AR329*('Para GX'!M$71+100%)</f>
        <v>0</v>
      </c>
      <c r="AT329" s="100">
        <f>AS329*('Para GX'!N$71+100%)</f>
        <v>0</v>
      </c>
      <c r="AU329" s="100" t="e">
        <f>AT329*('Para GX'!O$71+100%)</f>
        <v>#VALUE!</v>
      </c>
      <c r="AV329" s="100">
        <v>0</v>
      </c>
      <c r="AW329" s="100">
        <f>AV329*('Para GX'!J$71+100%)</f>
        <v>0</v>
      </c>
      <c r="AX329" s="100">
        <f>AW329*('Para GX'!K$71+100%)</f>
        <v>0</v>
      </c>
      <c r="AY329" s="100">
        <f>AX329*('Para GX'!L$71+100%)</f>
        <v>0</v>
      </c>
      <c r="AZ329" s="100">
        <f>AY329*('Para GX'!M$71+100%)</f>
        <v>0</v>
      </c>
      <c r="BA329" s="100">
        <f>AZ329*('Para GX'!N$71+100%)</f>
        <v>0</v>
      </c>
      <c r="BB329" s="100" t="e">
        <f>BA329*('Para GX'!O$71+100%)</f>
        <v>#VALUE!</v>
      </c>
      <c r="BC329" s="100">
        <v>0</v>
      </c>
      <c r="BD329" s="100"/>
      <c r="BE329" s="100"/>
      <c r="BF329" s="100"/>
      <c r="BG329" s="100"/>
      <c r="BH329" s="100"/>
      <c r="BI329" s="100"/>
      <c r="BJ329" s="100">
        <v>0</v>
      </c>
      <c r="BK329" s="100">
        <f>BJ329*('Para GX'!J$71+100%)</f>
        <v>0</v>
      </c>
      <c r="BL329" s="100">
        <f>BK329*('Para GX'!K$71+100%)</f>
        <v>0</v>
      </c>
      <c r="BM329" s="100">
        <f>BL329*('Para GX'!L$71+100%)</f>
        <v>0</v>
      </c>
      <c r="BN329" s="100">
        <f>BM329*('Para GX'!M$71+100%)</f>
        <v>0</v>
      </c>
      <c r="BO329" s="100">
        <f>BN329*('Para GX'!N$71+100%)</f>
        <v>0</v>
      </c>
      <c r="BP329" s="100" t="e">
        <f>BO329*('Para GX'!O$71+100%)</f>
        <v>#VALUE!</v>
      </c>
    </row>
    <row r="330" spans="1:68">
      <c r="A330" s="77">
        <v>2018</v>
      </c>
      <c r="B330" s="77" t="s">
        <v>905</v>
      </c>
      <c r="C330" s="77" t="s">
        <v>1058</v>
      </c>
      <c r="D330" s="77"/>
      <c r="E330" s="98">
        <v>23060</v>
      </c>
      <c r="F330" s="77"/>
      <c r="G330" s="77"/>
      <c r="H330" s="77"/>
      <c r="I330" s="77">
        <v>1</v>
      </c>
      <c r="J330" s="77" t="s">
        <v>1021</v>
      </c>
      <c r="K330" s="77"/>
      <c r="L330" s="77"/>
      <c r="M330" s="77"/>
      <c r="N330" s="99">
        <v>0</v>
      </c>
      <c r="O330" s="99">
        <v>0</v>
      </c>
      <c r="P330" s="99">
        <v>0</v>
      </c>
      <c r="Q330" s="99">
        <v>0</v>
      </c>
      <c r="R330" s="99">
        <v>0</v>
      </c>
      <c r="S330" s="99">
        <v>0</v>
      </c>
      <c r="T330" s="99">
        <v>1644.67</v>
      </c>
      <c r="U330" s="99">
        <v>0</v>
      </c>
      <c r="V330" s="99">
        <v>0</v>
      </c>
      <c r="W330" s="99">
        <v>0</v>
      </c>
      <c r="X330" s="99">
        <v>0</v>
      </c>
      <c r="Y330" s="99">
        <v>0</v>
      </c>
      <c r="Z330" s="99">
        <v>1644.67</v>
      </c>
      <c r="AA330" s="100">
        <f t="shared" si="77"/>
        <v>0</v>
      </c>
      <c r="AB330" s="100">
        <f>AA330*('Para GX'!J$71+100%)</f>
        <v>0</v>
      </c>
      <c r="AC330" s="100">
        <f>AB330*('Para GX'!K$71+100%)</f>
        <v>0</v>
      </c>
      <c r="AD330" s="100">
        <f>AC330*('Para GX'!L$71+100%)</f>
        <v>0</v>
      </c>
      <c r="AE330" s="100">
        <f>AD330*('Para GX'!M$71+100%)</f>
        <v>0</v>
      </c>
      <c r="AF330" s="100">
        <f>AE330*('Para GX'!N$71+100%)</f>
        <v>0</v>
      </c>
      <c r="AG330" s="100" t="e">
        <f>AF330*('Para GX'!O$71+100%)</f>
        <v>#VALUE!</v>
      </c>
      <c r="AH330" s="100">
        <f t="shared" si="78"/>
        <v>1644.67</v>
      </c>
      <c r="AI330" s="100">
        <f>AH330*('Para GX'!J$71+100%)</f>
        <v>1685.78675</v>
      </c>
      <c r="AJ330" s="100">
        <f>AI330*('Para GX'!K$71+100%)</f>
        <v>1722.3121295833334</v>
      </c>
      <c r="AK330" s="100">
        <f>AJ330*('Para GX'!L$71+100%)</f>
        <v>1751.0173317430556</v>
      </c>
      <c r="AL330" s="100">
        <f>AK330*('Para GX'!M$71+100%)</f>
        <v>1768.5275050604862</v>
      </c>
      <c r="AM330" s="100">
        <f>AL330*('Para GX'!N$71+100%)</f>
        <v>1780.317688427556</v>
      </c>
      <c r="AN330" s="100" t="e">
        <f>AM330*('Para GX'!O$71+100%)</f>
        <v>#VALUE!</v>
      </c>
      <c r="AO330" s="100">
        <f t="shared" si="79"/>
        <v>0</v>
      </c>
      <c r="AP330" s="100">
        <f>AO330*('Para GX'!J$71+100%)</f>
        <v>0</v>
      </c>
      <c r="AQ330" s="100">
        <f>AP330*('Para GX'!K$71+100%)</f>
        <v>0</v>
      </c>
      <c r="AR330" s="100">
        <f>AQ330*('Para GX'!L$71+100%)</f>
        <v>0</v>
      </c>
      <c r="AS330" s="100">
        <f>AR330*('Para GX'!M$71+100%)</f>
        <v>0</v>
      </c>
      <c r="AT330" s="100">
        <f>AS330*('Para GX'!N$71+100%)</f>
        <v>0</v>
      </c>
      <c r="AU330" s="100" t="e">
        <f>AT330*('Para GX'!O$71+100%)</f>
        <v>#VALUE!</v>
      </c>
      <c r="AV330" s="100">
        <v>0</v>
      </c>
      <c r="AW330" s="100">
        <f>AV330*('Para GX'!J$71+100%)</f>
        <v>0</v>
      </c>
      <c r="AX330" s="100">
        <f>AW330*('Para GX'!K$71+100%)</f>
        <v>0</v>
      </c>
      <c r="AY330" s="100">
        <f>AX330*('Para GX'!L$71+100%)</f>
        <v>0</v>
      </c>
      <c r="AZ330" s="100">
        <f>AY330*('Para GX'!M$71+100%)</f>
        <v>0</v>
      </c>
      <c r="BA330" s="100">
        <f>AZ330*('Para GX'!N$71+100%)</f>
        <v>0</v>
      </c>
      <c r="BB330" s="100" t="e">
        <f>BA330*('Para GX'!O$71+100%)</f>
        <v>#VALUE!</v>
      </c>
      <c r="BC330" s="100">
        <v>0</v>
      </c>
      <c r="BD330" s="100"/>
      <c r="BE330" s="100"/>
      <c r="BF330" s="100"/>
      <c r="BG330" s="100"/>
      <c r="BH330" s="100"/>
      <c r="BI330" s="100"/>
      <c r="BJ330" s="100">
        <v>0</v>
      </c>
      <c r="BK330" s="100">
        <f>BJ330*('Para GX'!J$71+100%)</f>
        <v>0</v>
      </c>
      <c r="BL330" s="100">
        <f>BK330*('Para GX'!K$71+100%)</f>
        <v>0</v>
      </c>
      <c r="BM330" s="100">
        <f>BL330*('Para GX'!L$71+100%)</f>
        <v>0</v>
      </c>
      <c r="BN330" s="100">
        <f>BM330*('Para GX'!M$71+100%)</f>
        <v>0</v>
      </c>
      <c r="BO330" s="100">
        <f>BN330*('Para GX'!N$71+100%)</f>
        <v>0</v>
      </c>
      <c r="BP330" s="100" t="e">
        <f>BO330*('Para GX'!O$71+100%)</f>
        <v>#VALUE!</v>
      </c>
    </row>
    <row r="331" spans="1:68">
      <c r="A331" s="77">
        <v>2018</v>
      </c>
      <c r="B331" s="77" t="s">
        <v>905</v>
      </c>
      <c r="C331" s="77" t="s">
        <v>1058</v>
      </c>
      <c r="D331" s="77"/>
      <c r="E331" s="98">
        <v>22828</v>
      </c>
      <c r="F331" s="77"/>
      <c r="G331" s="77"/>
      <c r="H331" s="77"/>
      <c r="I331" s="77">
        <v>5</v>
      </c>
      <c r="J331" s="77" t="s">
        <v>1021</v>
      </c>
      <c r="K331" s="77"/>
      <c r="L331" s="77"/>
      <c r="M331" s="77"/>
      <c r="N331" s="99">
        <v>0</v>
      </c>
      <c r="O331" s="99">
        <v>0</v>
      </c>
      <c r="P331" s="99">
        <v>0</v>
      </c>
      <c r="Q331" s="99">
        <v>0</v>
      </c>
      <c r="R331" s="99">
        <v>0</v>
      </c>
      <c r="S331" s="99">
        <v>0</v>
      </c>
      <c r="T331" s="99">
        <v>2271.87</v>
      </c>
      <c r="U331" s="99">
        <v>0</v>
      </c>
      <c r="V331" s="99">
        <v>0</v>
      </c>
      <c r="W331" s="99">
        <v>0</v>
      </c>
      <c r="X331" s="99">
        <v>0</v>
      </c>
      <c r="Y331" s="99">
        <v>0</v>
      </c>
      <c r="Z331" s="99">
        <v>2271.87</v>
      </c>
      <c r="AA331" s="100">
        <f t="shared" si="77"/>
        <v>0</v>
      </c>
      <c r="AB331" s="100">
        <f>AA331*('Para GX'!J$71+100%)</f>
        <v>0</v>
      </c>
      <c r="AC331" s="100">
        <f>AB331*('Para GX'!K$71+100%)</f>
        <v>0</v>
      </c>
      <c r="AD331" s="100">
        <f>AC331*('Para GX'!L$71+100%)</f>
        <v>0</v>
      </c>
      <c r="AE331" s="100">
        <f>AD331*('Para GX'!M$71+100%)</f>
        <v>0</v>
      </c>
      <c r="AF331" s="100">
        <f>AE331*('Para GX'!N$71+100%)</f>
        <v>0</v>
      </c>
      <c r="AG331" s="100" t="e">
        <f>AF331*('Para GX'!O$71+100%)</f>
        <v>#VALUE!</v>
      </c>
      <c r="AH331" s="100">
        <f t="shared" si="78"/>
        <v>2271.87</v>
      </c>
      <c r="AI331" s="100">
        <f>AH331*('Para GX'!J$71+100%)</f>
        <v>2328.6667499999999</v>
      </c>
      <c r="AJ331" s="100">
        <f>AI331*('Para GX'!K$71+100%)</f>
        <v>2379.1211962500001</v>
      </c>
      <c r="AK331" s="100">
        <f>AJ331*('Para GX'!L$71+100%)</f>
        <v>2418.7732161875001</v>
      </c>
      <c r="AL331" s="100">
        <f>AK331*('Para GX'!M$71+100%)</f>
        <v>2442.960948349375</v>
      </c>
      <c r="AM331" s="100">
        <f>AL331*('Para GX'!N$71+100%)</f>
        <v>2459.2473546717042</v>
      </c>
      <c r="AN331" s="100" t="e">
        <f>AM331*('Para GX'!O$71+100%)</f>
        <v>#VALUE!</v>
      </c>
      <c r="AO331" s="100">
        <f t="shared" si="79"/>
        <v>0</v>
      </c>
      <c r="AP331" s="100">
        <f>AO331*('Para GX'!J$71+100%)</f>
        <v>0</v>
      </c>
      <c r="AQ331" s="100">
        <f>AP331*('Para GX'!K$71+100%)</f>
        <v>0</v>
      </c>
      <c r="AR331" s="100">
        <f>AQ331*('Para GX'!L$71+100%)</f>
        <v>0</v>
      </c>
      <c r="AS331" s="100">
        <f>AR331*('Para GX'!M$71+100%)</f>
        <v>0</v>
      </c>
      <c r="AT331" s="100">
        <f>AS331*('Para GX'!N$71+100%)</f>
        <v>0</v>
      </c>
      <c r="AU331" s="100" t="e">
        <f>AT331*('Para GX'!O$71+100%)</f>
        <v>#VALUE!</v>
      </c>
      <c r="AV331" s="100">
        <v>0</v>
      </c>
      <c r="AW331" s="100">
        <f>AV331*('Para GX'!J$71+100%)</f>
        <v>0</v>
      </c>
      <c r="AX331" s="100">
        <f>AW331*('Para GX'!K$71+100%)</f>
        <v>0</v>
      </c>
      <c r="AY331" s="100">
        <f>AX331*('Para GX'!L$71+100%)</f>
        <v>0</v>
      </c>
      <c r="AZ331" s="100">
        <f>AY331*('Para GX'!M$71+100%)</f>
        <v>0</v>
      </c>
      <c r="BA331" s="100">
        <f>AZ331*('Para GX'!N$71+100%)</f>
        <v>0</v>
      </c>
      <c r="BB331" s="100" t="e">
        <f>BA331*('Para GX'!O$71+100%)</f>
        <v>#VALUE!</v>
      </c>
      <c r="BC331" s="100">
        <v>0</v>
      </c>
      <c r="BD331" s="100"/>
      <c r="BE331" s="100"/>
      <c r="BF331" s="100"/>
      <c r="BG331" s="100"/>
      <c r="BH331" s="100"/>
      <c r="BI331" s="100"/>
      <c r="BJ331" s="100">
        <v>0</v>
      </c>
      <c r="BK331" s="100">
        <f>BJ331*('Para GX'!J$71+100%)</f>
        <v>0</v>
      </c>
      <c r="BL331" s="100">
        <f>BK331*('Para GX'!K$71+100%)</f>
        <v>0</v>
      </c>
      <c r="BM331" s="100">
        <f>BL331*('Para GX'!L$71+100%)</f>
        <v>0</v>
      </c>
      <c r="BN331" s="100">
        <f>BM331*('Para GX'!M$71+100%)</f>
        <v>0</v>
      </c>
      <c r="BO331" s="100">
        <f>BN331*('Para GX'!N$71+100%)</f>
        <v>0</v>
      </c>
      <c r="BP331" s="100" t="e">
        <f>BO331*('Para GX'!O$71+100%)</f>
        <v>#VALUE!</v>
      </c>
    </row>
    <row r="332" spans="1:68">
      <c r="A332" s="77">
        <v>2018</v>
      </c>
      <c r="B332" s="77" t="s">
        <v>905</v>
      </c>
      <c r="C332" s="77" t="s">
        <v>1058</v>
      </c>
      <c r="D332" s="77"/>
      <c r="E332" s="104">
        <v>21334</v>
      </c>
      <c r="F332" s="77"/>
      <c r="G332" s="77"/>
      <c r="H332" s="77"/>
      <c r="I332" s="77">
        <v>1</v>
      </c>
      <c r="J332" s="77" t="s">
        <v>1021</v>
      </c>
      <c r="K332" s="77" t="s">
        <v>1204</v>
      </c>
      <c r="L332" s="77"/>
      <c r="M332" s="77"/>
      <c r="N332" s="99">
        <v>0</v>
      </c>
      <c r="O332" s="99">
        <v>0</v>
      </c>
      <c r="P332" s="99">
        <v>0</v>
      </c>
      <c r="Q332" s="99">
        <v>0</v>
      </c>
      <c r="R332" s="99">
        <v>0</v>
      </c>
      <c r="S332" s="99">
        <v>0</v>
      </c>
      <c r="T332" s="99">
        <v>2767.27</v>
      </c>
      <c r="U332" s="99">
        <v>0</v>
      </c>
      <c r="V332" s="99">
        <v>0</v>
      </c>
      <c r="W332" s="99">
        <v>0</v>
      </c>
      <c r="X332" s="99">
        <v>0</v>
      </c>
      <c r="Y332" s="99">
        <v>0</v>
      </c>
      <c r="Z332" s="99">
        <v>2767.27</v>
      </c>
      <c r="AA332" s="100">
        <f t="shared" si="77"/>
        <v>0</v>
      </c>
      <c r="AB332" s="100">
        <f>AA332*('Para GX'!J$71+100%)</f>
        <v>0</v>
      </c>
      <c r="AC332" s="100">
        <f>AB332*('Para GX'!K$71+100%)</f>
        <v>0</v>
      </c>
      <c r="AD332" s="100">
        <f>AC332*('Para GX'!L$71+100%)</f>
        <v>0</v>
      </c>
      <c r="AE332" s="100">
        <f>AD332*('Para GX'!M$71+100%)</f>
        <v>0</v>
      </c>
      <c r="AF332" s="100">
        <f>AE332*('Para GX'!N$71+100%)</f>
        <v>0</v>
      </c>
      <c r="AG332" s="100">
        <v>0</v>
      </c>
      <c r="AH332" s="100">
        <f t="shared" si="78"/>
        <v>2767.27</v>
      </c>
      <c r="AI332" s="100">
        <f>AH332*('Para GX'!J$71+100%)</f>
        <v>2836.4517499999997</v>
      </c>
      <c r="AJ332" s="100">
        <f>AI332*('Para GX'!K$71+100%)</f>
        <v>2897.9082045833334</v>
      </c>
      <c r="AK332" s="100">
        <f>AJ332*('Para GX'!L$71+100%)</f>
        <v>2946.206674659722</v>
      </c>
      <c r="AL332" s="100">
        <f>AK332*('Para GX'!M$71+100%)</f>
        <v>2975.6687414063194</v>
      </c>
      <c r="AM332" s="100">
        <f>AL332*('Para GX'!N$71+100%)</f>
        <v>2995.5065330156949</v>
      </c>
      <c r="AN332" s="100">
        <v>0</v>
      </c>
      <c r="AO332" s="100">
        <f t="shared" si="79"/>
        <v>0</v>
      </c>
      <c r="AP332" s="100">
        <f>AO332*('Para GX'!J$71+100%)</f>
        <v>0</v>
      </c>
      <c r="AQ332" s="100">
        <f>AP332*('Para GX'!K$71+100%)</f>
        <v>0</v>
      </c>
      <c r="AR332" s="100">
        <f>AQ332*('Para GX'!L$71+100%)</f>
        <v>0</v>
      </c>
      <c r="AS332" s="100">
        <f>AR332*('Para GX'!M$71+100%)</f>
        <v>0</v>
      </c>
      <c r="AT332" s="100">
        <f>AS332*('Para GX'!N$71+100%)</f>
        <v>0</v>
      </c>
      <c r="AU332" s="100">
        <v>0</v>
      </c>
      <c r="AV332" s="100">
        <v>0</v>
      </c>
      <c r="AW332" s="100">
        <f>AV332*('Para GX'!J$71+100%)</f>
        <v>0</v>
      </c>
      <c r="AX332" s="100">
        <f>AW332*('Para GX'!K$71+100%)</f>
        <v>0</v>
      </c>
      <c r="AY332" s="100">
        <f>AX332*('Para GX'!L$71+100%)</f>
        <v>0</v>
      </c>
      <c r="AZ332" s="100">
        <f>AY332*('Para GX'!M$71+100%)</f>
        <v>0</v>
      </c>
      <c r="BA332" s="100">
        <f>AZ332*('Para GX'!N$71+100%)</f>
        <v>0</v>
      </c>
      <c r="BB332" s="100">
        <v>0</v>
      </c>
      <c r="BC332" s="100">
        <v>0</v>
      </c>
      <c r="BD332" s="100"/>
      <c r="BE332" s="100"/>
      <c r="BF332" s="100"/>
      <c r="BG332" s="100"/>
      <c r="BH332" s="100"/>
      <c r="BI332" s="100"/>
      <c r="BJ332" s="100">
        <v>0</v>
      </c>
      <c r="BK332" s="100">
        <f>BJ332*('Para GX'!J$71+100%)</f>
        <v>0</v>
      </c>
      <c r="BL332" s="100">
        <f>BK332*('Para GX'!K$71+100%)</f>
        <v>0</v>
      </c>
      <c r="BM332" s="100">
        <f>BL332*('Para GX'!L$71+100%)</f>
        <v>0</v>
      </c>
      <c r="BN332" s="100">
        <f>BM332*('Para GX'!M$71+100%)</f>
        <v>0</v>
      </c>
      <c r="BO332" s="100">
        <f>BN332*('Para GX'!N$71+100%)</f>
        <v>0</v>
      </c>
      <c r="BP332" s="100">
        <v>0</v>
      </c>
    </row>
    <row r="333" spans="1:68">
      <c r="A333" s="77">
        <v>2018</v>
      </c>
      <c r="B333" s="77" t="s">
        <v>905</v>
      </c>
      <c r="C333" s="77" t="s">
        <v>1058</v>
      </c>
      <c r="D333" s="77"/>
      <c r="E333" s="98">
        <v>25975</v>
      </c>
      <c r="F333" s="77"/>
      <c r="G333" s="77"/>
      <c r="H333" s="77"/>
      <c r="I333" s="77">
        <v>1</v>
      </c>
      <c r="J333" s="77" t="s">
        <v>1021</v>
      </c>
      <c r="K333" s="77"/>
      <c r="L333" s="77"/>
      <c r="M333" s="77"/>
      <c r="N333" s="99">
        <v>0</v>
      </c>
      <c r="O333" s="99">
        <v>0</v>
      </c>
      <c r="P333" s="99">
        <v>0</v>
      </c>
      <c r="Q333" s="99">
        <v>0</v>
      </c>
      <c r="R333" s="99">
        <v>0</v>
      </c>
      <c r="S333" s="99">
        <v>0</v>
      </c>
      <c r="T333" s="99">
        <v>2841.77</v>
      </c>
      <c r="U333" s="99">
        <v>0</v>
      </c>
      <c r="V333" s="99">
        <v>0</v>
      </c>
      <c r="W333" s="99">
        <v>0</v>
      </c>
      <c r="X333" s="99">
        <v>0</v>
      </c>
      <c r="Y333" s="99">
        <v>0</v>
      </c>
      <c r="Z333" s="99">
        <v>2841.77</v>
      </c>
      <c r="AA333" s="100">
        <f t="shared" si="77"/>
        <v>0</v>
      </c>
      <c r="AB333" s="100">
        <f>AA333*('Para GX'!J$71+100%)</f>
        <v>0</v>
      </c>
      <c r="AC333" s="100">
        <f>AB333*('Para GX'!K$71+100%)</f>
        <v>0</v>
      </c>
      <c r="AD333" s="100">
        <f>AC333*('Para GX'!L$71+100%)</f>
        <v>0</v>
      </c>
      <c r="AE333" s="100">
        <f>AD333*('Para GX'!M$71+100%)</f>
        <v>0</v>
      </c>
      <c r="AF333" s="100">
        <f>AE333*('Para GX'!N$71+100%)</f>
        <v>0</v>
      </c>
      <c r="AG333" s="100" t="e">
        <f>AF333*('Para GX'!O$71+100%)</f>
        <v>#VALUE!</v>
      </c>
      <c r="AH333" s="100">
        <f t="shared" si="78"/>
        <v>2841.77</v>
      </c>
      <c r="AI333" s="100">
        <f>AH333*('Para GX'!J$71+100%)</f>
        <v>2912.8142499999999</v>
      </c>
      <c r="AJ333" s="100">
        <f>AI333*('Para GX'!K$71+100%)</f>
        <v>2975.9252254166668</v>
      </c>
      <c r="AK333" s="100">
        <f>AJ333*('Para GX'!L$71+100%)</f>
        <v>3025.5239791736112</v>
      </c>
      <c r="AL333" s="100">
        <f>AK333*('Para GX'!M$71+100%)</f>
        <v>3055.7792189653474</v>
      </c>
      <c r="AM333" s="100">
        <f>AL333*('Para GX'!N$71+100%)</f>
        <v>3076.1510804251161</v>
      </c>
      <c r="AN333" s="100" t="e">
        <f>AM333*('Para GX'!O$71+100%)</f>
        <v>#VALUE!</v>
      </c>
      <c r="AO333" s="100">
        <f t="shared" si="79"/>
        <v>0</v>
      </c>
      <c r="AP333" s="100">
        <f>AO333*('Para GX'!J$71+100%)</f>
        <v>0</v>
      </c>
      <c r="AQ333" s="100">
        <f>AP333*('Para GX'!K$71+100%)</f>
        <v>0</v>
      </c>
      <c r="AR333" s="100">
        <f>AQ333*('Para GX'!L$71+100%)</f>
        <v>0</v>
      </c>
      <c r="AS333" s="100">
        <f>AR333*('Para GX'!M$71+100%)</f>
        <v>0</v>
      </c>
      <c r="AT333" s="100">
        <f>AS333*('Para GX'!N$71+100%)</f>
        <v>0</v>
      </c>
      <c r="AU333" s="100" t="e">
        <f>AT333*('Para GX'!O$71+100%)</f>
        <v>#VALUE!</v>
      </c>
      <c r="AV333" s="100">
        <v>0</v>
      </c>
      <c r="AW333" s="100">
        <f>AV333*('Para GX'!J$71+100%)</f>
        <v>0</v>
      </c>
      <c r="AX333" s="100">
        <f>AW333*('Para GX'!K$71+100%)</f>
        <v>0</v>
      </c>
      <c r="AY333" s="100">
        <f>AX333*('Para GX'!L$71+100%)</f>
        <v>0</v>
      </c>
      <c r="AZ333" s="100">
        <f>AY333*('Para GX'!M$71+100%)</f>
        <v>0</v>
      </c>
      <c r="BA333" s="100">
        <f>AZ333*('Para GX'!N$71+100%)</f>
        <v>0</v>
      </c>
      <c r="BB333" s="100" t="e">
        <f>BA333*('Para GX'!O$71+100%)</f>
        <v>#VALUE!</v>
      </c>
      <c r="BC333" s="100">
        <v>0</v>
      </c>
      <c r="BD333" s="100"/>
      <c r="BE333" s="100"/>
      <c r="BF333" s="100"/>
      <c r="BG333" s="100"/>
      <c r="BH333" s="100"/>
      <c r="BI333" s="100"/>
      <c r="BJ333" s="100">
        <v>0</v>
      </c>
      <c r="BK333" s="100">
        <f>BJ333*('Para GX'!J$71+100%)</f>
        <v>0</v>
      </c>
      <c r="BL333" s="100">
        <f>BK333*('Para GX'!K$71+100%)</f>
        <v>0</v>
      </c>
      <c r="BM333" s="100">
        <f>BL333*('Para GX'!L$71+100%)</f>
        <v>0</v>
      </c>
      <c r="BN333" s="100">
        <f>BM333*('Para GX'!M$71+100%)</f>
        <v>0</v>
      </c>
      <c r="BO333" s="100">
        <f>BN333*('Para GX'!N$71+100%)</f>
        <v>0</v>
      </c>
      <c r="BP333" s="100" t="e">
        <f>BO333*('Para GX'!O$71+100%)</f>
        <v>#VALUE!</v>
      </c>
    </row>
    <row r="334" spans="1:68">
      <c r="A334" s="77">
        <v>2018</v>
      </c>
      <c r="B334" s="77" t="s">
        <v>905</v>
      </c>
      <c r="C334" s="77" t="s">
        <v>1058</v>
      </c>
      <c r="D334" s="77"/>
      <c r="E334" s="98">
        <v>28986</v>
      </c>
      <c r="F334" s="77"/>
      <c r="G334" s="77"/>
      <c r="H334" s="77"/>
      <c r="I334" s="77">
        <v>3</v>
      </c>
      <c r="J334" s="77" t="s">
        <v>1021</v>
      </c>
      <c r="K334" s="77"/>
      <c r="L334" s="77"/>
      <c r="M334" s="77"/>
      <c r="N334" s="99">
        <v>0</v>
      </c>
      <c r="O334" s="99">
        <v>0</v>
      </c>
      <c r="P334" s="99">
        <v>0</v>
      </c>
      <c r="Q334" s="99">
        <v>0</v>
      </c>
      <c r="R334" s="99">
        <v>0</v>
      </c>
      <c r="S334" s="99">
        <v>0</v>
      </c>
      <c r="T334" s="99">
        <v>2271.87</v>
      </c>
      <c r="U334" s="99">
        <v>0</v>
      </c>
      <c r="V334" s="99">
        <v>0</v>
      </c>
      <c r="W334" s="99">
        <v>0</v>
      </c>
      <c r="X334" s="99">
        <v>0</v>
      </c>
      <c r="Y334" s="99">
        <v>0</v>
      </c>
      <c r="Z334" s="99">
        <v>2271.87</v>
      </c>
      <c r="AA334" s="100">
        <f t="shared" si="77"/>
        <v>0</v>
      </c>
      <c r="AB334" s="100">
        <f>AA334*('Para GX'!J$71+100%)</f>
        <v>0</v>
      </c>
      <c r="AC334" s="100">
        <f>AB334*('Para GX'!K$71+100%)</f>
        <v>0</v>
      </c>
      <c r="AD334" s="100">
        <f>AC334*('Para GX'!L$71+100%)</f>
        <v>0</v>
      </c>
      <c r="AE334" s="100">
        <f>AD334*('Para GX'!M$71+100%)</f>
        <v>0</v>
      </c>
      <c r="AF334" s="100">
        <f>AE334*('Para GX'!N$71+100%)</f>
        <v>0</v>
      </c>
      <c r="AG334" s="100" t="e">
        <f>AF334*('Para GX'!O$71+100%)</f>
        <v>#VALUE!</v>
      </c>
      <c r="AH334" s="100">
        <f t="shared" si="78"/>
        <v>2271.87</v>
      </c>
      <c r="AI334" s="100">
        <f>AH334*('Para GX'!J$71+100%)</f>
        <v>2328.6667499999999</v>
      </c>
      <c r="AJ334" s="100">
        <f>AI334*('Para GX'!K$71+100%)</f>
        <v>2379.1211962500001</v>
      </c>
      <c r="AK334" s="100">
        <f>AJ334*('Para GX'!L$71+100%)</f>
        <v>2418.7732161875001</v>
      </c>
      <c r="AL334" s="100">
        <f>AK334*('Para GX'!M$71+100%)</f>
        <v>2442.960948349375</v>
      </c>
      <c r="AM334" s="100">
        <f>AL334*('Para GX'!N$71+100%)</f>
        <v>2459.2473546717042</v>
      </c>
      <c r="AN334" s="100" t="e">
        <f>AM334*('Para GX'!O$71+100%)</f>
        <v>#VALUE!</v>
      </c>
      <c r="AO334" s="100">
        <f t="shared" si="79"/>
        <v>0</v>
      </c>
      <c r="AP334" s="100">
        <f>AO334*('Para GX'!J$71+100%)</f>
        <v>0</v>
      </c>
      <c r="AQ334" s="100">
        <f>AP334*('Para GX'!K$71+100%)</f>
        <v>0</v>
      </c>
      <c r="AR334" s="100">
        <f>AQ334*('Para GX'!L$71+100%)</f>
        <v>0</v>
      </c>
      <c r="AS334" s="100">
        <f>AR334*('Para GX'!M$71+100%)</f>
        <v>0</v>
      </c>
      <c r="AT334" s="100">
        <f>AS334*('Para GX'!N$71+100%)</f>
        <v>0</v>
      </c>
      <c r="AU334" s="100" t="e">
        <f>AT334*('Para GX'!O$71+100%)</f>
        <v>#VALUE!</v>
      </c>
      <c r="AV334" s="100">
        <v>0</v>
      </c>
      <c r="AW334" s="100">
        <f>AV334*('Para GX'!J$71+100%)</f>
        <v>0</v>
      </c>
      <c r="AX334" s="100">
        <f>AW334*('Para GX'!K$71+100%)</f>
        <v>0</v>
      </c>
      <c r="AY334" s="100">
        <f>AX334*('Para GX'!L$71+100%)</f>
        <v>0</v>
      </c>
      <c r="AZ334" s="100">
        <f>AY334*('Para GX'!M$71+100%)</f>
        <v>0</v>
      </c>
      <c r="BA334" s="100">
        <f>AZ334*('Para GX'!N$71+100%)</f>
        <v>0</v>
      </c>
      <c r="BB334" s="100" t="e">
        <f>BA334*('Para GX'!O$71+100%)</f>
        <v>#VALUE!</v>
      </c>
      <c r="BC334" s="100">
        <v>0</v>
      </c>
      <c r="BD334" s="100"/>
      <c r="BE334" s="100"/>
      <c r="BF334" s="100"/>
      <c r="BG334" s="100"/>
      <c r="BH334" s="100"/>
      <c r="BI334" s="100"/>
      <c r="BJ334" s="100">
        <v>0</v>
      </c>
      <c r="BK334" s="100">
        <f>BJ334*('Para GX'!J$71+100%)</f>
        <v>0</v>
      </c>
      <c r="BL334" s="100">
        <f>BK334*('Para GX'!K$71+100%)</f>
        <v>0</v>
      </c>
      <c r="BM334" s="100">
        <f>BL334*('Para GX'!L$71+100%)</f>
        <v>0</v>
      </c>
      <c r="BN334" s="100">
        <f>BM334*('Para GX'!M$71+100%)</f>
        <v>0</v>
      </c>
      <c r="BO334" s="100">
        <f>BN334*('Para GX'!N$71+100%)</f>
        <v>0</v>
      </c>
      <c r="BP334" s="100" t="e">
        <f>BO334*('Para GX'!O$71+100%)</f>
        <v>#VALUE!</v>
      </c>
    </row>
    <row r="335" spans="1:68">
      <c r="A335" s="77">
        <v>2018</v>
      </c>
      <c r="B335" s="77" t="s">
        <v>905</v>
      </c>
      <c r="C335" s="77" t="s">
        <v>1058</v>
      </c>
      <c r="D335" s="77"/>
      <c r="E335" s="98">
        <v>31210</v>
      </c>
      <c r="F335" s="77"/>
      <c r="G335" s="77"/>
      <c r="H335" s="77"/>
      <c r="I335" s="77">
        <v>2</v>
      </c>
      <c r="J335" s="77" t="s">
        <v>1021</v>
      </c>
      <c r="K335" s="77"/>
      <c r="L335" s="77"/>
      <c r="M335" s="77"/>
      <c r="N335" s="99">
        <v>0</v>
      </c>
      <c r="O335" s="99">
        <v>0</v>
      </c>
      <c r="P335" s="99">
        <v>0</v>
      </c>
      <c r="Q335" s="99">
        <v>0</v>
      </c>
      <c r="R335" s="99">
        <v>0</v>
      </c>
      <c r="S335" s="99">
        <v>0</v>
      </c>
      <c r="T335" s="99">
        <v>2079.0700000000002</v>
      </c>
      <c r="U335" s="99">
        <v>0</v>
      </c>
      <c r="V335" s="99">
        <v>0</v>
      </c>
      <c r="W335" s="99">
        <v>0</v>
      </c>
      <c r="X335" s="99">
        <v>0</v>
      </c>
      <c r="Y335" s="99">
        <v>0</v>
      </c>
      <c r="Z335" s="99">
        <v>2079.0700000000002</v>
      </c>
      <c r="AA335" s="100">
        <f t="shared" si="77"/>
        <v>0</v>
      </c>
      <c r="AB335" s="100">
        <f>AA335*('Para GX'!J$71+100%)</f>
        <v>0</v>
      </c>
      <c r="AC335" s="100">
        <f>AB335*('Para GX'!K$71+100%)</f>
        <v>0</v>
      </c>
      <c r="AD335" s="100">
        <f>AC335*('Para GX'!L$71+100%)</f>
        <v>0</v>
      </c>
      <c r="AE335" s="100">
        <f>AD335*('Para GX'!M$71+100%)</f>
        <v>0</v>
      </c>
      <c r="AF335" s="100">
        <f>AE335*('Para GX'!N$71+100%)</f>
        <v>0</v>
      </c>
      <c r="AG335" s="100" t="e">
        <f>AF335*('Para GX'!O$71+100%)</f>
        <v>#VALUE!</v>
      </c>
      <c r="AH335" s="100">
        <f t="shared" si="78"/>
        <v>2079.0700000000002</v>
      </c>
      <c r="AI335" s="100">
        <f>AH335*('Para GX'!J$71+100%)</f>
        <v>2131.04675</v>
      </c>
      <c r="AJ335" s="100">
        <f>AI335*('Para GX'!K$71+100%)</f>
        <v>2177.2194295833333</v>
      </c>
      <c r="AK335" s="100">
        <f>AJ335*('Para GX'!L$71+100%)</f>
        <v>2213.5064200763886</v>
      </c>
      <c r="AL335" s="100">
        <f>AK335*('Para GX'!M$71+100%)</f>
        <v>2235.6414842771524</v>
      </c>
      <c r="AM335" s="100">
        <f>AL335*('Para GX'!N$71+100%)</f>
        <v>2250.5457608389997</v>
      </c>
      <c r="AN335" s="100" t="e">
        <f>AM335*('Para GX'!O$71+100%)</f>
        <v>#VALUE!</v>
      </c>
      <c r="AO335" s="100">
        <f t="shared" si="79"/>
        <v>0</v>
      </c>
      <c r="AP335" s="100">
        <f>AO335*('Para GX'!J$71+100%)</f>
        <v>0</v>
      </c>
      <c r="AQ335" s="100">
        <f>AP335*('Para GX'!K$71+100%)</f>
        <v>0</v>
      </c>
      <c r="AR335" s="100">
        <f>AQ335*('Para GX'!L$71+100%)</f>
        <v>0</v>
      </c>
      <c r="AS335" s="100">
        <f>AR335*('Para GX'!M$71+100%)</f>
        <v>0</v>
      </c>
      <c r="AT335" s="100">
        <f>AS335*('Para GX'!N$71+100%)</f>
        <v>0</v>
      </c>
      <c r="AU335" s="100" t="e">
        <f>AT335*('Para GX'!O$71+100%)</f>
        <v>#VALUE!</v>
      </c>
      <c r="AV335" s="100">
        <v>0</v>
      </c>
      <c r="AW335" s="100">
        <f>AV335*('Para GX'!J$71+100%)</f>
        <v>0</v>
      </c>
      <c r="AX335" s="100">
        <f>AW335*('Para GX'!K$71+100%)</f>
        <v>0</v>
      </c>
      <c r="AY335" s="100">
        <f>AX335*('Para GX'!L$71+100%)</f>
        <v>0</v>
      </c>
      <c r="AZ335" s="100">
        <f>AY335*('Para GX'!M$71+100%)</f>
        <v>0</v>
      </c>
      <c r="BA335" s="100">
        <f>AZ335*('Para GX'!N$71+100%)</f>
        <v>0</v>
      </c>
      <c r="BB335" s="100" t="e">
        <f>BA335*('Para GX'!O$71+100%)</f>
        <v>#VALUE!</v>
      </c>
      <c r="BC335" s="100">
        <v>0</v>
      </c>
      <c r="BD335" s="100"/>
      <c r="BE335" s="100"/>
      <c r="BF335" s="100"/>
      <c r="BG335" s="100"/>
      <c r="BH335" s="100"/>
      <c r="BI335" s="100"/>
      <c r="BJ335" s="100">
        <v>0</v>
      </c>
      <c r="BK335" s="100">
        <f>BJ335*('Para GX'!J$71+100%)</f>
        <v>0</v>
      </c>
      <c r="BL335" s="100">
        <f>BK335*('Para GX'!K$71+100%)</f>
        <v>0</v>
      </c>
      <c r="BM335" s="100">
        <f>BL335*('Para GX'!L$71+100%)</f>
        <v>0</v>
      </c>
      <c r="BN335" s="100">
        <f>BM335*('Para GX'!M$71+100%)</f>
        <v>0</v>
      </c>
      <c r="BO335" s="100">
        <f>BN335*('Para GX'!N$71+100%)</f>
        <v>0</v>
      </c>
      <c r="BP335" s="100" t="e">
        <f>BO335*('Para GX'!O$71+100%)</f>
        <v>#VALUE!</v>
      </c>
    </row>
    <row r="336" spans="1:68">
      <c r="A336" s="101"/>
      <c r="B336" s="101" t="s">
        <v>1196</v>
      </c>
      <c r="C336" s="101" t="s">
        <v>1312</v>
      </c>
      <c r="D336" s="101"/>
      <c r="E336" s="102"/>
      <c r="F336" s="101"/>
      <c r="G336" s="101"/>
      <c r="H336" s="101"/>
      <c r="I336" s="101"/>
      <c r="J336" s="101"/>
      <c r="K336" s="101"/>
      <c r="L336" s="101"/>
      <c r="M336" s="101"/>
      <c r="N336" s="103">
        <f>SUM(N326:N335)</f>
        <v>0</v>
      </c>
      <c r="O336" s="103">
        <f>SUM(O326:O335)</f>
        <v>0</v>
      </c>
      <c r="P336" s="103">
        <f>SUM(P326:P335)</f>
        <v>0</v>
      </c>
      <c r="Q336" s="103">
        <f>SUM(Q326:Q335)</f>
        <v>0</v>
      </c>
      <c r="R336" s="103">
        <f>SUM(R326:R335)</f>
        <v>0</v>
      </c>
      <c r="S336" s="103">
        <f>SUM(S326:S335)</f>
        <v>0</v>
      </c>
      <c r="T336" s="103">
        <f>SUM(T326:T335)</f>
        <v>22798.95</v>
      </c>
      <c r="U336" s="103">
        <f>SUM(U326:U335)</f>
        <v>0</v>
      </c>
      <c r="V336" s="103">
        <f>SUM(V326:V335)</f>
        <v>0</v>
      </c>
      <c r="W336" s="103">
        <f>SUM(W326:W335)</f>
        <v>0</v>
      </c>
      <c r="X336" s="103">
        <f>SUM(X326:X335)</f>
        <v>0</v>
      </c>
      <c r="Y336" s="103">
        <f>SUM(Y326:Y335)</f>
        <v>0</v>
      </c>
      <c r="Z336" s="103">
        <f>SUM(Z326:Z335)</f>
        <v>22798.95</v>
      </c>
      <c r="AA336" s="103">
        <f t="shared" si="77"/>
        <v>0</v>
      </c>
      <c r="AB336" s="103">
        <f>SUM(AB326:AB335)</f>
        <v>0</v>
      </c>
      <c r="AC336" s="103">
        <f>SUM(AC326:AC335)</f>
        <v>0</v>
      </c>
      <c r="AD336" s="103">
        <f>SUM(AD326:AD335)</f>
        <v>0</v>
      </c>
      <c r="AE336" s="103">
        <f>SUM(AE326:AE335)</f>
        <v>0</v>
      </c>
      <c r="AF336" s="103">
        <f>SUM(AF326:AF335)</f>
        <v>0</v>
      </c>
      <c r="AG336" s="103" t="e">
        <f>SUM(AG326:AG335)</f>
        <v>#VALUE!</v>
      </c>
      <c r="AH336" s="103">
        <f t="shared" si="78"/>
        <v>22798.95</v>
      </c>
      <c r="AI336" s="103">
        <f>SUM(AI326:AI335)</f>
        <v>23368.923750000002</v>
      </c>
      <c r="AJ336" s="103">
        <f>SUM(AJ326:AJ335)</f>
        <v>23875.250431250002</v>
      </c>
      <c r="AK336" s="103">
        <f>SUM(AK326:AK335)</f>
        <v>24273.171271770832</v>
      </c>
      <c r="AL336" s="103">
        <f>SUM(AL326:AL335)</f>
        <v>24515.902984488541</v>
      </c>
      <c r="AM336" s="103">
        <f>SUM(AM326:AM335)</f>
        <v>24679.342337718463</v>
      </c>
      <c r="AN336" s="103" t="e">
        <f>SUM(AN326:AN335)</f>
        <v>#VALUE!</v>
      </c>
      <c r="AO336" s="103">
        <f t="shared" si="79"/>
        <v>0</v>
      </c>
      <c r="AP336" s="103">
        <f>SUM(AP326:AP335)</f>
        <v>0</v>
      </c>
      <c r="AQ336" s="103">
        <f>SUM(AQ326:AQ335)</f>
        <v>0</v>
      </c>
      <c r="AR336" s="103">
        <f>SUM(AR326:AR335)</f>
        <v>0</v>
      </c>
      <c r="AS336" s="103">
        <f>SUM(AS326:AS335)</f>
        <v>0</v>
      </c>
      <c r="AT336" s="103">
        <f>SUM(AT326:AT335)</f>
        <v>0</v>
      </c>
      <c r="AU336" s="103" t="e">
        <f>SUM(AU326:AU335)</f>
        <v>#VALUE!</v>
      </c>
      <c r="AV336" s="103">
        <f>SUM(AV326:AV335)</f>
        <v>0</v>
      </c>
      <c r="AW336" s="103">
        <f>SUM(AW326:AW335)</f>
        <v>0</v>
      </c>
      <c r="AX336" s="103">
        <f>SUM(AX326:AX335)</f>
        <v>0</v>
      </c>
      <c r="AY336" s="103">
        <f>SUM(AY326:AY335)</f>
        <v>0</v>
      </c>
      <c r="AZ336" s="103">
        <f>SUM(AZ326:AZ335)</f>
        <v>0</v>
      </c>
      <c r="BA336" s="103">
        <f>SUM(BA326:BA335)</f>
        <v>0</v>
      </c>
      <c r="BB336" s="103" t="e">
        <f>SUM(BB326:BB335)</f>
        <v>#VALUE!</v>
      </c>
      <c r="BC336" s="103">
        <f>SUM(BC326:BC335)</f>
        <v>0</v>
      </c>
      <c r="BD336" s="103">
        <f>SUM(BD326:BD335)</f>
        <v>0</v>
      </c>
      <c r="BE336" s="103">
        <f>SUM(BE326:BE335)</f>
        <v>0</v>
      </c>
      <c r="BF336" s="103">
        <f>SUM(BF326:BF335)</f>
        <v>0</v>
      </c>
      <c r="BG336" s="103">
        <f>SUM(BG326:BG335)</f>
        <v>0</v>
      </c>
      <c r="BH336" s="103">
        <f>SUM(BH326:BH335)</f>
        <v>0</v>
      </c>
      <c r="BI336" s="103">
        <f>SUM(BI326:BI335)</f>
        <v>0</v>
      </c>
      <c r="BJ336" s="103">
        <f>SUM(BJ326:BJ335)</f>
        <v>0</v>
      </c>
      <c r="BK336" s="103">
        <f>SUM(BK326:BK335)</f>
        <v>0</v>
      </c>
      <c r="BL336" s="103">
        <f>SUM(BL326:BL335)</f>
        <v>0</v>
      </c>
      <c r="BM336" s="103">
        <f>SUM(BM326:BM335)</f>
        <v>0</v>
      </c>
      <c r="BN336" s="103">
        <f>SUM(BN326:BN335)</f>
        <v>0</v>
      </c>
      <c r="BO336" s="103">
        <f>SUM(BO326:BO335)</f>
        <v>0</v>
      </c>
      <c r="BP336" s="103" t="e">
        <f>SUM(BP326:BP335)</f>
        <v>#VALUE!</v>
      </c>
    </row>
    <row r="337" spans="1:68">
      <c r="A337" s="77">
        <v>2018</v>
      </c>
      <c r="B337" s="77" t="s">
        <v>905</v>
      </c>
      <c r="C337" s="77" t="s">
        <v>1059</v>
      </c>
      <c r="D337" s="77"/>
      <c r="E337" s="98">
        <v>22742</v>
      </c>
      <c r="F337" s="77"/>
      <c r="G337" s="77"/>
      <c r="H337" s="77"/>
      <c r="I337" s="77">
        <v>6</v>
      </c>
      <c r="J337" s="77" t="s">
        <v>1021</v>
      </c>
      <c r="K337" s="77"/>
      <c r="L337" s="77"/>
      <c r="M337" s="77"/>
      <c r="N337" s="99">
        <v>0</v>
      </c>
      <c r="O337" s="99">
        <v>0</v>
      </c>
      <c r="P337" s="99">
        <v>0</v>
      </c>
      <c r="Q337" s="99">
        <v>0</v>
      </c>
      <c r="R337" s="99">
        <v>185.04</v>
      </c>
      <c r="S337" s="99">
        <v>185.04</v>
      </c>
      <c r="T337" s="99">
        <v>0</v>
      </c>
      <c r="U337" s="99">
        <v>0.24</v>
      </c>
      <c r="V337" s="99">
        <v>0</v>
      </c>
      <c r="W337" s="99">
        <v>0</v>
      </c>
      <c r="X337" s="99">
        <v>54.12</v>
      </c>
      <c r="Y337" s="99">
        <v>0</v>
      </c>
      <c r="Z337" s="99">
        <v>196.52</v>
      </c>
      <c r="AA337" s="100">
        <f t="shared" ref="AA337:AA352" si="80">SUM(W337+V337+S337)</f>
        <v>185.04</v>
      </c>
      <c r="AB337" s="100">
        <f>AA337*('Para GX'!J$71+100%)</f>
        <v>189.66599999999997</v>
      </c>
      <c r="AC337" s="100">
        <f>AB337*('Para GX'!K$71+100%)</f>
        <v>193.77542999999997</v>
      </c>
      <c r="AD337" s="100">
        <f>AC337*('Para GX'!L$71+100%)</f>
        <v>197.00502049999997</v>
      </c>
      <c r="AE337" s="100">
        <f>AD337*('Para GX'!M$71+100%)</f>
        <v>198.97507070499998</v>
      </c>
      <c r="AF337" s="100">
        <f>AE337*('Para GX'!N$71+100%)</f>
        <v>200.30157117636662</v>
      </c>
      <c r="AG337" s="100" t="e">
        <f>AF337*('Para GX'!O$71+100%)</f>
        <v>#VALUE!</v>
      </c>
      <c r="AH337" s="100">
        <f t="shared" si="78"/>
        <v>0</v>
      </c>
      <c r="AI337" s="100">
        <f>AH337*('Para GX'!J$71+100%)</f>
        <v>0</v>
      </c>
      <c r="AJ337" s="100">
        <f>AI337*('Para GX'!K$71+100%)</f>
        <v>0</v>
      </c>
      <c r="AK337" s="100">
        <f>AJ337*('Para GX'!L$71+100%)</f>
        <v>0</v>
      </c>
      <c r="AL337" s="100">
        <f>AK337*('Para GX'!M$71+100%)</f>
        <v>0</v>
      </c>
      <c r="AM337" s="100">
        <f>AL337*('Para GX'!N$71+100%)</f>
        <v>0</v>
      </c>
      <c r="AN337" s="100" t="e">
        <f>AM337*('Para GX'!O$71+100%)</f>
        <v>#VALUE!</v>
      </c>
      <c r="AO337" s="100">
        <f t="shared" si="79"/>
        <v>54.12</v>
      </c>
      <c r="AP337" s="100">
        <f>AO337*('Para GX'!J$71+100%)</f>
        <v>55.472999999999992</v>
      </c>
      <c r="AQ337" s="100">
        <f>AP337*('Para GX'!K$71+100%)</f>
        <v>56.674914999999991</v>
      </c>
      <c r="AR337" s="100">
        <f>AQ337*('Para GX'!L$71+100%)</f>
        <v>57.619496916666655</v>
      </c>
      <c r="AS337" s="100">
        <f>AR337*('Para GX'!M$71+100%)</f>
        <v>58.19569188583332</v>
      </c>
      <c r="AT337" s="100">
        <f>AS337*('Para GX'!N$71+100%)</f>
        <v>58.583663165072203</v>
      </c>
      <c r="AU337" s="100" t="e">
        <f>AT337*('Para GX'!O$71+100%)</f>
        <v>#VALUE!</v>
      </c>
      <c r="AV337" s="100">
        <v>0</v>
      </c>
      <c r="AW337" s="100">
        <f>AV337*('Para GX'!J$71+100%)</f>
        <v>0</v>
      </c>
      <c r="AX337" s="100">
        <f>AW337*('Para GX'!K$71+100%)</f>
        <v>0</v>
      </c>
      <c r="AY337" s="100">
        <f>AX337*('Para GX'!L$71+100%)</f>
        <v>0</v>
      </c>
      <c r="AZ337" s="100">
        <f>AY337*('Para GX'!M$71+100%)</f>
        <v>0</v>
      </c>
      <c r="BA337" s="100">
        <f>AZ337*('Para GX'!N$71+100%)</f>
        <v>0</v>
      </c>
      <c r="BB337" s="100" t="e">
        <f>BA337*('Para GX'!O$71+100%)</f>
        <v>#VALUE!</v>
      </c>
      <c r="BC337" s="100">
        <v>0</v>
      </c>
      <c r="BD337" s="100"/>
      <c r="BE337" s="100"/>
      <c r="BF337" s="100"/>
      <c r="BG337" s="100"/>
      <c r="BH337" s="100"/>
      <c r="BI337" s="100"/>
      <c r="BJ337" s="100">
        <v>42.88</v>
      </c>
      <c r="BK337" s="100">
        <f>BJ337*('Para GX'!J$71+100%)</f>
        <v>43.951999999999998</v>
      </c>
      <c r="BL337" s="100">
        <f>BK337*('Para GX'!K$71+100%)</f>
        <v>44.904293333333335</v>
      </c>
      <c r="BM337" s="100">
        <f>BL337*('Para GX'!L$71+100%)</f>
        <v>45.65269822222222</v>
      </c>
      <c r="BN337" s="100">
        <f>BM337*('Para GX'!M$71+100%)</f>
        <v>46.109225204444442</v>
      </c>
      <c r="BO337" s="100">
        <f>BN337*('Para GX'!N$71+100%)</f>
        <v>46.416620039140739</v>
      </c>
      <c r="BP337" s="100" t="e">
        <f>BO337*('Para GX'!O$71+100%)</f>
        <v>#VALUE!</v>
      </c>
    </row>
    <row r="338" spans="1:68">
      <c r="A338" s="77">
        <v>2018</v>
      </c>
      <c r="B338" s="77" t="s">
        <v>905</v>
      </c>
      <c r="C338" s="77" t="s">
        <v>1059</v>
      </c>
      <c r="D338" s="77"/>
      <c r="E338" s="98">
        <v>24895</v>
      </c>
      <c r="F338" s="77"/>
      <c r="G338" s="77"/>
      <c r="H338" s="77"/>
      <c r="I338" s="77">
        <v>1</v>
      </c>
      <c r="J338" s="77" t="s">
        <v>1021</v>
      </c>
      <c r="K338" s="77"/>
      <c r="L338" s="77"/>
      <c r="M338" s="77"/>
      <c r="N338" s="99">
        <v>0</v>
      </c>
      <c r="O338" s="99">
        <v>0</v>
      </c>
      <c r="P338" s="99">
        <v>0</v>
      </c>
      <c r="Q338" s="99">
        <v>0</v>
      </c>
      <c r="R338" s="99">
        <v>200.04</v>
      </c>
      <c r="S338" s="99">
        <v>200.04</v>
      </c>
      <c r="T338" s="99">
        <v>0</v>
      </c>
      <c r="U338" s="99">
        <v>0.36</v>
      </c>
      <c r="V338" s="99">
        <v>0</v>
      </c>
      <c r="W338" s="99">
        <v>0</v>
      </c>
      <c r="X338" s="99">
        <v>58.56</v>
      </c>
      <c r="Y338" s="99">
        <v>0</v>
      </c>
      <c r="Z338" s="99">
        <v>212.6</v>
      </c>
      <c r="AA338" s="100">
        <f t="shared" si="80"/>
        <v>200.04</v>
      </c>
      <c r="AB338" s="100">
        <f>AA338*('Para GX'!J$71+100%)</f>
        <v>205.04099999999997</v>
      </c>
      <c r="AC338" s="100">
        <f>AB338*('Para GX'!K$71+100%)</f>
        <v>209.48355499999997</v>
      </c>
      <c r="AD338" s="100">
        <f>AC338*('Para GX'!L$71+100%)</f>
        <v>212.97494758333329</v>
      </c>
      <c r="AE338" s="100">
        <f>AD338*('Para GX'!M$71+100%)</f>
        <v>215.10469705916663</v>
      </c>
      <c r="AF338" s="100">
        <f>AE338*('Para GX'!N$71+100%)</f>
        <v>216.53872837289438</v>
      </c>
      <c r="AG338" s="100" t="e">
        <f>AF338*('Para GX'!O$71+100%)</f>
        <v>#VALUE!</v>
      </c>
      <c r="AH338" s="100">
        <f t="shared" si="78"/>
        <v>0</v>
      </c>
      <c r="AI338" s="100">
        <f>AH338*('Para GX'!J$71+100%)</f>
        <v>0</v>
      </c>
      <c r="AJ338" s="100">
        <f>AI338*('Para GX'!K$71+100%)</f>
        <v>0</v>
      </c>
      <c r="AK338" s="100">
        <f>AJ338*('Para GX'!L$71+100%)</f>
        <v>0</v>
      </c>
      <c r="AL338" s="100">
        <f>AK338*('Para GX'!M$71+100%)</f>
        <v>0</v>
      </c>
      <c r="AM338" s="100">
        <f>AL338*('Para GX'!N$71+100%)</f>
        <v>0</v>
      </c>
      <c r="AN338" s="100" t="e">
        <f>AM338*('Para GX'!O$71+100%)</f>
        <v>#VALUE!</v>
      </c>
      <c r="AO338" s="100">
        <f t="shared" si="79"/>
        <v>58.56</v>
      </c>
      <c r="AP338" s="100">
        <f>AO338*('Para GX'!J$71+100%)</f>
        <v>60.023999999999994</v>
      </c>
      <c r="AQ338" s="100">
        <f>AP338*('Para GX'!K$71+100%)</f>
        <v>61.32452</v>
      </c>
      <c r="AR338" s="100">
        <f>AQ338*('Para GX'!L$71+100%)</f>
        <v>62.346595333333326</v>
      </c>
      <c r="AS338" s="100">
        <f>AR338*('Para GX'!M$71+100%)</f>
        <v>62.970061286666663</v>
      </c>
      <c r="AT338" s="100">
        <f>AS338*('Para GX'!N$71+100%)</f>
        <v>63.389861695244434</v>
      </c>
      <c r="AU338" s="100" t="e">
        <f>AT338*('Para GX'!O$71+100%)</f>
        <v>#VALUE!</v>
      </c>
      <c r="AV338" s="100">
        <v>0</v>
      </c>
      <c r="AW338" s="100">
        <f>AV338*('Para GX'!J$71+100%)</f>
        <v>0</v>
      </c>
      <c r="AX338" s="100">
        <f>AW338*('Para GX'!K$71+100%)</f>
        <v>0</v>
      </c>
      <c r="AY338" s="100">
        <f>AX338*('Para GX'!L$71+100%)</f>
        <v>0</v>
      </c>
      <c r="AZ338" s="100">
        <f>AY338*('Para GX'!M$71+100%)</f>
        <v>0</v>
      </c>
      <c r="BA338" s="100">
        <f>AZ338*('Para GX'!N$71+100%)</f>
        <v>0</v>
      </c>
      <c r="BB338" s="100" t="e">
        <f>BA338*('Para GX'!O$71+100%)</f>
        <v>#VALUE!</v>
      </c>
      <c r="BC338" s="100">
        <v>0</v>
      </c>
      <c r="BD338" s="100"/>
      <c r="BE338" s="100"/>
      <c r="BF338" s="100"/>
      <c r="BG338" s="100"/>
      <c r="BH338" s="100"/>
      <c r="BI338" s="100"/>
      <c r="BJ338" s="100">
        <v>46.36</v>
      </c>
      <c r="BK338" s="100">
        <f>BJ338*('Para GX'!J$71+100%)</f>
        <v>47.518999999999998</v>
      </c>
      <c r="BL338" s="100">
        <f>BK338*('Para GX'!K$71+100%)</f>
        <v>48.548578333333332</v>
      </c>
      <c r="BM338" s="100">
        <f>BL338*('Para GX'!L$71+100%)</f>
        <v>49.35772130555555</v>
      </c>
      <c r="BN338" s="100">
        <f>BM338*('Para GX'!M$71+100%)</f>
        <v>49.85129851861111</v>
      </c>
      <c r="BO338" s="100">
        <f>BN338*('Para GX'!N$71+100%)</f>
        <v>50.183640508735181</v>
      </c>
      <c r="BP338" s="100" t="e">
        <f>BO338*('Para GX'!O$71+100%)</f>
        <v>#VALUE!</v>
      </c>
    </row>
    <row r="339" spans="1:68">
      <c r="A339" s="77">
        <v>2018</v>
      </c>
      <c r="B339" s="77" t="s">
        <v>905</v>
      </c>
      <c r="C339" s="77" t="s">
        <v>1059</v>
      </c>
      <c r="D339" s="77"/>
      <c r="E339" s="98">
        <v>23033</v>
      </c>
      <c r="F339" s="77"/>
      <c r="G339" s="77"/>
      <c r="H339" s="77"/>
      <c r="I339" s="77">
        <v>1</v>
      </c>
      <c r="J339" s="77" t="s">
        <v>1021</v>
      </c>
      <c r="K339" s="77"/>
      <c r="L339" s="77"/>
      <c r="M339" s="77"/>
      <c r="N339" s="99">
        <v>0</v>
      </c>
      <c r="O339" s="99">
        <v>0</v>
      </c>
      <c r="P339" s="99">
        <v>0</v>
      </c>
      <c r="Q339" s="99">
        <v>0</v>
      </c>
      <c r="R339" s="99">
        <v>219.96</v>
      </c>
      <c r="S339" s="99">
        <v>219.96</v>
      </c>
      <c r="T339" s="99">
        <v>0</v>
      </c>
      <c r="U339" s="99">
        <v>0.36</v>
      </c>
      <c r="V339" s="99">
        <v>0</v>
      </c>
      <c r="W339" s="99">
        <v>0</v>
      </c>
      <c r="X339" s="99">
        <v>64.319999999999993</v>
      </c>
      <c r="Y339" s="99">
        <v>0</v>
      </c>
      <c r="Z339" s="99">
        <v>233.65</v>
      </c>
      <c r="AA339" s="100">
        <f t="shared" si="80"/>
        <v>219.96</v>
      </c>
      <c r="AB339" s="100">
        <f>AA339*('Para GX'!J$71+100%)</f>
        <v>225.45899999999997</v>
      </c>
      <c r="AC339" s="100">
        <f>AB339*('Para GX'!K$71+100%)</f>
        <v>230.34394499999999</v>
      </c>
      <c r="AD339" s="100">
        <f>AC339*('Para GX'!L$71+100%)</f>
        <v>234.18301074999997</v>
      </c>
      <c r="AE339" s="100">
        <f>AD339*('Para GX'!M$71+100%)</f>
        <v>236.52484085749998</v>
      </c>
      <c r="AF339" s="100">
        <f>AE339*('Para GX'!N$71+100%)</f>
        <v>238.1016731298833</v>
      </c>
      <c r="AG339" s="100" t="e">
        <f>AF339*('Para GX'!O$71+100%)</f>
        <v>#VALUE!</v>
      </c>
      <c r="AH339" s="100">
        <f t="shared" ref="AH339:AH352" si="81">SUM(T339+V339+W339)</f>
        <v>0</v>
      </c>
      <c r="AI339" s="100">
        <f>AH339*('Para GX'!J$71+100%)</f>
        <v>0</v>
      </c>
      <c r="AJ339" s="100">
        <f>AI339*('Para GX'!K$71+100%)</f>
        <v>0</v>
      </c>
      <c r="AK339" s="100">
        <f>AJ339*('Para GX'!L$71+100%)</f>
        <v>0</v>
      </c>
      <c r="AL339" s="100">
        <f>AK339*('Para GX'!M$71+100%)</f>
        <v>0</v>
      </c>
      <c r="AM339" s="100">
        <f>AL339*('Para GX'!N$71+100%)</f>
        <v>0</v>
      </c>
      <c r="AN339" s="100" t="e">
        <f>AM339*('Para GX'!O$71+100%)</f>
        <v>#VALUE!</v>
      </c>
      <c r="AO339" s="100">
        <f t="shared" si="79"/>
        <v>64.319999999999993</v>
      </c>
      <c r="AP339" s="100">
        <f>AO339*('Para GX'!J$71+100%)</f>
        <v>65.927999999999983</v>
      </c>
      <c r="AQ339" s="100">
        <f>AP339*('Para GX'!K$71+100%)</f>
        <v>67.356439999999992</v>
      </c>
      <c r="AR339" s="100">
        <f>AQ339*('Para GX'!L$71+100%)</f>
        <v>68.479047333333327</v>
      </c>
      <c r="AS339" s="100">
        <f>AR339*('Para GX'!M$71+100%)</f>
        <v>69.163837806666663</v>
      </c>
      <c r="AT339" s="100">
        <f>AS339*('Para GX'!N$71+100%)</f>
        <v>69.624930058711101</v>
      </c>
      <c r="AU339" s="100" t="e">
        <f>AT339*('Para GX'!O$71+100%)</f>
        <v>#VALUE!</v>
      </c>
      <c r="AV339" s="100">
        <v>0</v>
      </c>
      <c r="AW339" s="100">
        <f>AV339*('Para GX'!J$71+100%)</f>
        <v>0</v>
      </c>
      <c r="AX339" s="100">
        <f>AW339*('Para GX'!K$71+100%)</f>
        <v>0</v>
      </c>
      <c r="AY339" s="100">
        <f>AX339*('Para GX'!L$71+100%)</f>
        <v>0</v>
      </c>
      <c r="AZ339" s="100">
        <f>AY339*('Para GX'!M$71+100%)</f>
        <v>0</v>
      </c>
      <c r="BA339" s="100">
        <f>AZ339*('Para GX'!N$71+100%)</f>
        <v>0</v>
      </c>
      <c r="BB339" s="100" t="e">
        <f>BA339*('Para GX'!O$71+100%)</f>
        <v>#VALUE!</v>
      </c>
      <c r="BC339" s="100">
        <v>0</v>
      </c>
      <c r="BD339" s="100"/>
      <c r="BE339" s="100"/>
      <c r="BF339" s="100"/>
      <c r="BG339" s="100"/>
      <c r="BH339" s="100"/>
      <c r="BI339" s="100"/>
      <c r="BJ339" s="100">
        <v>50.99</v>
      </c>
      <c r="BK339" s="100">
        <f>BJ339*('Para GX'!J$71+100%)</f>
        <v>52.264749999999999</v>
      </c>
      <c r="BL339" s="100">
        <f>BK339*('Para GX'!K$71+100%)</f>
        <v>53.39715291666667</v>
      </c>
      <c r="BM339" s="100">
        <f>BL339*('Para GX'!L$71+100%)</f>
        <v>54.287105465277776</v>
      </c>
      <c r="BN339" s="100">
        <f>BM339*('Para GX'!M$71+100%)</f>
        <v>54.829976519930554</v>
      </c>
      <c r="BO339" s="100">
        <f>BN339*('Para GX'!N$71+100%)</f>
        <v>55.195509696730085</v>
      </c>
      <c r="BP339" s="100" t="e">
        <f>BO339*('Para GX'!O$71+100%)</f>
        <v>#VALUE!</v>
      </c>
    </row>
    <row r="340" spans="1:68">
      <c r="A340" s="77">
        <v>2018</v>
      </c>
      <c r="B340" s="77" t="s">
        <v>905</v>
      </c>
      <c r="C340" s="77" t="s">
        <v>1059</v>
      </c>
      <c r="D340" s="77"/>
      <c r="E340" s="98">
        <v>22403</v>
      </c>
      <c r="F340" s="77"/>
      <c r="G340" s="77"/>
      <c r="H340" s="77"/>
      <c r="I340" s="77">
        <v>1</v>
      </c>
      <c r="J340" s="77" t="s">
        <v>1021</v>
      </c>
      <c r="K340" s="77"/>
      <c r="L340" s="77"/>
      <c r="M340" s="77"/>
      <c r="N340" s="99">
        <v>0</v>
      </c>
      <c r="O340" s="99">
        <v>0</v>
      </c>
      <c r="P340" s="99">
        <v>0</v>
      </c>
      <c r="Q340" s="99">
        <v>0</v>
      </c>
      <c r="R340" s="99">
        <v>184.8</v>
      </c>
      <c r="S340" s="99">
        <v>184.8</v>
      </c>
      <c r="T340" s="99">
        <v>0</v>
      </c>
      <c r="U340" s="99">
        <v>0.24</v>
      </c>
      <c r="V340" s="99">
        <v>0</v>
      </c>
      <c r="W340" s="99">
        <v>0</v>
      </c>
      <c r="X340" s="99">
        <v>54</v>
      </c>
      <c r="Y340" s="99">
        <v>0</v>
      </c>
      <c r="Z340" s="99">
        <v>196.2</v>
      </c>
      <c r="AA340" s="100">
        <f t="shared" si="80"/>
        <v>184.8</v>
      </c>
      <c r="AB340" s="100">
        <f>AA340*('Para GX'!J$71+100%)</f>
        <v>189.42</v>
      </c>
      <c r="AC340" s="100">
        <f>AB340*('Para GX'!K$71+100%)</f>
        <v>193.5241</v>
      </c>
      <c r="AD340" s="100">
        <f>AC340*('Para GX'!L$71+100%)</f>
        <v>196.74950166666665</v>
      </c>
      <c r="AE340" s="100">
        <f>AD340*('Para GX'!M$71+100%)</f>
        <v>198.71699668333332</v>
      </c>
      <c r="AF340" s="100">
        <f>AE340*('Para GX'!N$71+100%)</f>
        <v>200.0417766612222</v>
      </c>
      <c r="AG340" s="100" t="e">
        <f>AF340*('Para GX'!O$71+100%)</f>
        <v>#VALUE!</v>
      </c>
      <c r="AH340" s="100">
        <f t="shared" si="81"/>
        <v>0</v>
      </c>
      <c r="AI340" s="100">
        <f>AH340*('Para GX'!J$71+100%)</f>
        <v>0</v>
      </c>
      <c r="AJ340" s="100">
        <f>AI340*('Para GX'!K$71+100%)</f>
        <v>0</v>
      </c>
      <c r="AK340" s="100">
        <f>AJ340*('Para GX'!L$71+100%)</f>
        <v>0</v>
      </c>
      <c r="AL340" s="100">
        <f>AK340*('Para GX'!M$71+100%)</f>
        <v>0</v>
      </c>
      <c r="AM340" s="100">
        <f>AL340*('Para GX'!N$71+100%)</f>
        <v>0</v>
      </c>
      <c r="AN340" s="100" t="e">
        <f>AM340*('Para GX'!O$71+100%)</f>
        <v>#VALUE!</v>
      </c>
      <c r="AO340" s="100">
        <f t="shared" si="79"/>
        <v>54</v>
      </c>
      <c r="AP340" s="100">
        <f>AO340*('Para GX'!J$71+100%)</f>
        <v>55.349999999999994</v>
      </c>
      <c r="AQ340" s="100">
        <f>AP340*('Para GX'!K$71+100%)</f>
        <v>56.549250000000001</v>
      </c>
      <c r="AR340" s="100">
        <f>AQ340*('Para GX'!L$71+100%)</f>
        <v>57.491737499999999</v>
      </c>
      <c r="AS340" s="100">
        <f>AR340*('Para GX'!M$71+100%)</f>
        <v>58.066654874999998</v>
      </c>
      <c r="AT340" s="100">
        <f>AS340*('Para GX'!N$71+100%)</f>
        <v>58.453765907499992</v>
      </c>
      <c r="AU340" s="100" t="e">
        <f>AT340*('Para GX'!O$71+100%)</f>
        <v>#VALUE!</v>
      </c>
      <c r="AV340" s="100">
        <v>0</v>
      </c>
      <c r="AW340" s="100">
        <f>AV340*('Para GX'!J$71+100%)</f>
        <v>0</v>
      </c>
      <c r="AX340" s="100">
        <f>AW340*('Para GX'!K$71+100%)</f>
        <v>0</v>
      </c>
      <c r="AY340" s="100">
        <f>AX340*('Para GX'!L$71+100%)</f>
        <v>0</v>
      </c>
      <c r="AZ340" s="100">
        <f>AY340*('Para GX'!M$71+100%)</f>
        <v>0</v>
      </c>
      <c r="BA340" s="100">
        <f>AZ340*('Para GX'!N$71+100%)</f>
        <v>0</v>
      </c>
      <c r="BB340" s="100" t="e">
        <f>BA340*('Para GX'!O$71+100%)</f>
        <v>#VALUE!</v>
      </c>
      <c r="BC340" s="100">
        <v>0</v>
      </c>
      <c r="BD340" s="100"/>
      <c r="BE340" s="100"/>
      <c r="BF340" s="100"/>
      <c r="BG340" s="100"/>
      <c r="BH340" s="100"/>
      <c r="BI340" s="100"/>
      <c r="BJ340" s="100">
        <v>42.84</v>
      </c>
      <c r="BK340" s="100">
        <f>BJ340*('Para GX'!J$71+100%)</f>
        <v>43.911000000000001</v>
      </c>
      <c r="BL340" s="100">
        <f>BK340*('Para GX'!K$71+100%)</f>
        <v>44.862405000000003</v>
      </c>
      <c r="BM340" s="100">
        <f>BL340*('Para GX'!L$71+100%)</f>
        <v>45.610111750000002</v>
      </c>
      <c r="BN340" s="100">
        <f>BM340*('Para GX'!M$71+100%)</f>
        <v>46.066212867499999</v>
      </c>
      <c r="BO340" s="100">
        <f>BN340*('Para GX'!N$71+100%)</f>
        <v>46.373320953283333</v>
      </c>
      <c r="BP340" s="100" t="e">
        <f>BO340*('Para GX'!O$71+100%)</f>
        <v>#VALUE!</v>
      </c>
    </row>
    <row r="341" spans="1:68">
      <c r="A341" s="77">
        <v>2018</v>
      </c>
      <c r="B341" s="77" t="s">
        <v>905</v>
      </c>
      <c r="C341" s="77" t="s">
        <v>1059</v>
      </c>
      <c r="D341" s="77"/>
      <c r="E341" s="98">
        <v>25885</v>
      </c>
      <c r="F341" s="77"/>
      <c r="G341" s="77"/>
      <c r="H341" s="77"/>
      <c r="I341" s="77">
        <v>2</v>
      </c>
      <c r="J341" s="77" t="s">
        <v>1021</v>
      </c>
      <c r="K341" s="77"/>
      <c r="L341" s="77"/>
      <c r="M341" s="77"/>
      <c r="N341" s="99">
        <v>0</v>
      </c>
      <c r="O341" s="99">
        <v>0</v>
      </c>
      <c r="P341" s="99">
        <v>0</v>
      </c>
      <c r="Q341" s="99">
        <v>0</v>
      </c>
      <c r="R341" s="99">
        <v>252</v>
      </c>
      <c r="S341" s="99">
        <v>252</v>
      </c>
      <c r="T341" s="99">
        <v>0</v>
      </c>
      <c r="U341" s="99">
        <v>0.36</v>
      </c>
      <c r="V341" s="99">
        <v>0</v>
      </c>
      <c r="W341" s="99">
        <v>0</v>
      </c>
      <c r="X341" s="99">
        <v>78</v>
      </c>
      <c r="Y341" s="99">
        <v>0</v>
      </c>
      <c r="Z341" s="99">
        <v>330.36</v>
      </c>
      <c r="AA341" s="100">
        <f t="shared" si="80"/>
        <v>252</v>
      </c>
      <c r="AB341" s="100">
        <f>AA341*('Para GX'!J$71+100%)</f>
        <v>258.29999999999995</v>
      </c>
      <c r="AC341" s="100">
        <f>AB341*('Para GX'!K$71+100%)</f>
        <v>263.89649999999995</v>
      </c>
      <c r="AD341" s="100">
        <f>AC341*('Para GX'!L$71+100%)</f>
        <v>268.2947749999999</v>
      </c>
      <c r="AE341" s="100">
        <f>AD341*('Para GX'!M$71+100%)</f>
        <v>270.97772274999988</v>
      </c>
      <c r="AF341" s="100">
        <f>AE341*('Para GX'!N$71+100%)</f>
        <v>272.78424090166652</v>
      </c>
      <c r="AG341" s="100" t="e">
        <f>AF341*('Para GX'!O$71+100%)</f>
        <v>#VALUE!</v>
      </c>
      <c r="AH341" s="100">
        <f t="shared" si="81"/>
        <v>0</v>
      </c>
      <c r="AI341" s="100">
        <f>AH341*('Para GX'!J$71+100%)</f>
        <v>0</v>
      </c>
      <c r="AJ341" s="100">
        <f>AI341*('Para GX'!K$71+100%)</f>
        <v>0</v>
      </c>
      <c r="AK341" s="100">
        <f>AJ341*('Para GX'!L$71+100%)</f>
        <v>0</v>
      </c>
      <c r="AL341" s="100">
        <f>AK341*('Para GX'!M$71+100%)</f>
        <v>0</v>
      </c>
      <c r="AM341" s="100">
        <f>AL341*('Para GX'!N$71+100%)</f>
        <v>0</v>
      </c>
      <c r="AN341" s="100" t="e">
        <f>AM341*('Para GX'!O$71+100%)</f>
        <v>#VALUE!</v>
      </c>
      <c r="AO341" s="100">
        <f t="shared" si="79"/>
        <v>78</v>
      </c>
      <c r="AP341" s="100">
        <f>AO341*('Para GX'!J$71+100%)</f>
        <v>79.949999999999989</v>
      </c>
      <c r="AQ341" s="100">
        <f>AP341*('Para GX'!K$71+100%)</f>
        <v>81.682249999999996</v>
      </c>
      <c r="AR341" s="100">
        <f>AQ341*('Para GX'!L$71+100%)</f>
        <v>83.043620833333321</v>
      </c>
      <c r="AS341" s="100">
        <f>AR341*('Para GX'!M$71+100%)</f>
        <v>83.87405704166666</v>
      </c>
      <c r="AT341" s="100">
        <f>AS341*('Para GX'!N$71+100%)</f>
        <v>84.433217421944434</v>
      </c>
      <c r="AU341" s="100" t="e">
        <f>AT341*('Para GX'!O$71+100%)</f>
        <v>#VALUE!</v>
      </c>
      <c r="AV341" s="100">
        <v>0</v>
      </c>
      <c r="AW341" s="100">
        <f>AV341*('Para GX'!J$71+100%)</f>
        <v>0</v>
      </c>
      <c r="AX341" s="100">
        <f>AW341*('Para GX'!K$71+100%)</f>
        <v>0</v>
      </c>
      <c r="AY341" s="100">
        <f>AX341*('Para GX'!L$71+100%)</f>
        <v>0</v>
      </c>
      <c r="AZ341" s="100">
        <f>AY341*('Para GX'!M$71+100%)</f>
        <v>0</v>
      </c>
      <c r="BA341" s="100">
        <f>AZ341*('Para GX'!N$71+100%)</f>
        <v>0</v>
      </c>
      <c r="BB341" s="100" t="e">
        <f>BA341*('Para GX'!O$71+100%)</f>
        <v>#VALUE!</v>
      </c>
      <c r="BC341" s="100">
        <v>0</v>
      </c>
      <c r="BD341" s="100"/>
      <c r="BE341" s="100"/>
      <c r="BF341" s="100"/>
      <c r="BG341" s="100"/>
      <c r="BH341" s="100"/>
      <c r="BI341" s="100"/>
      <c r="BJ341" s="100">
        <v>0</v>
      </c>
      <c r="BK341" s="100">
        <f>BJ341*('Para GX'!J$71+100%)</f>
        <v>0</v>
      </c>
      <c r="BL341" s="100">
        <f>BK341*('Para GX'!K$71+100%)</f>
        <v>0</v>
      </c>
      <c r="BM341" s="100">
        <f>BL341*('Para GX'!L$71+100%)</f>
        <v>0</v>
      </c>
      <c r="BN341" s="100">
        <f>BM341*('Para GX'!M$71+100%)</f>
        <v>0</v>
      </c>
      <c r="BO341" s="100">
        <f>BN341*('Para GX'!N$71+100%)</f>
        <v>0</v>
      </c>
      <c r="BP341" s="100" t="e">
        <f>BO341*('Para GX'!O$71+100%)</f>
        <v>#VALUE!</v>
      </c>
    </row>
    <row r="342" spans="1:68">
      <c r="A342" s="77">
        <v>2018</v>
      </c>
      <c r="B342" s="77" t="s">
        <v>905</v>
      </c>
      <c r="C342" s="77" t="s">
        <v>1059</v>
      </c>
      <c r="D342" s="77"/>
      <c r="E342" s="98">
        <v>23978</v>
      </c>
      <c r="F342" s="77"/>
      <c r="G342" s="77"/>
      <c r="H342" s="77"/>
      <c r="I342" s="77">
        <v>3</v>
      </c>
      <c r="J342" s="77" t="s">
        <v>1021</v>
      </c>
      <c r="K342" s="77"/>
      <c r="L342" s="77"/>
      <c r="M342" s="77"/>
      <c r="N342" s="99">
        <v>0</v>
      </c>
      <c r="O342" s="99">
        <v>0</v>
      </c>
      <c r="P342" s="99">
        <v>0</v>
      </c>
      <c r="Q342" s="99">
        <v>0</v>
      </c>
      <c r="R342" s="99">
        <v>243</v>
      </c>
      <c r="S342" s="99">
        <v>243</v>
      </c>
      <c r="T342" s="99">
        <v>0</v>
      </c>
      <c r="U342" s="99">
        <v>0.36</v>
      </c>
      <c r="V342" s="99">
        <v>0</v>
      </c>
      <c r="W342" s="99">
        <v>0</v>
      </c>
      <c r="X342" s="99">
        <v>71.040000000000006</v>
      </c>
      <c r="Y342" s="99">
        <v>0</v>
      </c>
      <c r="Z342" s="99">
        <v>258.08</v>
      </c>
      <c r="AA342" s="100">
        <f t="shared" si="80"/>
        <v>243</v>
      </c>
      <c r="AB342" s="100">
        <f>AA342*('Para GX'!J$71+100%)</f>
        <v>249.07499999999999</v>
      </c>
      <c r="AC342" s="100">
        <f>AB342*('Para GX'!K$71+100%)</f>
        <v>254.47162499999999</v>
      </c>
      <c r="AD342" s="100">
        <f>AC342*('Para GX'!L$71+100%)</f>
        <v>258.71281875</v>
      </c>
      <c r="AE342" s="100">
        <f>AD342*('Para GX'!M$71+100%)</f>
        <v>261.29994693750001</v>
      </c>
      <c r="AF342" s="100">
        <f>AE342*('Para GX'!N$71+100%)</f>
        <v>263.04194658375002</v>
      </c>
      <c r="AG342" s="100" t="e">
        <f>AF342*('Para GX'!O$71+100%)</f>
        <v>#VALUE!</v>
      </c>
      <c r="AH342" s="100">
        <f t="shared" si="81"/>
        <v>0</v>
      </c>
      <c r="AI342" s="100">
        <f>AH342*('Para GX'!J$71+100%)</f>
        <v>0</v>
      </c>
      <c r="AJ342" s="100">
        <f>AI342*('Para GX'!K$71+100%)</f>
        <v>0</v>
      </c>
      <c r="AK342" s="100">
        <f>AJ342*('Para GX'!L$71+100%)</f>
        <v>0</v>
      </c>
      <c r="AL342" s="100">
        <f>AK342*('Para GX'!M$71+100%)</f>
        <v>0</v>
      </c>
      <c r="AM342" s="100">
        <f>AL342*('Para GX'!N$71+100%)</f>
        <v>0</v>
      </c>
      <c r="AN342" s="100" t="e">
        <f>AM342*('Para GX'!O$71+100%)</f>
        <v>#VALUE!</v>
      </c>
      <c r="AO342" s="100">
        <f t="shared" si="79"/>
        <v>71.040000000000006</v>
      </c>
      <c r="AP342" s="100">
        <f>AO342*('Para GX'!J$71+100%)</f>
        <v>72.816000000000003</v>
      </c>
      <c r="AQ342" s="100">
        <f>AP342*('Para GX'!K$71+100%)</f>
        <v>74.393680000000003</v>
      </c>
      <c r="AR342" s="100">
        <f>AQ342*('Para GX'!L$71+100%)</f>
        <v>75.633574666666661</v>
      </c>
      <c r="AS342" s="100">
        <f>AR342*('Para GX'!M$71+100%)</f>
        <v>76.389910413333325</v>
      </c>
      <c r="AT342" s="100">
        <f>AS342*('Para GX'!N$71+100%)</f>
        <v>76.899176482755536</v>
      </c>
      <c r="AU342" s="100" t="e">
        <f>AT342*('Para GX'!O$71+100%)</f>
        <v>#VALUE!</v>
      </c>
      <c r="AV342" s="100">
        <v>0</v>
      </c>
      <c r="AW342" s="100">
        <f>AV342*('Para GX'!J$71+100%)</f>
        <v>0</v>
      </c>
      <c r="AX342" s="100">
        <f>AW342*('Para GX'!K$71+100%)</f>
        <v>0</v>
      </c>
      <c r="AY342" s="100">
        <f>AX342*('Para GX'!L$71+100%)</f>
        <v>0</v>
      </c>
      <c r="AZ342" s="100">
        <f>AY342*('Para GX'!M$71+100%)</f>
        <v>0</v>
      </c>
      <c r="BA342" s="100">
        <f>AZ342*('Para GX'!N$71+100%)</f>
        <v>0</v>
      </c>
      <c r="BB342" s="100" t="e">
        <f>BA342*('Para GX'!O$71+100%)</f>
        <v>#VALUE!</v>
      </c>
      <c r="BC342" s="100">
        <v>0</v>
      </c>
      <c r="BD342" s="100"/>
      <c r="BE342" s="100"/>
      <c r="BF342" s="100"/>
      <c r="BG342" s="100"/>
      <c r="BH342" s="100"/>
      <c r="BI342" s="100"/>
      <c r="BJ342" s="100">
        <v>56.32</v>
      </c>
      <c r="BK342" s="100">
        <f>BJ342*('Para GX'!J$71+100%)</f>
        <v>57.727999999999994</v>
      </c>
      <c r="BL342" s="100">
        <f>BK342*('Para GX'!K$71+100%)</f>
        <v>58.978773333333329</v>
      </c>
      <c r="BM342" s="100">
        <f>BL342*('Para GX'!L$71+100%)</f>
        <v>59.961752888888881</v>
      </c>
      <c r="BN342" s="100">
        <f>BM342*('Para GX'!M$71+100%)</f>
        <v>60.561370417777773</v>
      </c>
      <c r="BO342" s="100">
        <f>BN342*('Para GX'!N$71+100%)</f>
        <v>60.965112887229623</v>
      </c>
      <c r="BP342" s="100" t="e">
        <f>BO342*('Para GX'!O$71+100%)</f>
        <v>#VALUE!</v>
      </c>
    </row>
    <row r="343" spans="1:68">
      <c r="A343" s="77">
        <v>2018</v>
      </c>
      <c r="B343" s="77" t="s">
        <v>905</v>
      </c>
      <c r="C343" s="77" t="s">
        <v>1059</v>
      </c>
      <c r="D343" s="77"/>
      <c r="E343" s="104">
        <v>21310</v>
      </c>
      <c r="F343" s="77"/>
      <c r="G343" s="77"/>
      <c r="H343" s="77"/>
      <c r="I343" s="77">
        <v>1</v>
      </c>
      <c r="J343" s="77" t="s">
        <v>1021</v>
      </c>
      <c r="K343" s="77" t="s">
        <v>1204</v>
      </c>
      <c r="L343" s="77"/>
      <c r="M343" s="77"/>
      <c r="N343" s="99">
        <v>0</v>
      </c>
      <c r="O343" s="99">
        <v>0</v>
      </c>
      <c r="P343" s="99">
        <v>0</v>
      </c>
      <c r="Q343" s="99">
        <v>0</v>
      </c>
      <c r="R343" s="99">
        <v>242.04</v>
      </c>
      <c r="S343" s="99">
        <v>242.04</v>
      </c>
      <c r="T343" s="99">
        <v>0</v>
      </c>
      <c r="U343" s="99">
        <v>0.36</v>
      </c>
      <c r="V343" s="99">
        <v>0</v>
      </c>
      <c r="W343" s="99">
        <v>0</v>
      </c>
      <c r="X343" s="99">
        <v>74.88</v>
      </c>
      <c r="Y343" s="99">
        <v>0</v>
      </c>
      <c r="Z343" s="99">
        <v>317.27999999999997</v>
      </c>
      <c r="AA343" s="100">
        <f t="shared" si="80"/>
        <v>242.04</v>
      </c>
      <c r="AB343" s="100">
        <f>AA343*('Para GX'!J$71+100%)</f>
        <v>248.09099999999998</v>
      </c>
      <c r="AC343" s="100">
        <f>AB343*('Para GX'!K$71+100%)</f>
        <v>253.46630500000001</v>
      </c>
      <c r="AD343" s="100">
        <f>AC343*('Para GX'!L$71+100%)</f>
        <v>257.69074341666663</v>
      </c>
      <c r="AE343" s="100">
        <f>AD343*('Para GX'!M$71+100%)</f>
        <v>260.26765085083332</v>
      </c>
      <c r="AF343" s="100">
        <f>AE343*('Para GX'!N$71+100%)</f>
        <v>262.00276852317216</v>
      </c>
      <c r="AG343" s="100" t="e">
        <f>AF343*('Para GX'!O$71+100%)</f>
        <v>#VALUE!</v>
      </c>
      <c r="AH343" s="100">
        <f t="shared" si="81"/>
        <v>0</v>
      </c>
      <c r="AI343" s="100">
        <f>AH343*('Para GX'!J$71+100%)</f>
        <v>0</v>
      </c>
      <c r="AJ343" s="100">
        <f>AI343*('Para GX'!K$71+100%)</f>
        <v>0</v>
      </c>
      <c r="AK343" s="100">
        <f>AJ343*('Para GX'!L$71+100%)</f>
        <v>0</v>
      </c>
      <c r="AL343" s="100">
        <f>AK343*('Para GX'!M$71+100%)</f>
        <v>0</v>
      </c>
      <c r="AM343" s="100">
        <f>AL343*('Para GX'!N$71+100%)</f>
        <v>0</v>
      </c>
      <c r="AN343" s="100" t="e">
        <f>AM343*('Para GX'!O$71+100%)</f>
        <v>#VALUE!</v>
      </c>
      <c r="AO343" s="100">
        <f t="shared" si="79"/>
        <v>74.88</v>
      </c>
      <c r="AP343" s="100">
        <f>AO343*('Para GX'!J$71+100%)</f>
        <v>76.751999999999995</v>
      </c>
      <c r="AQ343" s="100">
        <f>AP343*('Para GX'!K$71+100%)</f>
        <v>78.414959999999994</v>
      </c>
      <c r="AR343" s="100">
        <f>AQ343*('Para GX'!L$71+100%)</f>
        <v>79.721875999999995</v>
      </c>
      <c r="AS343" s="100">
        <f>AR343*('Para GX'!M$71+100%)</f>
        <v>80.519094760000002</v>
      </c>
      <c r="AT343" s="100">
        <f>AS343*('Para GX'!N$71+100%)</f>
        <v>81.055888725066666</v>
      </c>
      <c r="AU343" s="100" t="e">
        <f>AT343*('Para GX'!O$71+100%)</f>
        <v>#VALUE!</v>
      </c>
      <c r="AV343" s="100">
        <v>0</v>
      </c>
      <c r="AW343" s="100">
        <f>AV343*('Para GX'!J$71+100%)</f>
        <v>0</v>
      </c>
      <c r="AX343" s="100">
        <f>AW343*('Para GX'!K$71+100%)</f>
        <v>0</v>
      </c>
      <c r="AY343" s="100">
        <f>AX343*('Para GX'!L$71+100%)</f>
        <v>0</v>
      </c>
      <c r="AZ343" s="100">
        <f>AY343*('Para GX'!M$71+100%)</f>
        <v>0</v>
      </c>
      <c r="BA343" s="100">
        <f>AZ343*('Para GX'!N$71+100%)</f>
        <v>0</v>
      </c>
      <c r="BB343" s="100" t="e">
        <f>BA343*('Para GX'!O$71+100%)</f>
        <v>#VALUE!</v>
      </c>
      <c r="BC343" s="100">
        <v>0</v>
      </c>
      <c r="BD343" s="100"/>
      <c r="BE343" s="100"/>
      <c r="BF343" s="100"/>
      <c r="BG343" s="100"/>
      <c r="BH343" s="100"/>
      <c r="BI343" s="100"/>
      <c r="BJ343" s="100">
        <v>0</v>
      </c>
      <c r="BK343" s="100">
        <f>BJ343*('Para GX'!J$71+100%)</f>
        <v>0</v>
      </c>
      <c r="BL343" s="100">
        <f>BK343*('Para GX'!K$71+100%)</f>
        <v>0</v>
      </c>
      <c r="BM343" s="100">
        <f>BL343*('Para GX'!L$71+100%)</f>
        <v>0</v>
      </c>
      <c r="BN343" s="100">
        <f>BM343*('Para GX'!M$71+100%)</f>
        <v>0</v>
      </c>
      <c r="BO343" s="100">
        <f>BN343*('Para GX'!N$71+100%)</f>
        <v>0</v>
      </c>
      <c r="BP343" s="100" t="e">
        <f>BO343*('Para GX'!O$71+100%)</f>
        <v>#VALUE!</v>
      </c>
    </row>
    <row r="344" spans="1:68">
      <c r="A344" s="77">
        <v>2018</v>
      </c>
      <c r="B344" s="77" t="s">
        <v>905</v>
      </c>
      <c r="C344" s="77" t="s">
        <v>1059</v>
      </c>
      <c r="D344" s="77"/>
      <c r="E344" s="98">
        <v>23123</v>
      </c>
      <c r="F344" s="77"/>
      <c r="G344" s="77"/>
      <c r="H344" s="77"/>
      <c r="I344" s="77">
        <v>1</v>
      </c>
      <c r="J344" s="77" t="s">
        <v>1021</v>
      </c>
      <c r="K344" s="77"/>
      <c r="L344" s="77"/>
      <c r="M344" s="77"/>
      <c r="N344" s="99">
        <v>0</v>
      </c>
      <c r="O344" s="99">
        <v>0</v>
      </c>
      <c r="P344" s="99">
        <v>0</v>
      </c>
      <c r="Q344" s="99">
        <v>0</v>
      </c>
      <c r="R344" s="99">
        <v>215.04</v>
      </c>
      <c r="S344" s="99">
        <v>215.04</v>
      </c>
      <c r="T344" s="99">
        <v>0</v>
      </c>
      <c r="U344" s="99">
        <v>0.36</v>
      </c>
      <c r="V344" s="99">
        <v>0</v>
      </c>
      <c r="W344" s="99">
        <v>0</v>
      </c>
      <c r="X344" s="99">
        <v>62.88</v>
      </c>
      <c r="Y344" s="99">
        <v>0</v>
      </c>
      <c r="Z344" s="99">
        <v>228.44</v>
      </c>
      <c r="AA344" s="100">
        <f t="shared" si="80"/>
        <v>215.04</v>
      </c>
      <c r="AB344" s="100">
        <f>AA344*('Para GX'!J$71+100%)</f>
        <v>220.41599999999997</v>
      </c>
      <c r="AC344" s="100">
        <f>AB344*('Para GX'!K$71+100%)</f>
        <v>225.19167999999999</v>
      </c>
      <c r="AD344" s="100">
        <f>AC344*('Para GX'!L$71+100%)</f>
        <v>228.94487466666664</v>
      </c>
      <c r="AE344" s="100">
        <f>AD344*('Para GX'!M$71+100%)</f>
        <v>231.2343234133333</v>
      </c>
      <c r="AF344" s="100">
        <f>AE344*('Para GX'!N$71+100%)</f>
        <v>232.77588556942217</v>
      </c>
      <c r="AG344" s="100" t="e">
        <f>AF344*('Para GX'!O$71+100%)</f>
        <v>#VALUE!</v>
      </c>
      <c r="AH344" s="100">
        <f t="shared" si="81"/>
        <v>0</v>
      </c>
      <c r="AI344" s="100">
        <f>AH344*('Para GX'!J$71+100%)</f>
        <v>0</v>
      </c>
      <c r="AJ344" s="100">
        <f>AI344*('Para GX'!K$71+100%)</f>
        <v>0</v>
      </c>
      <c r="AK344" s="100">
        <f>AJ344*('Para GX'!L$71+100%)</f>
        <v>0</v>
      </c>
      <c r="AL344" s="100">
        <f>AK344*('Para GX'!M$71+100%)</f>
        <v>0</v>
      </c>
      <c r="AM344" s="100">
        <f>AL344*('Para GX'!N$71+100%)</f>
        <v>0</v>
      </c>
      <c r="AN344" s="100" t="e">
        <f>AM344*('Para GX'!O$71+100%)</f>
        <v>#VALUE!</v>
      </c>
      <c r="AO344" s="100">
        <f t="shared" si="79"/>
        <v>62.88</v>
      </c>
      <c r="AP344" s="100">
        <f>AO344*('Para GX'!J$71+100%)</f>
        <v>64.451999999999998</v>
      </c>
      <c r="AQ344" s="100">
        <f>AP344*('Para GX'!K$71+100%)</f>
        <v>65.848460000000003</v>
      </c>
      <c r="AR344" s="100">
        <f>AQ344*('Para GX'!L$71+100%)</f>
        <v>66.945934333333327</v>
      </c>
      <c r="AS344" s="100">
        <f>AR344*('Para GX'!M$71+100%)</f>
        <v>67.615393676666656</v>
      </c>
      <c r="AT344" s="100">
        <f>AS344*('Para GX'!N$71+100%)</f>
        <v>68.066162967844434</v>
      </c>
      <c r="AU344" s="100" t="e">
        <f>AT344*('Para GX'!O$71+100%)</f>
        <v>#VALUE!</v>
      </c>
      <c r="AV344" s="100">
        <v>0</v>
      </c>
      <c r="AW344" s="100">
        <f>AV344*('Para GX'!J$71+100%)</f>
        <v>0</v>
      </c>
      <c r="AX344" s="100">
        <f>AW344*('Para GX'!K$71+100%)</f>
        <v>0</v>
      </c>
      <c r="AY344" s="100">
        <f>AX344*('Para GX'!L$71+100%)</f>
        <v>0</v>
      </c>
      <c r="AZ344" s="100">
        <f>AY344*('Para GX'!M$71+100%)</f>
        <v>0</v>
      </c>
      <c r="BA344" s="100">
        <f>AZ344*('Para GX'!N$71+100%)</f>
        <v>0</v>
      </c>
      <c r="BB344" s="100" t="e">
        <f>BA344*('Para GX'!O$71+100%)</f>
        <v>#VALUE!</v>
      </c>
      <c r="BC344" s="100">
        <v>0</v>
      </c>
      <c r="BD344" s="100"/>
      <c r="BE344" s="100"/>
      <c r="BF344" s="100"/>
      <c r="BG344" s="100"/>
      <c r="BH344" s="100"/>
      <c r="BI344" s="100"/>
      <c r="BJ344" s="100">
        <v>49.84</v>
      </c>
      <c r="BK344" s="100">
        <f>BJ344*('Para GX'!J$71+100%)</f>
        <v>51.085999999999999</v>
      </c>
      <c r="BL344" s="100">
        <f>BK344*('Para GX'!K$71+100%)</f>
        <v>52.192863333333335</v>
      </c>
      <c r="BM344" s="100">
        <f>BL344*('Para GX'!L$71+100%)</f>
        <v>53.062744388888888</v>
      </c>
      <c r="BN344" s="100">
        <f>BM344*('Para GX'!M$71+100%)</f>
        <v>53.593371832777777</v>
      </c>
      <c r="BO344" s="100">
        <f>BN344*('Para GX'!N$71+100%)</f>
        <v>53.950660978329623</v>
      </c>
      <c r="BP344" s="100" t="e">
        <f>BO344*('Para GX'!O$71+100%)</f>
        <v>#VALUE!</v>
      </c>
    </row>
    <row r="345" spans="1:68">
      <c r="A345" s="77">
        <v>2018</v>
      </c>
      <c r="B345" s="77" t="s">
        <v>905</v>
      </c>
      <c r="C345" s="77" t="s">
        <v>1059</v>
      </c>
      <c r="D345" s="77"/>
      <c r="E345" s="98">
        <v>24667</v>
      </c>
      <c r="F345" s="77"/>
      <c r="G345" s="77"/>
      <c r="H345" s="77"/>
      <c r="I345" s="77">
        <v>1</v>
      </c>
      <c r="J345" s="77" t="s">
        <v>1021</v>
      </c>
      <c r="K345" s="77"/>
      <c r="L345" s="77"/>
      <c r="M345" s="77"/>
      <c r="N345" s="99">
        <v>0</v>
      </c>
      <c r="O345" s="99">
        <v>0</v>
      </c>
      <c r="P345" s="99">
        <v>0</v>
      </c>
      <c r="Q345" s="99">
        <v>0</v>
      </c>
      <c r="R345" s="99">
        <v>215.04</v>
      </c>
      <c r="S345" s="99">
        <v>215.04</v>
      </c>
      <c r="T345" s="99">
        <v>0</v>
      </c>
      <c r="U345" s="99">
        <v>0.36</v>
      </c>
      <c r="V345" s="99">
        <v>0</v>
      </c>
      <c r="W345" s="99">
        <v>0</v>
      </c>
      <c r="X345" s="99">
        <v>66.48</v>
      </c>
      <c r="Y345" s="99">
        <v>0</v>
      </c>
      <c r="Z345" s="99">
        <v>281.88</v>
      </c>
      <c r="AA345" s="100">
        <f t="shared" si="80"/>
        <v>215.04</v>
      </c>
      <c r="AB345" s="100">
        <f>AA345*('Para GX'!J$71+100%)</f>
        <v>220.41599999999997</v>
      </c>
      <c r="AC345" s="100">
        <f>AB345*('Para GX'!K$71+100%)</f>
        <v>225.19167999999999</v>
      </c>
      <c r="AD345" s="100">
        <f>AC345*('Para GX'!L$71+100%)</f>
        <v>228.94487466666664</v>
      </c>
      <c r="AE345" s="100">
        <f>AD345*('Para GX'!M$71+100%)</f>
        <v>231.2343234133333</v>
      </c>
      <c r="AF345" s="100">
        <f>AE345*('Para GX'!N$71+100%)</f>
        <v>232.77588556942217</v>
      </c>
      <c r="AG345" s="100" t="e">
        <f>AF345*('Para GX'!O$71+100%)</f>
        <v>#VALUE!</v>
      </c>
      <c r="AH345" s="100">
        <f t="shared" si="81"/>
        <v>0</v>
      </c>
      <c r="AI345" s="100">
        <f>AH345*('Para GX'!J$71+100%)</f>
        <v>0</v>
      </c>
      <c r="AJ345" s="100">
        <f>AI345*('Para GX'!K$71+100%)</f>
        <v>0</v>
      </c>
      <c r="AK345" s="100">
        <f>AJ345*('Para GX'!L$71+100%)</f>
        <v>0</v>
      </c>
      <c r="AL345" s="100">
        <f>AK345*('Para GX'!M$71+100%)</f>
        <v>0</v>
      </c>
      <c r="AM345" s="100">
        <f>AL345*('Para GX'!N$71+100%)</f>
        <v>0</v>
      </c>
      <c r="AN345" s="100" t="e">
        <f>AM345*('Para GX'!O$71+100%)</f>
        <v>#VALUE!</v>
      </c>
      <c r="AO345" s="100">
        <f t="shared" si="79"/>
        <v>66.48</v>
      </c>
      <c r="AP345" s="100">
        <f>AO345*('Para GX'!J$71+100%)</f>
        <v>68.141999999999996</v>
      </c>
      <c r="AQ345" s="100">
        <f>AP345*('Para GX'!K$71+100%)</f>
        <v>69.618409999999997</v>
      </c>
      <c r="AR345" s="100">
        <f>AQ345*('Para GX'!L$71+100%)</f>
        <v>70.77871683333332</v>
      </c>
      <c r="AS345" s="100">
        <f>AR345*('Para GX'!M$71+100%)</f>
        <v>71.48650400166666</v>
      </c>
      <c r="AT345" s="100">
        <f>AS345*('Para GX'!N$71+100%)</f>
        <v>71.963080695011101</v>
      </c>
      <c r="AU345" s="100" t="e">
        <f>AT345*('Para GX'!O$71+100%)</f>
        <v>#VALUE!</v>
      </c>
      <c r="AV345" s="100">
        <v>0</v>
      </c>
      <c r="AW345" s="100">
        <f>AV345*('Para GX'!J$71+100%)</f>
        <v>0</v>
      </c>
      <c r="AX345" s="100">
        <f>AW345*('Para GX'!K$71+100%)</f>
        <v>0</v>
      </c>
      <c r="AY345" s="100">
        <f>AX345*('Para GX'!L$71+100%)</f>
        <v>0</v>
      </c>
      <c r="AZ345" s="100">
        <f>AY345*('Para GX'!M$71+100%)</f>
        <v>0</v>
      </c>
      <c r="BA345" s="100">
        <f>AZ345*('Para GX'!N$71+100%)</f>
        <v>0</v>
      </c>
      <c r="BB345" s="100" t="e">
        <f>BA345*('Para GX'!O$71+100%)</f>
        <v>#VALUE!</v>
      </c>
      <c r="BC345" s="100">
        <v>0</v>
      </c>
      <c r="BD345" s="100"/>
      <c r="BE345" s="100"/>
      <c r="BF345" s="100"/>
      <c r="BG345" s="100"/>
      <c r="BH345" s="100"/>
      <c r="BI345" s="100"/>
      <c r="BJ345" s="100">
        <v>0</v>
      </c>
      <c r="BK345" s="100">
        <f>BJ345*('Para GX'!J$71+100%)</f>
        <v>0</v>
      </c>
      <c r="BL345" s="100">
        <f>BK345*('Para GX'!K$71+100%)</f>
        <v>0</v>
      </c>
      <c r="BM345" s="100">
        <f>BL345*('Para GX'!L$71+100%)</f>
        <v>0</v>
      </c>
      <c r="BN345" s="100">
        <f>BM345*('Para GX'!M$71+100%)</f>
        <v>0</v>
      </c>
      <c r="BO345" s="100">
        <f>BN345*('Para GX'!N$71+100%)</f>
        <v>0</v>
      </c>
      <c r="BP345" s="100" t="e">
        <f>BO345*('Para GX'!O$71+100%)</f>
        <v>#VALUE!</v>
      </c>
    </row>
    <row r="346" spans="1:68">
      <c r="A346" s="77">
        <v>2018</v>
      </c>
      <c r="B346" s="77" t="s">
        <v>905</v>
      </c>
      <c r="C346" s="77" t="s">
        <v>1059</v>
      </c>
      <c r="D346" s="77"/>
      <c r="E346" s="104">
        <v>20896</v>
      </c>
      <c r="F346" s="77"/>
      <c r="G346" s="77"/>
      <c r="H346" s="77"/>
      <c r="I346" s="77">
        <v>1</v>
      </c>
      <c r="J346" s="77" t="s">
        <v>1021</v>
      </c>
      <c r="K346" s="77"/>
      <c r="L346" s="77"/>
      <c r="M346" s="77"/>
      <c r="N346" s="99">
        <v>0</v>
      </c>
      <c r="O346" s="99">
        <v>0</v>
      </c>
      <c r="P346" s="99">
        <v>0</v>
      </c>
      <c r="Q346" s="99">
        <v>0</v>
      </c>
      <c r="R346" s="99">
        <v>204.96</v>
      </c>
      <c r="S346" s="99">
        <v>204.96</v>
      </c>
      <c r="T346" s="99">
        <v>0</v>
      </c>
      <c r="U346" s="99">
        <v>0.36</v>
      </c>
      <c r="V346" s="99">
        <v>0</v>
      </c>
      <c r="W346" s="99">
        <v>0</v>
      </c>
      <c r="X346" s="99">
        <v>31.68</v>
      </c>
      <c r="Y346" s="99">
        <v>0</v>
      </c>
      <c r="Z346" s="99">
        <v>237</v>
      </c>
      <c r="AA346" s="100">
        <f t="shared" si="80"/>
        <v>204.96</v>
      </c>
      <c r="AB346" s="100">
        <f>AA346*('Para GX'!J$71+100%)</f>
        <v>210.084</v>
      </c>
      <c r="AC346" s="100">
        <f>AB346*('Para GX'!K$71+100%)</f>
        <v>214.63582000000002</v>
      </c>
      <c r="AD346" s="100">
        <f>AC346*('Para GX'!L$71+100%)</f>
        <v>218.21308366666668</v>
      </c>
      <c r="AE346" s="100">
        <f>AD346*('Para GX'!M$71+100%)</f>
        <v>220.39521450333334</v>
      </c>
      <c r="AF346" s="100">
        <f>AE346*('Para GX'!N$71+100%)</f>
        <v>221.86451593335553</v>
      </c>
      <c r="AG346" s="100" t="e">
        <f>AF346*('Para GX'!O$71+100%)</f>
        <v>#VALUE!</v>
      </c>
      <c r="AH346" s="100">
        <f t="shared" si="81"/>
        <v>0</v>
      </c>
      <c r="AI346" s="100">
        <f>AH346*('Para GX'!J$71+100%)</f>
        <v>0</v>
      </c>
      <c r="AJ346" s="100">
        <f>AI346*('Para GX'!K$71+100%)</f>
        <v>0</v>
      </c>
      <c r="AK346" s="100">
        <f>AJ346*('Para GX'!L$71+100%)</f>
        <v>0</v>
      </c>
      <c r="AL346" s="100">
        <f>AK346*('Para GX'!M$71+100%)</f>
        <v>0</v>
      </c>
      <c r="AM346" s="100">
        <f>AL346*('Para GX'!N$71+100%)</f>
        <v>0</v>
      </c>
      <c r="AN346" s="100" t="e">
        <f>AM346*('Para GX'!O$71+100%)</f>
        <v>#VALUE!</v>
      </c>
      <c r="AO346" s="100">
        <f t="shared" si="79"/>
        <v>31.68</v>
      </c>
      <c r="AP346" s="100">
        <f>AO346*('Para GX'!J$71+100%)</f>
        <v>32.471999999999994</v>
      </c>
      <c r="AQ346" s="100">
        <f>AP346*('Para GX'!K$71+100%)</f>
        <v>33.175559999999997</v>
      </c>
      <c r="AR346" s="100">
        <f>AQ346*('Para GX'!L$71+100%)</f>
        <v>33.728485999999997</v>
      </c>
      <c r="AS346" s="100">
        <f>AR346*('Para GX'!M$71+100%)</f>
        <v>34.065770859999994</v>
      </c>
      <c r="AT346" s="100">
        <f>AS346*('Para GX'!N$71+100%)</f>
        <v>34.292875999066659</v>
      </c>
      <c r="AU346" s="100" t="e">
        <f>AT346*('Para GX'!O$71+100%)</f>
        <v>#VALUE!</v>
      </c>
      <c r="AV346" s="100">
        <v>0</v>
      </c>
      <c r="AW346" s="100">
        <f>AV346*('Para GX'!J$71+100%)</f>
        <v>0</v>
      </c>
      <c r="AX346" s="100">
        <f>AW346*('Para GX'!K$71+100%)</f>
        <v>0</v>
      </c>
      <c r="AY346" s="100">
        <f>AX346*('Para GX'!L$71+100%)</f>
        <v>0</v>
      </c>
      <c r="AZ346" s="100">
        <f>AY346*('Para GX'!M$71+100%)</f>
        <v>0</v>
      </c>
      <c r="BA346" s="100">
        <f>AZ346*('Para GX'!N$71+100%)</f>
        <v>0</v>
      </c>
      <c r="BB346" s="100" t="e">
        <f>BA346*('Para GX'!O$71+100%)</f>
        <v>#VALUE!</v>
      </c>
      <c r="BC346" s="100">
        <v>0</v>
      </c>
      <c r="BD346" s="100"/>
      <c r="BE346" s="100"/>
      <c r="BF346" s="100"/>
      <c r="BG346" s="100"/>
      <c r="BH346" s="100"/>
      <c r="BI346" s="100"/>
      <c r="BJ346" s="100">
        <v>0</v>
      </c>
      <c r="BK346" s="100">
        <f>BJ346*('Para GX'!J$71+100%)</f>
        <v>0</v>
      </c>
      <c r="BL346" s="100">
        <f>BK346*('Para GX'!K$71+100%)</f>
        <v>0</v>
      </c>
      <c r="BM346" s="100">
        <f>BL346*('Para GX'!L$71+100%)</f>
        <v>0</v>
      </c>
      <c r="BN346" s="100">
        <f>BM346*('Para GX'!M$71+100%)</f>
        <v>0</v>
      </c>
      <c r="BO346" s="100">
        <f>BN346*('Para GX'!N$71+100%)</f>
        <v>0</v>
      </c>
      <c r="BP346" s="100" t="e">
        <f>BO346*('Para GX'!O$71+100%)</f>
        <v>#VALUE!</v>
      </c>
    </row>
    <row r="347" spans="1:68">
      <c r="A347" s="77">
        <v>2018</v>
      </c>
      <c r="B347" s="77" t="s">
        <v>905</v>
      </c>
      <c r="C347" s="77" t="s">
        <v>1059</v>
      </c>
      <c r="D347" s="77"/>
      <c r="E347" s="98">
        <v>22397</v>
      </c>
      <c r="F347" s="77"/>
      <c r="G347" s="77"/>
      <c r="H347" s="77"/>
      <c r="I347" s="77">
        <v>1</v>
      </c>
      <c r="J347" s="77" t="s">
        <v>1021</v>
      </c>
      <c r="K347" s="77"/>
      <c r="L347" s="77"/>
      <c r="M347" s="77"/>
      <c r="N347" s="99">
        <v>0</v>
      </c>
      <c r="O347" s="99">
        <v>0</v>
      </c>
      <c r="P347" s="99">
        <v>0</v>
      </c>
      <c r="Q347" s="99">
        <v>0</v>
      </c>
      <c r="R347" s="99">
        <v>252</v>
      </c>
      <c r="S347" s="99">
        <v>252</v>
      </c>
      <c r="T347" s="99">
        <v>0</v>
      </c>
      <c r="U347" s="99">
        <v>0.36</v>
      </c>
      <c r="V347" s="99">
        <v>0</v>
      </c>
      <c r="W347" s="99">
        <v>0</v>
      </c>
      <c r="X347" s="99">
        <v>73.680000000000007</v>
      </c>
      <c r="Y347" s="99">
        <v>0</v>
      </c>
      <c r="Z347" s="99">
        <v>267.64</v>
      </c>
      <c r="AA347" s="100">
        <f t="shared" si="80"/>
        <v>252</v>
      </c>
      <c r="AB347" s="100">
        <f>AA347*('Para GX'!J$71+100%)</f>
        <v>258.29999999999995</v>
      </c>
      <c r="AC347" s="100">
        <f>AB347*('Para GX'!K$71+100%)</f>
        <v>263.89649999999995</v>
      </c>
      <c r="AD347" s="100">
        <f>AC347*('Para GX'!L$71+100%)</f>
        <v>268.2947749999999</v>
      </c>
      <c r="AE347" s="100">
        <f>AD347*('Para GX'!M$71+100%)</f>
        <v>270.97772274999988</v>
      </c>
      <c r="AF347" s="100">
        <f>AE347*('Para GX'!N$71+100%)</f>
        <v>272.78424090166652</v>
      </c>
      <c r="AG347" s="100" t="e">
        <f>AF347*('Para GX'!O$71+100%)</f>
        <v>#VALUE!</v>
      </c>
      <c r="AH347" s="100">
        <f t="shared" si="81"/>
        <v>0</v>
      </c>
      <c r="AI347" s="100">
        <f>AH347*('Para GX'!J$71+100%)</f>
        <v>0</v>
      </c>
      <c r="AJ347" s="100">
        <f>AI347*('Para GX'!K$71+100%)</f>
        <v>0</v>
      </c>
      <c r="AK347" s="100">
        <f>AJ347*('Para GX'!L$71+100%)</f>
        <v>0</v>
      </c>
      <c r="AL347" s="100">
        <f>AK347*('Para GX'!M$71+100%)</f>
        <v>0</v>
      </c>
      <c r="AM347" s="100">
        <f>AL347*('Para GX'!N$71+100%)</f>
        <v>0</v>
      </c>
      <c r="AN347" s="100" t="e">
        <f>AM347*('Para GX'!O$71+100%)</f>
        <v>#VALUE!</v>
      </c>
      <c r="AO347" s="100">
        <f t="shared" si="79"/>
        <v>73.680000000000007</v>
      </c>
      <c r="AP347" s="100">
        <f>AO347*('Para GX'!J$71+100%)</f>
        <v>75.522000000000006</v>
      </c>
      <c r="AQ347" s="100">
        <f>AP347*('Para GX'!K$71+100%)</f>
        <v>77.158310000000014</v>
      </c>
      <c r="AR347" s="100">
        <f>AQ347*('Para GX'!L$71+100%)</f>
        <v>78.444281833333349</v>
      </c>
      <c r="AS347" s="100">
        <f>AR347*('Para GX'!M$71+100%)</f>
        <v>79.228724651666681</v>
      </c>
      <c r="AT347" s="100">
        <f>AS347*('Para GX'!N$71+100%)</f>
        <v>79.756916149344448</v>
      </c>
      <c r="AU347" s="100" t="e">
        <f>AT347*('Para GX'!O$71+100%)</f>
        <v>#VALUE!</v>
      </c>
      <c r="AV347" s="100">
        <v>0</v>
      </c>
      <c r="AW347" s="100">
        <f>AV347*('Para GX'!J$71+100%)</f>
        <v>0</v>
      </c>
      <c r="AX347" s="100">
        <f>AW347*('Para GX'!K$71+100%)</f>
        <v>0</v>
      </c>
      <c r="AY347" s="100">
        <f>AX347*('Para GX'!L$71+100%)</f>
        <v>0</v>
      </c>
      <c r="AZ347" s="100">
        <f>AY347*('Para GX'!M$71+100%)</f>
        <v>0</v>
      </c>
      <c r="BA347" s="100">
        <f>AZ347*('Para GX'!N$71+100%)</f>
        <v>0</v>
      </c>
      <c r="BB347" s="100" t="e">
        <f>BA347*('Para GX'!O$71+100%)</f>
        <v>#VALUE!</v>
      </c>
      <c r="BC347" s="100">
        <v>0</v>
      </c>
      <c r="BD347" s="100"/>
      <c r="BE347" s="100"/>
      <c r="BF347" s="100"/>
      <c r="BG347" s="100"/>
      <c r="BH347" s="100"/>
      <c r="BI347" s="100"/>
      <c r="BJ347" s="100">
        <v>58.4</v>
      </c>
      <c r="BK347" s="100">
        <f>BJ347*('Para GX'!J$71+100%)</f>
        <v>59.859999999999992</v>
      </c>
      <c r="BL347" s="100">
        <f>BK347*('Para GX'!K$71+100%)</f>
        <v>61.156966666666662</v>
      </c>
      <c r="BM347" s="100">
        <f>BL347*('Para GX'!L$71+100%)</f>
        <v>62.176249444444437</v>
      </c>
      <c r="BN347" s="100">
        <f>BM347*('Para GX'!M$71+100%)</f>
        <v>62.798011938888884</v>
      </c>
      <c r="BO347" s="100">
        <f>BN347*('Para GX'!N$71+100%)</f>
        <v>63.216665351814804</v>
      </c>
      <c r="BP347" s="100" t="e">
        <f>BO347*('Para GX'!O$71+100%)</f>
        <v>#VALUE!</v>
      </c>
    </row>
    <row r="348" spans="1:68">
      <c r="A348" s="77">
        <v>2018</v>
      </c>
      <c r="B348" s="77" t="s">
        <v>905</v>
      </c>
      <c r="C348" s="77" t="s">
        <v>1059</v>
      </c>
      <c r="D348" s="77"/>
      <c r="E348" s="104">
        <v>19803</v>
      </c>
      <c r="F348" s="77"/>
      <c r="G348" s="77"/>
      <c r="H348" s="77"/>
      <c r="I348" s="77">
        <v>1</v>
      </c>
      <c r="J348" s="77" t="s">
        <v>1021</v>
      </c>
      <c r="K348" s="77" t="s">
        <v>1231</v>
      </c>
      <c r="L348" s="77"/>
      <c r="M348" s="77"/>
      <c r="N348" s="99">
        <v>0</v>
      </c>
      <c r="O348" s="99">
        <v>0</v>
      </c>
      <c r="P348" s="99">
        <v>0</v>
      </c>
      <c r="Q348" s="99">
        <v>0</v>
      </c>
      <c r="R348" s="99">
        <v>0</v>
      </c>
      <c r="S348" s="99">
        <v>0</v>
      </c>
      <c r="T348" s="99">
        <v>0</v>
      </c>
      <c r="U348" s="99">
        <v>0</v>
      </c>
      <c r="V348" s="99">
        <v>0</v>
      </c>
      <c r="W348" s="99">
        <v>0</v>
      </c>
      <c r="X348" s="99">
        <v>0</v>
      </c>
      <c r="Y348" s="99">
        <v>0</v>
      </c>
      <c r="Z348" s="99">
        <v>0</v>
      </c>
      <c r="AA348" s="100">
        <f t="shared" si="80"/>
        <v>0</v>
      </c>
      <c r="AB348" s="100">
        <f>AA348*('Para GX'!J$71+100%)</f>
        <v>0</v>
      </c>
      <c r="AC348" s="100">
        <v>0</v>
      </c>
      <c r="AD348" s="100">
        <f>AC348*('Para GX'!L$71+100%)</f>
        <v>0</v>
      </c>
      <c r="AE348" s="100">
        <f>AD348*('Para GX'!M$71+100%)</f>
        <v>0</v>
      </c>
      <c r="AF348" s="100">
        <f>AE348*('Para GX'!N$71+100%)</f>
        <v>0</v>
      </c>
      <c r="AG348" s="100" t="e">
        <f>AF348*('Para GX'!O$71+100%)</f>
        <v>#VALUE!</v>
      </c>
      <c r="AH348" s="100">
        <f t="shared" si="81"/>
        <v>0</v>
      </c>
      <c r="AI348" s="100">
        <f>AH348*('Para GX'!J$71+100%)</f>
        <v>0</v>
      </c>
      <c r="AJ348" s="100">
        <f>AI348*('Para GX'!K$71+100%)</f>
        <v>0</v>
      </c>
      <c r="AK348" s="100">
        <f>AJ348*('Para GX'!L$71+100%)</f>
        <v>0</v>
      </c>
      <c r="AL348" s="100">
        <f>AK348*('Para GX'!M$71+100%)</f>
        <v>0</v>
      </c>
      <c r="AM348" s="100">
        <f>AL348*('Para GX'!N$71+100%)</f>
        <v>0</v>
      </c>
      <c r="AN348" s="100" t="e">
        <f>AM348*('Para GX'!O$71+100%)</f>
        <v>#VALUE!</v>
      </c>
      <c r="AO348" s="100">
        <f t="shared" si="79"/>
        <v>0</v>
      </c>
      <c r="AP348" s="100">
        <f>AO348*('Para GX'!J$71+100%)</f>
        <v>0</v>
      </c>
      <c r="AQ348" s="100">
        <v>0</v>
      </c>
      <c r="AR348" s="100">
        <f>AQ348*('Para GX'!L$71+100%)</f>
        <v>0</v>
      </c>
      <c r="AS348" s="100">
        <f>AR348*('Para GX'!M$71+100%)</f>
        <v>0</v>
      </c>
      <c r="AT348" s="100">
        <f>AS348*('Para GX'!N$71+100%)</f>
        <v>0</v>
      </c>
      <c r="AU348" s="100" t="e">
        <f>AT348*('Para GX'!O$71+100%)</f>
        <v>#VALUE!</v>
      </c>
      <c r="AV348" s="100">
        <v>0</v>
      </c>
      <c r="AW348" s="100">
        <f>AV348*('Para GX'!J$71+100%)</f>
        <v>0</v>
      </c>
      <c r="AX348" s="100">
        <f>AW348*('Para GX'!K$71+100%)</f>
        <v>0</v>
      </c>
      <c r="AY348" s="100">
        <f>AX348*('Para GX'!L$71+100%)</f>
        <v>0</v>
      </c>
      <c r="AZ348" s="100">
        <f>AY348*('Para GX'!M$71+100%)</f>
        <v>0</v>
      </c>
      <c r="BA348" s="100">
        <f>AZ348*('Para GX'!N$71+100%)</f>
        <v>0</v>
      </c>
      <c r="BB348" s="100" t="e">
        <f>BA348*('Para GX'!O$71+100%)</f>
        <v>#VALUE!</v>
      </c>
      <c r="BC348" s="100">
        <v>0</v>
      </c>
      <c r="BD348" s="100"/>
      <c r="BE348" s="100"/>
      <c r="BF348" s="100"/>
      <c r="BG348" s="100"/>
      <c r="BH348" s="100"/>
      <c r="BI348" s="100"/>
      <c r="BJ348" s="100">
        <v>0</v>
      </c>
      <c r="BK348" s="100">
        <f>BJ348*('Para GX'!J$71+100%)</f>
        <v>0</v>
      </c>
      <c r="BL348" s="100">
        <v>0</v>
      </c>
      <c r="BM348" s="100">
        <f>BL348*('Para GX'!L$71+100%)</f>
        <v>0</v>
      </c>
      <c r="BN348" s="100">
        <f>BM348*('Para GX'!M$71+100%)</f>
        <v>0</v>
      </c>
      <c r="BO348" s="100">
        <f>BN348*('Para GX'!N$71+100%)</f>
        <v>0</v>
      </c>
      <c r="BP348" s="100" t="e">
        <f>BO348*('Para GX'!O$71+100%)</f>
        <v>#VALUE!</v>
      </c>
    </row>
    <row r="349" spans="1:68">
      <c r="A349" s="77">
        <v>2018</v>
      </c>
      <c r="B349" s="77" t="s">
        <v>905</v>
      </c>
      <c r="C349" s="77" t="s">
        <v>1059</v>
      </c>
      <c r="D349" s="77"/>
      <c r="E349" s="98">
        <v>23060</v>
      </c>
      <c r="F349" s="77"/>
      <c r="G349" s="77"/>
      <c r="H349" s="77"/>
      <c r="I349" s="77">
        <v>1</v>
      </c>
      <c r="J349" s="77" t="s">
        <v>1021</v>
      </c>
      <c r="K349" s="77"/>
      <c r="L349" s="77"/>
      <c r="M349" s="77"/>
      <c r="N349" s="99">
        <v>0</v>
      </c>
      <c r="O349" s="99">
        <v>0</v>
      </c>
      <c r="P349" s="99">
        <v>0</v>
      </c>
      <c r="Q349" s="99">
        <v>0</v>
      </c>
      <c r="R349" s="99">
        <v>147.84</v>
      </c>
      <c r="S349" s="99">
        <v>147.84</v>
      </c>
      <c r="T349" s="99">
        <v>0</v>
      </c>
      <c r="U349" s="99">
        <v>0.24</v>
      </c>
      <c r="V349" s="99">
        <v>0</v>
      </c>
      <c r="W349" s="99">
        <v>0</v>
      </c>
      <c r="X349" s="99">
        <v>43.2</v>
      </c>
      <c r="Y349" s="99">
        <v>0</v>
      </c>
      <c r="Z349" s="99">
        <v>157.03</v>
      </c>
      <c r="AA349" s="100">
        <f t="shared" si="80"/>
        <v>147.84</v>
      </c>
      <c r="AB349" s="100">
        <f>AA349*('Para GX'!J$71+100%)</f>
        <v>151.536</v>
      </c>
      <c r="AC349" s="100">
        <f>AB349*('Para GX'!K$71+100%)</f>
        <v>154.81928000000002</v>
      </c>
      <c r="AD349" s="100">
        <f>AC349*('Para GX'!L$71+100%)</f>
        <v>157.39960133333335</v>
      </c>
      <c r="AE349" s="100">
        <f>AD349*('Para GX'!M$71+100%)</f>
        <v>158.97359734666668</v>
      </c>
      <c r="AF349" s="100">
        <f>AE349*('Para GX'!N$71+100%)</f>
        <v>160.03342132897777</v>
      </c>
      <c r="AG349" s="100" t="e">
        <f>AF349*('Para GX'!O$71+100%)</f>
        <v>#VALUE!</v>
      </c>
      <c r="AH349" s="100">
        <f t="shared" si="81"/>
        <v>0</v>
      </c>
      <c r="AI349" s="100">
        <f>AH349*('Para GX'!J$71+100%)</f>
        <v>0</v>
      </c>
      <c r="AJ349" s="100">
        <f>AI349*('Para GX'!K$71+100%)</f>
        <v>0</v>
      </c>
      <c r="AK349" s="100">
        <f>AJ349*('Para GX'!L$71+100%)</f>
        <v>0</v>
      </c>
      <c r="AL349" s="100">
        <f>AK349*('Para GX'!M$71+100%)</f>
        <v>0</v>
      </c>
      <c r="AM349" s="100">
        <f>AL349*('Para GX'!N$71+100%)</f>
        <v>0</v>
      </c>
      <c r="AN349" s="100" t="e">
        <f>AM349*('Para GX'!O$71+100%)</f>
        <v>#VALUE!</v>
      </c>
      <c r="AO349" s="100">
        <f t="shared" si="79"/>
        <v>43.2</v>
      </c>
      <c r="AP349" s="100">
        <f>AO349*('Para GX'!J$71+100%)</f>
        <v>44.28</v>
      </c>
      <c r="AQ349" s="100">
        <f>AP349*('Para GX'!K$71+100%)</f>
        <v>45.239400000000003</v>
      </c>
      <c r="AR349" s="100">
        <f>AQ349*('Para GX'!L$71+100%)</f>
        <v>45.993389999999998</v>
      </c>
      <c r="AS349" s="100">
        <f>AR349*('Para GX'!M$71+100%)</f>
        <v>46.453323900000001</v>
      </c>
      <c r="AT349" s="100">
        <f>AS349*('Para GX'!N$71+100%)</f>
        <v>46.763012725999999</v>
      </c>
      <c r="AU349" s="100" t="e">
        <f>AT349*('Para GX'!O$71+100%)</f>
        <v>#VALUE!</v>
      </c>
      <c r="AV349" s="100">
        <v>0</v>
      </c>
      <c r="AW349" s="100">
        <f>AV349*('Para GX'!J$71+100%)</f>
        <v>0</v>
      </c>
      <c r="AX349" s="100">
        <f>AW349*('Para GX'!K$71+100%)</f>
        <v>0</v>
      </c>
      <c r="AY349" s="100">
        <f>AX349*('Para GX'!L$71+100%)</f>
        <v>0</v>
      </c>
      <c r="AZ349" s="100">
        <f>AY349*('Para GX'!M$71+100%)</f>
        <v>0</v>
      </c>
      <c r="BA349" s="100">
        <f>AZ349*('Para GX'!N$71+100%)</f>
        <v>0</v>
      </c>
      <c r="BB349" s="100" t="e">
        <f>BA349*('Para GX'!O$71+100%)</f>
        <v>#VALUE!</v>
      </c>
      <c r="BC349" s="100">
        <v>0</v>
      </c>
      <c r="BD349" s="100"/>
      <c r="BE349" s="100"/>
      <c r="BF349" s="100"/>
      <c r="BG349" s="100"/>
      <c r="BH349" s="100"/>
      <c r="BI349" s="100"/>
      <c r="BJ349" s="100">
        <v>34.25</v>
      </c>
      <c r="BK349" s="100">
        <f>BJ349*('Para GX'!J$71+100%)</f>
        <v>35.106249999999996</v>
      </c>
      <c r="BL349" s="100">
        <f>BK349*('Para GX'!K$71+100%)</f>
        <v>35.866885416666662</v>
      </c>
      <c r="BM349" s="100">
        <f>BL349*('Para GX'!L$71+100%)</f>
        <v>36.464666840277772</v>
      </c>
      <c r="BN349" s="100">
        <f>BM349*('Para GX'!M$71+100%)</f>
        <v>36.829313508680549</v>
      </c>
      <c r="BO349" s="100">
        <f>BN349*('Para GX'!N$71+100%)</f>
        <v>37.074842265405081</v>
      </c>
      <c r="BP349" s="100" t="e">
        <f>BO349*('Para GX'!O$71+100%)</f>
        <v>#VALUE!</v>
      </c>
    </row>
    <row r="350" spans="1:68">
      <c r="A350" s="77">
        <v>2018</v>
      </c>
      <c r="B350" s="77" t="s">
        <v>905</v>
      </c>
      <c r="C350" s="77" t="s">
        <v>1059</v>
      </c>
      <c r="D350" s="77"/>
      <c r="E350" s="104">
        <v>21334</v>
      </c>
      <c r="F350" s="77"/>
      <c r="G350" s="77"/>
      <c r="H350" s="77"/>
      <c r="I350" s="77">
        <v>1</v>
      </c>
      <c r="J350" s="77" t="s">
        <v>1021</v>
      </c>
      <c r="K350" s="77" t="s">
        <v>1204</v>
      </c>
      <c r="L350" s="77"/>
      <c r="M350" s="77"/>
      <c r="N350" s="99">
        <v>0</v>
      </c>
      <c r="O350" s="99">
        <v>0</v>
      </c>
      <c r="P350" s="99">
        <v>0</v>
      </c>
      <c r="Q350" s="99">
        <v>0</v>
      </c>
      <c r="R350" s="99">
        <v>252</v>
      </c>
      <c r="S350" s="99">
        <v>252</v>
      </c>
      <c r="T350" s="99">
        <v>0</v>
      </c>
      <c r="U350" s="99">
        <v>0.36</v>
      </c>
      <c r="V350" s="99">
        <v>0</v>
      </c>
      <c r="W350" s="99">
        <v>0</v>
      </c>
      <c r="X350" s="99">
        <v>73.680000000000007</v>
      </c>
      <c r="Y350" s="99">
        <v>0</v>
      </c>
      <c r="Z350" s="99">
        <v>267.64</v>
      </c>
      <c r="AA350" s="100">
        <f t="shared" si="80"/>
        <v>252</v>
      </c>
      <c r="AB350" s="100">
        <f>AA350*('Para GX'!J$71+100%)</f>
        <v>258.29999999999995</v>
      </c>
      <c r="AC350" s="100">
        <f>AB350*('Para GX'!K$71+100%)</f>
        <v>263.89649999999995</v>
      </c>
      <c r="AD350" s="100">
        <f>AC350*('Para GX'!L$71+100%)</f>
        <v>268.2947749999999</v>
      </c>
      <c r="AE350" s="100">
        <f>AD350*('Para GX'!M$71+100%)</f>
        <v>270.97772274999988</v>
      </c>
      <c r="AF350" s="100">
        <f>AE350*('Para GX'!N$71+100%)</f>
        <v>272.78424090166652</v>
      </c>
      <c r="AG350" s="100">
        <v>0</v>
      </c>
      <c r="AH350" s="100">
        <f t="shared" si="81"/>
        <v>0</v>
      </c>
      <c r="AI350" s="100">
        <f>AH350*('Para GX'!J$71+100%)</f>
        <v>0</v>
      </c>
      <c r="AJ350" s="100">
        <f>AI350*('Para GX'!K$71+100%)</f>
        <v>0</v>
      </c>
      <c r="AK350" s="100">
        <f>AJ350*('Para GX'!L$71+100%)</f>
        <v>0</v>
      </c>
      <c r="AL350" s="100">
        <f>AK350*('Para GX'!M$71+100%)</f>
        <v>0</v>
      </c>
      <c r="AM350" s="100">
        <f>AL350*('Para GX'!N$71+100%)</f>
        <v>0</v>
      </c>
      <c r="AN350" s="100">
        <v>0</v>
      </c>
      <c r="AO350" s="100">
        <f t="shared" si="79"/>
        <v>73.680000000000007</v>
      </c>
      <c r="AP350" s="100">
        <f>AO350*('Para GX'!J$71+100%)</f>
        <v>75.522000000000006</v>
      </c>
      <c r="AQ350" s="100">
        <f>AP350*('Para GX'!K$71+100%)</f>
        <v>77.158310000000014</v>
      </c>
      <c r="AR350" s="100">
        <f>AQ350*('Para GX'!L$71+100%)</f>
        <v>78.444281833333349</v>
      </c>
      <c r="AS350" s="100">
        <f>AR350*('Para GX'!M$71+100%)</f>
        <v>79.228724651666681</v>
      </c>
      <c r="AT350" s="100">
        <f>AS350*('Para GX'!N$71+100%)</f>
        <v>79.756916149344448</v>
      </c>
      <c r="AU350" s="100">
        <v>0</v>
      </c>
      <c r="AV350" s="100">
        <v>0</v>
      </c>
      <c r="AW350" s="100">
        <f>AV350*('Para GX'!J$71+100%)</f>
        <v>0</v>
      </c>
      <c r="AX350" s="100">
        <f>AW350*('Para GX'!K$71+100%)</f>
        <v>0</v>
      </c>
      <c r="AY350" s="100">
        <f>AX350*('Para GX'!L$71+100%)</f>
        <v>0</v>
      </c>
      <c r="AZ350" s="100">
        <f>AY350*('Para GX'!M$71+100%)</f>
        <v>0</v>
      </c>
      <c r="BA350" s="100">
        <f>AZ350*('Para GX'!N$71+100%)</f>
        <v>0</v>
      </c>
      <c r="BB350" s="100">
        <v>0</v>
      </c>
      <c r="BC350" s="100">
        <v>0</v>
      </c>
      <c r="BD350" s="100"/>
      <c r="BE350" s="100"/>
      <c r="BF350" s="100"/>
      <c r="BG350" s="100"/>
      <c r="BH350" s="100"/>
      <c r="BI350" s="100"/>
      <c r="BJ350" s="100">
        <v>58.4</v>
      </c>
      <c r="BK350" s="100">
        <f>BJ350*('Para GX'!J$71+100%)</f>
        <v>59.859999999999992</v>
      </c>
      <c r="BL350" s="100">
        <f>BK350*('Para GX'!K$71+100%)</f>
        <v>61.156966666666662</v>
      </c>
      <c r="BM350" s="100">
        <f>BL350*('Para GX'!L$71+100%)</f>
        <v>62.176249444444437</v>
      </c>
      <c r="BN350" s="100">
        <f>BM350*('Para GX'!M$71+100%)</f>
        <v>62.798011938888884</v>
      </c>
      <c r="BO350" s="100">
        <f>BN350*('Para GX'!N$71+100%)</f>
        <v>63.216665351814804</v>
      </c>
      <c r="BP350" s="100">
        <v>0</v>
      </c>
    </row>
    <row r="351" spans="1:68">
      <c r="A351" s="77">
        <v>2018</v>
      </c>
      <c r="B351" s="77" t="s">
        <v>905</v>
      </c>
      <c r="C351" s="77" t="s">
        <v>1059</v>
      </c>
      <c r="D351" s="77"/>
      <c r="E351" s="104">
        <v>21270</v>
      </c>
      <c r="F351" s="77"/>
      <c r="G351" s="77"/>
      <c r="H351" s="77"/>
      <c r="I351" s="77">
        <v>1</v>
      </c>
      <c r="J351" s="77" t="s">
        <v>1021</v>
      </c>
      <c r="K351" s="77" t="s">
        <v>1230</v>
      </c>
      <c r="L351" s="77"/>
      <c r="M351" s="77"/>
      <c r="N351" s="99">
        <v>0</v>
      </c>
      <c r="O351" s="99">
        <v>0</v>
      </c>
      <c r="P351" s="99">
        <v>0</v>
      </c>
      <c r="Q351" s="99">
        <v>0</v>
      </c>
      <c r="R351" s="99">
        <v>201.6</v>
      </c>
      <c r="S351" s="99">
        <v>201.6</v>
      </c>
      <c r="T351" s="99">
        <v>0</v>
      </c>
      <c r="U351" s="99">
        <v>0.36</v>
      </c>
      <c r="V351" s="99">
        <v>0</v>
      </c>
      <c r="W351" s="99">
        <v>0</v>
      </c>
      <c r="X351" s="99">
        <v>62.4</v>
      </c>
      <c r="Y351" s="99">
        <v>0</v>
      </c>
      <c r="Z351" s="99">
        <v>264.36</v>
      </c>
      <c r="AA351" s="100">
        <f t="shared" si="80"/>
        <v>201.6</v>
      </c>
      <c r="AB351" s="100">
        <f>AA351*('Para GX'!J$71+100%)</f>
        <v>206.64</v>
      </c>
      <c r="AC351" s="100">
        <f>AB351*('Para GX'!K$71+100%)</f>
        <v>211.1172</v>
      </c>
      <c r="AD351" s="100">
        <f>AC351*('Para GX'!L$71+100%)</f>
        <v>214.63582</v>
      </c>
      <c r="AE351" s="100">
        <f>AD351*('Para GX'!M$71+100%)</f>
        <v>216.7821782</v>
      </c>
      <c r="AF351" s="100">
        <f>AE351*('Para GX'!N$71+100%)</f>
        <v>218.22739272133333</v>
      </c>
      <c r="AG351" s="100">
        <v>0</v>
      </c>
      <c r="AH351" s="100">
        <f t="shared" si="81"/>
        <v>0</v>
      </c>
      <c r="AI351" s="100">
        <f>AH351*('Para GX'!J$71+100%)</f>
        <v>0</v>
      </c>
      <c r="AJ351" s="100">
        <f>AI351*('Para GX'!K$71+100%)</f>
        <v>0</v>
      </c>
      <c r="AK351" s="100">
        <f>AJ351*('Para GX'!L$71+100%)</f>
        <v>0</v>
      </c>
      <c r="AL351" s="100">
        <f>AK351*('Para GX'!M$71+100%)</f>
        <v>0</v>
      </c>
      <c r="AM351" s="100">
        <f>AL351*('Para GX'!N$71+100%)</f>
        <v>0</v>
      </c>
      <c r="AN351" s="100">
        <v>0</v>
      </c>
      <c r="AO351" s="100">
        <f t="shared" si="79"/>
        <v>62.4</v>
      </c>
      <c r="AP351" s="100">
        <f>AO351*('Para GX'!J$71+100%)</f>
        <v>63.959999999999994</v>
      </c>
      <c r="AQ351" s="100">
        <f>AP351*('Para GX'!K$71+100%)</f>
        <v>65.345799999999997</v>
      </c>
      <c r="AR351" s="100">
        <f>AQ351*('Para GX'!L$71+100%)</f>
        <v>66.43489666666666</v>
      </c>
      <c r="AS351" s="100">
        <f>AR351*('Para GX'!M$71+100%)</f>
        <v>67.099245633333325</v>
      </c>
      <c r="AT351" s="100">
        <f>AS351*('Para GX'!N$71+100%)</f>
        <v>67.546573937555536</v>
      </c>
      <c r="AU351" s="100">
        <v>0</v>
      </c>
      <c r="AV351" s="100">
        <v>0</v>
      </c>
      <c r="AW351" s="100">
        <f>AV351*('Para GX'!J$71+100%)</f>
        <v>0</v>
      </c>
      <c r="AX351" s="100">
        <f>AW351*('Para GX'!K$71+100%)</f>
        <v>0</v>
      </c>
      <c r="AY351" s="100">
        <f>AX351*('Para GX'!L$71+100%)</f>
        <v>0</v>
      </c>
      <c r="AZ351" s="100">
        <f>AY351*('Para GX'!M$71+100%)</f>
        <v>0</v>
      </c>
      <c r="BA351" s="100">
        <f>AZ351*('Para GX'!N$71+100%)</f>
        <v>0</v>
      </c>
      <c r="BB351" s="100">
        <v>0</v>
      </c>
      <c r="BC351" s="100">
        <v>0</v>
      </c>
      <c r="BD351" s="100"/>
      <c r="BE351" s="100"/>
      <c r="BF351" s="100"/>
      <c r="BG351" s="100"/>
      <c r="BH351" s="100"/>
      <c r="BI351" s="100"/>
      <c r="BJ351" s="100">
        <v>0</v>
      </c>
      <c r="BK351" s="100">
        <f>BJ351*('Para GX'!J$71+100%)</f>
        <v>0</v>
      </c>
      <c r="BL351" s="100">
        <f>BK351*('Para GX'!K$71+100%)</f>
        <v>0</v>
      </c>
      <c r="BM351" s="100">
        <f>BL351*('Para GX'!L$71+100%)</f>
        <v>0</v>
      </c>
      <c r="BN351" s="100">
        <f>BM351*('Para GX'!M$71+100%)</f>
        <v>0</v>
      </c>
      <c r="BO351" s="100">
        <f>BN351*('Para GX'!N$71+100%)</f>
        <v>0</v>
      </c>
      <c r="BP351" s="100">
        <v>0</v>
      </c>
    </row>
    <row r="352" spans="1:68">
      <c r="A352" s="101"/>
      <c r="B352" s="101" t="s">
        <v>1196</v>
      </c>
      <c r="C352" s="101" t="s">
        <v>1059</v>
      </c>
      <c r="D352" s="101"/>
      <c r="E352" s="105"/>
      <c r="F352" s="101"/>
      <c r="G352" s="101"/>
      <c r="H352" s="101"/>
      <c r="I352" s="101"/>
      <c r="J352" s="101"/>
      <c r="K352" s="101"/>
      <c r="L352" s="101"/>
      <c r="M352" s="101"/>
      <c r="N352" s="103">
        <f>SUM(N337:N351)</f>
        <v>0</v>
      </c>
      <c r="O352" s="103">
        <f t="shared" ref="O352:BP352" si="82">SUM(O337:O351)</f>
        <v>0</v>
      </c>
      <c r="P352" s="103">
        <f t="shared" si="82"/>
        <v>0</v>
      </c>
      <c r="Q352" s="103">
        <f t="shared" si="82"/>
        <v>0</v>
      </c>
      <c r="R352" s="103">
        <f t="shared" si="82"/>
        <v>3015.3599999999997</v>
      </c>
      <c r="S352" s="103">
        <f t="shared" si="82"/>
        <v>3015.3599999999997</v>
      </c>
      <c r="T352" s="103">
        <f t="shared" si="82"/>
        <v>0</v>
      </c>
      <c r="U352" s="103">
        <f t="shared" si="82"/>
        <v>4.68</v>
      </c>
      <c r="V352" s="103">
        <f t="shared" si="82"/>
        <v>0</v>
      </c>
      <c r="W352" s="103">
        <f t="shared" si="82"/>
        <v>0</v>
      </c>
      <c r="X352" s="103">
        <f t="shared" si="82"/>
        <v>868.92000000000019</v>
      </c>
      <c r="Y352" s="103">
        <f t="shared" si="82"/>
        <v>0</v>
      </c>
      <c r="Z352" s="103">
        <f t="shared" si="82"/>
        <v>3448.68</v>
      </c>
      <c r="AA352" s="103">
        <f t="shared" si="80"/>
        <v>3015.3599999999997</v>
      </c>
      <c r="AB352" s="103">
        <f t="shared" si="82"/>
        <v>3090.7440000000001</v>
      </c>
      <c r="AC352" s="103">
        <f t="shared" si="82"/>
        <v>3157.7101199999997</v>
      </c>
      <c r="AD352" s="103">
        <f t="shared" si="82"/>
        <v>3210.3386219999993</v>
      </c>
      <c r="AE352" s="103">
        <f t="shared" si="82"/>
        <v>3242.442008219999</v>
      </c>
      <c r="AF352" s="103">
        <f t="shared" si="82"/>
        <v>3264.0582882747995</v>
      </c>
      <c r="AG352" s="103" t="e">
        <f t="shared" si="82"/>
        <v>#VALUE!</v>
      </c>
      <c r="AH352" s="103">
        <f t="shared" si="81"/>
        <v>0</v>
      </c>
      <c r="AI352" s="103">
        <f t="shared" si="82"/>
        <v>0</v>
      </c>
      <c r="AJ352" s="103">
        <f t="shared" si="82"/>
        <v>0</v>
      </c>
      <c r="AK352" s="103">
        <f t="shared" si="82"/>
        <v>0</v>
      </c>
      <c r="AL352" s="103">
        <f t="shared" si="82"/>
        <v>0</v>
      </c>
      <c r="AM352" s="103">
        <f t="shared" si="82"/>
        <v>0</v>
      </c>
      <c r="AN352" s="103" t="e">
        <f t="shared" si="82"/>
        <v>#VALUE!</v>
      </c>
      <c r="AO352" s="103">
        <f t="shared" si="79"/>
        <v>868.92000000000019</v>
      </c>
      <c r="AP352" s="103">
        <f t="shared" si="82"/>
        <v>890.64300000000003</v>
      </c>
      <c r="AQ352" s="103">
        <f t="shared" si="82"/>
        <v>909.94026500000018</v>
      </c>
      <c r="AR352" s="103">
        <f t="shared" si="82"/>
        <v>925.10593608333318</v>
      </c>
      <c r="AS352" s="103">
        <f t="shared" si="82"/>
        <v>934.3569954441665</v>
      </c>
      <c r="AT352" s="103">
        <f t="shared" si="82"/>
        <v>940.58604208046086</v>
      </c>
      <c r="AU352" s="103" t="e">
        <f t="shared" si="82"/>
        <v>#VALUE!</v>
      </c>
      <c r="AV352" s="103">
        <f t="shared" si="82"/>
        <v>0</v>
      </c>
      <c r="AW352" s="103">
        <f t="shared" si="82"/>
        <v>0</v>
      </c>
      <c r="AX352" s="103">
        <f t="shared" si="82"/>
        <v>0</v>
      </c>
      <c r="AY352" s="103">
        <f t="shared" si="82"/>
        <v>0</v>
      </c>
      <c r="AZ352" s="103">
        <f t="shared" si="82"/>
        <v>0</v>
      </c>
      <c r="BA352" s="103">
        <f t="shared" si="82"/>
        <v>0</v>
      </c>
      <c r="BB352" s="103" t="e">
        <f t="shared" si="82"/>
        <v>#VALUE!</v>
      </c>
      <c r="BC352" s="103">
        <f t="shared" si="82"/>
        <v>0</v>
      </c>
      <c r="BD352" s="103">
        <f t="shared" si="82"/>
        <v>0</v>
      </c>
      <c r="BE352" s="103">
        <f t="shared" si="82"/>
        <v>0</v>
      </c>
      <c r="BF352" s="103">
        <f t="shared" si="82"/>
        <v>0</v>
      </c>
      <c r="BG352" s="103">
        <f t="shared" si="82"/>
        <v>0</v>
      </c>
      <c r="BH352" s="103">
        <f t="shared" si="82"/>
        <v>0</v>
      </c>
      <c r="BI352" s="103">
        <f t="shared" si="82"/>
        <v>0</v>
      </c>
      <c r="BJ352" s="103">
        <f t="shared" si="82"/>
        <v>440.28</v>
      </c>
      <c r="BK352" s="103">
        <f t="shared" si="82"/>
        <v>451.28700000000003</v>
      </c>
      <c r="BL352" s="103">
        <f t="shared" si="82"/>
        <v>461.064885</v>
      </c>
      <c r="BM352" s="103">
        <f t="shared" si="82"/>
        <v>468.74929975000009</v>
      </c>
      <c r="BN352" s="103">
        <f t="shared" si="82"/>
        <v>473.43679274749996</v>
      </c>
      <c r="BO352" s="103">
        <f t="shared" si="82"/>
        <v>476.59303803248326</v>
      </c>
      <c r="BP352" s="103" t="e">
        <f t="shared" si="82"/>
        <v>#VALUE!</v>
      </c>
    </row>
    <row r="353" spans="1:68">
      <c r="A353" s="77">
        <v>2018</v>
      </c>
      <c r="B353" s="77" t="s">
        <v>905</v>
      </c>
      <c r="C353" s="77" t="s">
        <v>872</v>
      </c>
      <c r="D353" s="77"/>
      <c r="E353" s="98">
        <v>32528</v>
      </c>
      <c r="F353" s="77"/>
      <c r="G353" s="77"/>
      <c r="H353" s="77"/>
      <c r="I353" s="77">
        <v>1</v>
      </c>
      <c r="J353" s="77" t="s">
        <v>1021</v>
      </c>
      <c r="K353" s="77"/>
      <c r="L353" s="77" t="s">
        <v>1060</v>
      </c>
      <c r="M353" s="77"/>
      <c r="N353" s="99">
        <v>18827.46</v>
      </c>
      <c r="O353" s="99">
        <v>31450.05</v>
      </c>
      <c r="P353" s="99">
        <v>11.24</v>
      </c>
      <c r="Q353" s="99">
        <v>1155.42</v>
      </c>
      <c r="R353" s="99">
        <v>0</v>
      </c>
      <c r="S353" s="99">
        <v>32616.71</v>
      </c>
      <c r="T353" s="99">
        <v>0</v>
      </c>
      <c r="U353" s="99">
        <v>48.94</v>
      </c>
      <c r="V353" s="99">
        <v>0</v>
      </c>
      <c r="W353" s="99">
        <v>0</v>
      </c>
      <c r="X353" s="99">
        <v>10091.65</v>
      </c>
      <c r="Y353" s="99">
        <v>0</v>
      </c>
      <c r="Z353" s="99">
        <v>42757.3</v>
      </c>
      <c r="AA353" s="100">
        <f t="shared" ref="AA353:AA371" si="83">SUM(W353+V353+S353)</f>
        <v>32616.71</v>
      </c>
      <c r="AB353" s="100">
        <f>AA353*('Para GX'!J$71+100%)</f>
        <v>33432.12775</v>
      </c>
      <c r="AC353" s="100">
        <f>AB353*('Para GX'!K$71+100%)</f>
        <v>34156.490517916667</v>
      </c>
      <c r="AD353" s="100">
        <f>AC353*('Para GX'!L$71+100%)</f>
        <v>34725.765359881945</v>
      </c>
      <c r="AE353" s="100">
        <f>AD353*('Para GX'!M$71+100%)</f>
        <v>35073.023013480764</v>
      </c>
      <c r="AF353" s="100">
        <f>AE353*('Para GX'!N$71+100%)</f>
        <v>35306.843166903964</v>
      </c>
      <c r="AG353" s="100" t="e">
        <f>AF353*('Para GX'!O$71+100%)</f>
        <v>#VALUE!</v>
      </c>
      <c r="AH353" s="100">
        <f t="shared" ref="AH353:AH371" si="84">SUM(T353+V353+W353)</f>
        <v>0</v>
      </c>
      <c r="AI353" s="100">
        <f>AH353*('Para GX'!J$71+100%)</f>
        <v>0</v>
      </c>
      <c r="AJ353" s="100">
        <f>AI353*('Para GX'!K$71+100%)</f>
        <v>0</v>
      </c>
      <c r="AK353" s="100">
        <f>AJ353*('Para GX'!L$71+100%)</f>
        <v>0</v>
      </c>
      <c r="AL353" s="100">
        <f>AK353*('Para GX'!M$71+100%)</f>
        <v>0</v>
      </c>
      <c r="AM353" s="100">
        <f>AL353*('Para GX'!N$71+100%)</f>
        <v>0</v>
      </c>
      <c r="AN353" s="100" t="e">
        <f>AM353*('Para GX'!O$71+100%)</f>
        <v>#VALUE!</v>
      </c>
      <c r="AO353" s="100">
        <f t="shared" si="79"/>
        <v>10091.65</v>
      </c>
      <c r="AP353" s="100">
        <f>AO353*('Para GX'!J$71+100%)</f>
        <v>10343.941249999998</v>
      </c>
      <c r="AQ353" s="100">
        <f>AP353*('Para GX'!K$71+100%)</f>
        <v>10568.059977083332</v>
      </c>
      <c r="AR353" s="100">
        <f>AQ353*('Para GX'!L$71+100%)</f>
        <v>10744.19431003472</v>
      </c>
      <c r="AS353" s="100">
        <f>AR353*('Para GX'!M$71+100%)</f>
        <v>10851.636253135068</v>
      </c>
      <c r="AT353" s="100">
        <f>AS353*('Para GX'!N$71+100%)</f>
        <v>10923.980494822634</v>
      </c>
      <c r="AU353" s="100" t="e">
        <f>AT353*('Para GX'!O$71+100%)</f>
        <v>#VALUE!</v>
      </c>
      <c r="AV353" s="100">
        <v>0</v>
      </c>
      <c r="AW353" s="100">
        <f>AV353*('Para GX'!J$71+100%)</f>
        <v>0</v>
      </c>
      <c r="AX353" s="100">
        <f>AW353*('Para GX'!K$71+100%)</f>
        <v>0</v>
      </c>
      <c r="AY353" s="100">
        <f>AX353*('Para GX'!L$71+100%)</f>
        <v>0</v>
      </c>
      <c r="AZ353" s="100">
        <f>AY353*('Para GX'!M$71+100%)</f>
        <v>0</v>
      </c>
      <c r="BA353" s="100">
        <f>AZ353*('Para GX'!N$71+100%)</f>
        <v>0</v>
      </c>
      <c r="BB353" s="100" t="e">
        <f>BA353*('Para GX'!O$71+100%)</f>
        <v>#VALUE!</v>
      </c>
      <c r="BC353" s="100">
        <v>0</v>
      </c>
      <c r="BD353" s="100"/>
      <c r="BE353" s="100"/>
      <c r="BF353" s="100"/>
      <c r="BG353" s="100"/>
      <c r="BH353" s="100"/>
      <c r="BI353" s="100"/>
      <c r="BJ353" s="100">
        <v>0</v>
      </c>
      <c r="BK353" s="100">
        <f>BJ353*('Para GX'!J$71+100%)</f>
        <v>0</v>
      </c>
      <c r="BL353" s="100">
        <f>BK353*('Para GX'!K$71+100%)</f>
        <v>0</v>
      </c>
      <c r="BM353" s="100">
        <f>BL353*('Para GX'!L$71+100%)</f>
        <v>0</v>
      </c>
      <c r="BN353" s="100">
        <f>BM353*('Para GX'!M$71+100%)</f>
        <v>0</v>
      </c>
      <c r="BO353" s="100">
        <f>BN353*('Para GX'!N$71+100%)</f>
        <v>0</v>
      </c>
      <c r="BP353" s="100" t="e">
        <f>BO353*('Para GX'!O$71+100%)</f>
        <v>#VALUE!</v>
      </c>
    </row>
    <row r="354" spans="1:68">
      <c r="A354" s="101"/>
      <c r="B354" s="101" t="s">
        <v>1196</v>
      </c>
      <c r="C354" s="101" t="s">
        <v>872</v>
      </c>
      <c r="D354" s="101"/>
      <c r="E354" s="102"/>
      <c r="F354" s="101"/>
      <c r="G354" s="101"/>
      <c r="H354" s="101"/>
      <c r="I354" s="101"/>
      <c r="J354" s="101"/>
      <c r="K354" s="101"/>
      <c r="L354" s="101"/>
      <c r="M354" s="101"/>
      <c r="N354" s="103">
        <f>SUM(N353:N353)</f>
        <v>18827.46</v>
      </c>
      <c r="O354" s="103">
        <f t="shared" ref="O354:BP354" si="85">SUM(O353:O353)</f>
        <v>31450.05</v>
      </c>
      <c r="P354" s="103">
        <f t="shared" si="85"/>
        <v>11.24</v>
      </c>
      <c r="Q354" s="103">
        <f t="shared" si="85"/>
        <v>1155.42</v>
      </c>
      <c r="R354" s="103">
        <f t="shared" si="85"/>
        <v>0</v>
      </c>
      <c r="S354" s="103">
        <f t="shared" si="85"/>
        <v>32616.71</v>
      </c>
      <c r="T354" s="103">
        <f t="shared" si="85"/>
        <v>0</v>
      </c>
      <c r="U354" s="103">
        <f t="shared" si="85"/>
        <v>48.94</v>
      </c>
      <c r="V354" s="103">
        <f t="shared" si="85"/>
        <v>0</v>
      </c>
      <c r="W354" s="103">
        <f t="shared" si="85"/>
        <v>0</v>
      </c>
      <c r="X354" s="103">
        <f t="shared" si="85"/>
        <v>10091.65</v>
      </c>
      <c r="Y354" s="103">
        <f t="shared" si="85"/>
        <v>0</v>
      </c>
      <c r="Z354" s="103">
        <f t="shared" si="85"/>
        <v>42757.3</v>
      </c>
      <c r="AA354" s="103">
        <f t="shared" si="83"/>
        <v>32616.71</v>
      </c>
      <c r="AB354" s="103">
        <f t="shared" si="85"/>
        <v>33432.12775</v>
      </c>
      <c r="AC354" s="103">
        <f t="shared" si="85"/>
        <v>34156.490517916667</v>
      </c>
      <c r="AD354" s="103">
        <f t="shared" si="85"/>
        <v>34725.765359881945</v>
      </c>
      <c r="AE354" s="103">
        <f t="shared" si="85"/>
        <v>35073.023013480764</v>
      </c>
      <c r="AF354" s="103">
        <f t="shared" si="85"/>
        <v>35306.843166903964</v>
      </c>
      <c r="AG354" s="103" t="e">
        <f t="shared" si="85"/>
        <v>#VALUE!</v>
      </c>
      <c r="AH354" s="103">
        <f t="shared" si="84"/>
        <v>0</v>
      </c>
      <c r="AI354" s="103">
        <f t="shared" si="85"/>
        <v>0</v>
      </c>
      <c r="AJ354" s="103">
        <f t="shared" si="85"/>
        <v>0</v>
      </c>
      <c r="AK354" s="103">
        <f t="shared" si="85"/>
        <v>0</v>
      </c>
      <c r="AL354" s="103">
        <f t="shared" si="85"/>
        <v>0</v>
      </c>
      <c r="AM354" s="103">
        <f t="shared" si="85"/>
        <v>0</v>
      </c>
      <c r="AN354" s="103" t="e">
        <f t="shared" si="85"/>
        <v>#VALUE!</v>
      </c>
      <c r="AO354" s="103">
        <f t="shared" si="79"/>
        <v>10091.65</v>
      </c>
      <c r="AP354" s="103">
        <f t="shared" si="85"/>
        <v>10343.941249999998</v>
      </c>
      <c r="AQ354" s="103">
        <f t="shared" si="85"/>
        <v>10568.059977083332</v>
      </c>
      <c r="AR354" s="103">
        <f t="shared" si="85"/>
        <v>10744.19431003472</v>
      </c>
      <c r="AS354" s="103">
        <f t="shared" si="85"/>
        <v>10851.636253135068</v>
      </c>
      <c r="AT354" s="103">
        <f t="shared" si="85"/>
        <v>10923.980494822634</v>
      </c>
      <c r="AU354" s="103" t="e">
        <f t="shared" si="85"/>
        <v>#VALUE!</v>
      </c>
      <c r="AV354" s="103">
        <f t="shared" si="85"/>
        <v>0</v>
      </c>
      <c r="AW354" s="103">
        <f t="shared" si="85"/>
        <v>0</v>
      </c>
      <c r="AX354" s="103">
        <f t="shared" si="85"/>
        <v>0</v>
      </c>
      <c r="AY354" s="103">
        <f t="shared" si="85"/>
        <v>0</v>
      </c>
      <c r="AZ354" s="103">
        <f t="shared" si="85"/>
        <v>0</v>
      </c>
      <c r="BA354" s="103">
        <f t="shared" si="85"/>
        <v>0</v>
      </c>
      <c r="BB354" s="103" t="e">
        <f t="shared" si="85"/>
        <v>#VALUE!</v>
      </c>
      <c r="BC354" s="103">
        <f t="shared" si="85"/>
        <v>0</v>
      </c>
      <c r="BD354" s="103">
        <f t="shared" si="85"/>
        <v>0</v>
      </c>
      <c r="BE354" s="103">
        <f t="shared" si="85"/>
        <v>0</v>
      </c>
      <c r="BF354" s="103">
        <f t="shared" si="85"/>
        <v>0</v>
      </c>
      <c r="BG354" s="103">
        <f t="shared" si="85"/>
        <v>0</v>
      </c>
      <c r="BH354" s="103">
        <f t="shared" si="85"/>
        <v>0</v>
      </c>
      <c r="BI354" s="103">
        <f t="shared" si="85"/>
        <v>0</v>
      </c>
      <c r="BJ354" s="103">
        <f t="shared" si="85"/>
        <v>0</v>
      </c>
      <c r="BK354" s="103">
        <f t="shared" si="85"/>
        <v>0</v>
      </c>
      <c r="BL354" s="103">
        <f t="shared" si="85"/>
        <v>0</v>
      </c>
      <c r="BM354" s="103">
        <f t="shared" si="85"/>
        <v>0</v>
      </c>
      <c r="BN354" s="103">
        <f t="shared" si="85"/>
        <v>0</v>
      </c>
      <c r="BO354" s="103">
        <f t="shared" si="85"/>
        <v>0</v>
      </c>
      <c r="BP354" s="103" t="e">
        <f t="shared" si="85"/>
        <v>#VALUE!</v>
      </c>
    </row>
    <row r="355" spans="1:68">
      <c r="A355" s="77">
        <v>2018</v>
      </c>
      <c r="B355" s="77" t="s">
        <v>905</v>
      </c>
      <c r="C355" s="77" t="s">
        <v>873</v>
      </c>
      <c r="D355" s="77"/>
      <c r="E355" s="98">
        <v>32528</v>
      </c>
      <c r="F355" s="77"/>
      <c r="G355" s="77"/>
      <c r="H355" s="77"/>
      <c r="I355" s="77">
        <v>1</v>
      </c>
      <c r="J355" s="77" t="s">
        <v>1021</v>
      </c>
      <c r="K355" s="77"/>
      <c r="L355" s="77" t="s">
        <v>1060</v>
      </c>
      <c r="M355" s="77"/>
      <c r="N355" s="99">
        <v>0</v>
      </c>
      <c r="O355" s="99">
        <v>0</v>
      </c>
      <c r="P355" s="99">
        <v>0</v>
      </c>
      <c r="Q355" s="99">
        <v>0</v>
      </c>
      <c r="R355" s="99">
        <v>0</v>
      </c>
      <c r="S355" s="99">
        <v>0</v>
      </c>
      <c r="T355" s="99">
        <v>2415.4499999999998</v>
      </c>
      <c r="U355" s="99">
        <v>0</v>
      </c>
      <c r="V355" s="99">
        <v>0</v>
      </c>
      <c r="W355" s="99">
        <v>0</v>
      </c>
      <c r="X355" s="99">
        <v>0</v>
      </c>
      <c r="Y355" s="99">
        <v>0</v>
      </c>
      <c r="Z355" s="99">
        <v>2415.4499999999998</v>
      </c>
      <c r="AA355" s="100">
        <f t="shared" si="83"/>
        <v>0</v>
      </c>
      <c r="AB355" s="100">
        <f>AA355*('Para GX'!J$71+100%)</f>
        <v>0</v>
      </c>
      <c r="AC355" s="100">
        <f>AB355*('Para GX'!K$71+100%)</f>
        <v>0</v>
      </c>
      <c r="AD355" s="100">
        <f>AC355*('Para GX'!L$71+100%)</f>
        <v>0</v>
      </c>
      <c r="AE355" s="100">
        <f>AD355*('Para GX'!M$71+100%)</f>
        <v>0</v>
      </c>
      <c r="AF355" s="100">
        <f>AE355*('Para GX'!N$71+100%)</f>
        <v>0</v>
      </c>
      <c r="AG355" s="100" t="e">
        <f>AF355*('Para GX'!O$71+100%)</f>
        <v>#VALUE!</v>
      </c>
      <c r="AH355" s="100">
        <f t="shared" si="84"/>
        <v>2415.4499999999998</v>
      </c>
      <c r="AI355" s="100">
        <f>AH355*('Para GX'!J$71+100%)</f>
        <v>2475.8362499999994</v>
      </c>
      <c r="AJ355" s="100">
        <f>AI355*('Para GX'!K$71+100%)</f>
        <v>2529.4793687499996</v>
      </c>
      <c r="AK355" s="100">
        <f>AJ355*('Para GX'!L$71+100%)</f>
        <v>2571.6373582291662</v>
      </c>
      <c r="AL355" s="100">
        <f>AK355*('Para GX'!M$71+100%)</f>
        <v>2597.3537318114581</v>
      </c>
      <c r="AM355" s="100">
        <f>AL355*('Para GX'!N$71+100%)</f>
        <v>2614.6694233568678</v>
      </c>
      <c r="AN355" s="100" t="e">
        <f>AM355*('Para GX'!O$71+100%)</f>
        <v>#VALUE!</v>
      </c>
      <c r="AO355" s="100">
        <f t="shared" si="79"/>
        <v>0</v>
      </c>
      <c r="AP355" s="100">
        <f>AO355*('Para GX'!J$71+100%)</f>
        <v>0</v>
      </c>
      <c r="AQ355" s="100">
        <f>AP355*('Para GX'!K$71+100%)</f>
        <v>0</v>
      </c>
      <c r="AR355" s="100">
        <f>AQ355*('Para GX'!L$71+100%)</f>
        <v>0</v>
      </c>
      <c r="AS355" s="100">
        <f>AR355*('Para GX'!M$71+100%)</f>
        <v>0</v>
      </c>
      <c r="AT355" s="100">
        <f>AS355*('Para GX'!N$71+100%)</f>
        <v>0</v>
      </c>
      <c r="AU355" s="100" t="e">
        <f>AT355*('Para GX'!O$71+100%)</f>
        <v>#VALUE!</v>
      </c>
      <c r="AV355" s="100">
        <v>0</v>
      </c>
      <c r="AW355" s="100">
        <f>AV355*('Para GX'!J$71+100%)</f>
        <v>0</v>
      </c>
      <c r="AX355" s="100">
        <f>AW355*('Para GX'!K$71+100%)</f>
        <v>0</v>
      </c>
      <c r="AY355" s="100">
        <f>AX355*('Para GX'!L$71+100%)</f>
        <v>0</v>
      </c>
      <c r="AZ355" s="100">
        <f>AY355*('Para GX'!M$71+100%)</f>
        <v>0</v>
      </c>
      <c r="BA355" s="100">
        <f>AZ355*('Para GX'!N$71+100%)</f>
        <v>0</v>
      </c>
      <c r="BB355" s="100" t="e">
        <f>BA355*('Para GX'!O$71+100%)</f>
        <v>#VALUE!</v>
      </c>
      <c r="BC355" s="100">
        <v>0</v>
      </c>
      <c r="BD355" s="100"/>
      <c r="BE355" s="100"/>
      <c r="BF355" s="100"/>
      <c r="BG355" s="100"/>
      <c r="BH355" s="100"/>
      <c r="BI355" s="100"/>
      <c r="BJ355" s="100">
        <v>0</v>
      </c>
      <c r="BK355" s="100">
        <f>BJ355*('Para GX'!J$71+100%)</f>
        <v>0</v>
      </c>
      <c r="BL355" s="100">
        <f>BK355*('Para GX'!K$71+100%)</f>
        <v>0</v>
      </c>
      <c r="BM355" s="100">
        <f>BL355*('Para GX'!L$71+100%)</f>
        <v>0</v>
      </c>
      <c r="BN355" s="100">
        <f>BM355*('Para GX'!M$71+100%)</f>
        <v>0</v>
      </c>
      <c r="BO355" s="100">
        <f>BN355*('Para GX'!N$71+100%)</f>
        <v>0</v>
      </c>
      <c r="BP355" s="100" t="e">
        <f>BO355*('Para GX'!O$71+100%)</f>
        <v>#VALUE!</v>
      </c>
    </row>
    <row r="356" spans="1:68">
      <c r="A356" s="101"/>
      <c r="B356" s="101" t="s">
        <v>1196</v>
      </c>
      <c r="C356" s="101" t="s">
        <v>873</v>
      </c>
      <c r="D356" s="101"/>
      <c r="E356" s="102"/>
      <c r="F356" s="101"/>
      <c r="G356" s="101"/>
      <c r="H356" s="101"/>
      <c r="I356" s="101"/>
      <c r="J356" s="101"/>
      <c r="K356" s="101"/>
      <c r="L356" s="101"/>
      <c r="M356" s="101"/>
      <c r="N356" s="103">
        <f>SUM(N355:N355)</f>
        <v>0</v>
      </c>
      <c r="O356" s="103">
        <f t="shared" ref="O356:BP356" si="86">SUM(O355:O355)</f>
        <v>0</v>
      </c>
      <c r="P356" s="103">
        <f t="shared" si="86"/>
        <v>0</v>
      </c>
      <c r="Q356" s="103">
        <f t="shared" si="86"/>
        <v>0</v>
      </c>
      <c r="R356" s="103">
        <f t="shared" si="86"/>
        <v>0</v>
      </c>
      <c r="S356" s="103">
        <f t="shared" si="86"/>
        <v>0</v>
      </c>
      <c r="T356" s="103">
        <f t="shared" si="86"/>
        <v>2415.4499999999998</v>
      </c>
      <c r="U356" s="103">
        <f t="shared" si="86"/>
        <v>0</v>
      </c>
      <c r="V356" s="103">
        <f t="shared" si="86"/>
        <v>0</v>
      </c>
      <c r="W356" s="103">
        <f t="shared" si="86"/>
        <v>0</v>
      </c>
      <c r="X356" s="103">
        <f t="shared" si="86"/>
        <v>0</v>
      </c>
      <c r="Y356" s="103">
        <f t="shared" si="86"/>
        <v>0</v>
      </c>
      <c r="Z356" s="103">
        <f t="shared" si="86"/>
        <v>2415.4499999999998</v>
      </c>
      <c r="AA356" s="103">
        <f t="shared" si="83"/>
        <v>0</v>
      </c>
      <c r="AB356" s="103">
        <f t="shared" si="86"/>
        <v>0</v>
      </c>
      <c r="AC356" s="103">
        <f t="shared" si="86"/>
        <v>0</v>
      </c>
      <c r="AD356" s="103">
        <f t="shared" si="86"/>
        <v>0</v>
      </c>
      <c r="AE356" s="103">
        <f t="shared" si="86"/>
        <v>0</v>
      </c>
      <c r="AF356" s="103">
        <f t="shared" si="86"/>
        <v>0</v>
      </c>
      <c r="AG356" s="103" t="e">
        <f t="shared" si="86"/>
        <v>#VALUE!</v>
      </c>
      <c r="AH356" s="103">
        <f t="shared" si="84"/>
        <v>2415.4499999999998</v>
      </c>
      <c r="AI356" s="103">
        <f t="shared" si="86"/>
        <v>2475.8362499999994</v>
      </c>
      <c r="AJ356" s="103">
        <f t="shared" si="86"/>
        <v>2529.4793687499996</v>
      </c>
      <c r="AK356" s="103">
        <f t="shared" si="86"/>
        <v>2571.6373582291662</v>
      </c>
      <c r="AL356" s="103">
        <f t="shared" si="86"/>
        <v>2597.3537318114581</v>
      </c>
      <c r="AM356" s="103">
        <f t="shared" si="86"/>
        <v>2614.6694233568678</v>
      </c>
      <c r="AN356" s="103" t="e">
        <f t="shared" si="86"/>
        <v>#VALUE!</v>
      </c>
      <c r="AO356" s="103">
        <f t="shared" si="79"/>
        <v>0</v>
      </c>
      <c r="AP356" s="103">
        <f t="shared" si="86"/>
        <v>0</v>
      </c>
      <c r="AQ356" s="103">
        <f t="shared" si="86"/>
        <v>0</v>
      </c>
      <c r="AR356" s="103">
        <f t="shared" si="86"/>
        <v>0</v>
      </c>
      <c r="AS356" s="103">
        <f t="shared" si="86"/>
        <v>0</v>
      </c>
      <c r="AT356" s="103">
        <f t="shared" si="86"/>
        <v>0</v>
      </c>
      <c r="AU356" s="103" t="e">
        <f t="shared" si="86"/>
        <v>#VALUE!</v>
      </c>
      <c r="AV356" s="103">
        <f t="shared" si="86"/>
        <v>0</v>
      </c>
      <c r="AW356" s="103">
        <f t="shared" si="86"/>
        <v>0</v>
      </c>
      <c r="AX356" s="103">
        <f t="shared" si="86"/>
        <v>0</v>
      </c>
      <c r="AY356" s="103">
        <f t="shared" si="86"/>
        <v>0</v>
      </c>
      <c r="AZ356" s="103">
        <f t="shared" si="86"/>
        <v>0</v>
      </c>
      <c r="BA356" s="103">
        <f t="shared" si="86"/>
        <v>0</v>
      </c>
      <c r="BB356" s="103" t="e">
        <f t="shared" si="86"/>
        <v>#VALUE!</v>
      </c>
      <c r="BC356" s="103">
        <f t="shared" si="86"/>
        <v>0</v>
      </c>
      <c r="BD356" s="103">
        <f t="shared" si="86"/>
        <v>0</v>
      </c>
      <c r="BE356" s="103">
        <f t="shared" si="86"/>
        <v>0</v>
      </c>
      <c r="BF356" s="103">
        <f t="shared" si="86"/>
        <v>0</v>
      </c>
      <c r="BG356" s="103">
        <f t="shared" si="86"/>
        <v>0</v>
      </c>
      <c r="BH356" s="103">
        <f t="shared" si="86"/>
        <v>0</v>
      </c>
      <c r="BI356" s="103">
        <f t="shared" si="86"/>
        <v>0</v>
      </c>
      <c r="BJ356" s="103">
        <f t="shared" si="86"/>
        <v>0</v>
      </c>
      <c r="BK356" s="103">
        <f t="shared" si="86"/>
        <v>0</v>
      </c>
      <c r="BL356" s="103">
        <f t="shared" si="86"/>
        <v>0</v>
      </c>
      <c r="BM356" s="103">
        <f t="shared" si="86"/>
        <v>0</v>
      </c>
      <c r="BN356" s="103">
        <f t="shared" si="86"/>
        <v>0</v>
      </c>
      <c r="BO356" s="103">
        <f t="shared" si="86"/>
        <v>0</v>
      </c>
      <c r="BP356" s="103" t="e">
        <f t="shared" si="86"/>
        <v>#VALUE!</v>
      </c>
    </row>
    <row r="357" spans="1:68">
      <c r="A357" s="77">
        <v>2018</v>
      </c>
      <c r="B357" s="77" t="s">
        <v>905</v>
      </c>
      <c r="C357" s="77" t="s">
        <v>1061</v>
      </c>
      <c r="D357" s="77"/>
      <c r="E357" s="98">
        <v>33358</v>
      </c>
      <c r="F357" s="77"/>
      <c r="G357" s="77"/>
      <c r="H357" s="77"/>
      <c r="I357" s="77">
        <v>1</v>
      </c>
      <c r="J357" s="77" t="s">
        <v>1021</v>
      </c>
      <c r="K357" s="77"/>
      <c r="L357" s="77" t="s">
        <v>1232</v>
      </c>
      <c r="M357" s="77"/>
      <c r="N357" s="99">
        <v>18427.14</v>
      </c>
      <c r="O357" s="99">
        <v>30333.54</v>
      </c>
      <c r="P357" s="99">
        <v>225.9</v>
      </c>
      <c r="Q357" s="99">
        <v>1138.67</v>
      </c>
      <c r="R357" s="99">
        <v>0</v>
      </c>
      <c r="S357" s="99">
        <v>31698.11</v>
      </c>
      <c r="T357" s="99">
        <v>0</v>
      </c>
      <c r="U357" s="99">
        <v>47.55</v>
      </c>
      <c r="V357" s="99">
        <v>0</v>
      </c>
      <c r="W357" s="99">
        <v>0</v>
      </c>
      <c r="X357" s="99">
        <v>9807.4</v>
      </c>
      <c r="Y357" s="99">
        <v>0</v>
      </c>
      <c r="Z357" s="99">
        <v>41553.06</v>
      </c>
      <c r="AA357" s="100">
        <f t="shared" si="83"/>
        <v>31698.11</v>
      </c>
      <c r="AB357" s="100">
        <f>AA357*('Para GX'!J$71+100%)</f>
        <v>32490.562749999997</v>
      </c>
      <c r="AC357" s="100">
        <f>AB357*('Para GX'!K$71+100%)</f>
        <v>33194.524942916665</v>
      </c>
      <c r="AD357" s="100">
        <f>AC357*('Para GX'!L$71+100%)</f>
        <v>33747.767025298606</v>
      </c>
      <c r="AE357" s="100">
        <f>AD357*('Para GX'!M$71+100%)</f>
        <v>34085.244695551592</v>
      </c>
      <c r="AF357" s="100">
        <f>AE357*('Para GX'!N$71+100%)</f>
        <v>34312.479660188597</v>
      </c>
      <c r="AG357" s="100" t="e">
        <f>AF357*('Para GX'!O$71+100%)</f>
        <v>#VALUE!</v>
      </c>
      <c r="AH357" s="100">
        <f t="shared" si="84"/>
        <v>0</v>
      </c>
      <c r="AI357" s="100">
        <f>AH357*('Para GX'!J$71+100%)</f>
        <v>0</v>
      </c>
      <c r="AJ357" s="100">
        <f>AI357*('Para GX'!K$71+100%)</f>
        <v>0</v>
      </c>
      <c r="AK357" s="100">
        <f>AJ357*('Para GX'!L$71+100%)</f>
        <v>0</v>
      </c>
      <c r="AL357" s="100">
        <f>AK357*('Para GX'!M$71+100%)</f>
        <v>0</v>
      </c>
      <c r="AM357" s="100">
        <f>AL357*('Para GX'!N$71+100%)</f>
        <v>0</v>
      </c>
      <c r="AN357" s="100" t="e">
        <f>AM357*('Para GX'!O$71+100%)</f>
        <v>#VALUE!</v>
      </c>
      <c r="AO357" s="100">
        <f t="shared" si="79"/>
        <v>9807.4</v>
      </c>
      <c r="AP357" s="100">
        <f>AO357*('Para GX'!J$71+100%)</f>
        <v>10052.584999999999</v>
      </c>
      <c r="AQ357" s="100">
        <f>AP357*('Para GX'!K$71+100%)</f>
        <v>10270.391008333332</v>
      </c>
      <c r="AR357" s="100">
        <f>AQ357*('Para GX'!L$71+100%)</f>
        <v>10441.564191805553</v>
      </c>
      <c r="AS357" s="100">
        <f>AR357*('Para GX'!M$71+100%)</f>
        <v>10545.97983372361</v>
      </c>
      <c r="AT357" s="100">
        <f>AS357*('Para GX'!N$71+100%)</f>
        <v>10616.286365948434</v>
      </c>
      <c r="AU357" s="100" t="e">
        <f>AT357*('Para GX'!O$71+100%)</f>
        <v>#VALUE!</v>
      </c>
      <c r="AV357" s="100">
        <v>0</v>
      </c>
      <c r="AW357" s="100">
        <f>AV357*('Para GX'!J$71+100%)</f>
        <v>0</v>
      </c>
      <c r="AX357" s="100">
        <f>AW357*('Para GX'!K$71+100%)</f>
        <v>0</v>
      </c>
      <c r="AY357" s="100">
        <f>AX357*('Para GX'!L$71+100%)</f>
        <v>0</v>
      </c>
      <c r="AZ357" s="100">
        <f>AY357*('Para GX'!M$71+100%)</f>
        <v>0</v>
      </c>
      <c r="BA357" s="100">
        <f>AZ357*('Para GX'!N$71+100%)</f>
        <v>0</v>
      </c>
      <c r="BB357" s="100" t="e">
        <f>BA357*('Para GX'!O$71+100%)</f>
        <v>#VALUE!</v>
      </c>
      <c r="BC357" s="100">
        <v>0</v>
      </c>
      <c r="BD357" s="100"/>
      <c r="BE357" s="100"/>
      <c r="BF357" s="100"/>
      <c r="BG357" s="100"/>
      <c r="BH357" s="100"/>
      <c r="BI357" s="100"/>
      <c r="BJ357" s="100">
        <v>0</v>
      </c>
      <c r="BK357" s="100">
        <f>BJ357*('Para GX'!J$71+100%)</f>
        <v>0</v>
      </c>
      <c r="BL357" s="100">
        <f>BK357*('Para GX'!K$71+100%)</f>
        <v>0</v>
      </c>
      <c r="BM357" s="100">
        <f>BL357*('Para GX'!L$71+100%)</f>
        <v>0</v>
      </c>
      <c r="BN357" s="100">
        <f>BM357*('Para GX'!M$71+100%)</f>
        <v>0</v>
      </c>
      <c r="BO357" s="100">
        <f>BN357*('Para GX'!N$71+100%)</f>
        <v>0</v>
      </c>
      <c r="BP357" s="100" t="e">
        <f>BO357*('Para GX'!O$71+100%)</f>
        <v>#VALUE!</v>
      </c>
    </row>
    <row r="358" spans="1:68">
      <c r="A358" s="77">
        <v>2018</v>
      </c>
      <c r="B358" s="77" t="s">
        <v>905</v>
      </c>
      <c r="C358" s="77" t="s">
        <v>1061</v>
      </c>
      <c r="D358" s="77"/>
      <c r="E358" s="98">
        <v>27207</v>
      </c>
      <c r="F358" s="77"/>
      <c r="G358" s="77"/>
      <c r="H358" s="77"/>
      <c r="I358" s="77">
        <v>1</v>
      </c>
      <c r="J358" s="77" t="s">
        <v>1021</v>
      </c>
      <c r="K358" s="77"/>
      <c r="L358" s="77"/>
      <c r="M358" s="77"/>
      <c r="N358" s="99">
        <v>18515.02</v>
      </c>
      <c r="O358" s="99">
        <v>24738.99</v>
      </c>
      <c r="P358" s="99">
        <v>40.159999999999997</v>
      </c>
      <c r="Q358" s="99">
        <v>913.87</v>
      </c>
      <c r="R358" s="99">
        <v>0</v>
      </c>
      <c r="S358" s="99">
        <v>25693.02</v>
      </c>
      <c r="T358" s="99">
        <v>0</v>
      </c>
      <c r="U358" s="99">
        <v>38.56</v>
      </c>
      <c r="V358" s="99">
        <v>0</v>
      </c>
      <c r="W358" s="99">
        <v>0</v>
      </c>
      <c r="X358" s="99">
        <v>7949.44</v>
      </c>
      <c r="Y358" s="99">
        <v>0</v>
      </c>
      <c r="Z358" s="99">
        <v>33681.019999999997</v>
      </c>
      <c r="AA358" s="100">
        <f t="shared" si="83"/>
        <v>25693.02</v>
      </c>
      <c r="AB358" s="100">
        <f>AA358*('Para GX'!J$71+100%)</f>
        <v>26335.345499999999</v>
      </c>
      <c r="AC358" s="100">
        <f>AB358*('Para GX'!K$71+100%)</f>
        <v>26905.944652500002</v>
      </c>
      <c r="AD358" s="100">
        <f>AC358*('Para GX'!L$71+100%)</f>
        <v>27354.377063374999</v>
      </c>
      <c r="AE358" s="100">
        <f>AD358*('Para GX'!M$71+100%)</f>
        <v>27627.92083400875</v>
      </c>
      <c r="AF358" s="100">
        <f>AE358*('Para GX'!N$71+100%)</f>
        <v>27812.10697290214</v>
      </c>
      <c r="AG358" s="100" t="e">
        <f>AF358*('Para GX'!O$71+100%)</f>
        <v>#VALUE!</v>
      </c>
      <c r="AH358" s="100">
        <f t="shared" si="84"/>
        <v>0</v>
      </c>
      <c r="AI358" s="100">
        <f>AH358*('Para GX'!J$71+100%)</f>
        <v>0</v>
      </c>
      <c r="AJ358" s="100">
        <f>AI358*('Para GX'!K$71+100%)</f>
        <v>0</v>
      </c>
      <c r="AK358" s="100">
        <f>AJ358*('Para GX'!L$71+100%)</f>
        <v>0</v>
      </c>
      <c r="AL358" s="100">
        <f>AK358*('Para GX'!M$71+100%)</f>
        <v>0</v>
      </c>
      <c r="AM358" s="100">
        <f>AL358*('Para GX'!N$71+100%)</f>
        <v>0</v>
      </c>
      <c r="AN358" s="100" t="e">
        <f>AM358*('Para GX'!O$71+100%)</f>
        <v>#VALUE!</v>
      </c>
      <c r="AO358" s="100">
        <f t="shared" si="79"/>
        <v>7949.44</v>
      </c>
      <c r="AP358" s="100">
        <f>AO358*('Para GX'!J$71+100%)</f>
        <v>8148.1759999999986</v>
      </c>
      <c r="AQ358" s="100">
        <f>AP358*('Para GX'!K$71+100%)</f>
        <v>8324.7198133333331</v>
      </c>
      <c r="AR358" s="100">
        <f>AQ358*('Para GX'!L$71+100%)</f>
        <v>8463.4651435555552</v>
      </c>
      <c r="AS358" s="100">
        <f>AR358*('Para GX'!M$71+100%)</f>
        <v>8548.0997949911107</v>
      </c>
      <c r="AT358" s="100">
        <f>AS358*('Para GX'!N$71+100%)</f>
        <v>8605.0871269577183</v>
      </c>
      <c r="AU358" s="100" t="e">
        <f>AT358*('Para GX'!O$71+100%)</f>
        <v>#VALUE!</v>
      </c>
      <c r="AV358" s="100">
        <v>0</v>
      </c>
      <c r="AW358" s="100">
        <f>AV358*('Para GX'!J$71+100%)</f>
        <v>0</v>
      </c>
      <c r="AX358" s="100">
        <f>AW358*('Para GX'!K$71+100%)</f>
        <v>0</v>
      </c>
      <c r="AY358" s="100">
        <f>AX358*('Para GX'!L$71+100%)</f>
        <v>0</v>
      </c>
      <c r="AZ358" s="100">
        <f>AY358*('Para GX'!M$71+100%)</f>
        <v>0</v>
      </c>
      <c r="BA358" s="100">
        <f>AZ358*('Para GX'!N$71+100%)</f>
        <v>0</v>
      </c>
      <c r="BB358" s="100" t="e">
        <f>BA358*('Para GX'!O$71+100%)</f>
        <v>#VALUE!</v>
      </c>
      <c r="BC358" s="100">
        <v>0</v>
      </c>
      <c r="BD358" s="100"/>
      <c r="BE358" s="100"/>
      <c r="BF358" s="100"/>
      <c r="BG358" s="100"/>
      <c r="BH358" s="100"/>
      <c r="BI358" s="100"/>
      <c r="BJ358" s="100">
        <v>0</v>
      </c>
      <c r="BK358" s="100">
        <f>BJ358*('Para GX'!J$71+100%)</f>
        <v>0</v>
      </c>
      <c r="BL358" s="100">
        <f>BK358*('Para GX'!K$71+100%)</f>
        <v>0</v>
      </c>
      <c r="BM358" s="100">
        <f>BL358*('Para GX'!L$71+100%)</f>
        <v>0</v>
      </c>
      <c r="BN358" s="100">
        <f>BM358*('Para GX'!M$71+100%)</f>
        <v>0</v>
      </c>
      <c r="BO358" s="100">
        <f>BN358*('Para GX'!N$71+100%)</f>
        <v>0</v>
      </c>
      <c r="BP358" s="100" t="e">
        <f>BO358*('Para GX'!O$71+100%)</f>
        <v>#VALUE!</v>
      </c>
    </row>
    <row r="359" spans="1:68">
      <c r="A359" s="77">
        <v>2018</v>
      </c>
      <c r="B359" s="77" t="s">
        <v>905</v>
      </c>
      <c r="C359" s="77" t="s">
        <v>1061</v>
      </c>
      <c r="D359" s="77"/>
      <c r="E359" s="98">
        <v>22475</v>
      </c>
      <c r="F359" s="77"/>
      <c r="G359" s="77"/>
      <c r="H359" s="77"/>
      <c r="I359" s="77">
        <v>1</v>
      </c>
      <c r="J359" s="77" t="s">
        <v>1021</v>
      </c>
      <c r="K359" s="77"/>
      <c r="L359" s="77" t="s">
        <v>1233</v>
      </c>
      <c r="M359" s="77"/>
      <c r="N359" s="99">
        <v>23083.63</v>
      </c>
      <c r="O359" s="99">
        <v>32551.3</v>
      </c>
      <c r="P359" s="99">
        <v>0</v>
      </c>
      <c r="Q359" s="99">
        <v>1333.47</v>
      </c>
      <c r="R359" s="99">
        <v>0</v>
      </c>
      <c r="S359" s="99">
        <v>33884.769999999997</v>
      </c>
      <c r="T359" s="99">
        <v>0</v>
      </c>
      <c r="U359" s="99">
        <v>59.84</v>
      </c>
      <c r="V359" s="99">
        <v>0</v>
      </c>
      <c r="W359" s="99">
        <v>0</v>
      </c>
      <c r="X359" s="99">
        <v>12340.34</v>
      </c>
      <c r="Y359" s="99">
        <v>0</v>
      </c>
      <c r="Z359" s="99">
        <v>42284.95</v>
      </c>
      <c r="AA359" s="100">
        <f t="shared" si="83"/>
        <v>33884.769999999997</v>
      </c>
      <c r="AB359" s="100">
        <f>AA359*('Para GX'!J$71+100%)</f>
        <v>34731.889249999993</v>
      </c>
      <c r="AC359" s="100">
        <f>AB359*('Para GX'!K$71+100%)</f>
        <v>35484.413517083325</v>
      </c>
      <c r="AD359" s="100">
        <f>AC359*('Para GX'!L$71+100%)</f>
        <v>36075.820409034714</v>
      </c>
      <c r="AE359" s="100">
        <f>AD359*('Para GX'!M$71+100%)</f>
        <v>36436.578613125064</v>
      </c>
      <c r="AF359" s="100">
        <f>AE359*('Para GX'!N$71+100%)</f>
        <v>36679.489137212564</v>
      </c>
      <c r="AG359" s="100" t="e">
        <f>AF359*('Para GX'!O$71+100%)</f>
        <v>#VALUE!</v>
      </c>
      <c r="AH359" s="100">
        <f t="shared" si="84"/>
        <v>0</v>
      </c>
      <c r="AI359" s="100">
        <f>AH359*('Para GX'!J$71+100%)</f>
        <v>0</v>
      </c>
      <c r="AJ359" s="100">
        <f>AI359*('Para GX'!K$71+100%)</f>
        <v>0</v>
      </c>
      <c r="AK359" s="100">
        <f>AJ359*('Para GX'!L$71+100%)</f>
        <v>0</v>
      </c>
      <c r="AL359" s="100">
        <f>AK359*('Para GX'!M$71+100%)</f>
        <v>0</v>
      </c>
      <c r="AM359" s="100">
        <f>AL359*('Para GX'!N$71+100%)</f>
        <v>0</v>
      </c>
      <c r="AN359" s="100" t="e">
        <f>AM359*('Para GX'!O$71+100%)</f>
        <v>#VALUE!</v>
      </c>
      <c r="AO359" s="100">
        <f t="shared" si="79"/>
        <v>12340.34</v>
      </c>
      <c r="AP359" s="100">
        <f>AO359*('Para GX'!J$71+100%)</f>
        <v>12648.848499999998</v>
      </c>
      <c r="AQ359" s="100">
        <f>AP359*('Para GX'!K$71+100%)</f>
        <v>12922.906884166665</v>
      </c>
      <c r="AR359" s="100">
        <f>AQ359*('Para GX'!L$71+100%)</f>
        <v>13138.288665569442</v>
      </c>
      <c r="AS359" s="100">
        <f>AR359*('Para GX'!M$71+100%)</f>
        <v>13269.671552225136</v>
      </c>
      <c r="AT359" s="100">
        <f>AS359*('Para GX'!N$71+100%)</f>
        <v>13358.13602923997</v>
      </c>
      <c r="AU359" s="100" t="e">
        <f>AT359*('Para GX'!O$71+100%)</f>
        <v>#VALUE!</v>
      </c>
      <c r="AV359" s="100">
        <v>0</v>
      </c>
      <c r="AW359" s="100">
        <f>AV359*('Para GX'!J$71+100%)</f>
        <v>0</v>
      </c>
      <c r="AX359" s="100">
        <f>AW359*('Para GX'!K$71+100%)</f>
        <v>0</v>
      </c>
      <c r="AY359" s="100">
        <f>AX359*('Para GX'!L$71+100%)</f>
        <v>0</v>
      </c>
      <c r="AZ359" s="100">
        <f>AY359*('Para GX'!M$71+100%)</f>
        <v>0</v>
      </c>
      <c r="BA359" s="100">
        <f>AZ359*('Para GX'!N$71+100%)</f>
        <v>0</v>
      </c>
      <c r="BB359" s="100" t="e">
        <f>BA359*('Para GX'!O$71+100%)</f>
        <v>#VALUE!</v>
      </c>
      <c r="BC359" s="100">
        <v>0</v>
      </c>
      <c r="BD359" s="100"/>
      <c r="BE359" s="100"/>
      <c r="BF359" s="100"/>
      <c r="BG359" s="100"/>
      <c r="BH359" s="100"/>
      <c r="BI359" s="100"/>
      <c r="BJ359" s="100">
        <v>4000</v>
      </c>
      <c r="BK359" s="100">
        <f>BJ359*('Para GX'!J$71+100%)</f>
        <v>4100</v>
      </c>
      <c r="BL359" s="100">
        <f>BK359*('Para GX'!K$71+100%)</f>
        <v>4188.8333333333339</v>
      </c>
      <c r="BM359" s="100">
        <f>BL359*('Para GX'!L$71+100%)</f>
        <v>4258.6472222222228</v>
      </c>
      <c r="BN359" s="100">
        <f>BM359*('Para GX'!M$71+100%)</f>
        <v>4301.2336944444451</v>
      </c>
      <c r="BO359" s="100">
        <f>BN359*('Para GX'!N$71+100%)</f>
        <v>4329.9085857407408</v>
      </c>
      <c r="BP359" s="100" t="e">
        <f>BO359*('Para GX'!O$71+100%)</f>
        <v>#VALUE!</v>
      </c>
    </row>
    <row r="360" spans="1:68">
      <c r="A360" s="77">
        <v>2018</v>
      </c>
      <c r="B360" s="77" t="s">
        <v>905</v>
      </c>
      <c r="C360" s="77" t="s">
        <v>1061</v>
      </c>
      <c r="D360" s="77"/>
      <c r="E360" s="98">
        <v>21706</v>
      </c>
      <c r="F360" s="77"/>
      <c r="G360" s="77"/>
      <c r="H360" s="77"/>
      <c r="I360" s="77">
        <v>2</v>
      </c>
      <c r="J360" s="77" t="s">
        <v>1021</v>
      </c>
      <c r="K360" s="77" t="s">
        <v>1234</v>
      </c>
      <c r="L360" s="77"/>
      <c r="M360" s="77"/>
      <c r="N360" s="99">
        <v>27040.29</v>
      </c>
      <c r="O360" s="99">
        <v>44760.43</v>
      </c>
      <c r="P360" s="99">
        <v>0</v>
      </c>
      <c r="Q360" s="99">
        <v>1499</v>
      </c>
      <c r="R360" s="99">
        <v>0</v>
      </c>
      <c r="S360" s="99">
        <v>46259.43</v>
      </c>
      <c r="T360" s="99">
        <v>0</v>
      </c>
      <c r="U360" s="99">
        <v>69.400000000000006</v>
      </c>
      <c r="V360" s="99">
        <v>0</v>
      </c>
      <c r="W360" s="99">
        <v>0</v>
      </c>
      <c r="X360" s="99">
        <v>14312.68</v>
      </c>
      <c r="Y360" s="99">
        <v>0</v>
      </c>
      <c r="Z360" s="99">
        <v>60641.51</v>
      </c>
      <c r="AA360" s="100">
        <f t="shared" ref="AA360" si="87">SUM(W360+V360+S360)</f>
        <v>46259.43</v>
      </c>
      <c r="AB360" s="100">
        <f>AA360*('Para GX'!J$71+100%)</f>
        <v>47415.915749999993</v>
      </c>
      <c r="AC360" s="100">
        <f>AB360*('Para GX'!K$71+100%)</f>
        <v>48443.260591249993</v>
      </c>
      <c r="AD360" s="100">
        <f>AC360*('Para GX'!L$71+100%)</f>
        <v>49250.648267770826</v>
      </c>
      <c r="AE360" s="100">
        <f>AD360*('Para GX'!M$71+100%)</f>
        <v>49743.154750448535</v>
      </c>
      <c r="AF360" s="100">
        <f>AE360*('Para GX'!N$71+100%)</f>
        <v>50074.775782118188</v>
      </c>
      <c r="AG360" s="100">
        <v>27666.32</v>
      </c>
      <c r="AH360" s="100">
        <f t="shared" ref="AH360" si="88">SUM(T360+V360+W360)</f>
        <v>0</v>
      </c>
      <c r="AI360" s="100">
        <f>AH360*('Para GX'!J$71+100%)</f>
        <v>0</v>
      </c>
      <c r="AJ360" s="100">
        <f>AI360*('Para GX'!K$71+100%)</f>
        <v>0</v>
      </c>
      <c r="AK360" s="100">
        <f>AJ360*('Para GX'!L$71+100%)</f>
        <v>0</v>
      </c>
      <c r="AL360" s="100">
        <f>AK360*('Para GX'!M$71+100%)</f>
        <v>0</v>
      </c>
      <c r="AM360" s="100">
        <f>AL360*('Para GX'!N$71+100%)</f>
        <v>0</v>
      </c>
      <c r="AN360" s="100" t="e">
        <f>AM360*('Para GX'!O$71+100%)</f>
        <v>#VALUE!</v>
      </c>
      <c r="AO360" s="100">
        <f t="shared" ref="AO360" si="89">SUM(X360+Y360)</f>
        <v>14312.68</v>
      </c>
      <c r="AP360" s="100">
        <f>AO360*('Para GX'!J$71+100%)</f>
        <v>14670.496999999999</v>
      </c>
      <c r="AQ360" s="100">
        <f>AP360*('Para GX'!K$71+100%)</f>
        <v>14988.357768333333</v>
      </c>
      <c r="AR360" s="100">
        <f>AQ360*('Para GX'!L$71+100%)</f>
        <v>15238.163731138888</v>
      </c>
      <c r="AS360" s="100">
        <f>AR360*('Para GX'!M$71+100%)</f>
        <v>15390.545368450277</v>
      </c>
      <c r="AT360" s="100">
        <f>AS360*('Para GX'!N$71+100%)</f>
        <v>15493.149004239945</v>
      </c>
      <c r="AU360" s="100">
        <v>8559.9699999999993</v>
      </c>
      <c r="AV360" s="100">
        <v>0</v>
      </c>
      <c r="AW360" s="100">
        <f>AV360*('Para GX'!J$71+100%)</f>
        <v>0</v>
      </c>
      <c r="AX360" s="100">
        <f>AW360*('Para GX'!K$71+100%)</f>
        <v>0</v>
      </c>
      <c r="AY360" s="100">
        <f>AX360*('Para GX'!L$71+100%)</f>
        <v>0</v>
      </c>
      <c r="AZ360" s="100">
        <f>AY360*('Para GX'!M$71+100%)</f>
        <v>0</v>
      </c>
      <c r="BA360" s="100">
        <f>AZ360*('Para GX'!N$71+100%)</f>
        <v>0</v>
      </c>
      <c r="BB360" s="100" t="e">
        <f>BA360*('Para GX'!O$71+100%)</f>
        <v>#VALUE!</v>
      </c>
      <c r="BC360" s="100">
        <v>0</v>
      </c>
      <c r="BD360" s="100"/>
      <c r="BE360" s="100"/>
      <c r="BF360" s="100"/>
      <c r="BG360" s="100"/>
      <c r="BH360" s="100"/>
      <c r="BI360" s="100"/>
      <c r="BJ360" s="100">
        <v>0</v>
      </c>
      <c r="BK360" s="100">
        <f>BJ360*('Para GX'!J$71+100%)</f>
        <v>0</v>
      </c>
      <c r="BL360" s="100">
        <f>BK360*('Para GX'!K$71+100%)</f>
        <v>0</v>
      </c>
      <c r="BM360" s="100">
        <f>BL360*('Para GX'!L$71+100%)</f>
        <v>0</v>
      </c>
      <c r="BN360" s="100">
        <f>BM360*('Para GX'!M$71+100%)</f>
        <v>0</v>
      </c>
      <c r="BO360" s="100">
        <f>BN360*('Para GX'!N$71+100%)</f>
        <v>0</v>
      </c>
      <c r="BP360" s="100" t="e">
        <f>BO360*('Para GX'!O$71+100%)</f>
        <v>#VALUE!</v>
      </c>
    </row>
    <row r="361" spans="1:68">
      <c r="A361" s="77">
        <v>2024</v>
      </c>
      <c r="B361" s="77" t="s">
        <v>905</v>
      </c>
      <c r="C361" s="77" t="s">
        <v>1061</v>
      </c>
      <c r="D361" s="77"/>
      <c r="E361" s="98" t="s">
        <v>1027</v>
      </c>
      <c r="F361" s="77"/>
      <c r="G361" s="77"/>
      <c r="H361" s="77"/>
      <c r="I361" s="77"/>
      <c r="J361" s="77"/>
      <c r="K361" s="77"/>
      <c r="L361" s="77"/>
      <c r="M361" s="77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00">
        <v>0</v>
      </c>
      <c r="AB361" s="100">
        <v>0</v>
      </c>
      <c r="AC361" s="100">
        <v>0</v>
      </c>
      <c r="AD361" s="100">
        <v>0</v>
      </c>
      <c r="AE361" s="100">
        <v>0</v>
      </c>
      <c r="AF361" s="100">
        <v>0</v>
      </c>
      <c r="AG361" s="100">
        <v>46380.480000000003</v>
      </c>
      <c r="AH361" s="100">
        <v>0</v>
      </c>
      <c r="AI361" s="100">
        <v>0</v>
      </c>
      <c r="AJ361" s="100">
        <v>0</v>
      </c>
      <c r="AK361" s="100">
        <v>0</v>
      </c>
      <c r="AL361" s="100">
        <v>0</v>
      </c>
      <c r="AM361" s="100">
        <v>0</v>
      </c>
      <c r="AN361" s="100" t="e">
        <f>AM361*('Para GX'!O$71+100%)</f>
        <v>#VALUE!</v>
      </c>
      <c r="AO361" s="100">
        <v>0</v>
      </c>
      <c r="AP361" s="100">
        <v>0</v>
      </c>
      <c r="AQ361" s="100">
        <v>0</v>
      </c>
      <c r="AR361" s="100">
        <v>0</v>
      </c>
      <c r="AS361" s="100">
        <v>0</v>
      </c>
      <c r="AT361" s="100">
        <v>0</v>
      </c>
      <c r="AU361" s="100">
        <v>14350.16</v>
      </c>
      <c r="AV361" s="100">
        <v>0</v>
      </c>
      <c r="AW361" s="100">
        <f>AV361*('Para GX'!J$71+100%)</f>
        <v>0</v>
      </c>
      <c r="AX361" s="100">
        <f>AW361*('Para GX'!K$71+100%)</f>
        <v>0</v>
      </c>
      <c r="AY361" s="100">
        <f>AX361*('Para GX'!L$71+100%)</f>
        <v>0</v>
      </c>
      <c r="AZ361" s="100">
        <f>AY361*('Para GX'!M$71+100%)</f>
        <v>0</v>
      </c>
      <c r="BA361" s="100">
        <f>AZ361*('Para GX'!N$71+100%)</f>
        <v>0</v>
      </c>
      <c r="BB361" s="100" t="e">
        <f>BA361*('Para GX'!O$71+100%)</f>
        <v>#VALUE!</v>
      </c>
      <c r="BC361" s="100">
        <v>0</v>
      </c>
      <c r="BD361" s="100"/>
      <c r="BE361" s="100"/>
      <c r="BF361" s="100"/>
      <c r="BG361" s="100"/>
      <c r="BH361" s="100"/>
      <c r="BI361" s="100"/>
      <c r="BJ361" s="100">
        <v>0</v>
      </c>
      <c r="BK361" s="100">
        <f>BJ361*('Para GX'!J$71+100%)</f>
        <v>0</v>
      </c>
      <c r="BL361" s="100">
        <f>BK361*('Para GX'!K$71+100%)</f>
        <v>0</v>
      </c>
      <c r="BM361" s="100">
        <f>BL361*('Para GX'!L$71+100%)</f>
        <v>0</v>
      </c>
      <c r="BN361" s="100">
        <f>BM361*('Para GX'!M$71+100%)</f>
        <v>0</v>
      </c>
      <c r="BO361" s="100">
        <f>BN361*('Para GX'!N$71+100%)</f>
        <v>0</v>
      </c>
      <c r="BP361" s="100" t="e">
        <f>BO361*('Para GX'!O$71+100%)</f>
        <v>#VALUE!</v>
      </c>
    </row>
    <row r="362" spans="1:68">
      <c r="A362" s="101"/>
      <c r="B362" s="101" t="s">
        <v>1196</v>
      </c>
      <c r="C362" s="101" t="s">
        <v>1061</v>
      </c>
      <c r="D362" s="101"/>
      <c r="E362" s="102"/>
      <c r="F362" s="101"/>
      <c r="G362" s="101"/>
      <c r="H362" s="101"/>
      <c r="I362" s="101"/>
      <c r="J362" s="101"/>
      <c r="K362" s="101"/>
      <c r="L362" s="101"/>
      <c r="M362" s="101"/>
      <c r="N362" s="103">
        <f t="shared" ref="N362:Z362" si="90">SUM(N357:N361)</f>
        <v>87066.080000000016</v>
      </c>
      <c r="O362" s="103">
        <f t="shared" si="90"/>
        <v>132384.26</v>
      </c>
      <c r="P362" s="103">
        <f t="shared" si="90"/>
        <v>266.06</v>
      </c>
      <c r="Q362" s="103">
        <f t="shared" si="90"/>
        <v>4885.01</v>
      </c>
      <c r="R362" s="103">
        <f t="shared" si="90"/>
        <v>0</v>
      </c>
      <c r="S362" s="103">
        <f t="shared" si="90"/>
        <v>137535.32999999999</v>
      </c>
      <c r="T362" s="103">
        <f t="shared" si="90"/>
        <v>0</v>
      </c>
      <c r="U362" s="103">
        <f t="shared" si="90"/>
        <v>215.35</v>
      </c>
      <c r="V362" s="103">
        <f t="shared" si="90"/>
        <v>0</v>
      </c>
      <c r="W362" s="103">
        <f t="shared" si="90"/>
        <v>0</v>
      </c>
      <c r="X362" s="103">
        <f t="shared" si="90"/>
        <v>44409.86</v>
      </c>
      <c r="Y362" s="103">
        <f t="shared" si="90"/>
        <v>0</v>
      </c>
      <c r="Z362" s="103">
        <f t="shared" si="90"/>
        <v>178160.53999999998</v>
      </c>
      <c r="AA362" s="103">
        <f t="shared" si="83"/>
        <v>137535.32999999999</v>
      </c>
      <c r="AB362" s="103">
        <f t="shared" ref="AB362:AG362" si="91">SUM(AB357:AB361)</f>
        <v>140973.71324999997</v>
      </c>
      <c r="AC362" s="103">
        <f t="shared" si="91"/>
        <v>144028.14370374999</v>
      </c>
      <c r="AD362" s="103">
        <f t="shared" si="91"/>
        <v>146428.61276547913</v>
      </c>
      <c r="AE362" s="103">
        <f t="shared" si="91"/>
        <v>147892.89889313394</v>
      </c>
      <c r="AF362" s="103">
        <f t="shared" si="91"/>
        <v>148878.85155242149</v>
      </c>
      <c r="AG362" s="103" t="e">
        <f t="shared" si="91"/>
        <v>#VALUE!</v>
      </c>
      <c r="AH362" s="103">
        <f t="shared" si="84"/>
        <v>0</v>
      </c>
      <c r="AI362" s="103">
        <f t="shared" ref="AI362:AN362" si="92">SUM(AI357:AI361)</f>
        <v>0</v>
      </c>
      <c r="AJ362" s="103">
        <f t="shared" si="92"/>
        <v>0</v>
      </c>
      <c r="AK362" s="103">
        <f t="shared" si="92"/>
        <v>0</v>
      </c>
      <c r="AL362" s="103">
        <f t="shared" si="92"/>
        <v>0</v>
      </c>
      <c r="AM362" s="103">
        <f t="shared" si="92"/>
        <v>0</v>
      </c>
      <c r="AN362" s="103" t="e">
        <f t="shared" si="92"/>
        <v>#VALUE!</v>
      </c>
      <c r="AO362" s="103">
        <f t="shared" si="79"/>
        <v>44409.86</v>
      </c>
      <c r="AP362" s="103">
        <f t="shared" ref="AP362:BP362" si="93">SUM(AP357:AP361)</f>
        <v>45520.106499999994</v>
      </c>
      <c r="AQ362" s="103">
        <f t="shared" si="93"/>
        <v>46506.375474166663</v>
      </c>
      <c r="AR362" s="103">
        <f t="shared" si="93"/>
        <v>47281.481732069442</v>
      </c>
      <c r="AS362" s="103">
        <f t="shared" si="93"/>
        <v>47754.296549390136</v>
      </c>
      <c r="AT362" s="103">
        <f t="shared" si="93"/>
        <v>48072.658526386069</v>
      </c>
      <c r="AU362" s="103" t="e">
        <f t="shared" si="93"/>
        <v>#VALUE!</v>
      </c>
      <c r="AV362" s="103">
        <f t="shared" si="93"/>
        <v>0</v>
      </c>
      <c r="AW362" s="103">
        <f t="shared" si="93"/>
        <v>0</v>
      </c>
      <c r="AX362" s="103">
        <f t="shared" si="93"/>
        <v>0</v>
      </c>
      <c r="AY362" s="103">
        <f t="shared" si="93"/>
        <v>0</v>
      </c>
      <c r="AZ362" s="103">
        <f t="shared" si="93"/>
        <v>0</v>
      </c>
      <c r="BA362" s="103">
        <f t="shared" si="93"/>
        <v>0</v>
      </c>
      <c r="BB362" s="103" t="e">
        <f t="shared" si="93"/>
        <v>#VALUE!</v>
      </c>
      <c r="BC362" s="103">
        <f t="shared" si="93"/>
        <v>0</v>
      </c>
      <c r="BD362" s="103">
        <f t="shared" si="93"/>
        <v>0</v>
      </c>
      <c r="BE362" s="103">
        <f t="shared" si="93"/>
        <v>0</v>
      </c>
      <c r="BF362" s="103">
        <f t="shared" si="93"/>
        <v>0</v>
      </c>
      <c r="BG362" s="103">
        <f t="shared" si="93"/>
        <v>0</v>
      </c>
      <c r="BH362" s="103">
        <f t="shared" si="93"/>
        <v>0</v>
      </c>
      <c r="BI362" s="103">
        <f t="shared" si="93"/>
        <v>0</v>
      </c>
      <c r="BJ362" s="103">
        <f t="shared" si="93"/>
        <v>4000</v>
      </c>
      <c r="BK362" s="103">
        <f t="shared" si="93"/>
        <v>4100</v>
      </c>
      <c r="BL362" s="103">
        <f t="shared" si="93"/>
        <v>4188.8333333333339</v>
      </c>
      <c r="BM362" s="103">
        <f t="shared" si="93"/>
        <v>4258.6472222222228</v>
      </c>
      <c r="BN362" s="103">
        <f t="shared" si="93"/>
        <v>4301.2336944444451</v>
      </c>
      <c r="BO362" s="103">
        <f t="shared" si="93"/>
        <v>4329.9085857407408</v>
      </c>
      <c r="BP362" s="103" t="e">
        <f t="shared" si="93"/>
        <v>#VALUE!</v>
      </c>
    </row>
    <row r="363" spans="1:68">
      <c r="A363" s="77">
        <v>2018</v>
      </c>
      <c r="B363" s="77" t="s">
        <v>905</v>
      </c>
      <c r="C363" s="77" t="s">
        <v>1062</v>
      </c>
      <c r="D363" s="77"/>
      <c r="E363" s="98">
        <v>33358</v>
      </c>
      <c r="F363" s="77"/>
      <c r="G363" s="77"/>
      <c r="H363" s="77"/>
      <c r="I363" s="77">
        <v>1</v>
      </c>
      <c r="J363" s="77" t="s">
        <v>1021</v>
      </c>
      <c r="K363" s="77"/>
      <c r="L363" s="77" t="s">
        <v>1232</v>
      </c>
      <c r="M363" s="77"/>
      <c r="N363" s="99">
        <v>0</v>
      </c>
      <c r="O363" s="99">
        <v>0</v>
      </c>
      <c r="P363" s="99">
        <v>0</v>
      </c>
      <c r="Q363" s="99">
        <v>0</v>
      </c>
      <c r="R363" s="99">
        <v>0</v>
      </c>
      <c r="S363" s="99">
        <v>0</v>
      </c>
      <c r="T363" s="99">
        <v>622.88</v>
      </c>
      <c r="U363" s="99">
        <v>0</v>
      </c>
      <c r="V363" s="99">
        <v>0</v>
      </c>
      <c r="W363" s="99">
        <v>0</v>
      </c>
      <c r="X363" s="99">
        <v>0</v>
      </c>
      <c r="Y363" s="99">
        <v>0</v>
      </c>
      <c r="Z363" s="99">
        <v>622.88</v>
      </c>
      <c r="AA363" s="100">
        <f t="shared" si="83"/>
        <v>0</v>
      </c>
      <c r="AB363" s="100">
        <f>AA363*('Para GX'!J$71+100%)</f>
        <v>0</v>
      </c>
      <c r="AC363" s="100">
        <f>AB363*('Para GX'!K$71+100%)</f>
        <v>0</v>
      </c>
      <c r="AD363" s="100">
        <f>AC363*('Para GX'!L$71+100%)</f>
        <v>0</v>
      </c>
      <c r="AE363" s="100">
        <f>AD363*('Para GX'!M$71+100%)</f>
        <v>0</v>
      </c>
      <c r="AF363" s="100">
        <f>AE363*('Para GX'!N$71+100%)</f>
        <v>0</v>
      </c>
      <c r="AG363" s="100" t="e">
        <f>AF363*('Para GX'!O$71+100%)</f>
        <v>#VALUE!</v>
      </c>
      <c r="AH363" s="100">
        <f t="shared" si="84"/>
        <v>622.88</v>
      </c>
      <c r="AI363" s="100">
        <f>AH363*('Para GX'!J$71+100%)</f>
        <v>638.45199999999988</v>
      </c>
      <c r="AJ363" s="100">
        <f>AI363*('Para GX'!K$71+100%)</f>
        <v>652.28512666666654</v>
      </c>
      <c r="AK363" s="100">
        <f>AJ363*('Para GX'!L$71+100%)</f>
        <v>663.1565454444443</v>
      </c>
      <c r="AL363" s="100">
        <f>AK363*('Para GX'!M$71+100%)</f>
        <v>669.7881108988887</v>
      </c>
      <c r="AM363" s="100">
        <f>AL363*('Para GX'!N$71+100%)</f>
        <v>674.25336497154797</v>
      </c>
      <c r="AN363" s="100" t="e">
        <f>AM363*('Para GX'!O$71+100%)</f>
        <v>#VALUE!</v>
      </c>
      <c r="AO363" s="100">
        <f t="shared" si="79"/>
        <v>0</v>
      </c>
      <c r="AP363" s="100">
        <f>AO363*('Para GX'!J$71+100%)</f>
        <v>0</v>
      </c>
      <c r="AQ363" s="100">
        <f>AP363*('Para GX'!K$71+100%)</f>
        <v>0</v>
      </c>
      <c r="AR363" s="100">
        <f>AQ363*('Para GX'!L$71+100%)</f>
        <v>0</v>
      </c>
      <c r="AS363" s="100">
        <f>AR363*('Para GX'!M$71+100%)</f>
        <v>0</v>
      </c>
      <c r="AT363" s="100">
        <f>AS363*('Para GX'!N$71+100%)</f>
        <v>0</v>
      </c>
      <c r="AU363" s="100" t="e">
        <f>AT363*('Para GX'!O$71+100%)</f>
        <v>#VALUE!</v>
      </c>
      <c r="AV363" s="100">
        <v>0</v>
      </c>
      <c r="AW363" s="100">
        <f>AV363*('Para GX'!J$71+100%)</f>
        <v>0</v>
      </c>
      <c r="AX363" s="100">
        <f>AW363*('Para GX'!K$71+100%)</f>
        <v>0</v>
      </c>
      <c r="AY363" s="100">
        <f>AX363*('Para GX'!L$71+100%)</f>
        <v>0</v>
      </c>
      <c r="AZ363" s="100">
        <f>AY363*('Para GX'!M$71+100%)</f>
        <v>0</v>
      </c>
      <c r="BA363" s="100">
        <f>AZ363*('Para GX'!N$71+100%)</f>
        <v>0</v>
      </c>
      <c r="BB363" s="100" t="e">
        <f>BA363*('Para GX'!O$71+100%)</f>
        <v>#VALUE!</v>
      </c>
      <c r="BC363" s="100">
        <v>0</v>
      </c>
      <c r="BD363" s="100"/>
      <c r="BE363" s="100"/>
      <c r="BF363" s="100"/>
      <c r="BG363" s="100"/>
      <c r="BH363" s="100"/>
      <c r="BI363" s="100"/>
      <c r="BJ363" s="100">
        <v>0</v>
      </c>
      <c r="BK363" s="100">
        <f>BJ363*('Para GX'!J$71+100%)</f>
        <v>0</v>
      </c>
      <c r="BL363" s="100">
        <f>BK363*('Para GX'!K$71+100%)</f>
        <v>0</v>
      </c>
      <c r="BM363" s="100">
        <f>BL363*('Para GX'!L$71+100%)</f>
        <v>0</v>
      </c>
      <c r="BN363" s="100">
        <f>BM363*('Para GX'!M$71+100%)</f>
        <v>0</v>
      </c>
      <c r="BO363" s="100">
        <f>BN363*('Para GX'!N$71+100%)</f>
        <v>0</v>
      </c>
      <c r="BP363" s="100" t="e">
        <f>BO363*('Para GX'!O$71+100%)</f>
        <v>#VALUE!</v>
      </c>
    </row>
    <row r="364" spans="1:68">
      <c r="A364" s="77">
        <v>2018</v>
      </c>
      <c r="B364" s="77" t="s">
        <v>905</v>
      </c>
      <c r="C364" s="77" t="s">
        <v>1062</v>
      </c>
      <c r="D364" s="77"/>
      <c r="E364" s="98">
        <v>27207</v>
      </c>
      <c r="F364" s="77"/>
      <c r="G364" s="77"/>
      <c r="H364" s="77"/>
      <c r="I364" s="77">
        <v>1</v>
      </c>
      <c r="J364" s="77" t="s">
        <v>1021</v>
      </c>
      <c r="K364" s="77"/>
      <c r="L364" s="77"/>
      <c r="M364" s="77"/>
      <c r="N364" s="99">
        <v>0</v>
      </c>
      <c r="O364" s="99">
        <v>0</v>
      </c>
      <c r="P364" s="99">
        <v>0</v>
      </c>
      <c r="Q364" s="99">
        <v>0</v>
      </c>
      <c r="R364" s="99">
        <v>0</v>
      </c>
      <c r="S364" s="99">
        <v>0</v>
      </c>
      <c r="T364" s="99">
        <v>1900.3</v>
      </c>
      <c r="U364" s="99">
        <v>0</v>
      </c>
      <c r="V364" s="99">
        <v>0</v>
      </c>
      <c r="W364" s="99">
        <v>0</v>
      </c>
      <c r="X364" s="99">
        <v>0</v>
      </c>
      <c r="Y364" s="99">
        <v>0</v>
      </c>
      <c r="Z364" s="99">
        <v>1900.3</v>
      </c>
      <c r="AA364" s="100">
        <f t="shared" si="83"/>
        <v>0</v>
      </c>
      <c r="AB364" s="100">
        <f>AA364*('Para GX'!J$71+100%)</f>
        <v>0</v>
      </c>
      <c r="AC364" s="100">
        <f>AB364*('Para GX'!K$71+100%)</f>
        <v>0</v>
      </c>
      <c r="AD364" s="100">
        <f>AC364*('Para GX'!L$71+100%)</f>
        <v>0</v>
      </c>
      <c r="AE364" s="100">
        <f>AD364*('Para GX'!M$71+100%)</f>
        <v>0</v>
      </c>
      <c r="AF364" s="100">
        <f>AE364*('Para GX'!N$71+100%)</f>
        <v>0</v>
      </c>
      <c r="AG364" s="100" t="e">
        <f>AF364*('Para GX'!O$71+100%)</f>
        <v>#VALUE!</v>
      </c>
      <c r="AH364" s="100">
        <f t="shared" si="84"/>
        <v>1900.3</v>
      </c>
      <c r="AI364" s="100">
        <f>AH364*('Para GX'!J$71+100%)</f>
        <v>1947.8074999999999</v>
      </c>
      <c r="AJ364" s="100">
        <f>AI364*('Para GX'!K$71+100%)</f>
        <v>1990.0099958333333</v>
      </c>
      <c r="AK364" s="100">
        <f>AJ364*('Para GX'!L$71+100%)</f>
        <v>2023.176829097222</v>
      </c>
      <c r="AL364" s="100">
        <f>AK364*('Para GX'!M$71+100%)</f>
        <v>2043.4085973881943</v>
      </c>
      <c r="AM364" s="100">
        <f>AL364*('Para GX'!N$71+100%)</f>
        <v>2057.0313213707823</v>
      </c>
      <c r="AN364" s="100" t="e">
        <f>AM364*('Para GX'!O$71+100%)</f>
        <v>#VALUE!</v>
      </c>
      <c r="AO364" s="100">
        <f t="shared" si="79"/>
        <v>0</v>
      </c>
      <c r="AP364" s="100">
        <f>AO364*('Para GX'!J$71+100%)</f>
        <v>0</v>
      </c>
      <c r="AQ364" s="100">
        <f>AP364*('Para GX'!K$71+100%)</f>
        <v>0</v>
      </c>
      <c r="AR364" s="100">
        <f>AQ364*('Para GX'!L$71+100%)</f>
        <v>0</v>
      </c>
      <c r="AS364" s="100">
        <f>AR364*('Para GX'!M$71+100%)</f>
        <v>0</v>
      </c>
      <c r="AT364" s="100">
        <f>AS364*('Para GX'!N$71+100%)</f>
        <v>0</v>
      </c>
      <c r="AU364" s="100" t="e">
        <f>AT364*('Para GX'!O$71+100%)</f>
        <v>#VALUE!</v>
      </c>
      <c r="AV364" s="100">
        <v>0</v>
      </c>
      <c r="AW364" s="100">
        <f>AV364*('Para GX'!J$71+100%)</f>
        <v>0</v>
      </c>
      <c r="AX364" s="100">
        <f>AW364*('Para GX'!K$71+100%)</f>
        <v>0</v>
      </c>
      <c r="AY364" s="100">
        <f>AX364*('Para GX'!L$71+100%)</f>
        <v>0</v>
      </c>
      <c r="AZ364" s="100">
        <f>AY364*('Para GX'!M$71+100%)</f>
        <v>0</v>
      </c>
      <c r="BA364" s="100">
        <f>AZ364*('Para GX'!N$71+100%)</f>
        <v>0</v>
      </c>
      <c r="BB364" s="100" t="e">
        <f>BA364*('Para GX'!O$71+100%)</f>
        <v>#VALUE!</v>
      </c>
      <c r="BC364" s="100">
        <v>0</v>
      </c>
      <c r="BD364" s="100"/>
      <c r="BE364" s="100"/>
      <c r="BF364" s="100"/>
      <c r="BG364" s="100"/>
      <c r="BH364" s="100"/>
      <c r="BI364" s="100"/>
      <c r="BJ364" s="100">
        <v>0</v>
      </c>
      <c r="BK364" s="100">
        <f>BJ364*('Para GX'!J$71+100%)</f>
        <v>0</v>
      </c>
      <c r="BL364" s="100">
        <f>BK364*('Para GX'!K$71+100%)</f>
        <v>0</v>
      </c>
      <c r="BM364" s="100">
        <f>BL364*('Para GX'!L$71+100%)</f>
        <v>0</v>
      </c>
      <c r="BN364" s="100">
        <f>BM364*('Para GX'!M$71+100%)</f>
        <v>0</v>
      </c>
      <c r="BO364" s="100">
        <f>BN364*('Para GX'!N$71+100%)</f>
        <v>0</v>
      </c>
      <c r="BP364" s="100" t="e">
        <f>BO364*('Para GX'!O$71+100%)</f>
        <v>#VALUE!</v>
      </c>
    </row>
    <row r="365" spans="1:68">
      <c r="A365" s="77">
        <v>2018</v>
      </c>
      <c r="B365" s="77" t="s">
        <v>905</v>
      </c>
      <c r="C365" s="77" t="s">
        <v>1062</v>
      </c>
      <c r="D365" s="77"/>
      <c r="E365" s="98">
        <v>22475</v>
      </c>
      <c r="F365" s="77"/>
      <c r="G365" s="77"/>
      <c r="H365" s="77"/>
      <c r="I365" s="77">
        <v>1</v>
      </c>
      <c r="J365" s="77" t="s">
        <v>1021</v>
      </c>
      <c r="K365" s="77"/>
      <c r="L365" s="77" t="s">
        <v>1233</v>
      </c>
      <c r="M365" s="77"/>
      <c r="N365" s="99">
        <v>0</v>
      </c>
      <c r="O365" s="99">
        <v>0</v>
      </c>
      <c r="P365" s="99">
        <v>0</v>
      </c>
      <c r="Q365" s="99">
        <v>0</v>
      </c>
      <c r="R365" s="99">
        <v>0</v>
      </c>
      <c r="S365" s="99">
        <v>0</v>
      </c>
      <c r="T365" s="99">
        <v>2204.67</v>
      </c>
      <c r="U365" s="99">
        <v>0</v>
      </c>
      <c r="V365" s="99">
        <v>0</v>
      </c>
      <c r="W365" s="99">
        <v>0</v>
      </c>
      <c r="X365" s="99">
        <v>0</v>
      </c>
      <c r="Y365" s="99">
        <v>0</v>
      </c>
      <c r="Z365" s="99">
        <v>2204.67</v>
      </c>
      <c r="AA365" s="100">
        <f t="shared" si="83"/>
        <v>0</v>
      </c>
      <c r="AB365" s="100">
        <f>AA365*('Para GX'!J$71+100%)</f>
        <v>0</v>
      </c>
      <c r="AC365" s="100">
        <f>AB365*('Para GX'!K$71+100%)</f>
        <v>0</v>
      </c>
      <c r="AD365" s="100">
        <f>AC365*('Para GX'!L$71+100%)</f>
        <v>0</v>
      </c>
      <c r="AE365" s="100">
        <f>AD365*('Para GX'!M$71+100%)</f>
        <v>0</v>
      </c>
      <c r="AF365" s="100">
        <f>AE365*('Para GX'!N$71+100%)</f>
        <v>0</v>
      </c>
      <c r="AG365" s="100" t="e">
        <f>AF365*('Para GX'!O$71+100%)</f>
        <v>#VALUE!</v>
      </c>
      <c r="AH365" s="100">
        <f t="shared" si="84"/>
        <v>2204.67</v>
      </c>
      <c r="AI365" s="100">
        <f>AH365*('Para GX'!J$71+100%)</f>
        <v>2259.7867499999998</v>
      </c>
      <c r="AJ365" s="100">
        <f>AI365*('Para GX'!K$71+100%)</f>
        <v>2308.7487962499999</v>
      </c>
      <c r="AK365" s="100">
        <f>AJ365*('Para GX'!L$71+100%)</f>
        <v>2347.2279428541665</v>
      </c>
      <c r="AL365" s="100">
        <f>AK365*('Para GX'!M$71+100%)</f>
        <v>2370.7002222827082</v>
      </c>
      <c r="AM365" s="100">
        <f>AL365*('Para GX'!N$71+100%)</f>
        <v>2386.5048904312594</v>
      </c>
      <c r="AN365" s="100" t="e">
        <f>AM365*('Para GX'!O$71+100%)</f>
        <v>#VALUE!</v>
      </c>
      <c r="AO365" s="100">
        <f t="shared" si="79"/>
        <v>0</v>
      </c>
      <c r="AP365" s="100">
        <f>AO365*('Para GX'!J$71+100%)</f>
        <v>0</v>
      </c>
      <c r="AQ365" s="100">
        <f>AP365*('Para GX'!K$71+100%)</f>
        <v>0</v>
      </c>
      <c r="AR365" s="100">
        <f>AQ365*('Para GX'!L$71+100%)</f>
        <v>0</v>
      </c>
      <c r="AS365" s="100">
        <f>AR365*('Para GX'!M$71+100%)</f>
        <v>0</v>
      </c>
      <c r="AT365" s="100">
        <f>AS365*('Para GX'!N$71+100%)</f>
        <v>0</v>
      </c>
      <c r="AU365" s="100" t="e">
        <f>AT365*('Para GX'!O$71+100%)</f>
        <v>#VALUE!</v>
      </c>
      <c r="AV365" s="100">
        <v>0</v>
      </c>
      <c r="AW365" s="100">
        <f>AV365*('Para GX'!J$71+100%)</f>
        <v>0</v>
      </c>
      <c r="AX365" s="100">
        <f>AW365*('Para GX'!K$71+100%)</f>
        <v>0</v>
      </c>
      <c r="AY365" s="100">
        <f>AX365*('Para GX'!L$71+100%)</f>
        <v>0</v>
      </c>
      <c r="AZ365" s="100">
        <f>AY365*('Para GX'!M$71+100%)</f>
        <v>0</v>
      </c>
      <c r="BA365" s="100">
        <f>AZ365*('Para GX'!N$71+100%)</f>
        <v>0</v>
      </c>
      <c r="BB365" s="100" t="e">
        <f>BA365*('Para GX'!O$71+100%)</f>
        <v>#VALUE!</v>
      </c>
      <c r="BC365" s="100">
        <v>0</v>
      </c>
      <c r="BD365" s="100"/>
      <c r="BE365" s="100"/>
      <c r="BF365" s="100"/>
      <c r="BG365" s="100"/>
      <c r="BH365" s="100"/>
      <c r="BI365" s="100"/>
      <c r="BJ365" s="100">
        <v>0</v>
      </c>
      <c r="BK365" s="100">
        <f>BJ365*('Para GX'!J$71+100%)</f>
        <v>0</v>
      </c>
      <c r="BL365" s="100">
        <f>BK365*('Para GX'!K$71+100%)</f>
        <v>0</v>
      </c>
      <c r="BM365" s="100">
        <f>BL365*('Para GX'!L$71+100%)</f>
        <v>0</v>
      </c>
      <c r="BN365" s="100">
        <f>BM365*('Para GX'!M$71+100%)</f>
        <v>0</v>
      </c>
      <c r="BO365" s="100">
        <f>BN365*('Para GX'!N$71+100%)</f>
        <v>0</v>
      </c>
      <c r="BP365" s="100" t="e">
        <f>BO365*('Para GX'!O$71+100%)</f>
        <v>#VALUE!</v>
      </c>
    </row>
    <row r="366" spans="1:68">
      <c r="A366" s="77">
        <v>2018</v>
      </c>
      <c r="B366" s="77" t="s">
        <v>905</v>
      </c>
      <c r="C366" s="77" t="s">
        <v>1062</v>
      </c>
      <c r="D366" s="77"/>
      <c r="E366" s="98">
        <v>21706</v>
      </c>
      <c r="F366" s="77"/>
      <c r="G366" s="77"/>
      <c r="H366" s="77"/>
      <c r="I366" s="77">
        <v>2</v>
      </c>
      <c r="J366" s="77" t="s">
        <v>1021</v>
      </c>
      <c r="K366" s="77" t="s">
        <v>1234</v>
      </c>
      <c r="L366" s="77"/>
      <c r="M366" s="77"/>
      <c r="N366" s="99">
        <v>0</v>
      </c>
      <c r="O366" s="99">
        <v>0</v>
      </c>
      <c r="P366" s="99">
        <v>0</v>
      </c>
      <c r="Q366" s="99">
        <v>0</v>
      </c>
      <c r="R366" s="99">
        <v>0</v>
      </c>
      <c r="S366" s="99">
        <v>0</v>
      </c>
      <c r="T366" s="99">
        <v>3404.87</v>
      </c>
      <c r="U366" s="99">
        <v>0</v>
      </c>
      <c r="V366" s="99">
        <v>0</v>
      </c>
      <c r="W366" s="99">
        <v>0</v>
      </c>
      <c r="X366" s="99">
        <v>0</v>
      </c>
      <c r="Y366" s="99">
        <v>0</v>
      </c>
      <c r="Z366" s="99">
        <v>3404.87</v>
      </c>
      <c r="AA366" s="100">
        <f t="shared" ref="AA366" si="94">SUM(W366+V366+S366)</f>
        <v>0</v>
      </c>
      <c r="AB366" s="100">
        <f>AA366*('Para GX'!J$71+100%)</f>
        <v>0</v>
      </c>
      <c r="AC366" s="100">
        <f>AB366*('Para GX'!K$71+100%)</f>
        <v>0</v>
      </c>
      <c r="AD366" s="100">
        <f>AC366*('Para GX'!L$71+100%)</f>
        <v>0</v>
      </c>
      <c r="AE366" s="100">
        <f>AD366*('Para GX'!M$71+100%)</f>
        <v>0</v>
      </c>
      <c r="AF366" s="100">
        <f>AE366*('Para GX'!N$71+100%)</f>
        <v>0</v>
      </c>
      <c r="AG366" s="100" t="e">
        <f>AF366*('Para GX'!O$71+100%)</f>
        <v>#VALUE!</v>
      </c>
      <c r="AH366" s="100">
        <f t="shared" ref="AH366" si="95">SUM(T366+V366+W366)</f>
        <v>3404.87</v>
      </c>
      <c r="AI366" s="100">
        <f>AH366*('Para GX'!J$71+100%)</f>
        <v>3489.9917499999997</v>
      </c>
      <c r="AJ366" s="100">
        <f>AI366*('Para GX'!K$71+100%)</f>
        <v>3565.6082379166664</v>
      </c>
      <c r="AK366" s="100">
        <f>AJ366*('Para GX'!L$71+100%)</f>
        <v>3625.0350418819439</v>
      </c>
      <c r="AL366" s="100">
        <f>AK366*('Para GX'!M$71+100%)</f>
        <v>3661.2853923007633</v>
      </c>
      <c r="AM366" s="100">
        <f>AL366*('Para GX'!N$71+100%)</f>
        <v>3685.6939615827682</v>
      </c>
      <c r="AN366" s="100" t="e">
        <f>AM366*('Para GX'!O$71+100%)</f>
        <v>#VALUE!</v>
      </c>
      <c r="AO366" s="100">
        <f t="shared" ref="AO366" si="96">SUM(X366+Y366)</f>
        <v>0</v>
      </c>
      <c r="AP366" s="100">
        <f>AO366*('Para GX'!J$71+100%)</f>
        <v>0</v>
      </c>
      <c r="AQ366" s="100">
        <f>AP366*('Para GX'!K$71+100%)</f>
        <v>0</v>
      </c>
      <c r="AR366" s="100">
        <f>AQ366*('Para GX'!L$71+100%)</f>
        <v>0</v>
      </c>
      <c r="AS366" s="100">
        <f>AR366*('Para GX'!M$71+100%)</f>
        <v>0</v>
      </c>
      <c r="AT366" s="100">
        <f>AS366*('Para GX'!N$71+100%)</f>
        <v>0</v>
      </c>
      <c r="AU366" s="100" t="e">
        <f>AT366*('Para GX'!O$71+100%)</f>
        <v>#VALUE!</v>
      </c>
      <c r="AV366" s="100">
        <v>0</v>
      </c>
      <c r="AW366" s="100">
        <f>AV366*('Para GX'!J$71+100%)</f>
        <v>0</v>
      </c>
      <c r="AX366" s="100">
        <f>AW366*('Para GX'!K$71+100%)</f>
        <v>0</v>
      </c>
      <c r="AY366" s="100">
        <f>AX366*('Para GX'!L$71+100%)</f>
        <v>0</v>
      </c>
      <c r="AZ366" s="100">
        <f>AY366*('Para GX'!M$71+100%)</f>
        <v>0</v>
      </c>
      <c r="BA366" s="100">
        <f>AZ366*('Para GX'!N$71+100%)</f>
        <v>0</v>
      </c>
      <c r="BB366" s="100" t="e">
        <f>BA366*('Para GX'!O$71+100%)</f>
        <v>#VALUE!</v>
      </c>
      <c r="BC366" s="100">
        <v>0</v>
      </c>
      <c r="BD366" s="100"/>
      <c r="BE366" s="100"/>
      <c r="BF366" s="100"/>
      <c r="BG366" s="100"/>
      <c r="BH366" s="100"/>
      <c r="BI366" s="100"/>
      <c r="BJ366" s="100">
        <v>0</v>
      </c>
      <c r="BK366" s="100">
        <f>BJ366*('Para GX'!J$71+100%)</f>
        <v>0</v>
      </c>
      <c r="BL366" s="100">
        <f>BK366*('Para GX'!K$71+100%)</f>
        <v>0</v>
      </c>
      <c r="BM366" s="100">
        <f>BL366*('Para GX'!L$71+100%)</f>
        <v>0</v>
      </c>
      <c r="BN366" s="100">
        <f>BM366*('Para GX'!M$71+100%)</f>
        <v>0</v>
      </c>
      <c r="BO366" s="100">
        <f>BN366*('Para GX'!N$71+100%)</f>
        <v>0</v>
      </c>
      <c r="BP366" s="100" t="e">
        <f>BO366*('Para GX'!O$71+100%)</f>
        <v>#VALUE!</v>
      </c>
    </row>
    <row r="367" spans="1:68">
      <c r="A367" s="77">
        <v>2024</v>
      </c>
      <c r="B367" s="77" t="s">
        <v>905</v>
      </c>
      <c r="C367" s="77" t="s">
        <v>1061</v>
      </c>
      <c r="D367" s="77"/>
      <c r="E367" s="98" t="s">
        <v>1027</v>
      </c>
      <c r="F367" s="77"/>
      <c r="G367" s="77"/>
      <c r="H367" s="77"/>
      <c r="I367" s="77"/>
      <c r="J367" s="77"/>
      <c r="K367" s="77"/>
      <c r="L367" s="77"/>
      <c r="M367" s="77"/>
      <c r="N367" s="99"/>
      <c r="O367" s="99"/>
      <c r="P367" s="99"/>
      <c r="Q367" s="99"/>
      <c r="R367" s="99"/>
      <c r="S367" s="99"/>
      <c r="T367" s="99"/>
      <c r="U367" s="99"/>
      <c r="V367" s="99"/>
      <c r="W367" s="99"/>
      <c r="X367" s="99"/>
      <c r="Y367" s="99"/>
      <c r="Z367" s="99"/>
      <c r="AA367" s="100">
        <f t="shared" ref="AA367" si="97">SUM(W367+V367+S367)</f>
        <v>0</v>
      </c>
      <c r="AB367" s="100">
        <f>AA367*('Para GX'!J$71+100%)</f>
        <v>0</v>
      </c>
      <c r="AC367" s="100">
        <f>AB367*('Para GX'!K$71+100%)</f>
        <v>0</v>
      </c>
      <c r="AD367" s="100">
        <f>AC367*('Para GX'!L$71+100%)</f>
        <v>0</v>
      </c>
      <c r="AE367" s="100">
        <f>AD367*('Para GX'!M$71+100%)</f>
        <v>0</v>
      </c>
      <c r="AF367" s="100">
        <f>AE367*('Para GX'!N$71+100%)</f>
        <v>0</v>
      </c>
      <c r="AG367" s="100" t="e">
        <f>AF367*('Para GX'!O$71+100%)</f>
        <v>#VALUE!</v>
      </c>
      <c r="AH367" s="100">
        <v>0</v>
      </c>
      <c r="AI367" s="100">
        <v>0</v>
      </c>
      <c r="AJ367" s="100">
        <v>0</v>
      </c>
      <c r="AK367" s="100">
        <v>0</v>
      </c>
      <c r="AL367" s="100">
        <v>0</v>
      </c>
      <c r="AM367" s="100">
        <v>0</v>
      </c>
      <c r="AN367" s="100">
        <v>3533.35</v>
      </c>
      <c r="AO367" s="100">
        <v>0</v>
      </c>
      <c r="AP367" s="100">
        <v>0</v>
      </c>
      <c r="AQ367" s="100">
        <v>0</v>
      </c>
      <c r="AR367" s="100">
        <v>0</v>
      </c>
      <c r="AS367" s="100">
        <v>0</v>
      </c>
      <c r="AT367" s="100">
        <v>0</v>
      </c>
      <c r="AU367" s="100" t="e">
        <v>#VALUE!</v>
      </c>
      <c r="AV367" s="100">
        <v>0</v>
      </c>
      <c r="AW367" s="100">
        <f>AV367*('Para GX'!J$71+100%)</f>
        <v>0</v>
      </c>
      <c r="AX367" s="100">
        <f>AW367*('Para GX'!K$71+100%)</f>
        <v>0</v>
      </c>
      <c r="AY367" s="100">
        <f>AX367*('Para GX'!L$71+100%)</f>
        <v>0</v>
      </c>
      <c r="AZ367" s="100">
        <f>AY367*('Para GX'!M$71+100%)</f>
        <v>0</v>
      </c>
      <c r="BA367" s="100">
        <f>AZ367*('Para GX'!N$71+100%)</f>
        <v>0</v>
      </c>
      <c r="BB367" s="100" t="e">
        <f>BA367*('Para GX'!O$71+100%)</f>
        <v>#VALUE!</v>
      </c>
      <c r="BC367" s="100">
        <v>0</v>
      </c>
      <c r="BD367" s="100"/>
      <c r="BE367" s="100"/>
      <c r="BF367" s="100"/>
      <c r="BG367" s="100"/>
      <c r="BH367" s="100"/>
      <c r="BI367" s="100"/>
      <c r="BJ367" s="100">
        <v>0</v>
      </c>
      <c r="BK367" s="100">
        <f>BJ367*('Para GX'!J$71+100%)</f>
        <v>0</v>
      </c>
      <c r="BL367" s="100">
        <f>BK367*('Para GX'!K$71+100%)</f>
        <v>0</v>
      </c>
      <c r="BM367" s="100">
        <f>BL367*('Para GX'!L$71+100%)</f>
        <v>0</v>
      </c>
      <c r="BN367" s="100">
        <f>BM367*('Para GX'!M$71+100%)</f>
        <v>0</v>
      </c>
      <c r="BO367" s="100">
        <f>BN367*('Para GX'!N$71+100%)</f>
        <v>0</v>
      </c>
      <c r="BP367" s="100" t="e">
        <f>BO367*('Para GX'!O$71+100%)</f>
        <v>#VALUE!</v>
      </c>
    </row>
    <row r="368" spans="1:68">
      <c r="A368" s="101"/>
      <c r="B368" s="101" t="s">
        <v>1196</v>
      </c>
      <c r="C368" s="101" t="s">
        <v>1062</v>
      </c>
      <c r="D368" s="101"/>
      <c r="E368" s="102"/>
      <c r="F368" s="101"/>
      <c r="G368" s="101"/>
      <c r="H368" s="101"/>
      <c r="I368" s="101"/>
      <c r="J368" s="101"/>
      <c r="K368" s="101"/>
      <c r="L368" s="101"/>
      <c r="M368" s="101"/>
      <c r="N368" s="103">
        <f t="shared" ref="N368:Z368" si="98">SUM(N363:N367)</f>
        <v>0</v>
      </c>
      <c r="O368" s="103">
        <f t="shared" si="98"/>
        <v>0</v>
      </c>
      <c r="P368" s="103">
        <f t="shared" si="98"/>
        <v>0</v>
      </c>
      <c r="Q368" s="103">
        <f t="shared" si="98"/>
        <v>0</v>
      </c>
      <c r="R368" s="103">
        <f t="shared" si="98"/>
        <v>0</v>
      </c>
      <c r="S368" s="103">
        <f t="shared" si="98"/>
        <v>0</v>
      </c>
      <c r="T368" s="103">
        <f t="shared" si="98"/>
        <v>8132.72</v>
      </c>
      <c r="U368" s="103">
        <f t="shared" si="98"/>
        <v>0</v>
      </c>
      <c r="V368" s="103">
        <f t="shared" si="98"/>
        <v>0</v>
      </c>
      <c r="W368" s="103">
        <f t="shared" si="98"/>
        <v>0</v>
      </c>
      <c r="X368" s="103">
        <f t="shared" si="98"/>
        <v>0</v>
      </c>
      <c r="Y368" s="103">
        <f t="shared" si="98"/>
        <v>0</v>
      </c>
      <c r="Z368" s="103">
        <f t="shared" si="98"/>
        <v>8132.72</v>
      </c>
      <c r="AA368" s="103">
        <f t="shared" si="83"/>
        <v>0</v>
      </c>
      <c r="AB368" s="103">
        <f t="shared" ref="AB368:AG368" si="99">SUM(AB363:AB367)</f>
        <v>0</v>
      </c>
      <c r="AC368" s="103">
        <f t="shared" si="99"/>
        <v>0</v>
      </c>
      <c r="AD368" s="103">
        <f t="shared" si="99"/>
        <v>0</v>
      </c>
      <c r="AE368" s="103">
        <f t="shared" si="99"/>
        <v>0</v>
      </c>
      <c r="AF368" s="103">
        <f t="shared" si="99"/>
        <v>0</v>
      </c>
      <c r="AG368" s="103" t="e">
        <f t="shared" si="99"/>
        <v>#VALUE!</v>
      </c>
      <c r="AH368" s="103">
        <f t="shared" si="84"/>
        <v>8132.72</v>
      </c>
      <c r="AI368" s="103">
        <f t="shared" ref="AI368:AN368" si="100">SUM(AI363:AI367)</f>
        <v>8336.0379999999986</v>
      </c>
      <c r="AJ368" s="103">
        <f t="shared" si="100"/>
        <v>8516.652156666667</v>
      </c>
      <c r="AK368" s="103">
        <f t="shared" si="100"/>
        <v>8658.5963592777771</v>
      </c>
      <c r="AL368" s="103">
        <f t="shared" si="100"/>
        <v>8745.1823228705543</v>
      </c>
      <c r="AM368" s="103">
        <f t="shared" si="100"/>
        <v>8803.4835383563586</v>
      </c>
      <c r="AN368" s="103" t="e">
        <f t="shared" si="100"/>
        <v>#VALUE!</v>
      </c>
      <c r="AO368" s="103">
        <f t="shared" si="79"/>
        <v>0</v>
      </c>
      <c r="AP368" s="103">
        <f t="shared" ref="AP368:BP368" si="101">SUM(AP363:AP367)</f>
        <v>0</v>
      </c>
      <c r="AQ368" s="103">
        <f t="shared" si="101"/>
        <v>0</v>
      </c>
      <c r="AR368" s="103">
        <f t="shared" si="101"/>
        <v>0</v>
      </c>
      <c r="AS368" s="103">
        <f t="shared" si="101"/>
        <v>0</v>
      </c>
      <c r="AT368" s="103">
        <f t="shared" si="101"/>
        <v>0</v>
      </c>
      <c r="AU368" s="103" t="e">
        <f t="shared" si="101"/>
        <v>#VALUE!</v>
      </c>
      <c r="AV368" s="103">
        <f t="shared" si="101"/>
        <v>0</v>
      </c>
      <c r="AW368" s="103">
        <f t="shared" si="101"/>
        <v>0</v>
      </c>
      <c r="AX368" s="103">
        <f t="shared" si="101"/>
        <v>0</v>
      </c>
      <c r="AY368" s="103">
        <f t="shared" si="101"/>
        <v>0</v>
      </c>
      <c r="AZ368" s="103">
        <f t="shared" si="101"/>
        <v>0</v>
      </c>
      <c r="BA368" s="103">
        <f t="shared" si="101"/>
        <v>0</v>
      </c>
      <c r="BB368" s="103" t="e">
        <f t="shared" si="101"/>
        <v>#VALUE!</v>
      </c>
      <c r="BC368" s="103">
        <f t="shared" si="101"/>
        <v>0</v>
      </c>
      <c r="BD368" s="103">
        <f t="shared" si="101"/>
        <v>0</v>
      </c>
      <c r="BE368" s="103">
        <f t="shared" si="101"/>
        <v>0</v>
      </c>
      <c r="BF368" s="103">
        <f t="shared" si="101"/>
        <v>0</v>
      </c>
      <c r="BG368" s="103">
        <f t="shared" si="101"/>
        <v>0</v>
      </c>
      <c r="BH368" s="103">
        <f t="shared" si="101"/>
        <v>0</v>
      </c>
      <c r="BI368" s="103">
        <f t="shared" si="101"/>
        <v>0</v>
      </c>
      <c r="BJ368" s="103">
        <f t="shared" si="101"/>
        <v>0</v>
      </c>
      <c r="BK368" s="103">
        <f t="shared" si="101"/>
        <v>0</v>
      </c>
      <c r="BL368" s="103">
        <f t="shared" si="101"/>
        <v>0</v>
      </c>
      <c r="BM368" s="103">
        <f t="shared" si="101"/>
        <v>0</v>
      </c>
      <c r="BN368" s="103">
        <f t="shared" si="101"/>
        <v>0</v>
      </c>
      <c r="BO368" s="103">
        <f t="shared" si="101"/>
        <v>0</v>
      </c>
      <c r="BP368" s="103" t="e">
        <f t="shared" si="101"/>
        <v>#VALUE!</v>
      </c>
    </row>
    <row r="369" spans="1:68">
      <c r="A369" s="77">
        <v>2018</v>
      </c>
      <c r="B369" s="77" t="s">
        <v>905</v>
      </c>
      <c r="C369" s="77" t="s">
        <v>1063</v>
      </c>
      <c r="D369" s="77"/>
      <c r="E369" s="98" t="s">
        <v>1027</v>
      </c>
      <c r="F369" s="77"/>
      <c r="G369" s="77"/>
      <c r="H369" s="77"/>
      <c r="I369" s="77">
        <v>1</v>
      </c>
      <c r="J369" s="77" t="s">
        <v>1021</v>
      </c>
      <c r="K369" s="77"/>
      <c r="L369" s="77"/>
      <c r="M369" s="77"/>
      <c r="N369" s="99">
        <v>16987.86</v>
      </c>
      <c r="O369" s="99">
        <v>28427.52</v>
      </c>
      <c r="P369" s="99">
        <v>602.4</v>
      </c>
      <c r="Q369" s="99">
        <v>1093.52</v>
      </c>
      <c r="R369" s="99">
        <v>0</v>
      </c>
      <c r="S369" s="99">
        <v>30123.439999999999</v>
      </c>
      <c r="T369" s="99">
        <v>0</v>
      </c>
      <c r="U369" s="99">
        <v>45.2</v>
      </c>
      <c r="V369" s="99">
        <v>0</v>
      </c>
      <c r="W369" s="99">
        <v>0</v>
      </c>
      <c r="X369" s="99">
        <v>9320.2199999999993</v>
      </c>
      <c r="Y369" s="99">
        <v>0</v>
      </c>
      <c r="Z369" s="99">
        <v>39488.86</v>
      </c>
      <c r="AA369" s="100">
        <f t="shared" si="83"/>
        <v>30123.439999999999</v>
      </c>
      <c r="AB369" s="100">
        <f>AA369*('Para GX'!J$71+100%)</f>
        <v>30876.525999999994</v>
      </c>
      <c r="AC369" s="100">
        <f>AB369*('Para GX'!K$71+100%)</f>
        <v>31545.517396666663</v>
      </c>
      <c r="AD369" s="100">
        <f>AC369*('Para GX'!L$71+100%)</f>
        <v>32071.276019944438</v>
      </c>
      <c r="AE369" s="100">
        <f>AD369*('Para GX'!M$71+100%)</f>
        <v>32391.988780143882</v>
      </c>
      <c r="AF369" s="100">
        <f>AE369*('Para GX'!N$71+100%)</f>
        <v>32607.935372011507</v>
      </c>
      <c r="AG369" s="100" t="e">
        <f>AF369*('Para GX'!O$71+100%)</f>
        <v>#VALUE!</v>
      </c>
      <c r="AH369" s="100">
        <f t="shared" si="84"/>
        <v>0</v>
      </c>
      <c r="AI369" s="100">
        <f>AH369*('Para GX'!J$71+100%)</f>
        <v>0</v>
      </c>
      <c r="AJ369" s="100">
        <f>AI369*('Para GX'!K$71+100%)</f>
        <v>0</v>
      </c>
      <c r="AK369" s="100">
        <f>AJ369*('Para GX'!L$71+100%)</f>
        <v>0</v>
      </c>
      <c r="AL369" s="100">
        <f>AK369*('Para GX'!M$71+100%)</f>
        <v>0</v>
      </c>
      <c r="AM369" s="100">
        <f>AL369*('Para GX'!N$71+100%)</f>
        <v>0</v>
      </c>
      <c r="AN369" s="100" t="e">
        <f>AM369*('Para GX'!O$71+100%)</f>
        <v>#VALUE!</v>
      </c>
      <c r="AO369" s="100">
        <f t="shared" si="79"/>
        <v>9320.2199999999993</v>
      </c>
      <c r="AP369" s="100">
        <f>AO369*('Para GX'!J$71+100%)</f>
        <v>9553.2254999999986</v>
      </c>
      <c r="AQ369" s="100">
        <f>AP369*('Para GX'!K$71+100%)</f>
        <v>9760.2120524999991</v>
      </c>
      <c r="AR369" s="100">
        <f>AQ369*('Para GX'!L$71+100%)</f>
        <v>9922.882253374999</v>
      </c>
      <c r="AS369" s="100">
        <f>AR369*('Para GX'!M$71+100%)</f>
        <v>10022.11107590875</v>
      </c>
      <c r="AT369" s="100">
        <f>AS369*('Para GX'!N$71+100%)</f>
        <v>10088.92514974814</v>
      </c>
      <c r="AU369" s="100" t="e">
        <f>AT369*('Para GX'!O$71+100%)</f>
        <v>#VALUE!</v>
      </c>
      <c r="AV369" s="100">
        <v>0</v>
      </c>
      <c r="AW369" s="100">
        <f>AV369*('Para GX'!J$71+100%)</f>
        <v>0</v>
      </c>
      <c r="AX369" s="100">
        <f>AW369*('Para GX'!K$71+100%)</f>
        <v>0</v>
      </c>
      <c r="AY369" s="100">
        <f>AX369*('Para GX'!L$71+100%)</f>
        <v>0</v>
      </c>
      <c r="AZ369" s="100">
        <f>AY369*('Para GX'!M$71+100%)</f>
        <v>0</v>
      </c>
      <c r="BA369" s="100">
        <f>AZ369*('Para GX'!N$71+100%)</f>
        <v>0</v>
      </c>
      <c r="BB369" s="100" t="e">
        <f>BA369*('Para GX'!O$71+100%)</f>
        <v>#VALUE!</v>
      </c>
      <c r="BC369" s="100">
        <v>0</v>
      </c>
      <c r="BD369" s="100"/>
      <c r="BE369" s="100"/>
      <c r="BF369" s="100"/>
      <c r="BG369" s="100"/>
      <c r="BH369" s="100"/>
      <c r="BI369" s="100"/>
      <c r="BJ369" s="100">
        <v>0</v>
      </c>
      <c r="BK369" s="100">
        <f>BJ369*('Para GX'!J$71+100%)</f>
        <v>0</v>
      </c>
      <c r="BL369" s="100">
        <f>BK369*('Para GX'!K$71+100%)</f>
        <v>0</v>
      </c>
      <c r="BM369" s="100">
        <f>BL369*('Para GX'!L$71+100%)</f>
        <v>0</v>
      </c>
      <c r="BN369" s="100">
        <f>BM369*('Para GX'!M$71+100%)</f>
        <v>0</v>
      </c>
      <c r="BO369" s="100">
        <f>BN369*('Para GX'!N$71+100%)</f>
        <v>0</v>
      </c>
      <c r="BP369" s="100" t="e">
        <f>BO369*('Para GX'!O$71+100%)</f>
        <v>#VALUE!</v>
      </c>
    </row>
    <row r="370" spans="1:68">
      <c r="A370" s="77">
        <v>2018</v>
      </c>
      <c r="B370" s="77" t="s">
        <v>905</v>
      </c>
      <c r="C370" s="77" t="s">
        <v>1063</v>
      </c>
      <c r="D370" s="77"/>
      <c r="E370" s="98" t="s">
        <v>1027</v>
      </c>
      <c r="F370" s="77"/>
      <c r="G370" s="77"/>
      <c r="H370" s="77"/>
      <c r="I370" s="77">
        <v>1</v>
      </c>
      <c r="J370" s="77" t="s">
        <v>1021</v>
      </c>
      <c r="K370" s="77"/>
      <c r="L370" s="77"/>
      <c r="M370" s="77"/>
      <c r="N370" s="99">
        <v>16987.86</v>
      </c>
      <c r="O370" s="99">
        <v>4737.92</v>
      </c>
      <c r="P370" s="99">
        <v>100.4</v>
      </c>
      <c r="Q370" s="99">
        <v>60.75</v>
      </c>
      <c r="R370" s="99">
        <v>0</v>
      </c>
      <c r="S370" s="99">
        <v>4899.07</v>
      </c>
      <c r="T370" s="99">
        <v>0</v>
      </c>
      <c r="U370" s="99">
        <v>7.33</v>
      </c>
      <c r="V370" s="99">
        <v>0</v>
      </c>
      <c r="W370" s="99">
        <v>0</v>
      </c>
      <c r="X370" s="99">
        <v>1515.76</v>
      </c>
      <c r="Y370" s="99">
        <v>0</v>
      </c>
      <c r="Z370" s="99">
        <v>6422.16</v>
      </c>
      <c r="AA370" s="100">
        <f t="shared" si="83"/>
        <v>4899.07</v>
      </c>
      <c r="AB370" s="100">
        <v>15064.65</v>
      </c>
      <c r="AC370" s="100">
        <f>AB370*('Para GX'!K$71+100%)</f>
        <v>15391.05075</v>
      </c>
      <c r="AD370" s="100">
        <f>AC370*('Para GX'!L$71+100%)</f>
        <v>15647.568262499999</v>
      </c>
      <c r="AE370" s="100">
        <f>AD370*('Para GX'!M$71+100%)</f>
        <v>15804.043945124999</v>
      </c>
      <c r="AF370" s="100">
        <f>AE370*('Para GX'!N$71+100%)</f>
        <v>15909.404238092497</v>
      </c>
      <c r="AG370" s="100" t="e">
        <f>AF370*('Para GX'!O$71+100%)</f>
        <v>#VALUE!</v>
      </c>
      <c r="AH370" s="100">
        <f t="shared" si="84"/>
        <v>0</v>
      </c>
      <c r="AI370" s="100">
        <f>AH370*('Para GX'!J$71+100%)</f>
        <v>0</v>
      </c>
      <c r="AJ370" s="100">
        <f>AI370*('Para GX'!K$71+100%)</f>
        <v>0</v>
      </c>
      <c r="AK370" s="100">
        <f>AJ370*('Para GX'!L$71+100%)</f>
        <v>0</v>
      </c>
      <c r="AL370" s="100">
        <f>AK370*('Para GX'!M$71+100%)</f>
        <v>0</v>
      </c>
      <c r="AM370" s="100">
        <f>AL370*('Para GX'!N$71+100%)</f>
        <v>0</v>
      </c>
      <c r="AN370" s="100" t="e">
        <f>AM370*('Para GX'!O$71+100%)</f>
        <v>#VALUE!</v>
      </c>
      <c r="AO370" s="100">
        <f t="shared" si="79"/>
        <v>1515.76</v>
      </c>
      <c r="AP370" s="100">
        <v>4660.95</v>
      </c>
      <c r="AQ370" s="100">
        <f>AP370*('Para GX'!K$71+100%)</f>
        <v>4761.9372499999999</v>
      </c>
      <c r="AR370" s="100">
        <f>AQ370*('Para GX'!L$71+100%)</f>
        <v>4841.3028708333331</v>
      </c>
      <c r="AS370" s="100">
        <f>AR370*('Para GX'!M$71+100%)</f>
        <v>4889.7158995416667</v>
      </c>
      <c r="AT370" s="100">
        <f>AS370*('Para GX'!N$71+100%)</f>
        <v>4922.3140055386111</v>
      </c>
      <c r="AU370" s="100" t="e">
        <f>AT370*('Para GX'!O$71+100%)</f>
        <v>#VALUE!</v>
      </c>
      <c r="AV370" s="100">
        <v>0</v>
      </c>
      <c r="AW370" s="100">
        <f>AV370*('Para GX'!J$71+100%)</f>
        <v>0</v>
      </c>
      <c r="AX370" s="100">
        <f>AW370*('Para GX'!K$71+100%)</f>
        <v>0</v>
      </c>
      <c r="AY370" s="100">
        <f>AX370*('Para GX'!L$71+100%)</f>
        <v>0</v>
      </c>
      <c r="AZ370" s="100">
        <f>AY370*('Para GX'!M$71+100%)</f>
        <v>0</v>
      </c>
      <c r="BA370" s="100">
        <f>AZ370*('Para GX'!N$71+100%)</f>
        <v>0</v>
      </c>
      <c r="BB370" s="100" t="e">
        <f>BA370*('Para GX'!O$71+100%)</f>
        <v>#VALUE!</v>
      </c>
      <c r="BC370" s="100">
        <v>0</v>
      </c>
      <c r="BD370" s="100"/>
      <c r="BE370" s="100"/>
      <c r="BF370" s="100"/>
      <c r="BG370" s="100"/>
      <c r="BH370" s="100"/>
      <c r="BI370" s="100"/>
      <c r="BJ370" s="100">
        <v>0</v>
      </c>
      <c r="BK370" s="100">
        <f>BJ370*('Para GX'!J$71+100%)</f>
        <v>0</v>
      </c>
      <c r="BL370" s="100">
        <f>BK370*('Para GX'!K$71+100%)</f>
        <v>0</v>
      </c>
      <c r="BM370" s="100">
        <f>BL370*('Para GX'!L$71+100%)</f>
        <v>0</v>
      </c>
      <c r="BN370" s="100">
        <f>BM370*('Para GX'!M$71+100%)</f>
        <v>0</v>
      </c>
      <c r="BO370" s="100">
        <f>BN370*('Para GX'!N$71+100%)</f>
        <v>0</v>
      </c>
      <c r="BP370" s="100" t="e">
        <f>BO370*('Para GX'!O$71+100%)</f>
        <v>#VALUE!</v>
      </c>
    </row>
    <row r="371" spans="1:68">
      <c r="A371" s="77">
        <v>2018</v>
      </c>
      <c r="B371" s="77" t="s">
        <v>905</v>
      </c>
      <c r="C371" s="77" t="s">
        <v>1063</v>
      </c>
      <c r="D371" s="77"/>
      <c r="E371" s="98" t="s">
        <v>1027</v>
      </c>
      <c r="F371" s="77"/>
      <c r="G371" s="77"/>
      <c r="H371" s="77"/>
      <c r="I371" s="77">
        <v>1</v>
      </c>
      <c r="J371" s="77" t="s">
        <v>1021</v>
      </c>
      <c r="K371" s="77"/>
      <c r="L371" s="77"/>
      <c r="M371" s="77"/>
      <c r="N371" s="99">
        <v>16987.86</v>
      </c>
      <c r="O371" s="99">
        <v>4737.92</v>
      </c>
      <c r="P371" s="99">
        <v>100.4</v>
      </c>
      <c r="Q371" s="99">
        <v>60.75</v>
      </c>
      <c r="R371" s="99">
        <v>0</v>
      </c>
      <c r="S371" s="99">
        <v>4899.07</v>
      </c>
      <c r="T371" s="99">
        <v>0</v>
      </c>
      <c r="U371" s="99">
        <v>7.33</v>
      </c>
      <c r="V371" s="99">
        <v>0</v>
      </c>
      <c r="W371" s="99">
        <v>0</v>
      </c>
      <c r="X371" s="99">
        <v>1515.76</v>
      </c>
      <c r="Y371" s="99">
        <v>0</v>
      </c>
      <c r="Z371" s="99">
        <v>6422.16</v>
      </c>
      <c r="AA371" s="100">
        <f t="shared" si="83"/>
        <v>4899.07</v>
      </c>
      <c r="AB371" s="100">
        <v>15064.65</v>
      </c>
      <c r="AC371" s="100">
        <f>AB371*('Para GX'!K$71+100%)</f>
        <v>15391.05075</v>
      </c>
      <c r="AD371" s="100">
        <f>AC371*('Para GX'!L$71+100%)</f>
        <v>15647.568262499999</v>
      </c>
      <c r="AE371" s="100">
        <f>AD371*('Para GX'!M$71+100%)</f>
        <v>15804.043945124999</v>
      </c>
      <c r="AF371" s="100">
        <f>AE371*('Para GX'!N$71+100%)</f>
        <v>15909.404238092497</v>
      </c>
      <c r="AG371" s="100" t="e">
        <f>AF371*('Para GX'!O$71+100%)</f>
        <v>#VALUE!</v>
      </c>
      <c r="AH371" s="100">
        <f t="shared" si="84"/>
        <v>0</v>
      </c>
      <c r="AI371" s="100">
        <f>AH371*('Para GX'!J$71+100%)</f>
        <v>0</v>
      </c>
      <c r="AJ371" s="100">
        <f>AI371*('Para GX'!K$71+100%)</f>
        <v>0</v>
      </c>
      <c r="AK371" s="100">
        <f>AJ371*('Para GX'!L$71+100%)</f>
        <v>0</v>
      </c>
      <c r="AL371" s="100">
        <f>AK371*('Para GX'!M$71+100%)</f>
        <v>0</v>
      </c>
      <c r="AM371" s="100">
        <f>AL371*('Para GX'!N$71+100%)</f>
        <v>0</v>
      </c>
      <c r="AN371" s="100" t="e">
        <f>AM371*('Para GX'!O$71+100%)</f>
        <v>#VALUE!</v>
      </c>
      <c r="AO371" s="100">
        <f t="shared" ref="AO371" si="102">SUM(X371+Y371)</f>
        <v>1515.76</v>
      </c>
      <c r="AP371" s="100">
        <v>4660.95</v>
      </c>
      <c r="AQ371" s="100">
        <f>AP371*('Para GX'!K$71+100%)</f>
        <v>4761.9372499999999</v>
      </c>
      <c r="AR371" s="100">
        <f>AQ371*('Para GX'!L$71+100%)</f>
        <v>4841.3028708333331</v>
      </c>
      <c r="AS371" s="100">
        <f>AR371*('Para GX'!M$71+100%)</f>
        <v>4889.7158995416667</v>
      </c>
      <c r="AT371" s="100">
        <f>AS371*('Para GX'!N$71+100%)</f>
        <v>4922.3140055386111</v>
      </c>
      <c r="AU371" s="100" t="e">
        <f>AT371*('Para GX'!O$71+100%)</f>
        <v>#VALUE!</v>
      </c>
      <c r="AV371" s="100">
        <v>0</v>
      </c>
      <c r="AW371" s="100">
        <f>AV371*('Para GX'!J$71+100%)</f>
        <v>0</v>
      </c>
      <c r="AX371" s="100">
        <f>AW371*('Para GX'!K$71+100%)</f>
        <v>0</v>
      </c>
      <c r="AY371" s="100">
        <f>AX371*('Para GX'!L$71+100%)</f>
        <v>0</v>
      </c>
      <c r="AZ371" s="100">
        <f>AY371*('Para GX'!M$71+100%)</f>
        <v>0</v>
      </c>
      <c r="BA371" s="100">
        <f>AZ371*('Para GX'!N$71+100%)</f>
        <v>0</v>
      </c>
      <c r="BB371" s="100" t="e">
        <f>BA371*('Para GX'!O$71+100%)</f>
        <v>#VALUE!</v>
      </c>
      <c r="BC371" s="100">
        <v>0</v>
      </c>
      <c r="BD371" s="100"/>
      <c r="BE371" s="100"/>
      <c r="BF371" s="100"/>
      <c r="BG371" s="100"/>
      <c r="BH371" s="100"/>
      <c r="BI371" s="100"/>
      <c r="BJ371" s="100">
        <v>0</v>
      </c>
      <c r="BK371" s="100">
        <f>BJ371*('Para GX'!J$71+100%)</f>
        <v>0</v>
      </c>
      <c r="BL371" s="100">
        <f>BK371*('Para GX'!K$71+100%)</f>
        <v>0</v>
      </c>
      <c r="BM371" s="100">
        <f>BL371*('Para GX'!L$71+100%)</f>
        <v>0</v>
      </c>
      <c r="BN371" s="100">
        <f>BM371*('Para GX'!M$71+100%)</f>
        <v>0</v>
      </c>
      <c r="BO371" s="100">
        <f>BN371*('Para GX'!N$71+100%)</f>
        <v>0</v>
      </c>
      <c r="BP371" s="100" t="e">
        <f>BO371*('Para GX'!O$71+100%)</f>
        <v>#VALUE!</v>
      </c>
    </row>
    <row r="372" spans="1:68">
      <c r="A372" s="91">
        <v>2018</v>
      </c>
      <c r="B372" s="91" t="s">
        <v>905</v>
      </c>
      <c r="C372" s="91" t="s">
        <v>1161</v>
      </c>
      <c r="D372" s="91"/>
      <c r="E372" s="92">
        <v>32423</v>
      </c>
      <c r="F372" s="91"/>
      <c r="G372" s="91"/>
      <c r="H372" s="91"/>
      <c r="I372" s="91">
        <v>60</v>
      </c>
      <c r="J372" s="91" t="s">
        <v>1021</v>
      </c>
      <c r="K372" s="91" t="s">
        <v>1155</v>
      </c>
      <c r="L372" s="91" t="s">
        <v>1154</v>
      </c>
      <c r="M372" s="91"/>
      <c r="N372" s="93">
        <v>17081.45</v>
      </c>
      <c r="O372" s="93">
        <v>43.4</v>
      </c>
      <c r="P372" s="93">
        <v>0</v>
      </c>
      <c r="Q372" s="93">
        <v>0</v>
      </c>
      <c r="R372" s="93">
        <v>0</v>
      </c>
      <c r="S372" s="93">
        <v>43.4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43.4</v>
      </c>
      <c r="AA372" s="94">
        <f t="shared" ref="AA372:AA379" si="103">SUM(W372+V372+S372)</f>
        <v>43.4</v>
      </c>
      <c r="AB372" s="94">
        <f>AA372*('Para GX'!J$71+100%)</f>
        <v>44.484999999999992</v>
      </c>
      <c r="AC372" s="94">
        <f>AB372*('Para GX'!K$71+100%)</f>
        <v>45.448841666666659</v>
      </c>
      <c r="AD372" s="94">
        <f>AC372*('Para GX'!L$71+100%)</f>
        <v>46.206322361111098</v>
      </c>
      <c r="AE372" s="94">
        <f>AD372*('Para GX'!M$71+100%)</f>
        <v>46.668385584722209</v>
      </c>
      <c r="AF372" s="94">
        <f>AE372*('Para GX'!N$71+100%)</f>
        <v>46.979508155287022</v>
      </c>
      <c r="AG372" s="94" t="e">
        <f>AF372*('Para GX'!O$71+100%)</f>
        <v>#VALUE!</v>
      </c>
      <c r="AH372" s="94">
        <f t="shared" ref="AH372:AH380" si="104">SUM(T372+V372+W372)</f>
        <v>0</v>
      </c>
      <c r="AI372" s="94">
        <f>AH372*('Para GX'!J$71+100%)</f>
        <v>0</v>
      </c>
      <c r="AJ372" s="94">
        <f>AI372*('Para GX'!K$71+100%)</f>
        <v>0</v>
      </c>
      <c r="AK372" s="94">
        <f>AJ372*('Para GX'!L$71+100%)</f>
        <v>0</v>
      </c>
      <c r="AL372" s="94">
        <f>AK372*('Para GX'!M$71+100%)</f>
        <v>0</v>
      </c>
      <c r="AM372" s="94">
        <f>AL372*('Para GX'!N$71+100%)</f>
        <v>0</v>
      </c>
      <c r="AN372" s="94" t="e">
        <f>AM372*('Para GX'!O$71+100%)</f>
        <v>#VALUE!</v>
      </c>
      <c r="AO372" s="94">
        <f t="shared" ref="AO372:AO400" si="105">SUM(X372+Y372)</f>
        <v>0</v>
      </c>
      <c r="AP372" s="94">
        <f>AO372*('Para GX'!J$71+100%)</f>
        <v>0</v>
      </c>
      <c r="AQ372" s="94">
        <f>AP372*('Para GX'!K$71+100%)</f>
        <v>0</v>
      </c>
      <c r="AR372" s="94">
        <f>AQ372*('Para GX'!L$71+100%)</f>
        <v>0</v>
      </c>
      <c r="AS372" s="94">
        <f>AR372*('Para GX'!M$71+100%)</f>
        <v>0</v>
      </c>
      <c r="AT372" s="94">
        <f>AS372*('Para GX'!N$71+100%)</f>
        <v>0</v>
      </c>
      <c r="AU372" s="94" t="e">
        <f>AT372*('Para GX'!O$71+100%)</f>
        <v>#VALUE!</v>
      </c>
      <c r="AV372" s="94">
        <v>0</v>
      </c>
      <c r="AW372" s="94">
        <f>AV372*('Para GX'!J$71+100%)</f>
        <v>0</v>
      </c>
      <c r="AX372" s="94">
        <f>AW372*('Para GX'!K$71+100%)</f>
        <v>0</v>
      </c>
      <c r="AY372" s="94">
        <f>AX372*('Para GX'!L$71+100%)</f>
        <v>0</v>
      </c>
      <c r="AZ372" s="94">
        <f>AY372*('Para GX'!M$71+100%)</f>
        <v>0</v>
      </c>
      <c r="BA372" s="94">
        <f>AZ372*('Para GX'!N$71+100%)</f>
        <v>0</v>
      </c>
      <c r="BB372" s="94" t="e">
        <f>BA372*('Para GX'!O$71+100%)</f>
        <v>#VALUE!</v>
      </c>
      <c r="BC372" s="94">
        <v>0</v>
      </c>
      <c r="BD372" s="94"/>
      <c r="BE372" s="94"/>
      <c r="BF372" s="94"/>
      <c r="BG372" s="94"/>
      <c r="BH372" s="94"/>
      <c r="BI372" s="94"/>
      <c r="BJ372" s="94">
        <v>0</v>
      </c>
      <c r="BK372" s="94">
        <f>BJ372*('Para GX'!J$71+100%)</f>
        <v>0</v>
      </c>
      <c r="BL372" s="94">
        <f>BK372*('Para GX'!K$71+100%)</f>
        <v>0</v>
      </c>
      <c r="BM372" s="94">
        <f>BL372*('Para GX'!L$71+100%)</f>
        <v>0</v>
      </c>
      <c r="BN372" s="94">
        <f>BM372*('Para GX'!M$71+100%)</f>
        <v>0</v>
      </c>
      <c r="BO372" s="94">
        <f>BN372*('Para GX'!N$71+100%)</f>
        <v>0</v>
      </c>
      <c r="BP372" s="94" t="e">
        <f>BO372*('Para GX'!O$71+100%)</f>
        <v>#VALUE!</v>
      </c>
    </row>
    <row r="373" spans="1:68">
      <c r="A373" s="91">
        <v>2018</v>
      </c>
      <c r="B373" s="91" t="s">
        <v>905</v>
      </c>
      <c r="C373" s="91" t="s">
        <v>1161</v>
      </c>
      <c r="D373" s="91"/>
      <c r="E373" s="92">
        <v>27019</v>
      </c>
      <c r="F373" s="91"/>
      <c r="G373" s="91"/>
      <c r="H373" s="91"/>
      <c r="I373" s="91">
        <v>61</v>
      </c>
      <c r="J373" s="91" t="s">
        <v>1021</v>
      </c>
      <c r="K373" s="91" t="s">
        <v>1163</v>
      </c>
      <c r="L373" s="91" t="s">
        <v>1162</v>
      </c>
      <c r="M373" s="91"/>
      <c r="N373" s="93">
        <v>17081.45</v>
      </c>
      <c r="O373" s="93">
        <v>571.39</v>
      </c>
      <c r="P373" s="93">
        <v>0</v>
      </c>
      <c r="Q373" s="93">
        <v>0</v>
      </c>
      <c r="R373" s="93">
        <v>0</v>
      </c>
      <c r="S373" s="93">
        <v>571.39</v>
      </c>
      <c r="T373" s="93">
        <v>0</v>
      </c>
      <c r="U373" s="93">
        <v>0.85</v>
      </c>
      <c r="V373" s="93">
        <v>0</v>
      </c>
      <c r="W373" s="93">
        <v>0</v>
      </c>
      <c r="X373" s="93">
        <v>176.79</v>
      </c>
      <c r="Y373" s="93">
        <v>0</v>
      </c>
      <c r="Z373" s="93">
        <v>749.03</v>
      </c>
      <c r="AA373" s="94">
        <f t="shared" si="103"/>
        <v>571.39</v>
      </c>
      <c r="AB373" s="94">
        <f>AA373*('Para GX'!J$71+100%)</f>
        <v>585.6747499999999</v>
      </c>
      <c r="AC373" s="94">
        <f>AB373*('Para GX'!K$71+100%)</f>
        <v>598.36436958333331</v>
      </c>
      <c r="AD373" s="94">
        <f>AC373*('Para GX'!L$71+100%)</f>
        <v>608.33710907638886</v>
      </c>
      <c r="AE373" s="94">
        <f>AD373*('Para GX'!M$71+100%)</f>
        <v>614.42048016715273</v>
      </c>
      <c r="AF373" s="94">
        <f>AE373*('Para GX'!N$71+100%)</f>
        <v>618.51661670160036</v>
      </c>
      <c r="AG373" s="94" t="e">
        <f>AF373*('Para GX'!O$71+100%)</f>
        <v>#VALUE!</v>
      </c>
      <c r="AH373" s="94">
        <f t="shared" si="104"/>
        <v>0</v>
      </c>
      <c r="AI373" s="94">
        <f>AH373*('Para GX'!J$71+100%)</f>
        <v>0</v>
      </c>
      <c r="AJ373" s="94">
        <f>AI373*('Para GX'!K$71+100%)</f>
        <v>0</v>
      </c>
      <c r="AK373" s="94">
        <f>AJ373*('Para GX'!L$71+100%)</f>
        <v>0</v>
      </c>
      <c r="AL373" s="94">
        <f>AK373*('Para GX'!M$71+100%)</f>
        <v>0</v>
      </c>
      <c r="AM373" s="94">
        <f>AL373*('Para GX'!N$71+100%)</f>
        <v>0</v>
      </c>
      <c r="AN373" s="94" t="e">
        <f>AM373*('Para GX'!O$71+100%)</f>
        <v>#VALUE!</v>
      </c>
      <c r="AO373" s="94">
        <f t="shared" si="105"/>
        <v>176.79</v>
      </c>
      <c r="AP373" s="94">
        <f>AO373*('Para GX'!J$71+100%)</f>
        <v>181.20974999999999</v>
      </c>
      <c r="AQ373" s="94">
        <f>AP373*('Para GX'!K$71+100%)</f>
        <v>185.13596125000001</v>
      </c>
      <c r="AR373" s="94">
        <f>AQ373*('Para GX'!L$71+100%)</f>
        <v>188.22156060416665</v>
      </c>
      <c r="AS373" s="94">
        <f>AR373*('Para GX'!M$71+100%)</f>
        <v>190.10377621020831</v>
      </c>
      <c r="AT373" s="94">
        <f>AS373*('Para GX'!N$71+100%)</f>
        <v>191.37113471827635</v>
      </c>
      <c r="AU373" s="94" t="e">
        <f>AT373*('Para GX'!O$71+100%)</f>
        <v>#VALUE!</v>
      </c>
      <c r="AV373" s="94">
        <v>0</v>
      </c>
      <c r="AW373" s="94">
        <f>AV373*('Para GX'!J$71+100%)</f>
        <v>0</v>
      </c>
      <c r="AX373" s="94">
        <f>AW373*('Para GX'!K$71+100%)</f>
        <v>0</v>
      </c>
      <c r="AY373" s="94">
        <f>AX373*('Para GX'!L$71+100%)</f>
        <v>0</v>
      </c>
      <c r="AZ373" s="94">
        <f>AY373*('Para GX'!M$71+100%)</f>
        <v>0</v>
      </c>
      <c r="BA373" s="94">
        <f>AZ373*('Para GX'!N$71+100%)</f>
        <v>0</v>
      </c>
      <c r="BB373" s="94" t="e">
        <f>BA373*('Para GX'!O$71+100%)</f>
        <v>#VALUE!</v>
      </c>
      <c r="BC373" s="94">
        <v>0</v>
      </c>
      <c r="BD373" s="94"/>
      <c r="BE373" s="94"/>
      <c r="BF373" s="94"/>
      <c r="BG373" s="94"/>
      <c r="BH373" s="94"/>
      <c r="BI373" s="94"/>
      <c r="BJ373" s="94">
        <v>0</v>
      </c>
      <c r="BK373" s="94">
        <f>BJ373*('Para GX'!J$71+100%)</f>
        <v>0</v>
      </c>
      <c r="BL373" s="94">
        <f>BK373*('Para GX'!K$71+100%)</f>
        <v>0</v>
      </c>
      <c r="BM373" s="94">
        <f>BL373*('Para GX'!L$71+100%)</f>
        <v>0</v>
      </c>
      <c r="BN373" s="94">
        <f>BM373*('Para GX'!M$71+100%)</f>
        <v>0</v>
      </c>
      <c r="BO373" s="94">
        <f>BN373*('Para GX'!N$71+100%)</f>
        <v>0</v>
      </c>
      <c r="BP373" s="94" t="e">
        <f>BO373*('Para GX'!O$71+100%)</f>
        <v>#VALUE!</v>
      </c>
    </row>
    <row r="374" spans="1:68">
      <c r="A374" s="91">
        <v>2018</v>
      </c>
      <c r="B374" s="91" t="s">
        <v>905</v>
      </c>
      <c r="C374" s="91" t="s">
        <v>1161</v>
      </c>
      <c r="D374" s="91"/>
      <c r="E374" s="92">
        <v>27019</v>
      </c>
      <c r="F374" s="91"/>
      <c r="G374" s="91"/>
      <c r="H374" s="91"/>
      <c r="I374" s="91">
        <v>60</v>
      </c>
      <c r="J374" s="91" t="s">
        <v>1021</v>
      </c>
      <c r="K374" s="91" t="s">
        <v>1155</v>
      </c>
      <c r="L374" s="91" t="s">
        <v>1154</v>
      </c>
      <c r="M374" s="91"/>
      <c r="N374" s="93">
        <v>17081.45</v>
      </c>
      <c r="O374" s="93">
        <v>1176.49</v>
      </c>
      <c r="P374" s="93">
        <v>0</v>
      </c>
      <c r="Q374" s="93">
        <v>0</v>
      </c>
      <c r="R374" s="93">
        <v>0</v>
      </c>
      <c r="S374" s="93">
        <v>1176.49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1176.49</v>
      </c>
      <c r="AA374" s="94">
        <f t="shared" si="103"/>
        <v>1176.49</v>
      </c>
      <c r="AB374" s="94">
        <f>AA374*('Para GX'!J$71+100%)</f>
        <v>1205.9022499999999</v>
      </c>
      <c r="AC374" s="94">
        <f>AB374*('Para GX'!K$71+100%)</f>
        <v>1232.0301320833332</v>
      </c>
      <c r="AD374" s="94">
        <f>AC374*('Para GX'!L$71+100%)</f>
        <v>1252.5639676180554</v>
      </c>
      <c r="AE374" s="94">
        <f>AD374*('Para GX'!M$71+100%)</f>
        <v>1265.089607294236</v>
      </c>
      <c r="AF374" s="94">
        <f>AE374*('Para GX'!N$71+100%)</f>
        <v>1273.5235380095307</v>
      </c>
      <c r="AG374" s="94" t="e">
        <f>AF374*('Para GX'!O$71+100%)</f>
        <v>#VALUE!</v>
      </c>
      <c r="AH374" s="94">
        <f t="shared" si="104"/>
        <v>0</v>
      </c>
      <c r="AI374" s="94">
        <f>AH374*('Para GX'!J$71+100%)</f>
        <v>0</v>
      </c>
      <c r="AJ374" s="94">
        <f>AI374*('Para GX'!K$71+100%)</f>
        <v>0</v>
      </c>
      <c r="AK374" s="94">
        <f>AJ374*('Para GX'!L$71+100%)</f>
        <v>0</v>
      </c>
      <c r="AL374" s="94">
        <f>AK374*('Para GX'!M$71+100%)</f>
        <v>0</v>
      </c>
      <c r="AM374" s="94">
        <f>AL374*('Para GX'!N$71+100%)</f>
        <v>0</v>
      </c>
      <c r="AN374" s="94" t="e">
        <f>AM374*('Para GX'!O$71+100%)</f>
        <v>#VALUE!</v>
      </c>
      <c r="AO374" s="94">
        <f t="shared" si="105"/>
        <v>0</v>
      </c>
      <c r="AP374" s="94">
        <f>AO374*('Para GX'!J$71+100%)</f>
        <v>0</v>
      </c>
      <c r="AQ374" s="94">
        <f>AP374*('Para GX'!K$71+100%)</f>
        <v>0</v>
      </c>
      <c r="AR374" s="94">
        <f>AQ374*('Para GX'!L$71+100%)</f>
        <v>0</v>
      </c>
      <c r="AS374" s="94">
        <f>AR374*('Para GX'!M$71+100%)</f>
        <v>0</v>
      </c>
      <c r="AT374" s="94">
        <f>AS374*('Para GX'!N$71+100%)</f>
        <v>0</v>
      </c>
      <c r="AU374" s="94" t="e">
        <f>AT374*('Para GX'!O$71+100%)</f>
        <v>#VALUE!</v>
      </c>
      <c r="AV374" s="94">
        <v>0</v>
      </c>
      <c r="AW374" s="94">
        <f>AV374*('Para GX'!J$71+100%)</f>
        <v>0</v>
      </c>
      <c r="AX374" s="94">
        <f>AW374*('Para GX'!K$71+100%)</f>
        <v>0</v>
      </c>
      <c r="AY374" s="94">
        <f>AX374*('Para GX'!L$71+100%)</f>
        <v>0</v>
      </c>
      <c r="AZ374" s="94">
        <f>AY374*('Para GX'!M$71+100%)</f>
        <v>0</v>
      </c>
      <c r="BA374" s="94">
        <f>AZ374*('Para GX'!N$71+100%)</f>
        <v>0</v>
      </c>
      <c r="BB374" s="94" t="e">
        <f>BA374*('Para GX'!O$71+100%)</f>
        <v>#VALUE!</v>
      </c>
      <c r="BC374" s="94">
        <v>0</v>
      </c>
      <c r="BD374" s="94"/>
      <c r="BE374" s="94"/>
      <c r="BF374" s="94"/>
      <c r="BG374" s="94"/>
      <c r="BH374" s="94"/>
      <c r="BI374" s="94"/>
      <c r="BJ374" s="94">
        <v>0</v>
      </c>
      <c r="BK374" s="94">
        <f>BJ374*('Para GX'!J$71+100%)</f>
        <v>0</v>
      </c>
      <c r="BL374" s="94">
        <f>BK374*('Para GX'!K$71+100%)</f>
        <v>0</v>
      </c>
      <c r="BM374" s="94">
        <f>BL374*('Para GX'!L$71+100%)</f>
        <v>0</v>
      </c>
      <c r="BN374" s="94">
        <f>BM374*('Para GX'!M$71+100%)</f>
        <v>0</v>
      </c>
      <c r="BO374" s="94">
        <f>BN374*('Para GX'!N$71+100%)</f>
        <v>0</v>
      </c>
      <c r="BP374" s="94" t="e">
        <f>BO374*('Para GX'!O$71+100%)</f>
        <v>#VALUE!</v>
      </c>
    </row>
    <row r="375" spans="1:68">
      <c r="A375" s="91">
        <v>2018</v>
      </c>
      <c r="B375" s="91" t="s">
        <v>905</v>
      </c>
      <c r="C375" s="91" t="s">
        <v>1161</v>
      </c>
      <c r="D375" s="91"/>
      <c r="E375" s="92">
        <v>24010</v>
      </c>
      <c r="F375" s="91"/>
      <c r="G375" s="91"/>
      <c r="H375" s="91"/>
      <c r="I375" s="91">
        <v>60</v>
      </c>
      <c r="J375" s="91" t="s">
        <v>1021</v>
      </c>
      <c r="K375" s="91" t="s">
        <v>1155</v>
      </c>
      <c r="L375" s="91" t="s">
        <v>1154</v>
      </c>
      <c r="M375" s="91"/>
      <c r="N375" s="93">
        <v>17081.45</v>
      </c>
      <c r="O375" s="93">
        <v>810.07</v>
      </c>
      <c r="P375" s="93">
        <v>0</v>
      </c>
      <c r="Q375" s="93">
        <v>0</v>
      </c>
      <c r="R375" s="93">
        <v>0</v>
      </c>
      <c r="S375" s="93">
        <v>810.07</v>
      </c>
      <c r="T375" s="93">
        <v>0</v>
      </c>
      <c r="U375" s="93">
        <v>0</v>
      </c>
      <c r="V375" s="93">
        <v>0</v>
      </c>
      <c r="W375" s="93">
        <v>0</v>
      </c>
      <c r="X375" s="93">
        <v>0</v>
      </c>
      <c r="Y375" s="93">
        <v>0</v>
      </c>
      <c r="Z375" s="93">
        <v>810.07</v>
      </c>
      <c r="AA375" s="94">
        <f t="shared" si="103"/>
        <v>810.07</v>
      </c>
      <c r="AB375" s="94">
        <f>AA375*('Para GX'!J$71+100%)</f>
        <v>830.32174999999995</v>
      </c>
      <c r="AC375" s="94">
        <f>AB375*('Para GX'!K$71+100%)</f>
        <v>848.31205458333329</v>
      </c>
      <c r="AD375" s="94">
        <f>AC375*('Para GX'!L$71+100%)</f>
        <v>862.45058882638875</v>
      </c>
      <c r="AE375" s="94">
        <f>AD375*('Para GX'!M$71+100%)</f>
        <v>871.07509471465266</v>
      </c>
      <c r="AF375" s="94">
        <f>AE375*('Para GX'!N$71+100%)</f>
        <v>876.88226201275029</v>
      </c>
      <c r="AG375" s="94" t="e">
        <f>AF375*('Para GX'!O$71+100%)</f>
        <v>#VALUE!</v>
      </c>
      <c r="AH375" s="94">
        <f t="shared" si="104"/>
        <v>0</v>
      </c>
      <c r="AI375" s="94">
        <f>AH375*('Para GX'!J$71+100%)</f>
        <v>0</v>
      </c>
      <c r="AJ375" s="94">
        <f>AI375*('Para GX'!K$71+100%)</f>
        <v>0</v>
      </c>
      <c r="AK375" s="94">
        <f>AJ375*('Para GX'!L$71+100%)</f>
        <v>0</v>
      </c>
      <c r="AL375" s="94">
        <f>AK375*('Para GX'!M$71+100%)</f>
        <v>0</v>
      </c>
      <c r="AM375" s="94">
        <f>AL375*('Para GX'!N$71+100%)</f>
        <v>0</v>
      </c>
      <c r="AN375" s="94" t="e">
        <f>AM375*('Para GX'!O$71+100%)</f>
        <v>#VALUE!</v>
      </c>
      <c r="AO375" s="94">
        <f t="shared" si="105"/>
        <v>0</v>
      </c>
      <c r="AP375" s="94">
        <f>AO375*('Para GX'!J$71+100%)</f>
        <v>0</v>
      </c>
      <c r="AQ375" s="94">
        <f>AP375*('Para GX'!K$71+100%)</f>
        <v>0</v>
      </c>
      <c r="AR375" s="94">
        <f>AQ375*('Para GX'!L$71+100%)</f>
        <v>0</v>
      </c>
      <c r="AS375" s="94">
        <f>AR375*('Para GX'!M$71+100%)</f>
        <v>0</v>
      </c>
      <c r="AT375" s="94">
        <f>AS375*('Para GX'!N$71+100%)</f>
        <v>0</v>
      </c>
      <c r="AU375" s="94" t="e">
        <f>AT375*('Para GX'!O$71+100%)</f>
        <v>#VALUE!</v>
      </c>
      <c r="AV375" s="94">
        <v>0</v>
      </c>
      <c r="AW375" s="94">
        <f>AV375*('Para GX'!J$71+100%)</f>
        <v>0</v>
      </c>
      <c r="AX375" s="94">
        <f>AW375*('Para GX'!K$71+100%)</f>
        <v>0</v>
      </c>
      <c r="AY375" s="94">
        <f>AX375*('Para GX'!L$71+100%)</f>
        <v>0</v>
      </c>
      <c r="AZ375" s="94">
        <f>AY375*('Para GX'!M$71+100%)</f>
        <v>0</v>
      </c>
      <c r="BA375" s="94">
        <f>AZ375*('Para GX'!N$71+100%)</f>
        <v>0</v>
      </c>
      <c r="BB375" s="94" t="e">
        <f>BA375*('Para GX'!O$71+100%)</f>
        <v>#VALUE!</v>
      </c>
      <c r="BC375" s="94">
        <v>0</v>
      </c>
      <c r="BD375" s="94"/>
      <c r="BE375" s="94"/>
      <c r="BF375" s="94"/>
      <c r="BG375" s="94"/>
      <c r="BH375" s="94"/>
      <c r="BI375" s="94"/>
      <c r="BJ375" s="94">
        <v>0</v>
      </c>
      <c r="BK375" s="94">
        <f>BJ375*('Para GX'!J$71+100%)</f>
        <v>0</v>
      </c>
      <c r="BL375" s="94">
        <f>BK375*('Para GX'!K$71+100%)</f>
        <v>0</v>
      </c>
      <c r="BM375" s="94">
        <f>BL375*('Para GX'!L$71+100%)</f>
        <v>0</v>
      </c>
      <c r="BN375" s="94">
        <f>BM375*('Para GX'!M$71+100%)</f>
        <v>0</v>
      </c>
      <c r="BO375" s="94">
        <f>BN375*('Para GX'!N$71+100%)</f>
        <v>0</v>
      </c>
      <c r="BP375" s="94" t="e">
        <f>BO375*('Para GX'!O$71+100%)</f>
        <v>#VALUE!</v>
      </c>
    </row>
    <row r="376" spans="1:68">
      <c r="A376" s="91">
        <v>2018</v>
      </c>
      <c r="B376" s="91" t="s">
        <v>905</v>
      </c>
      <c r="C376" s="91" t="s">
        <v>1161</v>
      </c>
      <c r="D376" s="91"/>
      <c r="E376" s="92">
        <v>26013</v>
      </c>
      <c r="F376" s="91"/>
      <c r="G376" s="91"/>
      <c r="H376" s="91"/>
      <c r="I376" s="91">
        <v>60</v>
      </c>
      <c r="J376" s="91" t="s">
        <v>1021</v>
      </c>
      <c r="K376" s="91" t="s">
        <v>1155</v>
      </c>
      <c r="L376" s="91" t="s">
        <v>1154</v>
      </c>
      <c r="M376" s="91"/>
      <c r="N376" s="93">
        <v>17081.45</v>
      </c>
      <c r="O376" s="93">
        <v>65.099999999999994</v>
      </c>
      <c r="P376" s="93">
        <v>0</v>
      </c>
      <c r="Q376" s="93">
        <v>0</v>
      </c>
      <c r="R376" s="93">
        <v>0</v>
      </c>
      <c r="S376" s="93">
        <v>65.099999999999994</v>
      </c>
      <c r="T376" s="93">
        <v>0</v>
      </c>
      <c r="U376" s="93">
        <v>0</v>
      </c>
      <c r="V376" s="93">
        <v>0</v>
      </c>
      <c r="W376" s="93">
        <v>0</v>
      </c>
      <c r="X376" s="93">
        <v>0</v>
      </c>
      <c r="Y376" s="93">
        <v>0</v>
      </c>
      <c r="Z376" s="93">
        <v>65.099999999999994</v>
      </c>
      <c r="AA376" s="94">
        <f t="shared" si="103"/>
        <v>65.099999999999994</v>
      </c>
      <c r="AB376" s="94">
        <f>AA376*('Para GX'!J$71+100%)</f>
        <v>66.727499999999992</v>
      </c>
      <c r="AC376" s="94">
        <f>AB376*('Para GX'!K$71+100%)</f>
        <v>68.173262499999993</v>
      </c>
      <c r="AD376" s="94">
        <f>AC376*('Para GX'!L$71+100%)</f>
        <v>69.309483541666651</v>
      </c>
      <c r="AE376" s="94">
        <f>AD376*('Para GX'!M$71+100%)</f>
        <v>70.002578377083324</v>
      </c>
      <c r="AF376" s="94">
        <f>AE376*('Para GX'!N$71+100%)</f>
        <v>70.469262232930546</v>
      </c>
      <c r="AG376" s="94" t="e">
        <f>AF376*('Para GX'!O$71+100%)</f>
        <v>#VALUE!</v>
      </c>
      <c r="AH376" s="94">
        <f t="shared" si="104"/>
        <v>0</v>
      </c>
      <c r="AI376" s="94">
        <f>AH376*('Para GX'!J$71+100%)</f>
        <v>0</v>
      </c>
      <c r="AJ376" s="94">
        <f>AI376*('Para GX'!K$71+100%)</f>
        <v>0</v>
      </c>
      <c r="AK376" s="94">
        <f>AJ376*('Para GX'!L$71+100%)</f>
        <v>0</v>
      </c>
      <c r="AL376" s="94">
        <f>AK376*('Para GX'!M$71+100%)</f>
        <v>0</v>
      </c>
      <c r="AM376" s="94">
        <f>AL376*('Para GX'!N$71+100%)</f>
        <v>0</v>
      </c>
      <c r="AN376" s="94" t="e">
        <f>AM376*('Para GX'!O$71+100%)</f>
        <v>#VALUE!</v>
      </c>
      <c r="AO376" s="94">
        <f t="shared" si="105"/>
        <v>0</v>
      </c>
      <c r="AP376" s="94">
        <f>AO376*('Para GX'!J$71+100%)</f>
        <v>0</v>
      </c>
      <c r="AQ376" s="94">
        <f>AP376*('Para GX'!K$71+100%)</f>
        <v>0</v>
      </c>
      <c r="AR376" s="94">
        <f>AQ376*('Para GX'!L$71+100%)</f>
        <v>0</v>
      </c>
      <c r="AS376" s="94">
        <f>AR376*('Para GX'!M$71+100%)</f>
        <v>0</v>
      </c>
      <c r="AT376" s="94">
        <f>AS376*('Para GX'!N$71+100%)</f>
        <v>0</v>
      </c>
      <c r="AU376" s="94" t="e">
        <f>AT376*('Para GX'!O$71+100%)</f>
        <v>#VALUE!</v>
      </c>
      <c r="AV376" s="94">
        <v>0</v>
      </c>
      <c r="AW376" s="94">
        <f>AV376*('Para GX'!J$71+100%)</f>
        <v>0</v>
      </c>
      <c r="AX376" s="94">
        <f>AW376*('Para GX'!K$71+100%)</f>
        <v>0</v>
      </c>
      <c r="AY376" s="94">
        <f>AX376*('Para GX'!L$71+100%)</f>
        <v>0</v>
      </c>
      <c r="AZ376" s="94">
        <f>AY376*('Para GX'!M$71+100%)</f>
        <v>0</v>
      </c>
      <c r="BA376" s="94">
        <f>AZ376*('Para GX'!N$71+100%)</f>
        <v>0</v>
      </c>
      <c r="BB376" s="94" t="e">
        <f>BA376*('Para GX'!O$71+100%)</f>
        <v>#VALUE!</v>
      </c>
      <c r="BC376" s="94">
        <v>0</v>
      </c>
      <c r="BD376" s="94"/>
      <c r="BE376" s="94"/>
      <c r="BF376" s="94"/>
      <c r="BG376" s="94"/>
      <c r="BH376" s="94"/>
      <c r="BI376" s="94"/>
      <c r="BJ376" s="94">
        <v>0</v>
      </c>
      <c r="BK376" s="94">
        <f>BJ376*('Para GX'!J$71+100%)</f>
        <v>0</v>
      </c>
      <c r="BL376" s="94">
        <f>BK376*('Para GX'!K$71+100%)</f>
        <v>0</v>
      </c>
      <c r="BM376" s="94">
        <f>BL376*('Para GX'!L$71+100%)</f>
        <v>0</v>
      </c>
      <c r="BN376" s="94">
        <f>BM376*('Para GX'!M$71+100%)</f>
        <v>0</v>
      </c>
      <c r="BO376" s="94">
        <f>BN376*('Para GX'!N$71+100%)</f>
        <v>0</v>
      </c>
      <c r="BP376" s="94" t="e">
        <f>BO376*('Para GX'!O$71+100%)</f>
        <v>#VALUE!</v>
      </c>
    </row>
    <row r="377" spans="1:68">
      <c r="A377" s="91">
        <v>2018</v>
      </c>
      <c r="B377" s="91" t="s">
        <v>905</v>
      </c>
      <c r="C377" s="91" t="s">
        <v>1161</v>
      </c>
      <c r="D377" s="91"/>
      <c r="E377" s="92">
        <v>25853</v>
      </c>
      <c r="F377" s="91"/>
      <c r="G377" s="91"/>
      <c r="H377" s="91"/>
      <c r="I377" s="91">
        <v>60</v>
      </c>
      <c r="J377" s="91" t="s">
        <v>1021</v>
      </c>
      <c r="K377" s="91" t="s">
        <v>1155</v>
      </c>
      <c r="L377" s="91" t="s">
        <v>1154</v>
      </c>
      <c r="M377" s="91"/>
      <c r="N377" s="93">
        <v>17081.45</v>
      </c>
      <c r="O377" s="93">
        <v>1309.29</v>
      </c>
      <c r="P377" s="93">
        <v>0</v>
      </c>
      <c r="Q377" s="93">
        <v>0</v>
      </c>
      <c r="R377" s="93">
        <v>0</v>
      </c>
      <c r="S377" s="93">
        <v>1309.29</v>
      </c>
      <c r="T377" s="93">
        <v>0</v>
      </c>
      <c r="U377" s="93">
        <v>0</v>
      </c>
      <c r="V377" s="93">
        <v>0</v>
      </c>
      <c r="W377" s="93">
        <v>0</v>
      </c>
      <c r="X377" s="93">
        <v>0</v>
      </c>
      <c r="Y377" s="93">
        <v>0</v>
      </c>
      <c r="Z377" s="93">
        <v>1309.29</v>
      </c>
      <c r="AA377" s="94">
        <f t="shared" si="103"/>
        <v>1309.29</v>
      </c>
      <c r="AB377" s="94">
        <f>AA377*('Para GX'!J$71+100%)</f>
        <v>1342.0222499999998</v>
      </c>
      <c r="AC377" s="94">
        <f>AB377*('Para GX'!K$71+100%)</f>
        <v>1371.0993987499999</v>
      </c>
      <c r="AD377" s="94">
        <f>AC377*('Para GX'!L$71+100%)</f>
        <v>1393.951055395833</v>
      </c>
      <c r="AE377" s="94">
        <f>AD377*('Para GX'!M$71+100%)</f>
        <v>1407.8905659497914</v>
      </c>
      <c r="AF377" s="94">
        <f>AE377*('Para GX'!N$71+100%)</f>
        <v>1417.2765030561231</v>
      </c>
      <c r="AG377" s="94" t="e">
        <f>AF377*('Para GX'!O$71+100%)</f>
        <v>#VALUE!</v>
      </c>
      <c r="AH377" s="94">
        <f t="shared" si="104"/>
        <v>0</v>
      </c>
      <c r="AI377" s="94">
        <f>AH377*('Para GX'!J$71+100%)</f>
        <v>0</v>
      </c>
      <c r="AJ377" s="94">
        <f>AI377*('Para GX'!K$71+100%)</f>
        <v>0</v>
      </c>
      <c r="AK377" s="94">
        <f>AJ377*('Para GX'!L$71+100%)</f>
        <v>0</v>
      </c>
      <c r="AL377" s="94">
        <f>AK377*('Para GX'!M$71+100%)</f>
        <v>0</v>
      </c>
      <c r="AM377" s="94">
        <f>AL377*('Para GX'!N$71+100%)</f>
        <v>0</v>
      </c>
      <c r="AN377" s="94" t="e">
        <f>AM377*('Para GX'!O$71+100%)</f>
        <v>#VALUE!</v>
      </c>
      <c r="AO377" s="94">
        <f t="shared" si="105"/>
        <v>0</v>
      </c>
      <c r="AP377" s="94">
        <f>AO377*('Para GX'!J$71+100%)</f>
        <v>0</v>
      </c>
      <c r="AQ377" s="94">
        <f>AP377*('Para GX'!K$71+100%)</f>
        <v>0</v>
      </c>
      <c r="AR377" s="94">
        <f>AQ377*('Para GX'!L$71+100%)</f>
        <v>0</v>
      </c>
      <c r="AS377" s="94">
        <f>AR377*('Para GX'!M$71+100%)</f>
        <v>0</v>
      </c>
      <c r="AT377" s="94">
        <f>AS377*('Para GX'!N$71+100%)</f>
        <v>0</v>
      </c>
      <c r="AU377" s="94" t="e">
        <f>AT377*('Para GX'!O$71+100%)</f>
        <v>#VALUE!</v>
      </c>
      <c r="AV377" s="94">
        <v>0</v>
      </c>
      <c r="AW377" s="94">
        <f>AV377*('Para GX'!J$71+100%)</f>
        <v>0</v>
      </c>
      <c r="AX377" s="94">
        <f>AW377*('Para GX'!K$71+100%)</f>
        <v>0</v>
      </c>
      <c r="AY377" s="94">
        <f>AX377*('Para GX'!L$71+100%)</f>
        <v>0</v>
      </c>
      <c r="AZ377" s="94">
        <f>AY377*('Para GX'!M$71+100%)</f>
        <v>0</v>
      </c>
      <c r="BA377" s="94">
        <f>AZ377*('Para GX'!N$71+100%)</f>
        <v>0</v>
      </c>
      <c r="BB377" s="94" t="e">
        <f>BA377*('Para GX'!O$71+100%)</f>
        <v>#VALUE!</v>
      </c>
      <c r="BC377" s="94">
        <v>0</v>
      </c>
      <c r="BD377" s="94"/>
      <c r="BE377" s="94"/>
      <c r="BF377" s="94"/>
      <c r="BG377" s="94"/>
      <c r="BH377" s="94"/>
      <c r="BI377" s="94"/>
      <c r="BJ377" s="94">
        <v>0</v>
      </c>
      <c r="BK377" s="94">
        <f>BJ377*('Para GX'!J$71+100%)</f>
        <v>0</v>
      </c>
      <c r="BL377" s="94">
        <f>BK377*('Para GX'!K$71+100%)</f>
        <v>0</v>
      </c>
      <c r="BM377" s="94">
        <f>BL377*('Para GX'!L$71+100%)</f>
        <v>0</v>
      </c>
      <c r="BN377" s="94">
        <f>BM377*('Para GX'!M$71+100%)</f>
        <v>0</v>
      </c>
      <c r="BO377" s="94">
        <f>BN377*('Para GX'!N$71+100%)</f>
        <v>0</v>
      </c>
      <c r="BP377" s="94" t="e">
        <f>BO377*('Para GX'!O$71+100%)</f>
        <v>#VALUE!</v>
      </c>
    </row>
    <row r="378" spans="1:68">
      <c r="A378" s="91">
        <v>2018</v>
      </c>
      <c r="B378" s="91" t="s">
        <v>905</v>
      </c>
      <c r="C378" s="91" t="s">
        <v>1161</v>
      </c>
      <c r="D378" s="91"/>
      <c r="E378" s="92">
        <v>26070</v>
      </c>
      <c r="F378" s="91"/>
      <c r="G378" s="91"/>
      <c r="H378" s="91"/>
      <c r="I378" s="91">
        <v>60</v>
      </c>
      <c r="J378" s="91" t="s">
        <v>1021</v>
      </c>
      <c r="K378" s="91" t="s">
        <v>1155</v>
      </c>
      <c r="L378" s="91" t="s">
        <v>1154</v>
      </c>
      <c r="M378" s="91"/>
      <c r="N378" s="93">
        <v>17081.45</v>
      </c>
      <c r="O378" s="93">
        <v>1208.01</v>
      </c>
      <c r="P378" s="93">
        <v>0</v>
      </c>
      <c r="Q378" s="93">
        <v>0</v>
      </c>
      <c r="R378" s="93">
        <v>0</v>
      </c>
      <c r="S378" s="93">
        <v>1208.01</v>
      </c>
      <c r="T378" s="93">
        <v>0</v>
      </c>
      <c r="U378" s="93">
        <v>0</v>
      </c>
      <c r="V378" s="93">
        <v>0</v>
      </c>
      <c r="W378" s="93">
        <v>0</v>
      </c>
      <c r="X378" s="93">
        <v>0</v>
      </c>
      <c r="Y378" s="93">
        <v>0</v>
      </c>
      <c r="Z378" s="93">
        <v>1208.01</v>
      </c>
      <c r="AA378" s="94">
        <f t="shared" si="103"/>
        <v>1208.01</v>
      </c>
      <c r="AB378" s="94">
        <f>AA378*('Para GX'!J$71+100%)</f>
        <v>1238.2102499999999</v>
      </c>
      <c r="AC378" s="94">
        <f>AB378*('Para GX'!K$71+100%)</f>
        <v>1265.0381387499999</v>
      </c>
      <c r="AD378" s="94">
        <f>AC378*('Para GX'!L$71+100%)</f>
        <v>1286.1221077291666</v>
      </c>
      <c r="AE378" s="94">
        <f>AD378*('Para GX'!M$71+100%)</f>
        <v>1298.9833288064583</v>
      </c>
      <c r="AF378" s="94">
        <f>AE378*('Para GX'!N$71+100%)</f>
        <v>1307.6432176651679</v>
      </c>
      <c r="AG378" s="94" t="e">
        <f>AF378*('Para GX'!O$71+100%)</f>
        <v>#VALUE!</v>
      </c>
      <c r="AH378" s="94">
        <f t="shared" si="104"/>
        <v>0</v>
      </c>
      <c r="AI378" s="94"/>
      <c r="AJ378" s="94"/>
      <c r="AK378" s="94"/>
      <c r="AL378" s="94"/>
      <c r="AM378" s="94"/>
      <c r="AN378" s="94"/>
      <c r="AO378" s="94">
        <f t="shared" si="105"/>
        <v>0</v>
      </c>
      <c r="AP378" s="94">
        <f>AO378*('Para GX'!J$71+100%)</f>
        <v>0</v>
      </c>
      <c r="AQ378" s="94">
        <f>AP378*('Para GX'!K$71+100%)</f>
        <v>0</v>
      </c>
      <c r="AR378" s="94">
        <f>AQ378*('Para GX'!L$71+100%)</f>
        <v>0</v>
      </c>
      <c r="AS378" s="94">
        <f>AR378*('Para GX'!M$71+100%)</f>
        <v>0</v>
      </c>
      <c r="AT378" s="94">
        <f>AS378*('Para GX'!N$71+100%)</f>
        <v>0</v>
      </c>
      <c r="AU378" s="94" t="e">
        <f>AT378*('Para GX'!O$71+100%)</f>
        <v>#VALUE!</v>
      </c>
      <c r="AV378" s="94">
        <v>0</v>
      </c>
      <c r="AW378" s="94">
        <f>AV378*('Para GX'!J$71+100%)</f>
        <v>0</v>
      </c>
      <c r="AX378" s="94">
        <f>AW378*('Para GX'!K$71+100%)</f>
        <v>0</v>
      </c>
      <c r="AY378" s="94">
        <f>AX378*('Para GX'!L$71+100%)</f>
        <v>0</v>
      </c>
      <c r="AZ378" s="94">
        <f>AY378*('Para GX'!M$71+100%)</f>
        <v>0</v>
      </c>
      <c r="BA378" s="94">
        <f>AZ378*('Para GX'!N$71+100%)</f>
        <v>0</v>
      </c>
      <c r="BB378" s="94" t="e">
        <f>BA378*('Para GX'!O$71+100%)</f>
        <v>#VALUE!</v>
      </c>
      <c r="BC378" s="94">
        <v>0</v>
      </c>
      <c r="BD378" s="94"/>
      <c r="BE378" s="94"/>
      <c r="BF378" s="94"/>
      <c r="BG378" s="94"/>
      <c r="BH378" s="94"/>
      <c r="BI378" s="94"/>
      <c r="BJ378" s="94">
        <v>0</v>
      </c>
      <c r="BK378" s="94">
        <f>BJ378*('Para GX'!J$71+100%)</f>
        <v>0</v>
      </c>
      <c r="BL378" s="94">
        <f>BK378*('Para GX'!K$71+100%)</f>
        <v>0</v>
      </c>
      <c r="BM378" s="94">
        <f>BL378*('Para GX'!L$71+100%)</f>
        <v>0</v>
      </c>
      <c r="BN378" s="94">
        <f>BM378*('Para GX'!M$71+100%)</f>
        <v>0</v>
      </c>
      <c r="BO378" s="94">
        <f>BN378*('Para GX'!N$71+100%)</f>
        <v>0</v>
      </c>
      <c r="BP378" s="94" t="e">
        <f>BO378*('Para GX'!O$71+100%)</f>
        <v>#VALUE!</v>
      </c>
    </row>
    <row r="379" spans="1:68">
      <c r="A379" s="95"/>
      <c r="B379" s="95" t="s">
        <v>1196</v>
      </c>
      <c r="C379" s="95" t="s">
        <v>1161</v>
      </c>
      <c r="D379" s="95"/>
      <c r="E379" s="96"/>
      <c r="F379" s="95"/>
      <c r="G379" s="95"/>
      <c r="H379" s="95"/>
      <c r="I379" s="95"/>
      <c r="J379" s="95"/>
      <c r="K379" s="95"/>
      <c r="L379" s="95"/>
      <c r="M379" s="95"/>
      <c r="N379" s="97">
        <f>SUM(N372:N378)</f>
        <v>119570.15</v>
      </c>
      <c r="O379" s="97">
        <f>SUM(O372:O378)</f>
        <v>5183.75</v>
      </c>
      <c r="P379" s="97">
        <f>SUM(P372:P378)</f>
        <v>0</v>
      </c>
      <c r="Q379" s="97">
        <f>SUM(Q372:Q378)</f>
        <v>0</v>
      </c>
      <c r="R379" s="97">
        <f>SUM(R372:R378)</f>
        <v>0</v>
      </c>
      <c r="S379" s="97">
        <f>SUM(S372:S378)</f>
        <v>5183.75</v>
      </c>
      <c r="T379" s="97">
        <f>SUM(T372:T378)</f>
        <v>0</v>
      </c>
      <c r="U379" s="97">
        <f>SUM(U372:U378)</f>
        <v>0.85</v>
      </c>
      <c r="V379" s="97">
        <f>SUM(V372:V378)</f>
        <v>0</v>
      </c>
      <c r="W379" s="97">
        <f>SUM(W372:W378)</f>
        <v>0</v>
      </c>
      <c r="X379" s="97">
        <f>SUM(X372:X378)</f>
        <v>176.79</v>
      </c>
      <c r="Y379" s="97">
        <f>SUM(Y372:Y378)</f>
        <v>0</v>
      </c>
      <c r="Z379" s="97">
        <f>SUM(Z372:Z378)</f>
        <v>5361.39</v>
      </c>
      <c r="AA379" s="97">
        <f t="shared" si="103"/>
        <v>5183.75</v>
      </c>
      <c r="AB379" s="97">
        <f>SUM(AB372:AB378)</f>
        <v>5313.34375</v>
      </c>
      <c r="AC379" s="97">
        <f>SUM(AC372:AC378)</f>
        <v>5428.4661979166667</v>
      </c>
      <c r="AD379" s="97">
        <f>SUM(AD372:AD378)</f>
        <v>5518.9406345486104</v>
      </c>
      <c r="AE379" s="97">
        <f>SUM(AE372:AE378)</f>
        <v>5574.130040894097</v>
      </c>
      <c r="AF379" s="97">
        <f>SUM(AF372:AF378)</f>
        <v>5611.2909078333896</v>
      </c>
      <c r="AG379" s="97" t="e">
        <f>SUM(AG372:AG378)</f>
        <v>#VALUE!</v>
      </c>
      <c r="AH379" s="97">
        <f t="shared" si="104"/>
        <v>0</v>
      </c>
      <c r="AI379" s="97">
        <f>SUM(AI372:AI378)</f>
        <v>0</v>
      </c>
      <c r="AJ379" s="97">
        <f>SUM(AJ372:AJ378)</f>
        <v>0</v>
      </c>
      <c r="AK379" s="97">
        <f>SUM(AK372:AK378)</f>
        <v>0</v>
      </c>
      <c r="AL379" s="97">
        <f>SUM(AL372:AL378)</f>
        <v>0</v>
      </c>
      <c r="AM379" s="97">
        <f>SUM(AM372:AM378)</f>
        <v>0</v>
      </c>
      <c r="AN379" s="97" t="e">
        <f>SUM(AN372:AN378)</f>
        <v>#VALUE!</v>
      </c>
      <c r="AO379" s="97">
        <f t="shared" si="105"/>
        <v>176.79</v>
      </c>
      <c r="AP379" s="97">
        <f>SUM(AP372:AP378)</f>
        <v>181.20974999999999</v>
      </c>
      <c r="AQ379" s="97">
        <f>SUM(AQ372:AQ378)</f>
        <v>185.13596125000001</v>
      </c>
      <c r="AR379" s="97">
        <f>SUM(AR372:AR378)</f>
        <v>188.22156060416665</v>
      </c>
      <c r="AS379" s="97">
        <f>SUM(AS372:AS378)</f>
        <v>190.10377621020831</v>
      </c>
      <c r="AT379" s="97">
        <f>SUM(AT372:AT378)</f>
        <v>191.37113471827635</v>
      </c>
      <c r="AU379" s="97" t="e">
        <f>SUM(AU372:AU378)</f>
        <v>#VALUE!</v>
      </c>
      <c r="AV379" s="97">
        <f>SUM(AV372:AV378)</f>
        <v>0</v>
      </c>
      <c r="AW379" s="97">
        <f>SUM(AW372:AW378)</f>
        <v>0</v>
      </c>
      <c r="AX379" s="97">
        <f>SUM(AX372:AX378)</f>
        <v>0</v>
      </c>
      <c r="AY379" s="97">
        <f>SUM(AY372:AY378)</f>
        <v>0</v>
      </c>
      <c r="AZ379" s="97">
        <f>SUM(AZ372:AZ378)</f>
        <v>0</v>
      </c>
      <c r="BA379" s="97">
        <f>SUM(BA372:BA378)</f>
        <v>0</v>
      </c>
      <c r="BB379" s="97" t="e">
        <f>SUM(BB372:BB378)</f>
        <v>#VALUE!</v>
      </c>
      <c r="BC379" s="97">
        <f>SUM(BC372:BC378)</f>
        <v>0</v>
      </c>
      <c r="BD379" s="97">
        <f>SUM(BD372:BD378)</f>
        <v>0</v>
      </c>
      <c r="BE379" s="97">
        <f>SUM(BE372:BE378)</f>
        <v>0</v>
      </c>
      <c r="BF379" s="97">
        <f>SUM(BF372:BF378)</f>
        <v>0</v>
      </c>
      <c r="BG379" s="97">
        <f>SUM(BG372:BG378)</f>
        <v>0</v>
      </c>
      <c r="BH379" s="97">
        <f>SUM(BH372:BH378)</f>
        <v>0</v>
      </c>
      <c r="BI379" s="97">
        <f>SUM(BI372:BI378)</f>
        <v>0</v>
      </c>
      <c r="BJ379" s="97">
        <f>SUM(BJ372:BJ378)</f>
        <v>0</v>
      </c>
      <c r="BK379" s="97">
        <f>SUM(BK372:BK378)</f>
        <v>0</v>
      </c>
      <c r="BL379" s="97">
        <f>SUM(BL372:BL378)</f>
        <v>0</v>
      </c>
      <c r="BM379" s="97">
        <f>SUM(BM372:BM378)</f>
        <v>0</v>
      </c>
      <c r="BN379" s="97">
        <f>SUM(BN372:BN378)</f>
        <v>0</v>
      </c>
      <c r="BO379" s="97">
        <f>SUM(BO372:BO378)</f>
        <v>0</v>
      </c>
      <c r="BP379" s="97" t="e">
        <f>SUM(BP372:BP378)</f>
        <v>#VALUE!</v>
      </c>
    </row>
    <row r="380" spans="1:68" ht="22.5">
      <c r="A380" s="77">
        <v>2018</v>
      </c>
      <c r="B380" s="77" t="s">
        <v>905</v>
      </c>
      <c r="C380" s="77" t="s">
        <v>1068</v>
      </c>
      <c r="D380" s="77"/>
      <c r="E380" s="98" t="s">
        <v>1027</v>
      </c>
      <c r="F380" s="77"/>
      <c r="G380" s="77"/>
      <c r="H380" s="77"/>
      <c r="I380" s="77">
        <v>1</v>
      </c>
      <c r="J380" s="77" t="s">
        <v>1021</v>
      </c>
      <c r="K380" s="110" t="s">
        <v>1283</v>
      </c>
      <c r="L380" s="77"/>
      <c r="M380" s="77"/>
      <c r="N380" s="99">
        <v>0</v>
      </c>
      <c r="O380" s="99">
        <v>0</v>
      </c>
      <c r="P380" s="99">
        <v>0</v>
      </c>
      <c r="Q380" s="99">
        <v>0</v>
      </c>
      <c r="R380" s="99">
        <v>0</v>
      </c>
      <c r="S380" s="99">
        <v>0</v>
      </c>
      <c r="T380" s="99">
        <v>0</v>
      </c>
      <c r="U380" s="99">
        <v>0</v>
      </c>
      <c r="V380" s="99">
        <v>608.39</v>
      </c>
      <c r="W380" s="99">
        <v>0</v>
      </c>
      <c r="X380" s="99">
        <v>0</v>
      </c>
      <c r="Y380" s="99">
        <v>0</v>
      </c>
      <c r="Z380" s="99">
        <v>608.39</v>
      </c>
      <c r="AA380" s="100">
        <v>0</v>
      </c>
      <c r="AB380" s="100">
        <f>AA380*('Para GX'!J$71+100%)</f>
        <v>0</v>
      </c>
      <c r="AC380" s="100">
        <f>AB380*('Para GX'!K$71+100%)</f>
        <v>0</v>
      </c>
      <c r="AD380" s="100">
        <f>AC380*('Para GX'!L$71+100%)</f>
        <v>0</v>
      </c>
      <c r="AE380" s="100">
        <f>AD380*('Para GX'!M$71+100%)</f>
        <v>0</v>
      </c>
      <c r="AF380" s="100">
        <f>AE380*('Para GX'!N$71+100%)</f>
        <v>0</v>
      </c>
      <c r="AG380" s="100" t="e">
        <f>AF380*('Para GX'!O$71+100%)</f>
        <v>#VALUE!</v>
      </c>
      <c r="AH380" s="100">
        <f t="shared" si="104"/>
        <v>608.39</v>
      </c>
      <c r="AI380" s="100">
        <v>0</v>
      </c>
      <c r="AJ380" s="100">
        <f>AI380*('Para GX'!K$71+100%)</f>
        <v>0</v>
      </c>
      <c r="AK380" s="100">
        <f>AJ380*('Para GX'!L$71+100%)</f>
        <v>0</v>
      </c>
      <c r="AL380" s="100">
        <f>AK380*('Para GX'!M$71+100%)</f>
        <v>0</v>
      </c>
      <c r="AM380" s="100">
        <f>AL380*('Para GX'!N$71+100%)</f>
        <v>0</v>
      </c>
      <c r="AN380" s="100">
        <v>0</v>
      </c>
      <c r="AO380" s="100">
        <f t="shared" si="105"/>
        <v>0</v>
      </c>
      <c r="AP380" s="100">
        <f>AO380*('Para GX'!J$71+100%)</f>
        <v>0</v>
      </c>
      <c r="AQ380" s="100">
        <f>AP380*('Para GX'!K$71+100%)</f>
        <v>0</v>
      </c>
      <c r="AR380" s="100">
        <f>AQ380*('Para GX'!L$71+100%)</f>
        <v>0</v>
      </c>
      <c r="AS380" s="100">
        <f>AR380*('Para GX'!M$71+100%)</f>
        <v>0</v>
      </c>
      <c r="AT380" s="100">
        <f>AS380*('Para GX'!N$71+100%)</f>
        <v>0</v>
      </c>
      <c r="AU380" s="100" t="e">
        <f>AT380*('Para GX'!O$71+100%)</f>
        <v>#VALUE!</v>
      </c>
      <c r="AV380" s="100">
        <v>0</v>
      </c>
      <c r="AW380" s="100">
        <f>AV380*('Para GX'!J$71+100%)</f>
        <v>0</v>
      </c>
      <c r="AX380" s="100">
        <f>AW380*('Para GX'!K$71+100%)</f>
        <v>0</v>
      </c>
      <c r="AY380" s="100">
        <f>AX380*('Para GX'!L$71+100%)</f>
        <v>0</v>
      </c>
      <c r="AZ380" s="100">
        <f>AY380*('Para GX'!M$71+100%)</f>
        <v>0</v>
      </c>
      <c r="BA380" s="100">
        <f>AZ380*('Para GX'!N$71+100%)</f>
        <v>0</v>
      </c>
      <c r="BB380" s="100" t="e">
        <f>BA380*('Para GX'!O$71+100%)</f>
        <v>#VALUE!</v>
      </c>
      <c r="BC380" s="100">
        <v>0</v>
      </c>
      <c r="BD380" s="100"/>
      <c r="BE380" s="100"/>
      <c r="BF380" s="100"/>
      <c r="BG380" s="100"/>
      <c r="BH380" s="100"/>
      <c r="BI380" s="100"/>
      <c r="BJ380" s="100">
        <v>0</v>
      </c>
      <c r="BK380" s="100">
        <f>BJ380*('Para GX'!J$71+100%)</f>
        <v>0</v>
      </c>
      <c r="BL380" s="100">
        <f>BK380*('Para GX'!K$71+100%)</f>
        <v>0</v>
      </c>
      <c r="BM380" s="100">
        <f>BL380*('Para GX'!L$71+100%)</f>
        <v>0</v>
      </c>
      <c r="BN380" s="100">
        <f>BM380*('Para GX'!M$71+100%)</f>
        <v>0</v>
      </c>
      <c r="BO380" s="100">
        <f>BN380*('Para GX'!N$71+100%)</f>
        <v>0</v>
      </c>
      <c r="BP380" s="100" t="e">
        <f>BO380*('Para GX'!O$71+100%)</f>
        <v>#VALUE!</v>
      </c>
    </row>
    <row r="381" spans="1:68">
      <c r="A381" s="77">
        <v>2018</v>
      </c>
      <c r="B381" s="77" t="s">
        <v>905</v>
      </c>
      <c r="C381" s="77" t="s">
        <v>1068</v>
      </c>
      <c r="D381" s="77"/>
      <c r="E381" s="98">
        <v>24304</v>
      </c>
      <c r="F381" s="77"/>
      <c r="G381" s="77"/>
      <c r="H381" s="77"/>
      <c r="I381" s="77">
        <v>3</v>
      </c>
      <c r="J381" s="77" t="s">
        <v>1021</v>
      </c>
      <c r="K381" s="77"/>
      <c r="L381" s="77"/>
      <c r="M381" s="77"/>
      <c r="N381" s="99">
        <v>0</v>
      </c>
      <c r="O381" s="99">
        <v>0</v>
      </c>
      <c r="P381" s="99">
        <v>0</v>
      </c>
      <c r="Q381" s="99">
        <v>0</v>
      </c>
      <c r="R381" s="99">
        <v>0</v>
      </c>
      <c r="S381" s="99">
        <v>0</v>
      </c>
      <c r="T381" s="99">
        <v>581.26</v>
      </c>
      <c r="U381" s="99">
        <v>0</v>
      </c>
      <c r="V381" s="99">
        <v>0</v>
      </c>
      <c r="W381" s="99">
        <v>0</v>
      </c>
      <c r="X381" s="99">
        <v>0</v>
      </c>
      <c r="Y381" s="99">
        <v>0</v>
      </c>
      <c r="Z381" s="99">
        <v>581.26</v>
      </c>
      <c r="AA381" s="100">
        <f t="shared" ref="AA381:AA386" si="106">SUM(W381+V381+S381)</f>
        <v>0</v>
      </c>
      <c r="AB381" s="100">
        <f>AA381*('Para GX'!J$71+100%)</f>
        <v>0</v>
      </c>
      <c r="AC381" s="100">
        <f>AB381*('Para GX'!K$71+100%)</f>
        <v>0</v>
      </c>
      <c r="AD381" s="100">
        <f>AC381*('Para GX'!L$71+100%)</f>
        <v>0</v>
      </c>
      <c r="AE381" s="100">
        <f>AD381*('Para GX'!M$71+100%)</f>
        <v>0</v>
      </c>
      <c r="AF381" s="100">
        <f>AE381*('Para GX'!N$71+100%)</f>
        <v>0</v>
      </c>
      <c r="AG381" s="100" t="e">
        <f>AF381*('Para GX'!O$71+100%)</f>
        <v>#VALUE!</v>
      </c>
      <c r="AH381" s="100">
        <f t="shared" ref="AH381:AH392" si="107">SUM(T381+V381+W381)</f>
        <v>581.26</v>
      </c>
      <c r="AI381" s="100">
        <f>AH381*('Para GX'!J$71+100%)</f>
        <v>595.79149999999993</v>
      </c>
      <c r="AJ381" s="100">
        <f>AI381*('Para GX'!K$71+100%)</f>
        <v>608.70031583333332</v>
      </c>
      <c r="AK381" s="100">
        <f>AJ381*('Para GX'!L$71+100%)</f>
        <v>618.84532109722215</v>
      </c>
      <c r="AL381" s="100">
        <f>AK381*('Para GX'!M$71+100%)</f>
        <v>625.03377430819432</v>
      </c>
      <c r="AM381" s="100">
        <f>AL381*('Para GX'!N$71+100%)</f>
        <v>629.20066613691563</v>
      </c>
      <c r="AN381" s="100" t="e">
        <f>AM381*('Para GX'!O$71+100%)</f>
        <v>#VALUE!</v>
      </c>
      <c r="AO381" s="100">
        <f t="shared" si="105"/>
        <v>0</v>
      </c>
      <c r="AP381" s="100">
        <f>AO381*('Para GX'!J$71+100%)</f>
        <v>0</v>
      </c>
      <c r="AQ381" s="100">
        <f>AP381*('Para GX'!K$71+100%)</f>
        <v>0</v>
      </c>
      <c r="AR381" s="100">
        <f>AQ381*('Para GX'!L$71+100%)</f>
        <v>0</v>
      </c>
      <c r="AS381" s="100">
        <f>AR381*('Para GX'!M$71+100%)</f>
        <v>0</v>
      </c>
      <c r="AT381" s="100">
        <f>AS381*('Para GX'!N$71+100%)</f>
        <v>0</v>
      </c>
      <c r="AU381" s="100" t="e">
        <f>AT381*('Para GX'!O$71+100%)</f>
        <v>#VALUE!</v>
      </c>
      <c r="AV381" s="100">
        <v>0</v>
      </c>
      <c r="AW381" s="100">
        <f>AV381*('Para GX'!J$71+100%)</f>
        <v>0</v>
      </c>
      <c r="AX381" s="100">
        <f>AW381*('Para GX'!K$71+100%)</f>
        <v>0</v>
      </c>
      <c r="AY381" s="100">
        <f>AX381*('Para GX'!L$71+100%)</f>
        <v>0</v>
      </c>
      <c r="AZ381" s="100">
        <f>AY381*('Para GX'!M$71+100%)</f>
        <v>0</v>
      </c>
      <c r="BA381" s="100">
        <f>AZ381*('Para GX'!N$71+100%)</f>
        <v>0</v>
      </c>
      <c r="BB381" s="100" t="e">
        <f>BA381*('Para GX'!O$71+100%)</f>
        <v>#VALUE!</v>
      </c>
      <c r="BC381" s="100">
        <v>0</v>
      </c>
      <c r="BD381" s="100"/>
      <c r="BE381" s="100"/>
      <c r="BF381" s="100"/>
      <c r="BG381" s="100"/>
      <c r="BH381" s="100"/>
      <c r="BI381" s="100"/>
      <c r="BJ381" s="100">
        <v>0</v>
      </c>
      <c r="BK381" s="100">
        <f>BJ381*('Para GX'!J$71+100%)</f>
        <v>0</v>
      </c>
      <c r="BL381" s="100">
        <f>BK381*('Para GX'!K$71+100%)</f>
        <v>0</v>
      </c>
      <c r="BM381" s="100">
        <f>BL381*('Para GX'!L$71+100%)</f>
        <v>0</v>
      </c>
      <c r="BN381" s="100">
        <f>BM381*('Para GX'!M$71+100%)</f>
        <v>0</v>
      </c>
      <c r="BO381" s="100">
        <f>BN381*('Para GX'!N$71+100%)</f>
        <v>0</v>
      </c>
      <c r="BP381" s="100" t="e">
        <f>BO381*('Para GX'!O$71+100%)</f>
        <v>#VALUE!</v>
      </c>
    </row>
    <row r="382" spans="1:68">
      <c r="A382" s="77">
        <v>2018</v>
      </c>
      <c r="B382" s="77" t="s">
        <v>905</v>
      </c>
      <c r="C382" s="77" t="s">
        <v>1068</v>
      </c>
      <c r="D382" s="77"/>
      <c r="E382" s="98">
        <v>33833</v>
      </c>
      <c r="F382" s="77"/>
      <c r="G382" s="77"/>
      <c r="H382" s="77"/>
      <c r="I382" s="77">
        <v>8</v>
      </c>
      <c r="J382" s="77" t="s">
        <v>1021</v>
      </c>
      <c r="K382" s="77"/>
      <c r="L382" s="77"/>
      <c r="M382" s="77"/>
      <c r="N382" s="99">
        <v>0</v>
      </c>
      <c r="O382" s="99">
        <v>0</v>
      </c>
      <c r="P382" s="99">
        <v>0</v>
      </c>
      <c r="Q382" s="99">
        <v>0</v>
      </c>
      <c r="R382" s="99">
        <v>0</v>
      </c>
      <c r="S382" s="99">
        <v>0</v>
      </c>
      <c r="T382" s="99">
        <v>2107.17</v>
      </c>
      <c r="U382" s="99">
        <v>0</v>
      </c>
      <c r="V382" s="99">
        <v>0</v>
      </c>
      <c r="W382" s="99">
        <v>0</v>
      </c>
      <c r="X382" s="99">
        <v>0</v>
      </c>
      <c r="Y382" s="99">
        <v>0</v>
      </c>
      <c r="Z382" s="99">
        <v>2107.17</v>
      </c>
      <c r="AA382" s="100">
        <f t="shared" si="106"/>
        <v>0</v>
      </c>
      <c r="AB382" s="100">
        <f>AA382*('Para GX'!J$71+100%)</f>
        <v>0</v>
      </c>
      <c r="AC382" s="100">
        <f>AB382*('Para GX'!K$71+100%)</f>
        <v>0</v>
      </c>
      <c r="AD382" s="100">
        <f>AC382*('Para GX'!L$71+100%)</f>
        <v>0</v>
      </c>
      <c r="AE382" s="100">
        <f>AD382*('Para GX'!M$71+100%)</f>
        <v>0</v>
      </c>
      <c r="AF382" s="100">
        <f>AE382*('Para GX'!N$71+100%)</f>
        <v>0</v>
      </c>
      <c r="AG382" s="100" t="e">
        <f>AF382*('Para GX'!O$71+100%)</f>
        <v>#VALUE!</v>
      </c>
      <c r="AH382" s="100">
        <f t="shared" si="107"/>
        <v>2107.17</v>
      </c>
      <c r="AI382" s="100">
        <f>AH382*('Para GX'!J$71+100%)</f>
        <v>2159.8492499999998</v>
      </c>
      <c r="AJ382" s="100">
        <f>AI382*('Para GX'!K$71+100%)</f>
        <v>2206.6459837499997</v>
      </c>
      <c r="AK382" s="100">
        <f>AJ382*('Para GX'!L$71+100%)</f>
        <v>2243.4234168124995</v>
      </c>
      <c r="AL382" s="100">
        <f>AK382*('Para GX'!M$71+100%)</f>
        <v>2265.8576509806244</v>
      </c>
      <c r="AM382" s="100">
        <f>AL382*('Para GX'!N$71+100%)</f>
        <v>2280.9633686538282</v>
      </c>
      <c r="AN382" s="100" t="e">
        <f>AM382*('Para GX'!O$71+100%)</f>
        <v>#VALUE!</v>
      </c>
      <c r="AO382" s="100">
        <f t="shared" si="105"/>
        <v>0</v>
      </c>
      <c r="AP382" s="100">
        <f>AO382*('Para GX'!J$71+100%)</f>
        <v>0</v>
      </c>
      <c r="AQ382" s="100">
        <f>AP382*('Para GX'!K$71+100%)</f>
        <v>0</v>
      </c>
      <c r="AR382" s="100">
        <f>AQ382*('Para GX'!L$71+100%)</f>
        <v>0</v>
      </c>
      <c r="AS382" s="100">
        <f>AR382*('Para GX'!M$71+100%)</f>
        <v>0</v>
      </c>
      <c r="AT382" s="100">
        <f>AS382*('Para GX'!N$71+100%)</f>
        <v>0</v>
      </c>
      <c r="AU382" s="100" t="e">
        <f>AT382*('Para GX'!O$71+100%)</f>
        <v>#VALUE!</v>
      </c>
      <c r="AV382" s="100">
        <v>0</v>
      </c>
      <c r="AW382" s="100">
        <f>AV382*('Para GX'!J$71+100%)</f>
        <v>0</v>
      </c>
      <c r="AX382" s="100">
        <f>AW382*('Para GX'!K$71+100%)</f>
        <v>0</v>
      </c>
      <c r="AY382" s="100">
        <f>AX382*('Para GX'!L$71+100%)</f>
        <v>0</v>
      </c>
      <c r="AZ382" s="100">
        <f>AY382*('Para GX'!M$71+100%)</f>
        <v>0</v>
      </c>
      <c r="BA382" s="100">
        <f>AZ382*('Para GX'!N$71+100%)</f>
        <v>0</v>
      </c>
      <c r="BB382" s="100" t="e">
        <f>BA382*('Para GX'!O$71+100%)</f>
        <v>#VALUE!</v>
      </c>
      <c r="BC382" s="100">
        <v>0</v>
      </c>
      <c r="BD382" s="100"/>
      <c r="BE382" s="100"/>
      <c r="BF382" s="100"/>
      <c r="BG382" s="100"/>
      <c r="BH382" s="100"/>
      <c r="BI382" s="100"/>
      <c r="BJ382" s="100">
        <v>0</v>
      </c>
      <c r="BK382" s="100">
        <f>BJ382*('Para GX'!J$71+100%)</f>
        <v>0</v>
      </c>
      <c r="BL382" s="100">
        <f>BK382*('Para GX'!K$71+100%)</f>
        <v>0</v>
      </c>
      <c r="BM382" s="100">
        <f>BL382*('Para GX'!L$71+100%)</f>
        <v>0</v>
      </c>
      <c r="BN382" s="100">
        <f>BM382*('Para GX'!M$71+100%)</f>
        <v>0</v>
      </c>
      <c r="BO382" s="100">
        <f>BN382*('Para GX'!N$71+100%)</f>
        <v>0</v>
      </c>
      <c r="BP382" s="100" t="e">
        <f>BO382*('Para GX'!O$71+100%)</f>
        <v>#VALUE!</v>
      </c>
    </row>
    <row r="383" spans="1:68">
      <c r="A383" s="77">
        <v>2018</v>
      </c>
      <c r="B383" s="77" t="s">
        <v>905</v>
      </c>
      <c r="C383" s="77" t="s">
        <v>1068</v>
      </c>
      <c r="D383" s="77"/>
      <c r="E383" s="98">
        <v>26186</v>
      </c>
      <c r="F383" s="77"/>
      <c r="G383" s="77"/>
      <c r="H383" s="77"/>
      <c r="I383" s="77">
        <v>1</v>
      </c>
      <c r="J383" s="77" t="s">
        <v>1021</v>
      </c>
      <c r="K383" s="77"/>
      <c r="L383" s="77"/>
      <c r="M383" s="77"/>
      <c r="N383" s="99">
        <v>0</v>
      </c>
      <c r="O383" s="99">
        <v>0</v>
      </c>
      <c r="P383" s="99">
        <v>0</v>
      </c>
      <c r="Q383" s="99">
        <v>0</v>
      </c>
      <c r="R383" s="99">
        <v>0</v>
      </c>
      <c r="S383" s="99">
        <v>0</v>
      </c>
      <c r="T383" s="99">
        <v>1145.74</v>
      </c>
      <c r="U383" s="99">
        <v>0</v>
      </c>
      <c r="V383" s="99">
        <v>0</v>
      </c>
      <c r="W383" s="99">
        <v>0</v>
      </c>
      <c r="X383" s="99">
        <v>0</v>
      </c>
      <c r="Y383" s="99">
        <v>0</v>
      </c>
      <c r="Z383" s="99">
        <v>1145.74</v>
      </c>
      <c r="AA383" s="100">
        <f t="shared" si="106"/>
        <v>0</v>
      </c>
      <c r="AB383" s="100">
        <f>AA383*('Para GX'!J$71+100%)</f>
        <v>0</v>
      </c>
      <c r="AC383" s="100">
        <f>AB383*('Para GX'!K$71+100%)</f>
        <v>0</v>
      </c>
      <c r="AD383" s="100">
        <f>AC383*('Para GX'!L$71+100%)</f>
        <v>0</v>
      </c>
      <c r="AE383" s="100">
        <f>AD383*('Para GX'!M$71+100%)</f>
        <v>0</v>
      </c>
      <c r="AF383" s="100">
        <f>AE383*('Para GX'!N$71+100%)</f>
        <v>0</v>
      </c>
      <c r="AG383" s="100" t="e">
        <f>AF383*('Para GX'!O$71+100%)</f>
        <v>#VALUE!</v>
      </c>
      <c r="AH383" s="100">
        <f t="shared" si="107"/>
        <v>1145.74</v>
      </c>
      <c r="AI383" s="100">
        <f>AH383*('Para GX'!J$71+100%)</f>
        <v>1174.3834999999999</v>
      </c>
      <c r="AJ383" s="100">
        <f>AI383*('Para GX'!K$71+100%)</f>
        <v>1199.8284758333334</v>
      </c>
      <c r="AK383" s="100">
        <f>AJ383*('Para GX'!L$71+100%)</f>
        <v>1219.8256170972222</v>
      </c>
      <c r="AL383" s="100">
        <f>AK383*('Para GX'!M$71+100%)</f>
        <v>1232.0238732681944</v>
      </c>
      <c r="AM383" s="100">
        <f>AL383*('Para GX'!N$71+100%)</f>
        <v>1240.2373657566488</v>
      </c>
      <c r="AN383" s="100" t="e">
        <f>AM383*('Para GX'!O$71+100%)</f>
        <v>#VALUE!</v>
      </c>
      <c r="AO383" s="100">
        <f t="shared" si="105"/>
        <v>0</v>
      </c>
      <c r="AP383" s="100">
        <f>AO383*('Para GX'!J$71+100%)</f>
        <v>0</v>
      </c>
      <c r="AQ383" s="100">
        <f>AP383*('Para GX'!K$71+100%)</f>
        <v>0</v>
      </c>
      <c r="AR383" s="100">
        <f>AQ383*('Para GX'!L$71+100%)</f>
        <v>0</v>
      </c>
      <c r="AS383" s="100">
        <f>AR383*('Para GX'!M$71+100%)</f>
        <v>0</v>
      </c>
      <c r="AT383" s="100">
        <f>AS383*('Para GX'!N$71+100%)</f>
        <v>0</v>
      </c>
      <c r="AU383" s="100" t="e">
        <f>AT383*('Para GX'!O$71+100%)</f>
        <v>#VALUE!</v>
      </c>
      <c r="AV383" s="100">
        <v>0</v>
      </c>
      <c r="AW383" s="100">
        <f>AV383*('Para GX'!J$71+100%)</f>
        <v>0</v>
      </c>
      <c r="AX383" s="100">
        <f>AW383*('Para GX'!K$71+100%)</f>
        <v>0</v>
      </c>
      <c r="AY383" s="100">
        <f>AX383*('Para GX'!L$71+100%)</f>
        <v>0</v>
      </c>
      <c r="AZ383" s="100">
        <f>AY383*('Para GX'!M$71+100%)</f>
        <v>0</v>
      </c>
      <c r="BA383" s="100">
        <f>AZ383*('Para GX'!N$71+100%)</f>
        <v>0</v>
      </c>
      <c r="BB383" s="100" t="e">
        <f>BA383*('Para GX'!O$71+100%)</f>
        <v>#VALUE!</v>
      </c>
      <c r="BC383" s="100">
        <v>0</v>
      </c>
      <c r="BD383" s="100"/>
      <c r="BE383" s="100"/>
      <c r="BF383" s="100"/>
      <c r="BG383" s="100"/>
      <c r="BH383" s="100"/>
      <c r="BI383" s="100"/>
      <c r="BJ383" s="100">
        <v>0</v>
      </c>
      <c r="BK383" s="100">
        <f>BJ383*('Para GX'!J$71+100%)</f>
        <v>0</v>
      </c>
      <c r="BL383" s="100">
        <f>BK383*('Para GX'!K$71+100%)</f>
        <v>0</v>
      </c>
      <c r="BM383" s="100">
        <f>BL383*('Para GX'!L$71+100%)</f>
        <v>0</v>
      </c>
      <c r="BN383" s="100">
        <f>BM383*('Para GX'!M$71+100%)</f>
        <v>0</v>
      </c>
      <c r="BO383" s="100">
        <f>BN383*('Para GX'!N$71+100%)</f>
        <v>0</v>
      </c>
      <c r="BP383" s="100" t="e">
        <f>BO383*('Para GX'!O$71+100%)</f>
        <v>#VALUE!</v>
      </c>
    </row>
    <row r="384" spans="1:68">
      <c r="A384" s="77">
        <v>2018</v>
      </c>
      <c r="B384" s="77" t="s">
        <v>905</v>
      </c>
      <c r="C384" s="77" t="s">
        <v>1068</v>
      </c>
      <c r="D384" s="77"/>
      <c r="E384" s="98">
        <v>21967</v>
      </c>
      <c r="F384" s="77"/>
      <c r="G384" s="77"/>
      <c r="H384" s="77"/>
      <c r="I384" s="77">
        <v>1</v>
      </c>
      <c r="J384" s="77" t="s">
        <v>1021</v>
      </c>
      <c r="K384" s="77"/>
      <c r="L384" s="77"/>
      <c r="M384" s="77"/>
      <c r="N384" s="99">
        <v>0</v>
      </c>
      <c r="O384" s="99">
        <v>0</v>
      </c>
      <c r="P384" s="99">
        <v>0</v>
      </c>
      <c r="Q384" s="99">
        <v>0</v>
      </c>
      <c r="R384" s="99">
        <v>0</v>
      </c>
      <c r="S384" s="99">
        <v>0</v>
      </c>
      <c r="T384" s="99">
        <v>1020.66</v>
      </c>
      <c r="U384" s="99">
        <v>0</v>
      </c>
      <c r="V384" s="99">
        <v>0</v>
      </c>
      <c r="W384" s="99">
        <v>0</v>
      </c>
      <c r="X384" s="99">
        <v>0</v>
      </c>
      <c r="Y384" s="99">
        <v>0</v>
      </c>
      <c r="Z384" s="99">
        <v>1020.66</v>
      </c>
      <c r="AA384" s="100">
        <f t="shared" si="106"/>
        <v>0</v>
      </c>
      <c r="AB384" s="100">
        <f>AA384*('Para GX'!J$71+100%)</f>
        <v>0</v>
      </c>
      <c r="AC384" s="100">
        <f>AB384*('Para GX'!K$71+100%)</f>
        <v>0</v>
      </c>
      <c r="AD384" s="100">
        <f>AC384*('Para GX'!L$71+100%)</f>
        <v>0</v>
      </c>
      <c r="AE384" s="100">
        <f>AD384*('Para GX'!M$71+100%)</f>
        <v>0</v>
      </c>
      <c r="AF384" s="100">
        <f>AE384*('Para GX'!N$71+100%)</f>
        <v>0</v>
      </c>
      <c r="AG384" s="100" t="e">
        <f>AF384*('Para GX'!O$71+100%)</f>
        <v>#VALUE!</v>
      </c>
      <c r="AH384" s="100">
        <f t="shared" si="107"/>
        <v>1020.66</v>
      </c>
      <c r="AI384" s="100">
        <f>AH384*('Para GX'!J$71+100%)</f>
        <v>1046.1764999999998</v>
      </c>
      <c r="AJ384" s="100">
        <f>AI384*('Para GX'!K$71+100%)</f>
        <v>1068.8436574999998</v>
      </c>
      <c r="AK384" s="100">
        <f>AJ384*('Para GX'!L$71+100%)</f>
        <v>1086.6577184583332</v>
      </c>
      <c r="AL384" s="100">
        <f>AK384*('Para GX'!M$71+100%)</f>
        <v>1097.5242956429165</v>
      </c>
      <c r="AM384" s="100">
        <f>AL384*('Para GX'!N$71+100%)</f>
        <v>1104.841124280536</v>
      </c>
      <c r="AN384" s="100" t="e">
        <f>AM384*('Para GX'!O$71+100%)</f>
        <v>#VALUE!</v>
      </c>
      <c r="AO384" s="100">
        <f t="shared" si="105"/>
        <v>0</v>
      </c>
      <c r="AP384" s="100">
        <f>AO384*('Para GX'!J$71+100%)</f>
        <v>0</v>
      </c>
      <c r="AQ384" s="100">
        <f>AP384*('Para GX'!K$71+100%)</f>
        <v>0</v>
      </c>
      <c r="AR384" s="100">
        <f>AQ384*('Para GX'!L$71+100%)</f>
        <v>0</v>
      </c>
      <c r="AS384" s="100">
        <f>AR384*('Para GX'!M$71+100%)</f>
        <v>0</v>
      </c>
      <c r="AT384" s="100">
        <f>AS384*('Para GX'!N$71+100%)</f>
        <v>0</v>
      </c>
      <c r="AU384" s="100" t="e">
        <f>AT384*('Para GX'!O$71+100%)</f>
        <v>#VALUE!</v>
      </c>
      <c r="AV384" s="100">
        <v>0</v>
      </c>
      <c r="AW384" s="100">
        <f>AV384*('Para GX'!J$71+100%)</f>
        <v>0</v>
      </c>
      <c r="AX384" s="100">
        <f>AW384*('Para GX'!K$71+100%)</f>
        <v>0</v>
      </c>
      <c r="AY384" s="100">
        <f>AX384*('Para GX'!L$71+100%)</f>
        <v>0</v>
      </c>
      <c r="AZ384" s="100">
        <f>AY384*('Para GX'!M$71+100%)</f>
        <v>0</v>
      </c>
      <c r="BA384" s="100">
        <f>AZ384*('Para GX'!N$71+100%)</f>
        <v>0</v>
      </c>
      <c r="BB384" s="100" t="e">
        <f>BA384*('Para GX'!O$71+100%)</f>
        <v>#VALUE!</v>
      </c>
      <c r="BC384" s="100">
        <v>0</v>
      </c>
      <c r="BD384" s="100"/>
      <c r="BE384" s="100"/>
      <c r="BF384" s="100"/>
      <c r="BG384" s="100"/>
      <c r="BH384" s="100"/>
      <c r="BI384" s="100"/>
      <c r="BJ384" s="100">
        <v>0</v>
      </c>
      <c r="BK384" s="100">
        <f>BJ384*('Para GX'!J$71+100%)</f>
        <v>0</v>
      </c>
      <c r="BL384" s="100">
        <f>BK384*('Para GX'!K$71+100%)</f>
        <v>0</v>
      </c>
      <c r="BM384" s="100">
        <f>BL384*('Para GX'!L$71+100%)</f>
        <v>0</v>
      </c>
      <c r="BN384" s="100">
        <f>BM384*('Para GX'!M$71+100%)</f>
        <v>0</v>
      </c>
      <c r="BO384" s="100">
        <f>BN384*('Para GX'!N$71+100%)</f>
        <v>0</v>
      </c>
      <c r="BP384" s="100" t="e">
        <f>BO384*('Para GX'!O$71+100%)</f>
        <v>#VALUE!</v>
      </c>
    </row>
    <row r="385" spans="1:68">
      <c r="A385" s="77">
        <v>2018</v>
      </c>
      <c r="B385" s="77" t="s">
        <v>905</v>
      </c>
      <c r="C385" s="77" t="s">
        <v>1068</v>
      </c>
      <c r="D385" s="77"/>
      <c r="E385" s="98">
        <v>27663</v>
      </c>
      <c r="F385" s="77"/>
      <c r="G385" s="77"/>
      <c r="H385" s="77"/>
      <c r="I385" s="77">
        <v>3</v>
      </c>
      <c r="J385" s="77" t="s">
        <v>1021</v>
      </c>
      <c r="K385" s="77"/>
      <c r="L385" s="77"/>
      <c r="M385" s="77"/>
      <c r="N385" s="99">
        <v>0</v>
      </c>
      <c r="O385" s="99">
        <v>0</v>
      </c>
      <c r="P385" s="99">
        <v>0</v>
      </c>
      <c r="Q385" s="99">
        <v>0</v>
      </c>
      <c r="R385" s="99">
        <v>0</v>
      </c>
      <c r="S385" s="99">
        <v>0</v>
      </c>
      <c r="T385" s="99">
        <v>1890.13</v>
      </c>
      <c r="U385" s="99">
        <v>0</v>
      </c>
      <c r="V385" s="99">
        <v>0</v>
      </c>
      <c r="W385" s="99">
        <v>0</v>
      </c>
      <c r="X385" s="99">
        <v>0</v>
      </c>
      <c r="Y385" s="99">
        <v>0</v>
      </c>
      <c r="Z385" s="99">
        <v>1890.13</v>
      </c>
      <c r="AA385" s="100">
        <f t="shared" si="106"/>
        <v>0</v>
      </c>
      <c r="AB385" s="100">
        <f>AA385*('Para GX'!J$71+100%)</f>
        <v>0</v>
      </c>
      <c r="AC385" s="100">
        <f>AB385*('Para GX'!K$71+100%)</f>
        <v>0</v>
      </c>
      <c r="AD385" s="100">
        <f>AC385*('Para GX'!L$71+100%)</f>
        <v>0</v>
      </c>
      <c r="AE385" s="100">
        <f>AD385*('Para GX'!M$71+100%)</f>
        <v>0</v>
      </c>
      <c r="AF385" s="100">
        <f>AE385*('Para GX'!N$71+100%)</f>
        <v>0</v>
      </c>
      <c r="AG385" s="100" t="e">
        <f>AF385*('Para GX'!O$71+100%)</f>
        <v>#VALUE!</v>
      </c>
      <c r="AH385" s="100">
        <f t="shared" si="107"/>
        <v>1890.13</v>
      </c>
      <c r="AI385" s="100">
        <f>AH385*('Para GX'!J$71+100%)</f>
        <v>1937.3832499999999</v>
      </c>
      <c r="AJ385" s="100">
        <f>AI385*('Para GX'!K$71+100%)</f>
        <v>1979.3598870833332</v>
      </c>
      <c r="AK385" s="100">
        <f>AJ385*('Para GX'!L$71+100%)</f>
        <v>2012.349218534722</v>
      </c>
      <c r="AL385" s="100">
        <f>AK385*('Para GX'!M$71+100%)</f>
        <v>2032.4727107200692</v>
      </c>
      <c r="AM385" s="100">
        <f>AL385*('Para GX'!N$71+100%)</f>
        <v>2046.0225287915362</v>
      </c>
      <c r="AN385" s="100" t="e">
        <f>AM385*('Para GX'!O$71+100%)</f>
        <v>#VALUE!</v>
      </c>
      <c r="AO385" s="100">
        <f t="shared" si="105"/>
        <v>0</v>
      </c>
      <c r="AP385" s="100">
        <f>AO385*('Para GX'!J$71+100%)</f>
        <v>0</v>
      </c>
      <c r="AQ385" s="100">
        <f>AP385*('Para GX'!K$71+100%)</f>
        <v>0</v>
      </c>
      <c r="AR385" s="100">
        <f>AQ385*('Para GX'!L$71+100%)</f>
        <v>0</v>
      </c>
      <c r="AS385" s="100">
        <f>AR385*('Para GX'!M$71+100%)</f>
        <v>0</v>
      </c>
      <c r="AT385" s="100">
        <f>AS385*('Para GX'!N$71+100%)</f>
        <v>0</v>
      </c>
      <c r="AU385" s="100" t="e">
        <f>AT385*('Para GX'!O$71+100%)</f>
        <v>#VALUE!</v>
      </c>
      <c r="AV385" s="100">
        <v>0</v>
      </c>
      <c r="AW385" s="100">
        <f>AV385*('Para GX'!J$71+100%)</f>
        <v>0</v>
      </c>
      <c r="AX385" s="100">
        <f>AW385*('Para GX'!K$71+100%)</f>
        <v>0</v>
      </c>
      <c r="AY385" s="100">
        <f>AX385*('Para GX'!L$71+100%)</f>
        <v>0</v>
      </c>
      <c r="AZ385" s="100">
        <f>AY385*('Para GX'!M$71+100%)</f>
        <v>0</v>
      </c>
      <c r="BA385" s="100">
        <f>AZ385*('Para GX'!N$71+100%)</f>
        <v>0</v>
      </c>
      <c r="BB385" s="100" t="e">
        <f>BA385*('Para GX'!O$71+100%)</f>
        <v>#VALUE!</v>
      </c>
      <c r="BC385" s="100">
        <v>0</v>
      </c>
      <c r="BD385" s="100"/>
      <c r="BE385" s="100"/>
      <c r="BF385" s="100"/>
      <c r="BG385" s="100"/>
      <c r="BH385" s="100"/>
      <c r="BI385" s="100"/>
      <c r="BJ385" s="100">
        <v>0</v>
      </c>
      <c r="BK385" s="100">
        <f>BJ385*('Para GX'!J$71+100%)</f>
        <v>0</v>
      </c>
      <c r="BL385" s="100">
        <f>BK385*('Para GX'!K$71+100%)</f>
        <v>0</v>
      </c>
      <c r="BM385" s="100">
        <f>BL385*('Para GX'!L$71+100%)</f>
        <v>0</v>
      </c>
      <c r="BN385" s="100">
        <f>BM385*('Para GX'!M$71+100%)</f>
        <v>0</v>
      </c>
      <c r="BO385" s="100">
        <f>BN385*('Para GX'!N$71+100%)</f>
        <v>0</v>
      </c>
      <c r="BP385" s="100" t="e">
        <f>BO385*('Para GX'!O$71+100%)</f>
        <v>#VALUE!</v>
      </c>
    </row>
    <row r="386" spans="1:68">
      <c r="A386" s="77">
        <v>2018</v>
      </c>
      <c r="B386" s="77" t="s">
        <v>905</v>
      </c>
      <c r="C386" s="77" t="s">
        <v>1068</v>
      </c>
      <c r="D386" s="77"/>
      <c r="E386" s="98">
        <v>24309</v>
      </c>
      <c r="F386" s="77"/>
      <c r="G386" s="77"/>
      <c r="H386" s="77"/>
      <c r="I386" s="77">
        <v>1</v>
      </c>
      <c r="J386" s="77" t="s">
        <v>1021</v>
      </c>
      <c r="K386" s="77"/>
      <c r="L386" s="77"/>
      <c r="M386" s="77"/>
      <c r="N386" s="99">
        <v>0</v>
      </c>
      <c r="O386" s="99">
        <v>0</v>
      </c>
      <c r="P386" s="99">
        <v>0</v>
      </c>
      <c r="Q386" s="99">
        <v>0</v>
      </c>
      <c r="R386" s="99">
        <v>0</v>
      </c>
      <c r="S386" s="99">
        <v>0</v>
      </c>
      <c r="T386" s="99">
        <v>919.71</v>
      </c>
      <c r="U386" s="99">
        <v>0</v>
      </c>
      <c r="V386" s="99">
        <v>0</v>
      </c>
      <c r="W386" s="99">
        <v>0</v>
      </c>
      <c r="X386" s="99">
        <v>0</v>
      </c>
      <c r="Y386" s="99">
        <v>0</v>
      </c>
      <c r="Z386" s="99">
        <v>919.71</v>
      </c>
      <c r="AA386" s="100">
        <f t="shared" si="106"/>
        <v>0</v>
      </c>
      <c r="AB386" s="100">
        <f>AA386*('Para GX'!J$71+100%)</f>
        <v>0</v>
      </c>
      <c r="AC386" s="100">
        <f>AB386*('Para GX'!K$71+100%)</f>
        <v>0</v>
      </c>
      <c r="AD386" s="100">
        <f>AC386*('Para GX'!L$71+100%)</f>
        <v>0</v>
      </c>
      <c r="AE386" s="100">
        <f>AD386*('Para GX'!M$71+100%)</f>
        <v>0</v>
      </c>
      <c r="AF386" s="100">
        <f>AE386*('Para GX'!N$71+100%)</f>
        <v>0</v>
      </c>
      <c r="AG386" s="100" t="e">
        <f>AF386*('Para GX'!O$71+100%)</f>
        <v>#VALUE!</v>
      </c>
      <c r="AH386" s="100">
        <f t="shared" si="107"/>
        <v>919.71</v>
      </c>
      <c r="AI386" s="100">
        <f>AH386*('Para GX'!J$71+100%)</f>
        <v>942.70274999999992</v>
      </c>
      <c r="AJ386" s="100">
        <f>AI386*('Para GX'!K$71+100%)</f>
        <v>963.12797624999996</v>
      </c>
      <c r="AK386" s="100">
        <f>AJ386*('Para GX'!L$71+100%)</f>
        <v>979.18010918749985</v>
      </c>
      <c r="AL386" s="100">
        <f>AK386*('Para GX'!M$71+100%)</f>
        <v>988.97191027937481</v>
      </c>
      <c r="AM386" s="100">
        <f>AL386*('Para GX'!N$71+100%)</f>
        <v>995.56505634790392</v>
      </c>
      <c r="AN386" s="100" t="e">
        <f>AM386*('Para GX'!O$71+100%)</f>
        <v>#VALUE!</v>
      </c>
      <c r="AO386" s="100">
        <f t="shared" si="105"/>
        <v>0</v>
      </c>
      <c r="AP386" s="100">
        <f>AO386*('Para GX'!J$71+100%)</f>
        <v>0</v>
      </c>
      <c r="AQ386" s="100">
        <f>AP386*('Para GX'!K$71+100%)</f>
        <v>0</v>
      </c>
      <c r="AR386" s="100">
        <f>AQ386*('Para GX'!L$71+100%)</f>
        <v>0</v>
      </c>
      <c r="AS386" s="100">
        <f>AR386*('Para GX'!M$71+100%)</f>
        <v>0</v>
      </c>
      <c r="AT386" s="100">
        <f>AS386*('Para GX'!N$71+100%)</f>
        <v>0</v>
      </c>
      <c r="AU386" s="100" t="e">
        <f>AT386*('Para GX'!O$71+100%)</f>
        <v>#VALUE!</v>
      </c>
      <c r="AV386" s="100">
        <v>0</v>
      </c>
      <c r="AW386" s="100">
        <f>AV386*('Para GX'!J$71+100%)</f>
        <v>0</v>
      </c>
      <c r="AX386" s="100">
        <f>AW386*('Para GX'!K$71+100%)</f>
        <v>0</v>
      </c>
      <c r="AY386" s="100">
        <f>AX386*('Para GX'!L$71+100%)</f>
        <v>0</v>
      </c>
      <c r="AZ386" s="100">
        <f>AY386*('Para GX'!M$71+100%)</f>
        <v>0</v>
      </c>
      <c r="BA386" s="100">
        <f>AZ386*('Para GX'!N$71+100%)</f>
        <v>0</v>
      </c>
      <c r="BB386" s="100" t="e">
        <f>BA386*('Para GX'!O$71+100%)</f>
        <v>#VALUE!</v>
      </c>
      <c r="BC386" s="100">
        <v>0</v>
      </c>
      <c r="BD386" s="100"/>
      <c r="BE386" s="100"/>
      <c r="BF386" s="100"/>
      <c r="BG386" s="100"/>
      <c r="BH386" s="100"/>
      <c r="BI386" s="100"/>
      <c r="BJ386" s="100">
        <v>0</v>
      </c>
      <c r="BK386" s="100">
        <f>BJ386*('Para GX'!J$71+100%)</f>
        <v>0</v>
      </c>
      <c r="BL386" s="100">
        <f>BK386*('Para GX'!K$71+100%)</f>
        <v>0</v>
      </c>
      <c r="BM386" s="100">
        <f>BL386*('Para GX'!L$71+100%)</f>
        <v>0</v>
      </c>
      <c r="BN386" s="100">
        <f>BM386*('Para GX'!M$71+100%)</f>
        <v>0</v>
      </c>
      <c r="BO386" s="100">
        <f>BN386*('Para GX'!N$71+100%)</f>
        <v>0</v>
      </c>
      <c r="BP386" s="100" t="e">
        <f>BO386*('Para GX'!O$71+100%)</f>
        <v>#VALUE!</v>
      </c>
    </row>
    <row r="387" spans="1:68">
      <c r="A387" s="101"/>
      <c r="B387" s="101" t="s">
        <v>1196</v>
      </c>
      <c r="C387" s="101" t="s">
        <v>1068</v>
      </c>
      <c r="D387" s="101"/>
      <c r="E387" s="102"/>
      <c r="F387" s="101"/>
      <c r="G387" s="101"/>
      <c r="H387" s="101"/>
      <c r="I387" s="101"/>
      <c r="J387" s="101"/>
      <c r="K387" s="101"/>
      <c r="L387" s="101"/>
      <c r="M387" s="101"/>
      <c r="N387" s="103">
        <f>SUM(N380:N386)</f>
        <v>0</v>
      </c>
      <c r="O387" s="103">
        <f>SUM(O380:O386)</f>
        <v>0</v>
      </c>
      <c r="P387" s="103">
        <f>SUM(P380:P386)</f>
        <v>0</v>
      </c>
      <c r="Q387" s="103">
        <f>SUM(Q380:Q386)</f>
        <v>0</v>
      </c>
      <c r="R387" s="103">
        <f>SUM(R380:R386)</f>
        <v>0</v>
      </c>
      <c r="S387" s="103">
        <f>SUM(S380:S386)</f>
        <v>0</v>
      </c>
      <c r="T387" s="103">
        <f>SUM(T380:T386)</f>
        <v>7664.67</v>
      </c>
      <c r="U387" s="103">
        <f>SUM(U380:U386)</f>
        <v>0</v>
      </c>
      <c r="V387" s="103">
        <f>SUM(V380:V386)</f>
        <v>608.39</v>
      </c>
      <c r="W387" s="103">
        <f>SUM(W380:W386)</f>
        <v>0</v>
      </c>
      <c r="X387" s="103">
        <f>SUM(X380:X386)</f>
        <v>0</v>
      </c>
      <c r="Y387" s="103">
        <f>SUM(Y380:Y386)</f>
        <v>0</v>
      </c>
      <c r="Z387" s="103">
        <f>SUM(Z380:Z386)</f>
        <v>8273.0600000000013</v>
      </c>
      <c r="AA387" s="103">
        <v>0</v>
      </c>
      <c r="AB387" s="103">
        <f>SUM(AB380:AB386)</f>
        <v>0</v>
      </c>
      <c r="AC387" s="103">
        <f>SUM(AC380:AC386)</f>
        <v>0</v>
      </c>
      <c r="AD387" s="103">
        <f>SUM(AD380:AD386)</f>
        <v>0</v>
      </c>
      <c r="AE387" s="103">
        <f>SUM(AE380:AE386)</f>
        <v>0</v>
      </c>
      <c r="AF387" s="103">
        <f>SUM(AF380:AF386)</f>
        <v>0</v>
      </c>
      <c r="AG387" s="103" t="e">
        <f>SUM(AG380:AG386)</f>
        <v>#VALUE!</v>
      </c>
      <c r="AH387" s="103">
        <f t="shared" si="107"/>
        <v>8273.06</v>
      </c>
      <c r="AI387" s="103">
        <f>SUM(AI380:AI386)</f>
        <v>7856.2867499999993</v>
      </c>
      <c r="AJ387" s="103">
        <f>SUM(AJ380:AJ386)</f>
        <v>8026.5062962499987</v>
      </c>
      <c r="AK387" s="103">
        <f>SUM(AK380:AK386)</f>
        <v>8160.2814011874989</v>
      </c>
      <c r="AL387" s="103">
        <f>SUM(AL380:AL386)</f>
        <v>8241.884215199374</v>
      </c>
      <c r="AM387" s="103">
        <f>SUM(AM380:AM386)</f>
        <v>8296.8301099673699</v>
      </c>
      <c r="AN387" s="103" t="e">
        <f>SUM(AN380:AN386)</f>
        <v>#VALUE!</v>
      </c>
      <c r="AO387" s="103">
        <f t="shared" si="105"/>
        <v>0</v>
      </c>
      <c r="AP387" s="103">
        <f>SUM(AP380:AP386)</f>
        <v>0</v>
      </c>
      <c r="AQ387" s="103">
        <f>SUM(AQ380:AQ386)</f>
        <v>0</v>
      </c>
      <c r="AR387" s="103">
        <f>SUM(AR380:AR386)</f>
        <v>0</v>
      </c>
      <c r="AS387" s="103">
        <f>SUM(AS380:AS386)</f>
        <v>0</v>
      </c>
      <c r="AT387" s="103">
        <f>SUM(AT380:AT386)</f>
        <v>0</v>
      </c>
      <c r="AU387" s="103" t="e">
        <f>SUM(AU380:AU386)</f>
        <v>#VALUE!</v>
      </c>
      <c r="AV387" s="103">
        <f>SUM(AV380:AV386)</f>
        <v>0</v>
      </c>
      <c r="AW387" s="103">
        <f>SUM(AW380:AW386)</f>
        <v>0</v>
      </c>
      <c r="AX387" s="103">
        <f>SUM(AX380:AX386)</f>
        <v>0</v>
      </c>
      <c r="AY387" s="103">
        <f>SUM(AY380:AY386)</f>
        <v>0</v>
      </c>
      <c r="AZ387" s="103">
        <f>SUM(AZ380:AZ386)</f>
        <v>0</v>
      </c>
      <c r="BA387" s="103">
        <f>SUM(BA380:BA386)</f>
        <v>0</v>
      </c>
      <c r="BB387" s="103" t="e">
        <f>SUM(BB380:BB386)</f>
        <v>#VALUE!</v>
      </c>
      <c r="BC387" s="103">
        <f>SUM(BC380:BC386)</f>
        <v>0</v>
      </c>
      <c r="BD387" s="103">
        <f>SUM(BD380:BD386)</f>
        <v>0</v>
      </c>
      <c r="BE387" s="103">
        <f>SUM(BE380:BE386)</f>
        <v>0</v>
      </c>
      <c r="BF387" s="103">
        <f>SUM(BF380:BF386)</f>
        <v>0</v>
      </c>
      <c r="BG387" s="103">
        <f>SUM(BG380:BG386)</f>
        <v>0</v>
      </c>
      <c r="BH387" s="103">
        <f>SUM(BH380:BH386)</f>
        <v>0</v>
      </c>
      <c r="BI387" s="103">
        <f>SUM(BI380:BI386)</f>
        <v>0</v>
      </c>
      <c r="BJ387" s="103">
        <f>SUM(BJ380:BJ386)</f>
        <v>0</v>
      </c>
      <c r="BK387" s="103">
        <f>SUM(BK380:BK386)</f>
        <v>0</v>
      </c>
      <c r="BL387" s="103">
        <f>SUM(BL380:BL386)</f>
        <v>0</v>
      </c>
      <c r="BM387" s="103">
        <f>SUM(BM380:BM386)</f>
        <v>0</v>
      </c>
      <c r="BN387" s="103">
        <f>SUM(BN380:BN386)</f>
        <v>0</v>
      </c>
      <c r="BO387" s="103">
        <f>SUM(BO380:BO386)</f>
        <v>0</v>
      </c>
      <c r="BP387" s="103" t="e">
        <f>SUM(BP380:BP386)</f>
        <v>#VALUE!</v>
      </c>
    </row>
    <row r="388" spans="1:68" ht="22.5">
      <c r="A388" s="77">
        <v>2018</v>
      </c>
      <c r="B388" s="77" t="s">
        <v>905</v>
      </c>
      <c r="C388" s="77" t="s">
        <v>1069</v>
      </c>
      <c r="D388" s="77"/>
      <c r="E388" s="98" t="s">
        <v>1027</v>
      </c>
      <c r="F388" s="77"/>
      <c r="G388" s="77"/>
      <c r="H388" s="77"/>
      <c r="I388" s="77">
        <v>1</v>
      </c>
      <c r="J388" s="77" t="s">
        <v>1021</v>
      </c>
      <c r="K388" s="110" t="s">
        <v>1250</v>
      </c>
      <c r="L388" s="77" t="s">
        <v>1235</v>
      </c>
      <c r="M388" s="77"/>
      <c r="N388" s="99">
        <v>0</v>
      </c>
      <c r="O388" s="99">
        <v>0</v>
      </c>
      <c r="P388" s="99">
        <v>0</v>
      </c>
      <c r="Q388" s="99">
        <v>0</v>
      </c>
      <c r="R388" s="99">
        <v>0</v>
      </c>
      <c r="S388" s="99">
        <v>0</v>
      </c>
      <c r="T388" s="99">
        <v>0</v>
      </c>
      <c r="U388" s="99">
        <v>0</v>
      </c>
      <c r="V388" s="99">
        <v>2310.46</v>
      </c>
      <c r="W388" s="99">
        <v>0</v>
      </c>
      <c r="X388" s="99">
        <v>0</v>
      </c>
      <c r="Y388" s="99">
        <v>0</v>
      </c>
      <c r="Z388" s="99">
        <v>2310.46</v>
      </c>
      <c r="AA388" s="100">
        <v>0</v>
      </c>
      <c r="AB388" s="100">
        <f>AA389*('Para GX'!J$71+100%)</f>
        <v>0</v>
      </c>
      <c r="AC388" s="100">
        <f>AB389*('Para GX'!K$71+100%)</f>
        <v>0</v>
      </c>
      <c r="AD388" s="100">
        <f>AC389*('Para GX'!L$71+100%)</f>
        <v>0</v>
      </c>
      <c r="AE388" s="100">
        <f>AD389*('Para GX'!M$71+100%)</f>
        <v>0</v>
      </c>
      <c r="AF388" s="100">
        <f>AE389*('Para GX'!N$71+100%)</f>
        <v>0</v>
      </c>
      <c r="AG388" s="100" t="e">
        <f>AF389*('Para GX'!O$71+100%)</f>
        <v>#VALUE!</v>
      </c>
      <c r="AH388" s="100">
        <f t="shared" si="107"/>
        <v>2310.46</v>
      </c>
      <c r="AI388" s="100">
        <f>AH388*('Para GX'!J$71+100%)</f>
        <v>2368.2214999999997</v>
      </c>
      <c r="AJ388" s="100">
        <f>AI388*('Para GX'!K$71+100%)</f>
        <v>2419.532965833333</v>
      </c>
      <c r="AK388" s="100">
        <f>AJ388*('Para GX'!L$71+100%)</f>
        <v>2459.8585152638884</v>
      </c>
      <c r="AL388" s="100">
        <f>AK388*('Para GX'!M$71+100%)</f>
        <v>2484.4571004165273</v>
      </c>
      <c r="AM388" s="100">
        <f>AL388*('Para GX'!N$71+100%)</f>
        <v>2501.0201477526375</v>
      </c>
      <c r="AN388" s="100" t="e">
        <f>AM388*('Para GX'!O$71+100%)</f>
        <v>#VALUE!</v>
      </c>
      <c r="AO388" s="100">
        <f t="shared" si="105"/>
        <v>0</v>
      </c>
      <c r="AP388" s="100">
        <f>AO388*('Para GX'!J$71+100%)</f>
        <v>0</v>
      </c>
      <c r="AQ388" s="100">
        <f>AP388*('Para GX'!K$71+100%)</f>
        <v>0</v>
      </c>
      <c r="AR388" s="100">
        <f>AQ388*('Para GX'!L$71+100%)</f>
        <v>0</v>
      </c>
      <c r="AS388" s="100">
        <f>AR388*('Para GX'!M$71+100%)</f>
        <v>0</v>
      </c>
      <c r="AT388" s="100">
        <f>AS388*('Para GX'!N$71+100%)</f>
        <v>0</v>
      </c>
      <c r="AU388" s="100" t="e">
        <f>AT388*('Para GX'!O$71+100%)</f>
        <v>#VALUE!</v>
      </c>
      <c r="AV388" s="100">
        <v>0</v>
      </c>
      <c r="AW388" s="100">
        <f>AV388*('Para GX'!J$71+100%)</f>
        <v>0</v>
      </c>
      <c r="AX388" s="100">
        <f>AW388*('Para GX'!K$71+100%)</f>
        <v>0</v>
      </c>
      <c r="AY388" s="100">
        <f>AX388*('Para GX'!L$71+100%)</f>
        <v>0</v>
      </c>
      <c r="AZ388" s="100">
        <f>AY388*('Para GX'!M$71+100%)</f>
        <v>0</v>
      </c>
      <c r="BA388" s="100">
        <f>AZ388*('Para GX'!N$71+100%)</f>
        <v>0</v>
      </c>
      <c r="BB388" s="100" t="e">
        <f>BA388*('Para GX'!O$71+100%)</f>
        <v>#VALUE!</v>
      </c>
      <c r="BC388" s="100">
        <v>0</v>
      </c>
      <c r="BD388" s="100"/>
      <c r="BE388" s="100"/>
      <c r="BF388" s="100"/>
      <c r="BG388" s="100"/>
      <c r="BH388" s="100"/>
      <c r="BI388" s="100"/>
      <c r="BJ388" s="100">
        <v>0</v>
      </c>
      <c r="BK388" s="100">
        <f>BJ388*('Para GX'!J$71+100%)</f>
        <v>0</v>
      </c>
      <c r="BL388" s="100">
        <f>BK388*('Para GX'!K$71+100%)</f>
        <v>0</v>
      </c>
      <c r="BM388" s="100">
        <f>BL388*('Para GX'!L$71+100%)</f>
        <v>0</v>
      </c>
      <c r="BN388" s="100">
        <f>BM388*('Para GX'!M$71+100%)</f>
        <v>0</v>
      </c>
      <c r="BO388" s="100">
        <f>BN388*('Para GX'!N$71+100%)</f>
        <v>0</v>
      </c>
      <c r="BP388" s="100" t="e">
        <f>BO388*('Para GX'!O$71+100%)</f>
        <v>#VALUE!</v>
      </c>
    </row>
    <row r="389" spans="1:68" ht="22.5">
      <c r="A389" s="77">
        <v>2018</v>
      </c>
      <c r="B389" s="77" t="s">
        <v>905</v>
      </c>
      <c r="C389" s="77" t="s">
        <v>1069</v>
      </c>
      <c r="D389" s="77"/>
      <c r="E389" s="98" t="s">
        <v>1027</v>
      </c>
      <c r="F389" s="77"/>
      <c r="G389" s="77"/>
      <c r="H389" s="77"/>
      <c r="I389" s="77">
        <v>1</v>
      </c>
      <c r="J389" s="77" t="s">
        <v>1021</v>
      </c>
      <c r="K389" s="110" t="s">
        <v>1250</v>
      </c>
      <c r="L389" s="77" t="s">
        <v>1235</v>
      </c>
      <c r="M389" s="77"/>
      <c r="N389" s="99">
        <v>0</v>
      </c>
      <c r="O389" s="99">
        <v>0</v>
      </c>
      <c r="P389" s="99">
        <v>0</v>
      </c>
      <c r="Q389" s="99">
        <v>0</v>
      </c>
      <c r="R389" s="99">
        <v>0</v>
      </c>
      <c r="S389" s="99">
        <v>0</v>
      </c>
      <c r="T389" s="99">
        <v>0</v>
      </c>
      <c r="U389" s="99">
        <v>0</v>
      </c>
      <c r="V389" s="99">
        <v>2310.46</v>
      </c>
      <c r="W389" s="99">
        <v>0</v>
      </c>
      <c r="X389" s="99">
        <v>0</v>
      </c>
      <c r="Y389" s="99">
        <v>0</v>
      </c>
      <c r="Z389" s="99">
        <v>2310.46</v>
      </c>
      <c r="AA389" s="100">
        <v>0</v>
      </c>
      <c r="AB389" s="100">
        <f>AA390*('Para GX'!J$71+100%)</f>
        <v>0</v>
      </c>
      <c r="AC389" s="100">
        <f>AB390*('Para GX'!K$71+100%)</f>
        <v>0</v>
      </c>
      <c r="AD389" s="100">
        <f>AC390*('Para GX'!L$71+100%)</f>
        <v>0</v>
      </c>
      <c r="AE389" s="100">
        <f>AD390*('Para GX'!M$71+100%)</f>
        <v>0</v>
      </c>
      <c r="AF389" s="100">
        <f>AE390*('Para GX'!N$71+100%)</f>
        <v>0</v>
      </c>
      <c r="AG389" s="100" t="e">
        <f>AF390*('Para GX'!O$71+100%)</f>
        <v>#VALUE!</v>
      </c>
      <c r="AH389" s="100">
        <f t="shared" si="107"/>
        <v>2310.46</v>
      </c>
      <c r="AI389" s="100">
        <f>AH389*('Para GX'!J$71+100%)</f>
        <v>2368.2214999999997</v>
      </c>
      <c r="AJ389" s="100">
        <f>AI389*('Para GX'!K$71+100%)</f>
        <v>2419.532965833333</v>
      </c>
      <c r="AK389" s="100">
        <f>AJ389*('Para GX'!L$71+100%)</f>
        <v>2459.8585152638884</v>
      </c>
      <c r="AL389" s="100">
        <f>AK389*('Para GX'!M$71+100%)</f>
        <v>2484.4571004165273</v>
      </c>
      <c r="AM389" s="100">
        <f>AL389*('Para GX'!N$71+100%)</f>
        <v>2501.0201477526375</v>
      </c>
      <c r="AN389" s="100" t="e">
        <f>AM389*('Para GX'!O$71+100%)</f>
        <v>#VALUE!</v>
      </c>
      <c r="AO389" s="100">
        <f t="shared" si="105"/>
        <v>0</v>
      </c>
      <c r="AP389" s="100">
        <f>AO389*('Para GX'!J$71+100%)</f>
        <v>0</v>
      </c>
      <c r="AQ389" s="100">
        <f>AP389*('Para GX'!K$71+100%)</f>
        <v>0</v>
      </c>
      <c r="AR389" s="100">
        <f>AQ389*('Para GX'!L$71+100%)</f>
        <v>0</v>
      </c>
      <c r="AS389" s="100">
        <f>AR389*('Para GX'!M$71+100%)</f>
        <v>0</v>
      </c>
      <c r="AT389" s="100">
        <f>AS389*('Para GX'!N$71+100%)</f>
        <v>0</v>
      </c>
      <c r="AU389" s="100" t="e">
        <f>AT389*('Para GX'!O$71+100%)</f>
        <v>#VALUE!</v>
      </c>
      <c r="AV389" s="100">
        <v>0</v>
      </c>
      <c r="AW389" s="100">
        <f>AV389*('Para GX'!J$71+100%)</f>
        <v>0</v>
      </c>
      <c r="AX389" s="100">
        <f>AW389*('Para GX'!K$71+100%)</f>
        <v>0</v>
      </c>
      <c r="AY389" s="100">
        <f>AX389*('Para GX'!L$71+100%)</f>
        <v>0</v>
      </c>
      <c r="AZ389" s="100">
        <f>AY389*('Para GX'!M$71+100%)</f>
        <v>0</v>
      </c>
      <c r="BA389" s="100">
        <f>AZ389*('Para GX'!N$71+100%)</f>
        <v>0</v>
      </c>
      <c r="BB389" s="100" t="e">
        <f>BA389*('Para GX'!O$71+100%)</f>
        <v>#VALUE!</v>
      </c>
      <c r="BC389" s="100">
        <v>0</v>
      </c>
      <c r="BD389" s="100"/>
      <c r="BE389" s="100"/>
      <c r="BF389" s="100"/>
      <c r="BG389" s="100"/>
      <c r="BH389" s="100"/>
      <c r="BI389" s="100"/>
      <c r="BJ389" s="100">
        <v>0</v>
      </c>
      <c r="BK389" s="100">
        <f>BJ389*('Para GX'!J$71+100%)</f>
        <v>0</v>
      </c>
      <c r="BL389" s="100">
        <f>BK389*('Para GX'!K$71+100%)</f>
        <v>0</v>
      </c>
      <c r="BM389" s="100">
        <f>BL389*('Para GX'!L$71+100%)</f>
        <v>0</v>
      </c>
      <c r="BN389" s="100">
        <f>BM389*('Para GX'!M$71+100%)</f>
        <v>0</v>
      </c>
      <c r="BO389" s="100">
        <f>BN389*('Para GX'!N$71+100%)</f>
        <v>0</v>
      </c>
      <c r="BP389" s="100" t="e">
        <f>BO389*('Para GX'!O$71+100%)</f>
        <v>#VALUE!</v>
      </c>
    </row>
    <row r="390" spans="1:68" ht="22.5">
      <c r="A390" s="77">
        <v>2018</v>
      </c>
      <c r="B390" s="77" t="s">
        <v>905</v>
      </c>
      <c r="C390" s="77" t="s">
        <v>1069</v>
      </c>
      <c r="D390" s="77"/>
      <c r="E390" s="98" t="s">
        <v>1027</v>
      </c>
      <c r="F390" s="77"/>
      <c r="G390" s="77"/>
      <c r="H390" s="77"/>
      <c r="I390" s="77">
        <v>1</v>
      </c>
      <c r="J390" s="77" t="s">
        <v>1021</v>
      </c>
      <c r="K390" s="110" t="s">
        <v>1250</v>
      </c>
      <c r="L390" s="77" t="s">
        <v>1235</v>
      </c>
      <c r="M390" s="77"/>
      <c r="N390" s="99">
        <v>0</v>
      </c>
      <c r="O390" s="99">
        <v>0</v>
      </c>
      <c r="P390" s="99">
        <v>0</v>
      </c>
      <c r="Q390" s="99">
        <v>0</v>
      </c>
      <c r="R390" s="99">
        <v>0</v>
      </c>
      <c r="S390" s="99">
        <v>0</v>
      </c>
      <c r="T390" s="99">
        <v>0</v>
      </c>
      <c r="U390" s="99">
        <v>0</v>
      </c>
      <c r="V390" s="99">
        <v>2310.46</v>
      </c>
      <c r="W390" s="99">
        <v>0</v>
      </c>
      <c r="X390" s="99">
        <v>0</v>
      </c>
      <c r="Y390" s="99">
        <v>0</v>
      </c>
      <c r="Z390" s="99">
        <v>2310.46</v>
      </c>
      <c r="AA390" s="100">
        <v>0</v>
      </c>
      <c r="AB390" s="100">
        <f>AA391*('Para GX'!J$71+100%)</f>
        <v>0</v>
      </c>
      <c r="AC390" s="100">
        <f>AB391*('Para GX'!K$71+100%)</f>
        <v>0</v>
      </c>
      <c r="AD390" s="100">
        <f>AC391*('Para GX'!L$71+100%)</f>
        <v>0</v>
      </c>
      <c r="AE390" s="100">
        <f>AD391*('Para GX'!M$71+100%)</f>
        <v>0</v>
      </c>
      <c r="AF390" s="100">
        <f>AE391*('Para GX'!N$71+100%)</f>
        <v>0</v>
      </c>
      <c r="AG390" s="100" t="e">
        <f>AF391*('Para GX'!O$71+100%)</f>
        <v>#VALUE!</v>
      </c>
      <c r="AH390" s="100">
        <f t="shared" si="107"/>
        <v>2310.46</v>
      </c>
      <c r="AI390" s="100">
        <f>AH390*('Para GX'!J$71+100%)</f>
        <v>2368.2214999999997</v>
      </c>
      <c r="AJ390" s="100">
        <f>AI390*('Para GX'!K$71+100%)</f>
        <v>2419.532965833333</v>
      </c>
      <c r="AK390" s="100">
        <f>AJ390*('Para GX'!L$71+100%)</f>
        <v>2459.8585152638884</v>
      </c>
      <c r="AL390" s="100">
        <f>AK390*('Para GX'!M$71+100%)</f>
        <v>2484.4571004165273</v>
      </c>
      <c r="AM390" s="100">
        <f>AL390*('Para GX'!N$71+100%)</f>
        <v>2501.0201477526375</v>
      </c>
      <c r="AN390" s="100" t="e">
        <f>AM390*('Para GX'!O$71+100%)</f>
        <v>#VALUE!</v>
      </c>
      <c r="AO390" s="100">
        <f t="shared" si="105"/>
        <v>0</v>
      </c>
      <c r="AP390" s="100">
        <f>AO390*('Para GX'!J$71+100%)</f>
        <v>0</v>
      </c>
      <c r="AQ390" s="100">
        <f>AP390*('Para GX'!K$71+100%)</f>
        <v>0</v>
      </c>
      <c r="AR390" s="100">
        <f>AQ390*('Para GX'!L$71+100%)</f>
        <v>0</v>
      </c>
      <c r="AS390" s="100">
        <f>AR390*('Para GX'!M$71+100%)</f>
        <v>0</v>
      </c>
      <c r="AT390" s="100">
        <f>AS390*('Para GX'!N$71+100%)</f>
        <v>0</v>
      </c>
      <c r="AU390" s="100" t="e">
        <f>AT390*('Para GX'!O$71+100%)</f>
        <v>#VALUE!</v>
      </c>
      <c r="AV390" s="100">
        <v>0</v>
      </c>
      <c r="AW390" s="100">
        <f>AV390*('Para GX'!J$71+100%)</f>
        <v>0</v>
      </c>
      <c r="AX390" s="100">
        <f>AW390*('Para GX'!K$71+100%)</f>
        <v>0</v>
      </c>
      <c r="AY390" s="100">
        <f>AX390*('Para GX'!L$71+100%)</f>
        <v>0</v>
      </c>
      <c r="AZ390" s="100">
        <f>AY390*('Para GX'!M$71+100%)</f>
        <v>0</v>
      </c>
      <c r="BA390" s="100">
        <f>AZ390*('Para GX'!N$71+100%)</f>
        <v>0</v>
      </c>
      <c r="BB390" s="100" t="e">
        <f>BA390*('Para GX'!O$71+100%)</f>
        <v>#VALUE!</v>
      </c>
      <c r="BC390" s="100">
        <v>0</v>
      </c>
      <c r="BD390" s="100"/>
      <c r="BE390" s="100"/>
      <c r="BF390" s="100"/>
      <c r="BG390" s="100"/>
      <c r="BH390" s="100"/>
      <c r="BI390" s="100"/>
      <c r="BJ390" s="100">
        <v>0</v>
      </c>
      <c r="BK390" s="100">
        <f>BJ390*('Para GX'!J$71+100%)</f>
        <v>0</v>
      </c>
      <c r="BL390" s="100">
        <f>BK390*('Para GX'!K$71+100%)</f>
        <v>0</v>
      </c>
      <c r="BM390" s="100">
        <f>BL390*('Para GX'!L$71+100%)</f>
        <v>0</v>
      </c>
      <c r="BN390" s="100">
        <f>BM390*('Para GX'!M$71+100%)</f>
        <v>0</v>
      </c>
      <c r="BO390" s="100">
        <f>BN390*('Para GX'!N$71+100%)</f>
        <v>0</v>
      </c>
      <c r="BP390" s="100" t="e">
        <f>BO390*('Para GX'!O$71+100%)</f>
        <v>#VALUE!</v>
      </c>
    </row>
    <row r="391" spans="1:68" ht="22.5">
      <c r="A391" s="77">
        <v>2018</v>
      </c>
      <c r="B391" s="77" t="s">
        <v>905</v>
      </c>
      <c r="C391" s="77" t="s">
        <v>1069</v>
      </c>
      <c r="D391" s="77"/>
      <c r="E391" s="98" t="s">
        <v>1027</v>
      </c>
      <c r="F391" s="77"/>
      <c r="G391" s="77"/>
      <c r="H391" s="77"/>
      <c r="I391" s="77">
        <v>1</v>
      </c>
      <c r="J391" s="77" t="s">
        <v>1021</v>
      </c>
      <c r="K391" s="110" t="s">
        <v>1250</v>
      </c>
      <c r="L391" s="77" t="s">
        <v>1235</v>
      </c>
      <c r="M391" s="77"/>
      <c r="N391" s="99">
        <v>0</v>
      </c>
      <c r="O391" s="99">
        <v>0</v>
      </c>
      <c r="P391" s="99">
        <v>0</v>
      </c>
      <c r="Q391" s="99">
        <v>0</v>
      </c>
      <c r="R391" s="99">
        <v>0</v>
      </c>
      <c r="S391" s="99">
        <v>0</v>
      </c>
      <c r="T391" s="99">
        <v>0</v>
      </c>
      <c r="U391" s="99">
        <v>0</v>
      </c>
      <c r="V391" s="99">
        <v>2310.46</v>
      </c>
      <c r="W391" s="99">
        <v>0</v>
      </c>
      <c r="X391" s="99">
        <v>0</v>
      </c>
      <c r="Y391" s="99">
        <v>0</v>
      </c>
      <c r="Z391" s="99">
        <v>2310.46</v>
      </c>
      <c r="AA391" s="100">
        <v>0</v>
      </c>
      <c r="AB391" s="100">
        <f>AA392*('Para GX'!J$71+100%)</f>
        <v>0</v>
      </c>
      <c r="AC391" s="100">
        <f>AB392*('Para GX'!K$71+100%)</f>
        <v>0</v>
      </c>
      <c r="AD391" s="100">
        <f>AC392*('Para GX'!L$71+100%)</f>
        <v>0</v>
      </c>
      <c r="AE391" s="100">
        <f>AD392*('Para GX'!M$71+100%)</f>
        <v>0</v>
      </c>
      <c r="AF391" s="100">
        <f>AE392*('Para GX'!N$71+100%)</f>
        <v>0</v>
      </c>
      <c r="AG391" s="100" t="e">
        <f>AF392*('Para GX'!O$71+100%)</f>
        <v>#VALUE!</v>
      </c>
      <c r="AH391" s="100">
        <f t="shared" si="107"/>
        <v>2310.46</v>
      </c>
      <c r="AI391" s="100">
        <f>AH391*('Para GX'!J$71+100%)</f>
        <v>2368.2214999999997</v>
      </c>
      <c r="AJ391" s="100">
        <f>AI391*('Para GX'!K$71+100%)</f>
        <v>2419.532965833333</v>
      </c>
      <c r="AK391" s="100">
        <f>AJ391*('Para GX'!L$71+100%)</f>
        <v>2459.8585152638884</v>
      </c>
      <c r="AL391" s="100">
        <f>AK391*('Para GX'!M$71+100%)</f>
        <v>2484.4571004165273</v>
      </c>
      <c r="AM391" s="100">
        <f>AL391*('Para GX'!N$71+100%)</f>
        <v>2501.0201477526375</v>
      </c>
      <c r="AN391" s="100" t="e">
        <f>AM391*('Para GX'!O$71+100%)</f>
        <v>#VALUE!</v>
      </c>
      <c r="AO391" s="100">
        <f t="shared" si="105"/>
        <v>0</v>
      </c>
      <c r="AP391" s="100">
        <f>AO391*('Para GX'!J$71+100%)</f>
        <v>0</v>
      </c>
      <c r="AQ391" s="100">
        <f>AP391*('Para GX'!K$71+100%)</f>
        <v>0</v>
      </c>
      <c r="AR391" s="100">
        <f>AQ391*('Para GX'!L$71+100%)</f>
        <v>0</v>
      </c>
      <c r="AS391" s="100">
        <f>AR391*('Para GX'!M$71+100%)</f>
        <v>0</v>
      </c>
      <c r="AT391" s="100">
        <f>AS391*('Para GX'!N$71+100%)</f>
        <v>0</v>
      </c>
      <c r="AU391" s="100" t="e">
        <f>AT391*('Para GX'!O$71+100%)</f>
        <v>#VALUE!</v>
      </c>
      <c r="AV391" s="100">
        <v>0</v>
      </c>
      <c r="AW391" s="100">
        <f>AV391*('Para GX'!J$71+100%)</f>
        <v>0</v>
      </c>
      <c r="AX391" s="100">
        <f>AW391*('Para GX'!K$71+100%)</f>
        <v>0</v>
      </c>
      <c r="AY391" s="100">
        <f>AX391*('Para GX'!L$71+100%)</f>
        <v>0</v>
      </c>
      <c r="AZ391" s="100">
        <f>AY391*('Para GX'!M$71+100%)</f>
        <v>0</v>
      </c>
      <c r="BA391" s="100">
        <f>AZ391*('Para GX'!N$71+100%)</f>
        <v>0</v>
      </c>
      <c r="BB391" s="100" t="e">
        <f>BA391*('Para GX'!O$71+100%)</f>
        <v>#VALUE!</v>
      </c>
      <c r="BC391" s="100">
        <v>0</v>
      </c>
      <c r="BD391" s="100"/>
      <c r="BE391" s="100"/>
      <c r="BF391" s="100"/>
      <c r="BG391" s="100"/>
      <c r="BH391" s="100"/>
      <c r="BI391" s="100"/>
      <c r="BJ391" s="100">
        <v>0</v>
      </c>
      <c r="BK391" s="100">
        <f>BJ391*('Para GX'!J$71+100%)</f>
        <v>0</v>
      </c>
      <c r="BL391" s="100">
        <f>BK391*('Para GX'!K$71+100%)</f>
        <v>0</v>
      </c>
      <c r="BM391" s="100">
        <f>BL391*('Para GX'!L$71+100%)</f>
        <v>0</v>
      </c>
      <c r="BN391" s="100">
        <f>BM391*('Para GX'!M$71+100%)</f>
        <v>0</v>
      </c>
      <c r="BO391" s="100">
        <f>BN391*('Para GX'!N$71+100%)</f>
        <v>0</v>
      </c>
      <c r="BP391" s="100" t="e">
        <f>BO391*('Para GX'!O$71+100%)</f>
        <v>#VALUE!</v>
      </c>
    </row>
    <row r="392" spans="1:68">
      <c r="A392" s="77">
        <v>2018</v>
      </c>
      <c r="B392" s="77" t="s">
        <v>905</v>
      </c>
      <c r="C392" s="77" t="s">
        <v>1069</v>
      </c>
      <c r="D392" s="77"/>
      <c r="E392" s="98">
        <v>26895</v>
      </c>
      <c r="F392" s="77"/>
      <c r="G392" s="77"/>
      <c r="H392" s="77"/>
      <c r="I392" s="77">
        <v>2</v>
      </c>
      <c r="J392" s="77" t="s">
        <v>1021</v>
      </c>
      <c r="K392" s="77"/>
      <c r="L392" s="77"/>
      <c r="M392" s="77"/>
      <c r="N392" s="99">
        <v>0</v>
      </c>
      <c r="O392" s="99">
        <v>0</v>
      </c>
      <c r="P392" s="99">
        <v>0</v>
      </c>
      <c r="Q392" s="99">
        <v>0</v>
      </c>
      <c r="R392" s="99">
        <v>0</v>
      </c>
      <c r="S392" s="99">
        <v>0</v>
      </c>
      <c r="T392" s="99">
        <v>2282.5700000000002</v>
      </c>
      <c r="U392" s="99">
        <v>0</v>
      </c>
      <c r="V392" s="99">
        <v>0</v>
      </c>
      <c r="W392" s="99">
        <v>0</v>
      </c>
      <c r="X392" s="99">
        <v>0</v>
      </c>
      <c r="Y392" s="99">
        <v>0</v>
      </c>
      <c r="Z392" s="99">
        <v>2282.5700000000002</v>
      </c>
      <c r="AA392" s="100">
        <f>SUM(W392+V392+S392)</f>
        <v>0</v>
      </c>
      <c r="AB392" s="100">
        <f>AA393*('Para GX'!J$71+100%)</f>
        <v>0</v>
      </c>
      <c r="AC392" s="100">
        <f>AB393*('Para GX'!K$71+100%)</f>
        <v>0</v>
      </c>
      <c r="AD392" s="100">
        <f>AC393*('Para GX'!L$71+100%)</f>
        <v>0</v>
      </c>
      <c r="AE392" s="100">
        <f>AD393*('Para GX'!M$71+100%)</f>
        <v>0</v>
      </c>
      <c r="AF392" s="100">
        <f>AE393*('Para GX'!N$71+100%)</f>
        <v>0</v>
      </c>
      <c r="AG392" s="100" t="e">
        <f>AF393*('Para GX'!O$71+100%)</f>
        <v>#VALUE!</v>
      </c>
      <c r="AH392" s="100">
        <f t="shared" si="107"/>
        <v>2282.5700000000002</v>
      </c>
      <c r="AI392" s="100">
        <f>AH392*('Para GX'!J$71+100%)</f>
        <v>2339.6342500000001</v>
      </c>
      <c r="AJ392" s="100">
        <f>AI392*('Para GX'!K$71+100%)</f>
        <v>2390.3263254166668</v>
      </c>
      <c r="AK392" s="100">
        <f>AJ392*('Para GX'!L$71+100%)</f>
        <v>2430.1650975069442</v>
      </c>
      <c r="AL392" s="100">
        <f>AK392*('Para GX'!M$71+100%)</f>
        <v>2454.4667484820138</v>
      </c>
      <c r="AM392" s="100">
        <f>AL392*('Para GX'!N$71+100%)</f>
        <v>2470.8298601385604</v>
      </c>
      <c r="AN392" s="100" t="e">
        <f>AM392*('Para GX'!O$71+100%)</f>
        <v>#VALUE!</v>
      </c>
      <c r="AO392" s="100">
        <f t="shared" si="105"/>
        <v>0</v>
      </c>
      <c r="AP392" s="100">
        <f>AO392*('Para GX'!J$71+100%)</f>
        <v>0</v>
      </c>
      <c r="AQ392" s="100">
        <f>AP392*('Para GX'!K$71+100%)</f>
        <v>0</v>
      </c>
      <c r="AR392" s="100">
        <f>AQ392*('Para GX'!L$71+100%)</f>
        <v>0</v>
      </c>
      <c r="AS392" s="100">
        <f>AR392*('Para GX'!M$71+100%)</f>
        <v>0</v>
      </c>
      <c r="AT392" s="100">
        <f>AS392*('Para GX'!N$71+100%)</f>
        <v>0</v>
      </c>
      <c r="AU392" s="100" t="e">
        <f>AT392*('Para GX'!O$71+100%)</f>
        <v>#VALUE!</v>
      </c>
      <c r="AV392" s="100">
        <v>0</v>
      </c>
      <c r="AW392" s="100">
        <f>AV392*('Para GX'!J$71+100%)</f>
        <v>0</v>
      </c>
      <c r="AX392" s="100">
        <f>AW392*('Para GX'!K$71+100%)</f>
        <v>0</v>
      </c>
      <c r="AY392" s="100">
        <f>AX392*('Para GX'!L$71+100%)</f>
        <v>0</v>
      </c>
      <c r="AZ392" s="100">
        <f>AY392*('Para GX'!M$71+100%)</f>
        <v>0</v>
      </c>
      <c r="BA392" s="100">
        <f>AZ392*('Para GX'!N$71+100%)</f>
        <v>0</v>
      </c>
      <c r="BB392" s="100" t="e">
        <f>BA392*('Para GX'!O$71+100%)</f>
        <v>#VALUE!</v>
      </c>
      <c r="BC392" s="100">
        <v>0</v>
      </c>
      <c r="BD392" s="100"/>
      <c r="BE392" s="100"/>
      <c r="BF392" s="100"/>
      <c r="BG392" s="100"/>
      <c r="BH392" s="100"/>
      <c r="BI392" s="100"/>
      <c r="BJ392" s="100">
        <v>0</v>
      </c>
      <c r="BK392" s="100">
        <f>BJ392*('Para GX'!J$71+100%)</f>
        <v>0</v>
      </c>
      <c r="BL392" s="100">
        <f>BK392*('Para GX'!K$71+100%)</f>
        <v>0</v>
      </c>
      <c r="BM392" s="100">
        <f>BL392*('Para GX'!L$71+100%)</f>
        <v>0</v>
      </c>
      <c r="BN392" s="100">
        <f>BM392*('Para GX'!M$71+100%)</f>
        <v>0</v>
      </c>
      <c r="BO392" s="100">
        <f>BN392*('Para GX'!N$71+100%)</f>
        <v>0</v>
      </c>
      <c r="BP392" s="100" t="e">
        <f>BO392*('Para GX'!O$71+100%)</f>
        <v>#VALUE!</v>
      </c>
    </row>
    <row r="393" spans="1:68">
      <c r="A393" s="77">
        <v>2018</v>
      </c>
      <c r="B393" s="77" t="s">
        <v>905</v>
      </c>
      <c r="C393" s="77" t="s">
        <v>1069</v>
      </c>
      <c r="D393" s="77"/>
      <c r="E393" s="98">
        <v>28555</v>
      </c>
      <c r="F393" s="77"/>
      <c r="G393" s="77"/>
      <c r="H393" s="77"/>
      <c r="I393" s="77">
        <v>1</v>
      </c>
      <c r="J393" s="77" t="s">
        <v>1021</v>
      </c>
      <c r="K393" s="77"/>
      <c r="L393" s="77"/>
      <c r="M393" s="77"/>
      <c r="N393" s="99">
        <v>0</v>
      </c>
      <c r="O393" s="99">
        <v>0</v>
      </c>
      <c r="P393" s="99">
        <v>0</v>
      </c>
      <c r="Q393" s="99">
        <v>0</v>
      </c>
      <c r="R393" s="99">
        <v>0</v>
      </c>
      <c r="S393" s="99">
        <v>0</v>
      </c>
      <c r="T393" s="99">
        <v>1868.09</v>
      </c>
      <c r="U393" s="99">
        <v>0</v>
      </c>
      <c r="V393" s="99">
        <v>0</v>
      </c>
      <c r="W393" s="99">
        <v>0</v>
      </c>
      <c r="X393" s="99">
        <v>0</v>
      </c>
      <c r="Y393" s="99">
        <v>0</v>
      </c>
      <c r="Z393" s="99">
        <v>1868.09</v>
      </c>
      <c r="AA393" s="100">
        <f>SUM(W393+V393+S393)</f>
        <v>0</v>
      </c>
      <c r="AB393" s="100">
        <f>AA394*('Para GX'!J$71+100%)</f>
        <v>0</v>
      </c>
      <c r="AC393" s="100">
        <f>AB394*('Para GX'!K$71+100%)</f>
        <v>0</v>
      </c>
      <c r="AD393" s="100">
        <f>AC394*('Para GX'!L$71+100%)</f>
        <v>0</v>
      </c>
      <c r="AE393" s="100">
        <f>AD394*('Para GX'!M$71+100%)</f>
        <v>0</v>
      </c>
      <c r="AF393" s="100">
        <f>AE394*('Para GX'!N$71+100%)</f>
        <v>0</v>
      </c>
      <c r="AG393" s="100" t="e">
        <f>AF394*('Para GX'!O$71+100%)</f>
        <v>#VALUE!</v>
      </c>
      <c r="AH393" s="100">
        <f t="shared" ref="AH393:AH397" si="108">SUM(T393+V393+W393)</f>
        <v>1868.09</v>
      </c>
      <c r="AI393" s="100">
        <f>AH393*('Para GX'!J$71+100%)</f>
        <v>1914.7922499999997</v>
      </c>
      <c r="AJ393" s="100">
        <f>AI393*('Para GX'!K$71+100%)</f>
        <v>1956.2794154166666</v>
      </c>
      <c r="AK393" s="100">
        <f>AJ393*('Para GX'!L$71+100%)</f>
        <v>1988.8840723402775</v>
      </c>
      <c r="AL393" s="100">
        <f>AK393*('Para GX'!M$71+100%)</f>
        <v>2008.7729130636803</v>
      </c>
      <c r="AM393" s="100">
        <f>AL393*('Para GX'!N$71+100%)</f>
        <v>2022.1647324841047</v>
      </c>
      <c r="AN393" s="100" t="e">
        <f>AM393*('Para GX'!O$71+100%)</f>
        <v>#VALUE!</v>
      </c>
      <c r="AO393" s="100">
        <f t="shared" si="105"/>
        <v>0</v>
      </c>
      <c r="AP393" s="100">
        <f>AO393*('Para GX'!J$71+100%)</f>
        <v>0</v>
      </c>
      <c r="AQ393" s="100">
        <f>AP393*('Para GX'!K$71+100%)</f>
        <v>0</v>
      </c>
      <c r="AR393" s="100">
        <f>AQ393*('Para GX'!L$71+100%)</f>
        <v>0</v>
      </c>
      <c r="AS393" s="100">
        <f>AR393*('Para GX'!M$71+100%)</f>
        <v>0</v>
      </c>
      <c r="AT393" s="100">
        <f>AS393*('Para GX'!N$71+100%)</f>
        <v>0</v>
      </c>
      <c r="AU393" s="100" t="e">
        <f>AT393*('Para GX'!O$71+100%)</f>
        <v>#VALUE!</v>
      </c>
      <c r="AV393" s="100">
        <v>0</v>
      </c>
      <c r="AW393" s="100">
        <f>AV393*('Para GX'!J$71+100%)</f>
        <v>0</v>
      </c>
      <c r="AX393" s="100">
        <f>AW393*('Para GX'!K$71+100%)</f>
        <v>0</v>
      </c>
      <c r="AY393" s="100">
        <f>AX393*('Para GX'!L$71+100%)</f>
        <v>0</v>
      </c>
      <c r="AZ393" s="100">
        <f>AY393*('Para GX'!M$71+100%)</f>
        <v>0</v>
      </c>
      <c r="BA393" s="100">
        <f>AZ393*('Para GX'!N$71+100%)</f>
        <v>0</v>
      </c>
      <c r="BB393" s="100" t="e">
        <f>BA393*('Para GX'!O$71+100%)</f>
        <v>#VALUE!</v>
      </c>
      <c r="BC393" s="100">
        <v>0</v>
      </c>
      <c r="BD393" s="100"/>
      <c r="BE393" s="100"/>
      <c r="BF393" s="100"/>
      <c r="BG393" s="100"/>
      <c r="BH393" s="100"/>
      <c r="BI393" s="100"/>
      <c r="BJ393" s="100">
        <v>0</v>
      </c>
      <c r="BK393" s="100">
        <f>BJ393*('Para GX'!J$71+100%)</f>
        <v>0</v>
      </c>
      <c r="BL393" s="100">
        <f>BK393*('Para GX'!K$71+100%)</f>
        <v>0</v>
      </c>
      <c r="BM393" s="100">
        <f>BL393*('Para GX'!L$71+100%)</f>
        <v>0</v>
      </c>
      <c r="BN393" s="100">
        <f>BM393*('Para GX'!M$71+100%)</f>
        <v>0</v>
      </c>
      <c r="BO393" s="100">
        <f>BN393*('Para GX'!N$71+100%)</f>
        <v>0</v>
      </c>
      <c r="BP393" s="100" t="e">
        <f>BO393*('Para GX'!O$71+100%)</f>
        <v>#VALUE!</v>
      </c>
    </row>
    <row r="394" spans="1:68">
      <c r="A394" s="77">
        <v>2018</v>
      </c>
      <c r="B394" s="77" t="s">
        <v>905</v>
      </c>
      <c r="C394" s="77" t="s">
        <v>1069</v>
      </c>
      <c r="D394" s="77"/>
      <c r="E394" s="98">
        <v>30376</v>
      </c>
      <c r="F394" s="77"/>
      <c r="G394" s="77"/>
      <c r="H394" s="77"/>
      <c r="I394" s="77">
        <v>8</v>
      </c>
      <c r="J394" s="77" t="s">
        <v>1021</v>
      </c>
      <c r="K394" s="77"/>
      <c r="L394" s="77"/>
      <c r="M394" s="77"/>
      <c r="N394" s="99">
        <v>0</v>
      </c>
      <c r="O394" s="99">
        <v>0</v>
      </c>
      <c r="P394" s="99">
        <v>0</v>
      </c>
      <c r="Q394" s="99">
        <v>0</v>
      </c>
      <c r="R394" s="99">
        <v>0</v>
      </c>
      <c r="S394" s="99">
        <v>0</v>
      </c>
      <c r="T394" s="99">
        <v>1170.8900000000001</v>
      </c>
      <c r="U394" s="99">
        <v>0</v>
      </c>
      <c r="V394" s="99">
        <v>0</v>
      </c>
      <c r="W394" s="99">
        <v>0</v>
      </c>
      <c r="X394" s="99">
        <v>0</v>
      </c>
      <c r="Y394" s="99">
        <v>0</v>
      </c>
      <c r="Z394" s="99">
        <v>1170.8900000000001</v>
      </c>
      <c r="AA394" s="100">
        <f>SUM(W394+V394+S394)</f>
        <v>0</v>
      </c>
      <c r="AB394" s="100">
        <f>AA395*('Para GX'!J$71+100%)</f>
        <v>0</v>
      </c>
      <c r="AC394" s="100">
        <f>AB395*('Para GX'!K$71+100%)</f>
        <v>0</v>
      </c>
      <c r="AD394" s="100">
        <f>AC395*('Para GX'!L$71+100%)</f>
        <v>0</v>
      </c>
      <c r="AE394" s="100">
        <f>AD395*('Para GX'!M$71+100%)</f>
        <v>0</v>
      </c>
      <c r="AF394" s="100">
        <f>AE395*('Para GX'!N$71+100%)</f>
        <v>0</v>
      </c>
      <c r="AG394" s="100" t="e">
        <f>AF395*('Para GX'!O$71+100%)</f>
        <v>#VALUE!</v>
      </c>
      <c r="AH394" s="100">
        <f t="shared" si="108"/>
        <v>1170.8900000000001</v>
      </c>
      <c r="AI394" s="100">
        <f>AH394*('Para GX'!J$71+100%)</f>
        <v>1200.1622500000001</v>
      </c>
      <c r="AJ394" s="100">
        <f>AI394*('Para GX'!K$71+100%)</f>
        <v>1226.1657654166668</v>
      </c>
      <c r="AK394" s="100">
        <f>AJ394*('Para GX'!L$71+100%)</f>
        <v>1246.6018615069445</v>
      </c>
      <c r="AL394" s="100">
        <f>AK394*('Para GX'!M$71+100%)</f>
        <v>1259.067880122014</v>
      </c>
      <c r="AM394" s="100">
        <f>AL394*('Para GX'!N$71+100%)</f>
        <v>1267.4616659894941</v>
      </c>
      <c r="AN394" s="100" t="e">
        <f>AM394*('Para GX'!O$71+100%)</f>
        <v>#VALUE!</v>
      </c>
      <c r="AO394" s="100">
        <f t="shared" si="105"/>
        <v>0</v>
      </c>
      <c r="AP394" s="100">
        <f>AO394*('Para GX'!J$71+100%)</f>
        <v>0</v>
      </c>
      <c r="AQ394" s="100">
        <f>AP394*('Para GX'!K$71+100%)</f>
        <v>0</v>
      </c>
      <c r="AR394" s="100">
        <f>AQ394*('Para GX'!L$71+100%)</f>
        <v>0</v>
      </c>
      <c r="AS394" s="100">
        <f>AR394*('Para GX'!M$71+100%)</f>
        <v>0</v>
      </c>
      <c r="AT394" s="100">
        <f>AS394*('Para GX'!N$71+100%)</f>
        <v>0</v>
      </c>
      <c r="AU394" s="100" t="e">
        <f>AT394*('Para GX'!O$71+100%)</f>
        <v>#VALUE!</v>
      </c>
      <c r="AV394" s="100">
        <v>0</v>
      </c>
      <c r="AW394" s="100">
        <f>AV394*('Para GX'!J$71+100%)</f>
        <v>0</v>
      </c>
      <c r="AX394" s="100">
        <f>AW394*('Para GX'!K$71+100%)</f>
        <v>0</v>
      </c>
      <c r="AY394" s="100">
        <f>AX394*('Para GX'!L$71+100%)</f>
        <v>0</v>
      </c>
      <c r="AZ394" s="100">
        <f>AY394*('Para GX'!M$71+100%)</f>
        <v>0</v>
      </c>
      <c r="BA394" s="100">
        <f>AZ394*('Para GX'!N$71+100%)</f>
        <v>0</v>
      </c>
      <c r="BB394" s="100" t="e">
        <f>BA394*('Para GX'!O$71+100%)</f>
        <v>#VALUE!</v>
      </c>
      <c r="BC394" s="100">
        <v>0</v>
      </c>
      <c r="BD394" s="100"/>
      <c r="BE394" s="100"/>
      <c r="BF394" s="100"/>
      <c r="BG394" s="100"/>
      <c r="BH394" s="100"/>
      <c r="BI394" s="100"/>
      <c r="BJ394" s="100">
        <v>0</v>
      </c>
      <c r="BK394" s="100">
        <f>BJ394*('Para GX'!J$71+100%)</f>
        <v>0</v>
      </c>
      <c r="BL394" s="100">
        <f>BK394*('Para GX'!K$71+100%)</f>
        <v>0</v>
      </c>
      <c r="BM394" s="100">
        <f>BL394*('Para GX'!L$71+100%)</f>
        <v>0</v>
      </c>
      <c r="BN394" s="100">
        <f>BM394*('Para GX'!M$71+100%)</f>
        <v>0</v>
      </c>
      <c r="BO394" s="100">
        <f>BN394*('Para GX'!N$71+100%)</f>
        <v>0</v>
      </c>
      <c r="BP394" s="100" t="e">
        <f>BO394*('Para GX'!O$71+100%)</f>
        <v>#VALUE!</v>
      </c>
    </row>
    <row r="395" spans="1:68">
      <c r="A395" s="77">
        <v>2018</v>
      </c>
      <c r="B395" s="77" t="s">
        <v>905</v>
      </c>
      <c r="C395" s="77" t="s">
        <v>1069</v>
      </c>
      <c r="D395" s="77"/>
      <c r="E395" s="98">
        <v>30376</v>
      </c>
      <c r="F395" s="77"/>
      <c r="G395" s="77"/>
      <c r="H395" s="77"/>
      <c r="I395" s="77">
        <v>7</v>
      </c>
      <c r="J395" s="77" t="s">
        <v>1021</v>
      </c>
      <c r="K395" s="77"/>
      <c r="L395" s="77"/>
      <c r="M395" s="77"/>
      <c r="N395" s="99">
        <v>0</v>
      </c>
      <c r="O395" s="99">
        <v>0</v>
      </c>
      <c r="P395" s="99">
        <v>0</v>
      </c>
      <c r="Q395" s="99">
        <v>0</v>
      </c>
      <c r="R395" s="99">
        <v>0</v>
      </c>
      <c r="S395" s="99">
        <v>0</v>
      </c>
      <c r="T395" s="99">
        <v>1170.8900000000001</v>
      </c>
      <c r="U395" s="99">
        <v>0</v>
      </c>
      <c r="V395" s="99">
        <v>0</v>
      </c>
      <c r="W395" s="99">
        <v>0</v>
      </c>
      <c r="X395" s="99">
        <v>0</v>
      </c>
      <c r="Y395" s="99">
        <v>0</v>
      </c>
      <c r="Z395" s="99">
        <v>1170.8900000000001</v>
      </c>
      <c r="AA395" s="100">
        <f>SUM(W395+V395+S395)</f>
        <v>0</v>
      </c>
      <c r="AB395" s="100">
        <f>AA396*('Para GX'!J$71+100%)</f>
        <v>0</v>
      </c>
      <c r="AC395" s="100">
        <f>AB396*('Para GX'!K$71+100%)</f>
        <v>0</v>
      </c>
      <c r="AD395" s="100">
        <f>AC396*('Para GX'!L$71+100%)</f>
        <v>0</v>
      </c>
      <c r="AE395" s="100">
        <f>AD396*('Para GX'!M$71+100%)</f>
        <v>0</v>
      </c>
      <c r="AF395" s="100">
        <f>AE396*('Para GX'!N$71+100%)</f>
        <v>0</v>
      </c>
      <c r="AG395" s="100" t="e">
        <f>AF396*('Para GX'!O$71+100%)</f>
        <v>#VALUE!</v>
      </c>
      <c r="AH395" s="100">
        <f t="shared" si="108"/>
        <v>1170.8900000000001</v>
      </c>
      <c r="AI395" s="100">
        <f>AH395*('Para GX'!J$71+100%)</f>
        <v>1200.1622500000001</v>
      </c>
      <c r="AJ395" s="100">
        <f>AI395*('Para GX'!K$71+100%)</f>
        <v>1226.1657654166668</v>
      </c>
      <c r="AK395" s="100">
        <f>AJ395*('Para GX'!L$71+100%)</f>
        <v>1246.6018615069445</v>
      </c>
      <c r="AL395" s="100">
        <f>AK395*('Para GX'!M$71+100%)</f>
        <v>1259.067880122014</v>
      </c>
      <c r="AM395" s="100">
        <f>AL395*('Para GX'!N$71+100%)</f>
        <v>1267.4616659894941</v>
      </c>
      <c r="AN395" s="100" t="e">
        <f>AM395*('Para GX'!O$71+100%)</f>
        <v>#VALUE!</v>
      </c>
      <c r="AO395" s="100">
        <f t="shared" si="105"/>
        <v>0</v>
      </c>
      <c r="AP395" s="100">
        <f>AO395*('Para GX'!J$71+100%)</f>
        <v>0</v>
      </c>
      <c r="AQ395" s="100">
        <f>AP395*('Para GX'!K$71+100%)</f>
        <v>0</v>
      </c>
      <c r="AR395" s="100">
        <f>AQ395*('Para GX'!L$71+100%)</f>
        <v>0</v>
      </c>
      <c r="AS395" s="100">
        <f>AR395*('Para GX'!M$71+100%)</f>
        <v>0</v>
      </c>
      <c r="AT395" s="100">
        <f>AS395*('Para GX'!N$71+100%)</f>
        <v>0</v>
      </c>
      <c r="AU395" s="100" t="e">
        <f>AT395*('Para GX'!O$71+100%)</f>
        <v>#VALUE!</v>
      </c>
      <c r="AV395" s="100">
        <v>0</v>
      </c>
      <c r="AW395" s="100">
        <f>AV395*('Para GX'!J$71+100%)</f>
        <v>0</v>
      </c>
      <c r="AX395" s="100">
        <f>AW395*('Para GX'!K$71+100%)</f>
        <v>0</v>
      </c>
      <c r="AY395" s="100">
        <f>AX395*('Para GX'!L$71+100%)</f>
        <v>0</v>
      </c>
      <c r="AZ395" s="100">
        <f>AY395*('Para GX'!M$71+100%)</f>
        <v>0</v>
      </c>
      <c r="BA395" s="100">
        <f>AZ395*('Para GX'!N$71+100%)</f>
        <v>0</v>
      </c>
      <c r="BB395" s="100" t="e">
        <f>BA395*('Para GX'!O$71+100%)</f>
        <v>#VALUE!</v>
      </c>
      <c r="BC395" s="100">
        <v>0</v>
      </c>
      <c r="BD395" s="100"/>
      <c r="BE395" s="100"/>
      <c r="BF395" s="100"/>
      <c r="BG395" s="100"/>
      <c r="BH395" s="100"/>
      <c r="BI395" s="100"/>
      <c r="BJ395" s="100">
        <v>0</v>
      </c>
      <c r="BK395" s="100">
        <f>BJ395*('Para GX'!J$71+100%)</f>
        <v>0</v>
      </c>
      <c r="BL395" s="100">
        <f>BK395*('Para GX'!K$71+100%)</f>
        <v>0</v>
      </c>
      <c r="BM395" s="100">
        <f>BL395*('Para GX'!L$71+100%)</f>
        <v>0</v>
      </c>
      <c r="BN395" s="100">
        <f>BM395*('Para GX'!M$71+100%)</f>
        <v>0</v>
      </c>
      <c r="BO395" s="100">
        <f>BN395*('Para GX'!N$71+100%)</f>
        <v>0</v>
      </c>
      <c r="BP395" s="100" t="e">
        <f>BO395*('Para GX'!O$71+100%)</f>
        <v>#VALUE!</v>
      </c>
    </row>
    <row r="396" spans="1:68">
      <c r="A396" s="77">
        <v>2018</v>
      </c>
      <c r="B396" s="77" t="s">
        <v>905</v>
      </c>
      <c r="C396" s="77" t="s">
        <v>1069</v>
      </c>
      <c r="D396" s="77"/>
      <c r="E396" s="98">
        <v>30011</v>
      </c>
      <c r="F396" s="77"/>
      <c r="G396" s="77"/>
      <c r="H396" s="77"/>
      <c r="I396" s="77">
        <v>4</v>
      </c>
      <c r="J396" s="77" t="s">
        <v>1021</v>
      </c>
      <c r="K396" s="77"/>
      <c r="L396" s="77"/>
      <c r="M396" s="77"/>
      <c r="N396" s="99">
        <v>0</v>
      </c>
      <c r="O396" s="99">
        <v>0</v>
      </c>
      <c r="P396" s="99">
        <v>0</v>
      </c>
      <c r="Q396" s="99">
        <v>0</v>
      </c>
      <c r="R396" s="99">
        <v>0</v>
      </c>
      <c r="S396" s="99">
        <v>0</v>
      </c>
      <c r="T396" s="99">
        <v>1777.66</v>
      </c>
      <c r="U396" s="99">
        <v>0</v>
      </c>
      <c r="V396" s="99">
        <v>0</v>
      </c>
      <c r="W396" s="99">
        <v>0</v>
      </c>
      <c r="X396" s="99">
        <v>0</v>
      </c>
      <c r="Y396" s="99">
        <v>0</v>
      </c>
      <c r="Z396" s="99">
        <v>1777.66</v>
      </c>
      <c r="AA396" s="100">
        <f>SUM(W396+V396+S396)</f>
        <v>0</v>
      </c>
      <c r="AB396" s="100">
        <f>AA397*('Para GX'!J$71+100%)</f>
        <v>0</v>
      </c>
      <c r="AC396" s="100">
        <f>AB397*('Para GX'!K$71+100%)</f>
        <v>0</v>
      </c>
      <c r="AD396" s="100">
        <f>AC397*('Para GX'!L$71+100%)</f>
        <v>0</v>
      </c>
      <c r="AE396" s="100">
        <f>AD397*('Para GX'!M$71+100%)</f>
        <v>0</v>
      </c>
      <c r="AF396" s="100">
        <f>AE397*('Para GX'!N$71+100%)</f>
        <v>0</v>
      </c>
      <c r="AG396" s="100" t="e">
        <f>AF397*('Para GX'!O$71+100%)</f>
        <v>#VALUE!</v>
      </c>
      <c r="AH396" s="100">
        <f t="shared" si="108"/>
        <v>1777.66</v>
      </c>
      <c r="AI396" s="100">
        <f>AH396*('Para GX'!J$71+100%)</f>
        <v>1822.1015</v>
      </c>
      <c r="AJ396" s="100">
        <f>AI396*('Para GX'!K$71+100%)</f>
        <v>1861.5803658333334</v>
      </c>
      <c r="AK396" s="100">
        <f>AJ396*('Para GX'!L$71+100%)</f>
        <v>1892.6067052638889</v>
      </c>
      <c r="AL396" s="100">
        <f>AK396*('Para GX'!M$71+100%)</f>
        <v>1911.5327723165278</v>
      </c>
      <c r="AM396" s="100">
        <f>AL396*('Para GX'!N$71+100%)</f>
        <v>1924.2763241319713</v>
      </c>
      <c r="AN396" s="100" t="e">
        <f>AM396*('Para GX'!O$71+100%)</f>
        <v>#VALUE!</v>
      </c>
      <c r="AO396" s="100">
        <f t="shared" si="105"/>
        <v>0</v>
      </c>
      <c r="AP396" s="100">
        <f>AO396*('Para GX'!J$71+100%)</f>
        <v>0</v>
      </c>
      <c r="AQ396" s="100">
        <f>AP396*('Para GX'!K$71+100%)</f>
        <v>0</v>
      </c>
      <c r="AR396" s="100">
        <f>AQ396*('Para GX'!L$71+100%)</f>
        <v>0</v>
      </c>
      <c r="AS396" s="100">
        <f>AR396*('Para GX'!M$71+100%)</f>
        <v>0</v>
      </c>
      <c r="AT396" s="100">
        <f>AS396*('Para GX'!N$71+100%)</f>
        <v>0</v>
      </c>
      <c r="AU396" s="100" t="e">
        <f>AT396*('Para GX'!O$71+100%)</f>
        <v>#VALUE!</v>
      </c>
      <c r="AV396" s="100">
        <v>0</v>
      </c>
      <c r="AW396" s="100">
        <f>AV396*('Para GX'!J$71+100%)</f>
        <v>0</v>
      </c>
      <c r="AX396" s="100">
        <f>AW396*('Para GX'!K$71+100%)</f>
        <v>0</v>
      </c>
      <c r="AY396" s="100">
        <f>AX396*('Para GX'!L$71+100%)</f>
        <v>0</v>
      </c>
      <c r="AZ396" s="100">
        <f>AY396*('Para GX'!M$71+100%)</f>
        <v>0</v>
      </c>
      <c r="BA396" s="100">
        <f>AZ396*('Para GX'!N$71+100%)</f>
        <v>0</v>
      </c>
      <c r="BB396" s="100" t="e">
        <f>BA396*('Para GX'!O$71+100%)</f>
        <v>#VALUE!</v>
      </c>
      <c r="BC396" s="100">
        <v>0</v>
      </c>
      <c r="BD396" s="100"/>
      <c r="BE396" s="100"/>
      <c r="BF396" s="100"/>
      <c r="BG396" s="100"/>
      <c r="BH396" s="100"/>
      <c r="BI396" s="100"/>
      <c r="BJ396" s="100">
        <v>0</v>
      </c>
      <c r="BK396" s="100">
        <f>BJ396*('Para GX'!J$71+100%)</f>
        <v>0</v>
      </c>
      <c r="BL396" s="100">
        <f>BK396*('Para GX'!K$71+100%)</f>
        <v>0</v>
      </c>
      <c r="BM396" s="100">
        <f>BL396*('Para GX'!L$71+100%)</f>
        <v>0</v>
      </c>
      <c r="BN396" s="100">
        <f>BM396*('Para GX'!M$71+100%)</f>
        <v>0</v>
      </c>
      <c r="BO396" s="100">
        <f>BN396*('Para GX'!N$71+100%)</f>
        <v>0</v>
      </c>
      <c r="BP396" s="100" t="e">
        <f>BO396*('Para GX'!O$71+100%)</f>
        <v>#VALUE!</v>
      </c>
    </row>
    <row r="397" spans="1:68">
      <c r="A397" s="101"/>
      <c r="B397" s="101" t="s">
        <v>1196</v>
      </c>
      <c r="C397" s="101" t="s">
        <v>1069</v>
      </c>
      <c r="D397" s="101"/>
      <c r="E397" s="102"/>
      <c r="F397" s="101"/>
      <c r="G397" s="101"/>
      <c r="H397" s="101"/>
      <c r="I397" s="101"/>
      <c r="J397" s="101"/>
      <c r="K397" s="101"/>
      <c r="L397" s="101"/>
      <c r="M397" s="101"/>
      <c r="N397" s="103">
        <f>SUM(N388:N396)</f>
        <v>0</v>
      </c>
      <c r="O397" s="103">
        <f t="shared" ref="O397:BP397" si="109">SUM(O388:O396)</f>
        <v>0</v>
      </c>
      <c r="P397" s="103">
        <f t="shared" si="109"/>
        <v>0</v>
      </c>
      <c r="Q397" s="103">
        <f t="shared" si="109"/>
        <v>0</v>
      </c>
      <c r="R397" s="103">
        <f t="shared" si="109"/>
        <v>0</v>
      </c>
      <c r="S397" s="103">
        <f t="shared" si="109"/>
        <v>0</v>
      </c>
      <c r="T397" s="103">
        <f t="shared" si="109"/>
        <v>8270.1</v>
      </c>
      <c r="U397" s="103">
        <f t="shared" si="109"/>
        <v>0</v>
      </c>
      <c r="V397" s="103">
        <f t="shared" si="109"/>
        <v>9241.84</v>
      </c>
      <c r="W397" s="103">
        <f t="shared" si="109"/>
        <v>0</v>
      </c>
      <c r="X397" s="103">
        <f t="shared" si="109"/>
        <v>0</v>
      </c>
      <c r="Y397" s="103">
        <f t="shared" si="109"/>
        <v>0</v>
      </c>
      <c r="Z397" s="103">
        <f t="shared" si="109"/>
        <v>17511.939999999999</v>
      </c>
      <c r="AA397" s="103">
        <v>0</v>
      </c>
      <c r="AB397" s="103">
        <f t="shared" si="109"/>
        <v>0</v>
      </c>
      <c r="AC397" s="103">
        <f t="shared" si="109"/>
        <v>0</v>
      </c>
      <c r="AD397" s="103">
        <f t="shared" si="109"/>
        <v>0</v>
      </c>
      <c r="AE397" s="103">
        <f t="shared" si="109"/>
        <v>0</v>
      </c>
      <c r="AF397" s="103">
        <f t="shared" si="109"/>
        <v>0</v>
      </c>
      <c r="AG397" s="103" t="e">
        <f t="shared" si="109"/>
        <v>#VALUE!</v>
      </c>
      <c r="AH397" s="103">
        <f t="shared" si="108"/>
        <v>17511.940000000002</v>
      </c>
      <c r="AI397" s="103">
        <f t="shared" si="109"/>
        <v>17949.738499999996</v>
      </c>
      <c r="AJ397" s="103">
        <f t="shared" si="109"/>
        <v>18338.64950083333</v>
      </c>
      <c r="AK397" s="103">
        <f t="shared" si="109"/>
        <v>18644.293659180556</v>
      </c>
      <c r="AL397" s="103">
        <f t="shared" si="109"/>
        <v>18830.73659577236</v>
      </c>
      <c r="AM397" s="103">
        <f t="shared" si="109"/>
        <v>18956.274839744172</v>
      </c>
      <c r="AN397" s="103" t="e">
        <f t="shared" si="109"/>
        <v>#VALUE!</v>
      </c>
      <c r="AO397" s="103">
        <f t="shared" si="105"/>
        <v>0</v>
      </c>
      <c r="AP397" s="103">
        <f t="shared" si="109"/>
        <v>0</v>
      </c>
      <c r="AQ397" s="103">
        <f t="shared" si="109"/>
        <v>0</v>
      </c>
      <c r="AR397" s="103">
        <f t="shared" si="109"/>
        <v>0</v>
      </c>
      <c r="AS397" s="103">
        <f t="shared" si="109"/>
        <v>0</v>
      </c>
      <c r="AT397" s="103">
        <f t="shared" si="109"/>
        <v>0</v>
      </c>
      <c r="AU397" s="103" t="e">
        <f t="shared" si="109"/>
        <v>#VALUE!</v>
      </c>
      <c r="AV397" s="103">
        <f t="shared" si="109"/>
        <v>0</v>
      </c>
      <c r="AW397" s="103">
        <f t="shared" si="109"/>
        <v>0</v>
      </c>
      <c r="AX397" s="103">
        <f t="shared" si="109"/>
        <v>0</v>
      </c>
      <c r="AY397" s="103">
        <f t="shared" si="109"/>
        <v>0</v>
      </c>
      <c r="AZ397" s="103">
        <f t="shared" si="109"/>
        <v>0</v>
      </c>
      <c r="BA397" s="103">
        <f t="shared" si="109"/>
        <v>0</v>
      </c>
      <c r="BB397" s="103" t="e">
        <f t="shared" si="109"/>
        <v>#VALUE!</v>
      </c>
      <c r="BC397" s="103">
        <f t="shared" si="109"/>
        <v>0</v>
      </c>
      <c r="BD397" s="103">
        <f t="shared" si="109"/>
        <v>0</v>
      </c>
      <c r="BE397" s="103">
        <f t="shared" si="109"/>
        <v>0</v>
      </c>
      <c r="BF397" s="103">
        <f t="shared" si="109"/>
        <v>0</v>
      </c>
      <c r="BG397" s="103">
        <f t="shared" si="109"/>
        <v>0</v>
      </c>
      <c r="BH397" s="103">
        <f t="shared" si="109"/>
        <v>0</v>
      </c>
      <c r="BI397" s="103">
        <f t="shared" si="109"/>
        <v>0</v>
      </c>
      <c r="BJ397" s="103">
        <f t="shared" si="109"/>
        <v>0</v>
      </c>
      <c r="BK397" s="103">
        <f t="shared" si="109"/>
        <v>0</v>
      </c>
      <c r="BL397" s="103">
        <f t="shared" si="109"/>
        <v>0</v>
      </c>
      <c r="BM397" s="103">
        <f t="shared" si="109"/>
        <v>0</v>
      </c>
      <c r="BN397" s="103">
        <f t="shared" si="109"/>
        <v>0</v>
      </c>
      <c r="BO397" s="103">
        <f t="shared" si="109"/>
        <v>0</v>
      </c>
      <c r="BP397" s="103" t="e">
        <f t="shared" si="109"/>
        <v>#VALUE!</v>
      </c>
    </row>
    <row r="398" spans="1:68">
      <c r="A398" s="91">
        <v>2018</v>
      </c>
      <c r="B398" s="91" t="s">
        <v>905</v>
      </c>
      <c r="C398" s="91" t="s">
        <v>1164</v>
      </c>
      <c r="D398" s="91"/>
      <c r="E398" s="92">
        <v>31884</v>
      </c>
      <c r="F398" s="91"/>
      <c r="G398" s="91"/>
      <c r="H398" s="91"/>
      <c r="I398" s="91">
        <v>2</v>
      </c>
      <c r="J398" s="91" t="s">
        <v>1021</v>
      </c>
      <c r="K398" s="91"/>
      <c r="L398" s="91"/>
      <c r="M398" s="91"/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82.14</v>
      </c>
      <c r="X398" s="93">
        <v>0</v>
      </c>
      <c r="Y398" s="93">
        <v>0</v>
      </c>
      <c r="Z398" s="93">
        <v>82.14</v>
      </c>
      <c r="AA398" s="94">
        <f t="shared" ref="AA398:AA404" si="110">SUM(W398+V398+S398)</f>
        <v>82.14</v>
      </c>
      <c r="AB398" s="94">
        <f>AA398*('Para GX'!J$71+100%)</f>
        <v>84.1935</v>
      </c>
      <c r="AC398" s="94">
        <f>AB398*('Para GX'!K$71+100%)</f>
        <v>86.01769250000001</v>
      </c>
      <c r="AD398" s="94">
        <f>AC398*('Para GX'!L$71+100%)</f>
        <v>87.451320708333341</v>
      </c>
      <c r="AE398" s="94">
        <f>AD398*('Para GX'!M$71+100%)</f>
        <v>88.32583391541668</v>
      </c>
      <c r="AF398" s="94">
        <f>AE398*('Para GX'!N$71+100%)</f>
        <v>88.914672808186126</v>
      </c>
      <c r="AG398" s="94" t="e">
        <f>AF398*('Para GX'!O$71+100%)</f>
        <v>#VALUE!</v>
      </c>
      <c r="AH398" s="94">
        <v>0</v>
      </c>
      <c r="AI398" s="94">
        <f>AH398*('Para GX'!J$71+100%)</f>
        <v>0</v>
      </c>
      <c r="AJ398" s="94">
        <f>AI398*('Para GX'!K$71+100%)</f>
        <v>0</v>
      </c>
      <c r="AK398" s="94">
        <f>AJ398*('Para GX'!L$71+100%)</f>
        <v>0</v>
      </c>
      <c r="AL398" s="94">
        <f>AK398*('Para GX'!M$71+100%)</f>
        <v>0</v>
      </c>
      <c r="AM398" s="94">
        <f>AL398*('Para GX'!N$71+100%)</f>
        <v>0</v>
      </c>
      <c r="AN398" s="94" t="e">
        <f>AM398*('Para GX'!O$71+100%)</f>
        <v>#VALUE!</v>
      </c>
      <c r="AO398" s="94">
        <f t="shared" si="105"/>
        <v>0</v>
      </c>
      <c r="AP398" s="94">
        <f>AO398*('Para GX'!J$71+100%)</f>
        <v>0</v>
      </c>
      <c r="AQ398" s="94">
        <f>AP398*('Para GX'!K$71+100%)</f>
        <v>0</v>
      </c>
      <c r="AR398" s="94">
        <f>AQ398*('Para GX'!L$71+100%)</f>
        <v>0</v>
      </c>
      <c r="AS398" s="94">
        <f>AR398*('Para GX'!M$71+100%)</f>
        <v>0</v>
      </c>
      <c r="AT398" s="94">
        <f>AS398*('Para GX'!N$71+100%)</f>
        <v>0</v>
      </c>
      <c r="AU398" s="94" t="e">
        <f>AT398*('Para GX'!O$71+100%)</f>
        <v>#VALUE!</v>
      </c>
      <c r="AV398" s="94">
        <v>0</v>
      </c>
      <c r="AW398" s="94">
        <f>AV398*('Para GX'!J$71+100%)</f>
        <v>0</v>
      </c>
      <c r="AX398" s="94">
        <f>AW398*('Para GX'!K$71+100%)</f>
        <v>0</v>
      </c>
      <c r="AY398" s="94">
        <f>AX398*('Para GX'!L$71+100%)</f>
        <v>0</v>
      </c>
      <c r="AZ398" s="94">
        <f>AY398*('Para GX'!M$71+100%)</f>
        <v>0</v>
      </c>
      <c r="BA398" s="94">
        <f>AZ398*('Para GX'!N$71+100%)</f>
        <v>0</v>
      </c>
      <c r="BB398" s="94" t="e">
        <f>BA398*('Para GX'!O$71+100%)</f>
        <v>#VALUE!</v>
      </c>
      <c r="BC398" s="94">
        <v>0</v>
      </c>
      <c r="BD398" s="94"/>
      <c r="BE398" s="94"/>
      <c r="BF398" s="94"/>
      <c r="BG398" s="94"/>
      <c r="BH398" s="94"/>
      <c r="BI398" s="94"/>
      <c r="BJ398" s="94">
        <v>0</v>
      </c>
      <c r="BK398" s="94">
        <f>BJ398*('Para GX'!J$71+100%)</f>
        <v>0</v>
      </c>
      <c r="BL398" s="94">
        <f>BK398*('Para GX'!K$71+100%)</f>
        <v>0</v>
      </c>
      <c r="BM398" s="94">
        <f>BL398*('Para GX'!L$71+100%)</f>
        <v>0</v>
      </c>
      <c r="BN398" s="94">
        <f>BM398*('Para GX'!M$71+100%)</f>
        <v>0</v>
      </c>
      <c r="BO398" s="94">
        <f>BN398*('Para GX'!N$71+100%)</f>
        <v>0</v>
      </c>
      <c r="BP398" s="94" t="e">
        <f>BO398*('Para GX'!O$71+100%)</f>
        <v>#VALUE!</v>
      </c>
    </row>
    <row r="399" spans="1:68">
      <c r="A399" s="91">
        <v>2018</v>
      </c>
      <c r="B399" s="91" t="s">
        <v>905</v>
      </c>
      <c r="C399" s="91" t="s">
        <v>1164</v>
      </c>
      <c r="D399" s="91"/>
      <c r="E399" s="92">
        <v>25667</v>
      </c>
      <c r="F399" s="91"/>
      <c r="G399" s="91"/>
      <c r="H399" s="91"/>
      <c r="I399" s="91">
        <v>9</v>
      </c>
      <c r="J399" s="91" t="s">
        <v>1021</v>
      </c>
      <c r="K399" s="91"/>
      <c r="L399" s="91"/>
      <c r="M399" s="91"/>
      <c r="N399" s="93">
        <v>0</v>
      </c>
      <c r="O399" s="93">
        <v>0</v>
      </c>
      <c r="P399" s="93">
        <v>0</v>
      </c>
      <c r="Q399" s="93">
        <v>0</v>
      </c>
      <c r="R399" s="93">
        <v>0</v>
      </c>
      <c r="S399" s="93">
        <v>0</v>
      </c>
      <c r="T399" s="93">
        <v>0</v>
      </c>
      <c r="U399" s="93">
        <v>0</v>
      </c>
      <c r="V399" s="93">
        <v>0</v>
      </c>
      <c r="W399" s="93">
        <v>51.92</v>
      </c>
      <c r="X399" s="93">
        <v>0</v>
      </c>
      <c r="Y399" s="93">
        <v>0</v>
      </c>
      <c r="Z399" s="93">
        <v>51.92</v>
      </c>
      <c r="AA399" s="94">
        <f t="shared" si="110"/>
        <v>51.92</v>
      </c>
      <c r="AB399" s="94">
        <f>AA399*('Para GX'!J$71+100%)</f>
        <v>53.217999999999996</v>
      </c>
      <c r="AC399" s="94">
        <f>AB399*('Para GX'!K$71+100%)</f>
        <v>54.371056666666668</v>
      </c>
      <c r="AD399" s="94">
        <f>AC399*('Para GX'!L$71+100%)</f>
        <v>55.277240944444443</v>
      </c>
      <c r="AE399" s="94">
        <f>AD399*('Para GX'!M$71+100%)</f>
        <v>55.830013353888887</v>
      </c>
      <c r="AF399" s="94">
        <f>AE399*('Para GX'!N$71+100%)</f>
        <v>56.202213442914811</v>
      </c>
      <c r="AG399" s="94" t="e">
        <f>AF399*('Para GX'!O$71+100%)</f>
        <v>#VALUE!</v>
      </c>
      <c r="AH399" s="94">
        <v>0</v>
      </c>
      <c r="AI399" s="94">
        <f>AH399*('Para GX'!J$71+100%)</f>
        <v>0</v>
      </c>
      <c r="AJ399" s="94">
        <f>AI399*('Para GX'!K$71+100%)</f>
        <v>0</v>
      </c>
      <c r="AK399" s="94">
        <f>AJ399*('Para GX'!L$71+100%)</f>
        <v>0</v>
      </c>
      <c r="AL399" s="94">
        <f>AK399*('Para GX'!M$71+100%)</f>
        <v>0</v>
      </c>
      <c r="AM399" s="94">
        <f>AL399*('Para GX'!N$71+100%)</f>
        <v>0</v>
      </c>
      <c r="AN399" s="94" t="e">
        <f>AM399*('Para GX'!O$71+100%)</f>
        <v>#VALUE!</v>
      </c>
      <c r="AO399" s="94">
        <f t="shared" si="105"/>
        <v>0</v>
      </c>
      <c r="AP399" s="94">
        <f>AO399*('Para GX'!J$71+100%)</f>
        <v>0</v>
      </c>
      <c r="AQ399" s="94">
        <f>AP399*('Para GX'!K$71+100%)</f>
        <v>0</v>
      </c>
      <c r="AR399" s="94">
        <f>AQ399*('Para GX'!L$71+100%)</f>
        <v>0</v>
      </c>
      <c r="AS399" s="94">
        <f>AR399*('Para GX'!M$71+100%)</f>
        <v>0</v>
      </c>
      <c r="AT399" s="94">
        <f>AS399*('Para GX'!N$71+100%)</f>
        <v>0</v>
      </c>
      <c r="AU399" s="94" t="e">
        <f>AT399*('Para GX'!O$71+100%)</f>
        <v>#VALUE!</v>
      </c>
      <c r="AV399" s="94">
        <v>0</v>
      </c>
      <c r="AW399" s="94">
        <f>AV399*('Para GX'!J$71+100%)</f>
        <v>0</v>
      </c>
      <c r="AX399" s="94">
        <f>AW399*('Para GX'!K$71+100%)</f>
        <v>0</v>
      </c>
      <c r="AY399" s="94">
        <f>AX399*('Para GX'!L$71+100%)</f>
        <v>0</v>
      </c>
      <c r="AZ399" s="94">
        <f>AY399*('Para GX'!M$71+100%)</f>
        <v>0</v>
      </c>
      <c r="BA399" s="94">
        <f>AZ399*('Para GX'!N$71+100%)</f>
        <v>0</v>
      </c>
      <c r="BB399" s="94" t="e">
        <f>BA399*('Para GX'!O$71+100%)</f>
        <v>#VALUE!</v>
      </c>
      <c r="BC399" s="94">
        <v>0</v>
      </c>
      <c r="BD399" s="94"/>
      <c r="BE399" s="94"/>
      <c r="BF399" s="94"/>
      <c r="BG399" s="94"/>
      <c r="BH399" s="94"/>
      <c r="BI399" s="94"/>
      <c r="BJ399" s="94">
        <v>0</v>
      </c>
      <c r="BK399" s="94">
        <f>BJ399*('Para GX'!J$71+100%)</f>
        <v>0</v>
      </c>
      <c r="BL399" s="94">
        <f>BK399*('Para GX'!K$71+100%)</f>
        <v>0</v>
      </c>
      <c r="BM399" s="94">
        <f>BL399*('Para GX'!L$71+100%)</f>
        <v>0</v>
      </c>
      <c r="BN399" s="94">
        <f>BM399*('Para GX'!M$71+100%)</f>
        <v>0</v>
      </c>
      <c r="BO399" s="94">
        <f>BN399*('Para GX'!N$71+100%)</f>
        <v>0</v>
      </c>
      <c r="BP399" s="94" t="e">
        <f>BO399*('Para GX'!O$71+100%)</f>
        <v>#VALUE!</v>
      </c>
    </row>
    <row r="400" spans="1:68">
      <c r="A400" s="91">
        <v>2018</v>
      </c>
      <c r="B400" s="91" t="s">
        <v>905</v>
      </c>
      <c r="C400" s="91" t="s">
        <v>1164</v>
      </c>
      <c r="D400" s="91"/>
      <c r="E400" s="92">
        <v>23723</v>
      </c>
      <c r="F400" s="91"/>
      <c r="G400" s="91"/>
      <c r="H400" s="91"/>
      <c r="I400" s="91">
        <v>1</v>
      </c>
      <c r="J400" s="91" t="s">
        <v>1021</v>
      </c>
      <c r="K400" s="91"/>
      <c r="L400" s="91"/>
      <c r="M400" s="91"/>
      <c r="N400" s="93">
        <v>0</v>
      </c>
      <c r="O400" s="93">
        <v>0</v>
      </c>
      <c r="P400" s="93">
        <v>0</v>
      </c>
      <c r="Q400" s="93">
        <v>0</v>
      </c>
      <c r="R400" s="93">
        <v>0</v>
      </c>
      <c r="S400" s="93">
        <v>0</v>
      </c>
      <c r="T400" s="93">
        <v>0</v>
      </c>
      <c r="U400" s="93">
        <v>0</v>
      </c>
      <c r="V400" s="93">
        <v>0</v>
      </c>
      <c r="W400" s="93">
        <v>122.76</v>
      </c>
      <c r="X400" s="93">
        <v>0</v>
      </c>
      <c r="Y400" s="93">
        <v>0</v>
      </c>
      <c r="Z400" s="93">
        <v>122.76</v>
      </c>
      <c r="AA400" s="94">
        <f t="shared" si="110"/>
        <v>122.76</v>
      </c>
      <c r="AB400" s="94">
        <f>AA400*('Para GX'!J$71+100%)</f>
        <v>125.82899999999999</v>
      </c>
      <c r="AC400" s="94">
        <f>AB400*('Para GX'!K$71+100%)</f>
        <v>128.555295</v>
      </c>
      <c r="AD400" s="94">
        <f>AC400*('Para GX'!L$71+100%)</f>
        <v>130.69788324999999</v>
      </c>
      <c r="AE400" s="94">
        <f>AD400*('Para GX'!M$71+100%)</f>
        <v>132.00486208249998</v>
      </c>
      <c r="AF400" s="94">
        <f>AE400*('Para GX'!N$71+100%)</f>
        <v>132.88489449638331</v>
      </c>
      <c r="AG400" s="94" t="e">
        <f>AF400*('Para GX'!O$71+100%)</f>
        <v>#VALUE!</v>
      </c>
      <c r="AH400" s="94">
        <v>0</v>
      </c>
      <c r="AI400" s="94">
        <f>AH400*('Para GX'!J$71+100%)</f>
        <v>0</v>
      </c>
      <c r="AJ400" s="94">
        <f>AI400*('Para GX'!K$71+100%)</f>
        <v>0</v>
      </c>
      <c r="AK400" s="94">
        <f>AJ400*('Para GX'!L$71+100%)</f>
        <v>0</v>
      </c>
      <c r="AL400" s="94">
        <f>AK400*('Para GX'!M$71+100%)</f>
        <v>0</v>
      </c>
      <c r="AM400" s="94">
        <f>AL400*('Para GX'!N$71+100%)</f>
        <v>0</v>
      </c>
      <c r="AN400" s="94" t="e">
        <f>AM400*('Para GX'!O$71+100%)</f>
        <v>#VALUE!</v>
      </c>
      <c r="AO400" s="94">
        <f t="shared" si="105"/>
        <v>0</v>
      </c>
      <c r="AP400" s="94">
        <f>AO400*('Para GX'!J$71+100%)</f>
        <v>0</v>
      </c>
      <c r="AQ400" s="94">
        <f>AP400*('Para GX'!K$71+100%)</f>
        <v>0</v>
      </c>
      <c r="AR400" s="94">
        <f>AQ400*('Para GX'!L$71+100%)</f>
        <v>0</v>
      </c>
      <c r="AS400" s="94">
        <f>AR400*('Para GX'!M$71+100%)</f>
        <v>0</v>
      </c>
      <c r="AT400" s="94">
        <f>AS400*('Para GX'!N$71+100%)</f>
        <v>0</v>
      </c>
      <c r="AU400" s="94" t="e">
        <f>AT400*('Para GX'!O$71+100%)</f>
        <v>#VALUE!</v>
      </c>
      <c r="AV400" s="94">
        <v>0</v>
      </c>
      <c r="AW400" s="94">
        <f>AV400*('Para GX'!J$71+100%)</f>
        <v>0</v>
      </c>
      <c r="AX400" s="94">
        <f>AW400*('Para GX'!K$71+100%)</f>
        <v>0</v>
      </c>
      <c r="AY400" s="94">
        <f>AX400*('Para GX'!L$71+100%)</f>
        <v>0</v>
      </c>
      <c r="AZ400" s="94">
        <f>AY400*('Para GX'!M$71+100%)</f>
        <v>0</v>
      </c>
      <c r="BA400" s="94">
        <f>AZ400*('Para GX'!N$71+100%)</f>
        <v>0</v>
      </c>
      <c r="BB400" s="94" t="e">
        <f>BA400*('Para GX'!O$71+100%)</f>
        <v>#VALUE!</v>
      </c>
      <c r="BC400" s="94">
        <v>0</v>
      </c>
      <c r="BD400" s="94"/>
      <c r="BE400" s="94"/>
      <c r="BF400" s="94"/>
      <c r="BG400" s="94"/>
      <c r="BH400" s="94"/>
      <c r="BI400" s="94"/>
      <c r="BJ400" s="94">
        <v>0</v>
      </c>
      <c r="BK400" s="94">
        <f>BJ400*('Para GX'!J$71+100%)</f>
        <v>0</v>
      </c>
      <c r="BL400" s="94">
        <f>BK400*('Para GX'!K$71+100%)</f>
        <v>0</v>
      </c>
      <c r="BM400" s="94">
        <f>BL400*('Para GX'!L$71+100%)</f>
        <v>0</v>
      </c>
      <c r="BN400" s="94">
        <f>BM400*('Para GX'!M$71+100%)</f>
        <v>0</v>
      </c>
      <c r="BO400" s="94">
        <f>BN400*('Para GX'!N$71+100%)</f>
        <v>0</v>
      </c>
      <c r="BP400" s="94" t="e">
        <f>BO400*('Para GX'!O$71+100%)</f>
        <v>#VALUE!</v>
      </c>
    </row>
    <row r="401" spans="1:68">
      <c r="A401" s="91">
        <v>2018</v>
      </c>
      <c r="B401" s="91" t="s">
        <v>905</v>
      </c>
      <c r="C401" s="91" t="s">
        <v>1164</v>
      </c>
      <c r="D401" s="91"/>
      <c r="E401" s="92">
        <v>33738</v>
      </c>
      <c r="F401" s="91"/>
      <c r="G401" s="91"/>
      <c r="H401" s="91"/>
      <c r="I401" s="91">
        <v>60</v>
      </c>
      <c r="J401" s="91" t="s">
        <v>1021</v>
      </c>
      <c r="K401" s="91" t="s">
        <v>1155</v>
      </c>
      <c r="L401" s="91" t="s">
        <v>1154</v>
      </c>
      <c r="M401" s="91"/>
      <c r="N401" s="93">
        <v>0</v>
      </c>
      <c r="O401" s="93">
        <v>0</v>
      </c>
      <c r="P401" s="93">
        <v>0</v>
      </c>
      <c r="Q401" s="93">
        <v>0</v>
      </c>
      <c r="R401" s="93">
        <v>0</v>
      </c>
      <c r="S401" s="93">
        <v>0</v>
      </c>
      <c r="T401" s="93">
        <v>0</v>
      </c>
      <c r="U401" s="93">
        <v>0</v>
      </c>
      <c r="V401" s="93">
        <v>0</v>
      </c>
      <c r="W401" s="93">
        <v>27.81</v>
      </c>
      <c r="X401" s="93">
        <v>0</v>
      </c>
      <c r="Y401" s="93">
        <v>0</v>
      </c>
      <c r="Z401" s="93">
        <v>27.81</v>
      </c>
      <c r="AA401" s="94">
        <f t="shared" si="110"/>
        <v>27.81</v>
      </c>
      <c r="AB401" s="94">
        <f>AA401*('Para GX'!J$71+100%)</f>
        <v>28.505249999999997</v>
      </c>
      <c r="AC401" s="94">
        <f>AB401*('Para GX'!K$71+100%)</f>
        <v>29.122863749999997</v>
      </c>
      <c r="AD401" s="94">
        <f>AC401*('Para GX'!L$71+100%)</f>
        <v>29.608244812499994</v>
      </c>
      <c r="AE401" s="94">
        <f>AD401*('Para GX'!M$71+100%)</f>
        <v>29.904327260624992</v>
      </c>
      <c r="AF401" s="94">
        <f>AE401*('Para GX'!N$71+100%)</f>
        <v>30.103689442362491</v>
      </c>
      <c r="AG401" s="94" t="e">
        <f>AF401*('Para GX'!O$71+100%)</f>
        <v>#VALUE!</v>
      </c>
      <c r="AH401" s="94">
        <v>0</v>
      </c>
      <c r="AI401" s="94">
        <f>AH401*('Para GX'!J$71+100%)</f>
        <v>0</v>
      </c>
      <c r="AJ401" s="94">
        <f>AI401*('Para GX'!K$71+100%)</f>
        <v>0</v>
      </c>
      <c r="AK401" s="94">
        <f>AJ401*('Para GX'!L$71+100%)</f>
        <v>0</v>
      </c>
      <c r="AL401" s="94">
        <f>AK401*('Para GX'!M$71+100%)</f>
        <v>0</v>
      </c>
      <c r="AM401" s="94">
        <f>AL401*('Para GX'!N$71+100%)</f>
        <v>0</v>
      </c>
      <c r="AN401" s="94" t="e">
        <f>AM401*('Para GX'!O$71+100%)</f>
        <v>#VALUE!</v>
      </c>
      <c r="AO401" s="94">
        <f t="shared" ref="AO401:AO461" si="111">SUM(X401+Y401)</f>
        <v>0</v>
      </c>
      <c r="AP401" s="94">
        <f>AO401*('Para GX'!J$71+100%)</f>
        <v>0</v>
      </c>
      <c r="AQ401" s="94">
        <f>AP401*('Para GX'!K$71+100%)</f>
        <v>0</v>
      </c>
      <c r="AR401" s="94">
        <f>AQ401*('Para GX'!L$71+100%)</f>
        <v>0</v>
      </c>
      <c r="AS401" s="94">
        <f>AR401*('Para GX'!M$71+100%)</f>
        <v>0</v>
      </c>
      <c r="AT401" s="94">
        <f>AS401*('Para GX'!N$71+100%)</f>
        <v>0</v>
      </c>
      <c r="AU401" s="94" t="e">
        <f>AT401*('Para GX'!O$71+100%)</f>
        <v>#VALUE!</v>
      </c>
      <c r="AV401" s="94">
        <v>0</v>
      </c>
      <c r="AW401" s="94">
        <f>AV401*('Para GX'!J$71+100%)</f>
        <v>0</v>
      </c>
      <c r="AX401" s="94">
        <f>AW401*('Para GX'!K$71+100%)</f>
        <v>0</v>
      </c>
      <c r="AY401" s="94">
        <f>AX401*('Para GX'!L$71+100%)</f>
        <v>0</v>
      </c>
      <c r="AZ401" s="94">
        <f>AY401*('Para GX'!M$71+100%)</f>
        <v>0</v>
      </c>
      <c r="BA401" s="94">
        <f>AZ401*('Para GX'!N$71+100%)</f>
        <v>0</v>
      </c>
      <c r="BB401" s="94" t="e">
        <f>BA401*('Para GX'!O$71+100%)</f>
        <v>#VALUE!</v>
      </c>
      <c r="BC401" s="94">
        <v>0</v>
      </c>
      <c r="BD401" s="94"/>
      <c r="BE401" s="94"/>
      <c r="BF401" s="94"/>
      <c r="BG401" s="94"/>
      <c r="BH401" s="94"/>
      <c r="BI401" s="94"/>
      <c r="BJ401" s="94">
        <v>0</v>
      </c>
      <c r="BK401" s="94">
        <f>BJ401*('Para GX'!J$71+100%)</f>
        <v>0</v>
      </c>
      <c r="BL401" s="94">
        <f>BK401*('Para GX'!K$71+100%)</f>
        <v>0</v>
      </c>
      <c r="BM401" s="94">
        <f>BL401*('Para GX'!L$71+100%)</f>
        <v>0</v>
      </c>
      <c r="BN401" s="94">
        <f>BM401*('Para GX'!M$71+100%)</f>
        <v>0</v>
      </c>
      <c r="BO401" s="94">
        <f>BN401*('Para GX'!N$71+100%)</f>
        <v>0</v>
      </c>
      <c r="BP401" s="94" t="e">
        <f>BO401*('Para GX'!O$71+100%)</f>
        <v>#VALUE!</v>
      </c>
    </row>
    <row r="402" spans="1:68">
      <c r="A402" s="91">
        <v>2018</v>
      </c>
      <c r="B402" s="91" t="s">
        <v>905</v>
      </c>
      <c r="C402" s="91" t="s">
        <v>1164</v>
      </c>
      <c r="D402" s="91"/>
      <c r="E402" s="92">
        <v>31590</v>
      </c>
      <c r="F402" s="91"/>
      <c r="G402" s="91"/>
      <c r="H402" s="91"/>
      <c r="I402" s="91">
        <v>17</v>
      </c>
      <c r="J402" s="91" t="s">
        <v>1021</v>
      </c>
      <c r="K402" s="91" t="s">
        <v>1067</v>
      </c>
      <c r="L402" s="91" t="s">
        <v>1066</v>
      </c>
      <c r="M402" s="91"/>
      <c r="N402" s="93">
        <v>0</v>
      </c>
      <c r="O402" s="93">
        <v>0</v>
      </c>
      <c r="P402" s="93">
        <v>0</v>
      </c>
      <c r="Q402" s="93">
        <v>0</v>
      </c>
      <c r="R402" s="93">
        <v>0</v>
      </c>
      <c r="S402" s="93">
        <v>0</v>
      </c>
      <c r="T402" s="93">
        <v>0</v>
      </c>
      <c r="U402" s="93">
        <v>0</v>
      </c>
      <c r="V402" s="93">
        <v>0</v>
      </c>
      <c r="W402" s="93">
        <v>36.26</v>
      </c>
      <c r="X402" s="93">
        <v>0</v>
      </c>
      <c r="Y402" s="93">
        <v>0</v>
      </c>
      <c r="Z402" s="93">
        <v>36.26</v>
      </c>
      <c r="AA402" s="94">
        <f t="shared" si="110"/>
        <v>36.26</v>
      </c>
      <c r="AB402" s="94">
        <f>AA402*('Para GX'!J$71+100%)</f>
        <v>37.166499999999992</v>
      </c>
      <c r="AC402" s="94">
        <f>AB402*('Para GX'!K$71+100%)</f>
        <v>37.971774166666663</v>
      </c>
      <c r="AD402" s="94">
        <f>AC402*('Para GX'!L$71+100%)</f>
        <v>38.604637069444436</v>
      </c>
      <c r="AE402" s="94">
        <f>AD402*('Para GX'!M$71+100%)</f>
        <v>38.990683440138881</v>
      </c>
      <c r="AF402" s="94">
        <f>AE402*('Para GX'!N$71+100%)</f>
        <v>39.250621329739801</v>
      </c>
      <c r="AG402" s="94" t="e">
        <f>AF402*('Para GX'!O$71+100%)</f>
        <v>#VALUE!</v>
      </c>
      <c r="AH402" s="94">
        <v>0</v>
      </c>
      <c r="AI402" s="94">
        <f>AH402*('Para GX'!J$71+100%)</f>
        <v>0</v>
      </c>
      <c r="AJ402" s="94">
        <f>AI402*('Para GX'!K$71+100%)</f>
        <v>0</v>
      </c>
      <c r="AK402" s="94">
        <f>AJ402*('Para GX'!L$71+100%)</f>
        <v>0</v>
      </c>
      <c r="AL402" s="94">
        <f>AK402*('Para GX'!M$71+100%)</f>
        <v>0</v>
      </c>
      <c r="AM402" s="94">
        <f>AL402*('Para GX'!N$71+100%)</f>
        <v>0</v>
      </c>
      <c r="AN402" s="94" t="e">
        <f>AM402*('Para GX'!O$71+100%)</f>
        <v>#VALUE!</v>
      </c>
      <c r="AO402" s="94">
        <f t="shared" si="111"/>
        <v>0</v>
      </c>
      <c r="AP402" s="94">
        <f>AO402*('Para GX'!J$71+100%)</f>
        <v>0</v>
      </c>
      <c r="AQ402" s="94">
        <f>AP402*('Para GX'!K$71+100%)</f>
        <v>0</v>
      </c>
      <c r="AR402" s="94">
        <f>AQ402*('Para GX'!L$71+100%)</f>
        <v>0</v>
      </c>
      <c r="AS402" s="94">
        <f>AR402*('Para GX'!M$71+100%)</f>
        <v>0</v>
      </c>
      <c r="AT402" s="94">
        <f>AS402*('Para GX'!N$71+100%)</f>
        <v>0</v>
      </c>
      <c r="AU402" s="94" t="e">
        <f>AT402*('Para GX'!O$71+100%)</f>
        <v>#VALUE!</v>
      </c>
      <c r="AV402" s="94">
        <v>0</v>
      </c>
      <c r="AW402" s="94">
        <f>AV402*('Para GX'!J$71+100%)</f>
        <v>0</v>
      </c>
      <c r="AX402" s="94">
        <f>AW402*('Para GX'!K$71+100%)</f>
        <v>0</v>
      </c>
      <c r="AY402" s="94">
        <f>AX402*('Para GX'!L$71+100%)</f>
        <v>0</v>
      </c>
      <c r="AZ402" s="94">
        <f>AY402*('Para GX'!M$71+100%)</f>
        <v>0</v>
      </c>
      <c r="BA402" s="94">
        <f>AZ402*('Para GX'!N$71+100%)</f>
        <v>0</v>
      </c>
      <c r="BB402" s="94" t="e">
        <f>BA402*('Para GX'!O$71+100%)</f>
        <v>#VALUE!</v>
      </c>
      <c r="BC402" s="94">
        <v>0</v>
      </c>
      <c r="BD402" s="94"/>
      <c r="BE402" s="94"/>
      <c r="BF402" s="94"/>
      <c r="BG402" s="94"/>
      <c r="BH402" s="94"/>
      <c r="BI402" s="94"/>
      <c r="BJ402" s="94">
        <v>0</v>
      </c>
      <c r="BK402" s="94">
        <f>BJ402*('Para GX'!J$71+100%)</f>
        <v>0</v>
      </c>
      <c r="BL402" s="94">
        <f>BK402*('Para GX'!K$71+100%)</f>
        <v>0</v>
      </c>
      <c r="BM402" s="94">
        <f>BL402*('Para GX'!L$71+100%)</f>
        <v>0</v>
      </c>
      <c r="BN402" s="94">
        <f>BM402*('Para GX'!M$71+100%)</f>
        <v>0</v>
      </c>
      <c r="BO402" s="94">
        <f>BN402*('Para GX'!N$71+100%)</f>
        <v>0</v>
      </c>
      <c r="BP402" s="94" t="e">
        <f>BO402*('Para GX'!O$71+100%)</f>
        <v>#VALUE!</v>
      </c>
    </row>
    <row r="403" spans="1:68">
      <c r="A403" s="91">
        <v>2018</v>
      </c>
      <c r="B403" s="91" t="s">
        <v>905</v>
      </c>
      <c r="C403" s="91" t="s">
        <v>1164</v>
      </c>
      <c r="D403" s="91"/>
      <c r="E403" s="92">
        <v>24309</v>
      </c>
      <c r="F403" s="91"/>
      <c r="G403" s="91"/>
      <c r="H403" s="91"/>
      <c r="I403" s="91">
        <v>1</v>
      </c>
      <c r="J403" s="91" t="s">
        <v>1021</v>
      </c>
      <c r="K403" s="91"/>
      <c r="L403" s="91"/>
      <c r="M403" s="91"/>
      <c r="N403" s="93">
        <v>0</v>
      </c>
      <c r="O403" s="93">
        <v>0</v>
      </c>
      <c r="P403" s="93">
        <v>0</v>
      </c>
      <c r="Q403" s="93">
        <v>0</v>
      </c>
      <c r="R403" s="93">
        <v>0</v>
      </c>
      <c r="S403" s="93">
        <v>0</v>
      </c>
      <c r="T403" s="93">
        <v>0</v>
      </c>
      <c r="U403" s="93">
        <v>0</v>
      </c>
      <c r="V403" s="93">
        <v>0</v>
      </c>
      <c r="W403" s="93">
        <v>47.59</v>
      </c>
      <c r="X403" s="93">
        <v>0</v>
      </c>
      <c r="Y403" s="93">
        <v>0</v>
      </c>
      <c r="Z403" s="93">
        <v>47.59</v>
      </c>
      <c r="AA403" s="94">
        <f t="shared" si="110"/>
        <v>47.59</v>
      </c>
      <c r="AB403" s="94">
        <f>AA403*('Para GX'!J$71+100%)</f>
        <v>48.77975</v>
      </c>
      <c r="AC403" s="94">
        <f>AB403*('Para GX'!K$71+100%)</f>
        <v>49.836644583333339</v>
      </c>
      <c r="AD403" s="94">
        <f>AC403*('Para GX'!L$71+100%)</f>
        <v>50.66725532638889</v>
      </c>
      <c r="AE403" s="94">
        <f>AD403*('Para GX'!M$71+100%)</f>
        <v>51.17392787965278</v>
      </c>
      <c r="AF403" s="94">
        <f>AE403*('Para GX'!N$71+100%)</f>
        <v>51.515087398850461</v>
      </c>
      <c r="AG403" s="94" t="e">
        <f>AF403*('Para GX'!O$71+100%)</f>
        <v>#VALUE!</v>
      </c>
      <c r="AH403" s="94">
        <v>0</v>
      </c>
      <c r="AI403" s="94">
        <f>AH403*('Para GX'!J$71+100%)</f>
        <v>0</v>
      </c>
      <c r="AJ403" s="94">
        <f>AI403*('Para GX'!K$71+100%)</f>
        <v>0</v>
      </c>
      <c r="AK403" s="94">
        <f>AJ403*('Para GX'!L$71+100%)</f>
        <v>0</v>
      </c>
      <c r="AL403" s="94">
        <f>AK403*('Para GX'!M$71+100%)</f>
        <v>0</v>
      </c>
      <c r="AM403" s="94">
        <f>AL403*('Para GX'!N$71+100%)</f>
        <v>0</v>
      </c>
      <c r="AN403" s="94" t="e">
        <f>AM403*('Para GX'!O$71+100%)</f>
        <v>#VALUE!</v>
      </c>
      <c r="AO403" s="94">
        <f t="shared" si="111"/>
        <v>0</v>
      </c>
      <c r="AP403" s="94">
        <f>AO403*('Para GX'!J$71+100%)</f>
        <v>0</v>
      </c>
      <c r="AQ403" s="94">
        <f>AP403*('Para GX'!K$71+100%)</f>
        <v>0</v>
      </c>
      <c r="AR403" s="94">
        <f>AQ403*('Para GX'!L$71+100%)</f>
        <v>0</v>
      </c>
      <c r="AS403" s="94">
        <f>AR403*('Para GX'!M$71+100%)</f>
        <v>0</v>
      </c>
      <c r="AT403" s="94">
        <f>AS403*('Para GX'!N$71+100%)</f>
        <v>0</v>
      </c>
      <c r="AU403" s="94" t="e">
        <f>AT403*('Para GX'!O$71+100%)</f>
        <v>#VALUE!</v>
      </c>
      <c r="AV403" s="94">
        <v>0</v>
      </c>
      <c r="AW403" s="94">
        <f>AV403*('Para GX'!J$71+100%)</f>
        <v>0</v>
      </c>
      <c r="AX403" s="94">
        <f>AW403*('Para GX'!K$71+100%)</f>
        <v>0</v>
      </c>
      <c r="AY403" s="94">
        <f>AX403*('Para GX'!L$71+100%)</f>
        <v>0</v>
      </c>
      <c r="AZ403" s="94">
        <f>AY403*('Para GX'!M$71+100%)</f>
        <v>0</v>
      </c>
      <c r="BA403" s="94">
        <f>AZ403*('Para GX'!N$71+100%)</f>
        <v>0</v>
      </c>
      <c r="BB403" s="94" t="e">
        <f>BA403*('Para GX'!O$71+100%)</f>
        <v>#VALUE!</v>
      </c>
      <c r="BC403" s="94">
        <v>0</v>
      </c>
      <c r="BD403" s="94"/>
      <c r="BE403" s="94"/>
      <c r="BF403" s="94"/>
      <c r="BG403" s="94"/>
      <c r="BH403" s="94"/>
      <c r="BI403" s="94"/>
      <c r="BJ403" s="94">
        <v>0</v>
      </c>
      <c r="BK403" s="94">
        <f>BJ403*('Para GX'!J$71+100%)</f>
        <v>0</v>
      </c>
      <c r="BL403" s="94">
        <f>BK403*('Para GX'!K$71+100%)</f>
        <v>0</v>
      </c>
      <c r="BM403" s="94">
        <f>BL403*('Para GX'!L$71+100%)</f>
        <v>0</v>
      </c>
      <c r="BN403" s="94">
        <f>BM403*('Para GX'!M$71+100%)</f>
        <v>0</v>
      </c>
      <c r="BO403" s="94">
        <f>BN403*('Para GX'!N$71+100%)</f>
        <v>0</v>
      </c>
      <c r="BP403" s="94" t="e">
        <f>BO403*('Para GX'!O$71+100%)</f>
        <v>#VALUE!</v>
      </c>
    </row>
    <row r="404" spans="1:68">
      <c r="A404" s="95"/>
      <c r="B404" s="95" t="s">
        <v>1196</v>
      </c>
      <c r="C404" s="95" t="s">
        <v>1164</v>
      </c>
      <c r="D404" s="95"/>
      <c r="E404" s="96"/>
      <c r="F404" s="95"/>
      <c r="G404" s="95"/>
      <c r="H404" s="95"/>
      <c r="I404" s="95"/>
      <c r="J404" s="95"/>
      <c r="K404" s="95"/>
      <c r="L404" s="95"/>
      <c r="M404" s="95"/>
      <c r="N404" s="97">
        <f>SUM(N398:N403)</f>
        <v>0</v>
      </c>
      <c r="O404" s="97">
        <f t="shared" ref="O404:BP404" si="112">SUM(O398:O403)</f>
        <v>0</v>
      </c>
      <c r="P404" s="97">
        <f t="shared" si="112"/>
        <v>0</v>
      </c>
      <c r="Q404" s="97">
        <f t="shared" si="112"/>
        <v>0</v>
      </c>
      <c r="R404" s="97">
        <f t="shared" si="112"/>
        <v>0</v>
      </c>
      <c r="S404" s="97">
        <f t="shared" si="112"/>
        <v>0</v>
      </c>
      <c r="T404" s="97">
        <f t="shared" si="112"/>
        <v>0</v>
      </c>
      <c r="U404" s="97">
        <f t="shared" si="112"/>
        <v>0</v>
      </c>
      <c r="V404" s="97">
        <f t="shared" si="112"/>
        <v>0</v>
      </c>
      <c r="W404" s="97">
        <f t="shared" si="112"/>
        <v>368.48</v>
      </c>
      <c r="X404" s="97">
        <f t="shared" si="112"/>
        <v>0</v>
      </c>
      <c r="Y404" s="97">
        <f t="shared" si="112"/>
        <v>0</v>
      </c>
      <c r="Z404" s="97">
        <f t="shared" si="112"/>
        <v>368.48</v>
      </c>
      <c r="AA404" s="97">
        <f t="shared" si="110"/>
        <v>368.48</v>
      </c>
      <c r="AB404" s="97">
        <f t="shared" si="112"/>
        <v>377.69199999999995</v>
      </c>
      <c r="AC404" s="97">
        <f t="shared" si="112"/>
        <v>385.87532666666669</v>
      </c>
      <c r="AD404" s="97">
        <f t="shared" si="112"/>
        <v>392.30658211111114</v>
      </c>
      <c r="AE404" s="97">
        <f t="shared" si="112"/>
        <v>396.22964793222218</v>
      </c>
      <c r="AF404" s="97">
        <f t="shared" si="112"/>
        <v>398.87117891843707</v>
      </c>
      <c r="AG404" s="97" t="e">
        <f t="shared" si="112"/>
        <v>#VALUE!</v>
      </c>
      <c r="AH404" s="97">
        <v>0</v>
      </c>
      <c r="AI404" s="97">
        <v>0</v>
      </c>
      <c r="AJ404" s="97">
        <v>0</v>
      </c>
      <c r="AK404" s="97">
        <v>0</v>
      </c>
      <c r="AL404" s="97">
        <v>0</v>
      </c>
      <c r="AM404" s="97">
        <f t="shared" si="112"/>
        <v>0</v>
      </c>
      <c r="AN404" s="97" t="e">
        <f t="shared" si="112"/>
        <v>#VALUE!</v>
      </c>
      <c r="AO404" s="97">
        <f t="shared" si="111"/>
        <v>0</v>
      </c>
      <c r="AP404" s="97">
        <f t="shared" si="112"/>
        <v>0</v>
      </c>
      <c r="AQ404" s="97">
        <f t="shared" si="112"/>
        <v>0</v>
      </c>
      <c r="AR404" s="97">
        <f t="shared" si="112"/>
        <v>0</v>
      </c>
      <c r="AS404" s="97">
        <f t="shared" si="112"/>
        <v>0</v>
      </c>
      <c r="AT404" s="97">
        <f t="shared" si="112"/>
        <v>0</v>
      </c>
      <c r="AU404" s="97" t="e">
        <f t="shared" si="112"/>
        <v>#VALUE!</v>
      </c>
      <c r="AV404" s="97">
        <f t="shared" si="112"/>
        <v>0</v>
      </c>
      <c r="AW404" s="97">
        <f t="shared" si="112"/>
        <v>0</v>
      </c>
      <c r="AX404" s="97">
        <f t="shared" si="112"/>
        <v>0</v>
      </c>
      <c r="AY404" s="97">
        <f t="shared" si="112"/>
        <v>0</v>
      </c>
      <c r="AZ404" s="97">
        <f t="shared" si="112"/>
        <v>0</v>
      </c>
      <c r="BA404" s="97">
        <f t="shared" si="112"/>
        <v>0</v>
      </c>
      <c r="BB404" s="97" t="e">
        <f t="shared" si="112"/>
        <v>#VALUE!</v>
      </c>
      <c r="BC404" s="97">
        <f t="shared" si="112"/>
        <v>0</v>
      </c>
      <c r="BD404" s="97">
        <f t="shared" si="112"/>
        <v>0</v>
      </c>
      <c r="BE404" s="97">
        <f t="shared" si="112"/>
        <v>0</v>
      </c>
      <c r="BF404" s="97">
        <f t="shared" si="112"/>
        <v>0</v>
      </c>
      <c r="BG404" s="97">
        <f t="shared" si="112"/>
        <v>0</v>
      </c>
      <c r="BH404" s="97">
        <f t="shared" si="112"/>
        <v>0</v>
      </c>
      <c r="BI404" s="97">
        <f t="shared" si="112"/>
        <v>0</v>
      </c>
      <c r="BJ404" s="97">
        <f t="shared" si="112"/>
        <v>0</v>
      </c>
      <c r="BK404" s="97">
        <f t="shared" si="112"/>
        <v>0</v>
      </c>
      <c r="BL404" s="97">
        <f t="shared" si="112"/>
        <v>0</v>
      </c>
      <c r="BM404" s="97">
        <f t="shared" si="112"/>
        <v>0</v>
      </c>
      <c r="BN404" s="97">
        <f t="shared" si="112"/>
        <v>0</v>
      </c>
      <c r="BO404" s="97">
        <f t="shared" si="112"/>
        <v>0</v>
      </c>
      <c r="BP404" s="97" t="e">
        <f t="shared" si="112"/>
        <v>#VALUE!</v>
      </c>
    </row>
    <row r="405" spans="1:68" ht="22.5">
      <c r="A405" s="77">
        <v>2018</v>
      </c>
      <c r="B405" s="77" t="s">
        <v>905</v>
      </c>
      <c r="C405" s="77" t="s">
        <v>1070</v>
      </c>
      <c r="D405" s="77"/>
      <c r="E405" s="98" t="s">
        <v>1027</v>
      </c>
      <c r="F405" s="77"/>
      <c r="G405" s="77"/>
      <c r="H405" s="77"/>
      <c r="I405" s="77">
        <v>1</v>
      </c>
      <c r="J405" s="77" t="s">
        <v>1021</v>
      </c>
      <c r="K405" s="110" t="s">
        <v>1282</v>
      </c>
      <c r="L405" s="77"/>
      <c r="M405" s="77"/>
      <c r="N405" s="99">
        <v>14636.43</v>
      </c>
      <c r="O405" s="99">
        <v>10268.049999999999</v>
      </c>
      <c r="P405" s="99">
        <v>505.04</v>
      </c>
      <c r="Q405" s="99">
        <v>222.76</v>
      </c>
      <c r="R405" s="99">
        <v>0</v>
      </c>
      <c r="S405" s="99">
        <v>10995.85</v>
      </c>
      <c r="T405" s="99">
        <v>0</v>
      </c>
      <c r="U405" s="99">
        <v>16.489999999999998</v>
      </c>
      <c r="V405" s="99">
        <v>581.16999999999996</v>
      </c>
      <c r="W405" s="99">
        <v>0</v>
      </c>
      <c r="X405" s="99">
        <v>3402.11</v>
      </c>
      <c r="Y405" s="99">
        <v>262.20999999999998</v>
      </c>
      <c r="Z405" s="99">
        <v>15257.83</v>
      </c>
      <c r="AA405" s="100">
        <f t="shared" ref="AA405:AA413" si="113">SUM(W405 + V405 + S405)</f>
        <v>11577.02</v>
      </c>
      <c r="AB405" s="100">
        <v>0</v>
      </c>
      <c r="AC405" s="100">
        <f>AB405*('Para GX'!K$71+100%)</f>
        <v>0</v>
      </c>
      <c r="AD405" s="100">
        <f>AC405*('Para GX'!L$71+100%)</f>
        <v>0</v>
      </c>
      <c r="AE405" s="100">
        <f>AD405*('Para GX'!M$71+100%)</f>
        <v>0</v>
      </c>
      <c r="AF405" s="100">
        <f>AE405*('Para GX'!N$71+100%)</f>
        <v>0</v>
      </c>
      <c r="AG405" s="100" t="e">
        <f>AF405*('Para GX'!O$71+100%)</f>
        <v>#VALUE!</v>
      </c>
      <c r="AH405" s="100">
        <v>0</v>
      </c>
      <c r="AI405" s="100">
        <f>AH405*('Para GX'!J$71+100%)</f>
        <v>0</v>
      </c>
      <c r="AJ405" s="100">
        <f>AI405*('Para GX'!K$71+100%)</f>
        <v>0</v>
      </c>
      <c r="AK405" s="100">
        <f>AJ405*('Para GX'!L$71+100%)</f>
        <v>0</v>
      </c>
      <c r="AL405" s="100">
        <f>AK405*('Para GX'!M$71+100%)</f>
        <v>0</v>
      </c>
      <c r="AM405" s="100">
        <f>AL405*('Para GX'!N$71+100%)</f>
        <v>0</v>
      </c>
      <c r="AN405" s="100" t="e">
        <f>AM405*('Para GX'!O$71+100%)</f>
        <v>#VALUE!</v>
      </c>
      <c r="AO405" s="100">
        <f t="shared" si="111"/>
        <v>3664.32</v>
      </c>
      <c r="AP405" s="100">
        <v>0</v>
      </c>
      <c r="AQ405" s="100">
        <f>AP405*('Para GX'!K$71+100%)</f>
        <v>0</v>
      </c>
      <c r="AR405" s="100">
        <f>AQ405*('Para GX'!L$71+100%)</f>
        <v>0</v>
      </c>
      <c r="AS405" s="100">
        <f>AR405*('Para GX'!M$71+100%)</f>
        <v>0</v>
      </c>
      <c r="AT405" s="100">
        <f>AS405*('Para GX'!N$71+100%)</f>
        <v>0</v>
      </c>
      <c r="AU405" s="100" t="e">
        <f>AT405*('Para GX'!O$71+100%)</f>
        <v>#VALUE!</v>
      </c>
      <c r="AV405" s="100">
        <v>0</v>
      </c>
      <c r="AW405" s="100">
        <f>AV405*('Para GX'!J$71+100%)</f>
        <v>0</v>
      </c>
      <c r="AX405" s="100">
        <f>AW405*('Para GX'!K$71+100%)</f>
        <v>0</v>
      </c>
      <c r="AY405" s="100">
        <f>AX405*('Para GX'!L$71+100%)</f>
        <v>0</v>
      </c>
      <c r="AZ405" s="100">
        <f>AY405*('Para GX'!M$71+100%)</f>
        <v>0</v>
      </c>
      <c r="BA405" s="100">
        <f>AZ405*('Para GX'!N$71+100%)</f>
        <v>0</v>
      </c>
      <c r="BB405" s="100" t="e">
        <f>BA405*('Para GX'!O$71+100%)</f>
        <v>#VALUE!</v>
      </c>
      <c r="BC405" s="100">
        <v>0</v>
      </c>
      <c r="BD405" s="100"/>
      <c r="BE405" s="100"/>
      <c r="BF405" s="100"/>
      <c r="BG405" s="100"/>
      <c r="BH405" s="100"/>
      <c r="BI405" s="100"/>
      <c r="BJ405" s="100">
        <v>0</v>
      </c>
      <c r="BK405" s="100">
        <f>BJ405*('Para GX'!J$71+100%)</f>
        <v>0</v>
      </c>
      <c r="BL405" s="100">
        <f>BK405*('Para GX'!K$71+100%)</f>
        <v>0</v>
      </c>
      <c r="BM405" s="100">
        <f>BL405*('Para GX'!L$71+100%)</f>
        <v>0</v>
      </c>
      <c r="BN405" s="100">
        <f>BM405*('Para GX'!M$71+100%)</f>
        <v>0</v>
      </c>
      <c r="BO405" s="100">
        <f>BN405*('Para GX'!N$71+100%)</f>
        <v>0</v>
      </c>
      <c r="BP405" s="100" t="e">
        <f>BO405*('Para GX'!O$71+100%)</f>
        <v>#VALUE!</v>
      </c>
    </row>
    <row r="406" spans="1:68">
      <c r="A406" s="77">
        <v>2018</v>
      </c>
      <c r="B406" s="77" t="s">
        <v>905</v>
      </c>
      <c r="C406" s="77" t="s">
        <v>1070</v>
      </c>
      <c r="D406" s="77"/>
      <c r="E406" s="98">
        <v>31884</v>
      </c>
      <c r="F406" s="77"/>
      <c r="G406" s="77"/>
      <c r="H406" s="77"/>
      <c r="I406" s="77">
        <v>4</v>
      </c>
      <c r="J406" s="77" t="s">
        <v>1021</v>
      </c>
      <c r="K406" s="77" t="s">
        <v>1064</v>
      </c>
      <c r="L406" s="77" t="s">
        <v>1072</v>
      </c>
      <c r="M406" s="77"/>
      <c r="N406" s="99">
        <v>0</v>
      </c>
      <c r="O406" s="99">
        <v>0</v>
      </c>
      <c r="P406" s="99">
        <v>0</v>
      </c>
      <c r="Q406" s="99">
        <v>0</v>
      </c>
      <c r="R406" s="99">
        <v>0</v>
      </c>
      <c r="S406" s="99">
        <v>0</v>
      </c>
      <c r="T406" s="99">
        <v>0</v>
      </c>
      <c r="U406" s="99">
        <v>0</v>
      </c>
      <c r="V406" s="99">
        <v>65.989999999999995</v>
      </c>
      <c r="W406" s="99">
        <v>0</v>
      </c>
      <c r="X406" s="99">
        <v>0</v>
      </c>
      <c r="Y406" s="99">
        <v>29.78</v>
      </c>
      <c r="Z406" s="99">
        <v>95.77</v>
      </c>
      <c r="AA406" s="100">
        <f t="shared" si="113"/>
        <v>65.989999999999995</v>
      </c>
      <c r="AB406" s="100">
        <v>0</v>
      </c>
      <c r="AC406" s="100">
        <f>AB406*('Para GX'!K$71+100%)</f>
        <v>0</v>
      </c>
      <c r="AD406" s="100">
        <f>AC406*('Para GX'!L$71+100%)</f>
        <v>0</v>
      </c>
      <c r="AE406" s="100">
        <f>AD406*('Para GX'!M$71+100%)</f>
        <v>0</v>
      </c>
      <c r="AF406" s="100">
        <f>AE406*('Para GX'!N$71+100%)</f>
        <v>0</v>
      </c>
      <c r="AG406" s="100" t="e">
        <f>AF406*('Para GX'!O$71+100%)</f>
        <v>#VALUE!</v>
      </c>
      <c r="AH406" s="100">
        <v>0</v>
      </c>
      <c r="AI406" s="100">
        <f>AH406*('Para GX'!J$71+100%)</f>
        <v>0</v>
      </c>
      <c r="AJ406" s="100">
        <f>AI406*('Para GX'!K$71+100%)</f>
        <v>0</v>
      </c>
      <c r="AK406" s="100">
        <f>AJ406*('Para GX'!L$71+100%)</f>
        <v>0</v>
      </c>
      <c r="AL406" s="100">
        <f>AK406*('Para GX'!M$71+100%)</f>
        <v>0</v>
      </c>
      <c r="AM406" s="100">
        <f>AL406*('Para GX'!N$71+100%)</f>
        <v>0</v>
      </c>
      <c r="AN406" s="100" t="e">
        <f>AM406*('Para GX'!O$71+100%)</f>
        <v>#VALUE!</v>
      </c>
      <c r="AO406" s="100">
        <f t="shared" si="111"/>
        <v>29.78</v>
      </c>
      <c r="AP406" s="100">
        <v>0</v>
      </c>
      <c r="AQ406" s="100">
        <f>AP406*('Para GX'!K$71+100%)</f>
        <v>0</v>
      </c>
      <c r="AR406" s="100">
        <f>AQ406*('Para GX'!L$71+100%)</f>
        <v>0</v>
      </c>
      <c r="AS406" s="100">
        <f>AR406*('Para GX'!M$71+100%)</f>
        <v>0</v>
      </c>
      <c r="AT406" s="100">
        <f>AS406*('Para GX'!N$71+100%)</f>
        <v>0</v>
      </c>
      <c r="AU406" s="100" t="e">
        <f>AT406*('Para GX'!O$71+100%)</f>
        <v>#VALUE!</v>
      </c>
      <c r="AV406" s="100">
        <v>0</v>
      </c>
      <c r="AW406" s="100">
        <f>AV406*('Para GX'!J$71+100%)</f>
        <v>0</v>
      </c>
      <c r="AX406" s="100">
        <f>AW406*('Para GX'!K$71+100%)</f>
        <v>0</v>
      </c>
      <c r="AY406" s="100">
        <f>AX406*('Para GX'!L$71+100%)</f>
        <v>0</v>
      </c>
      <c r="AZ406" s="100">
        <f>AY406*('Para GX'!M$71+100%)</f>
        <v>0</v>
      </c>
      <c r="BA406" s="100">
        <f>AZ406*('Para GX'!N$71+100%)</f>
        <v>0</v>
      </c>
      <c r="BB406" s="100" t="e">
        <f>BA406*('Para GX'!O$71+100%)</f>
        <v>#VALUE!</v>
      </c>
      <c r="BC406" s="100">
        <v>0</v>
      </c>
      <c r="BD406" s="100"/>
      <c r="BE406" s="100"/>
      <c r="BF406" s="100"/>
      <c r="BG406" s="100"/>
      <c r="BH406" s="100"/>
      <c r="BI406" s="100"/>
      <c r="BJ406" s="100">
        <v>0</v>
      </c>
      <c r="BK406" s="100">
        <f>BJ406*('Para GX'!J$71+100%)</f>
        <v>0</v>
      </c>
      <c r="BL406" s="100">
        <f>BK406*('Para GX'!K$71+100%)</f>
        <v>0</v>
      </c>
      <c r="BM406" s="100">
        <f>BL406*('Para GX'!L$71+100%)</f>
        <v>0</v>
      </c>
      <c r="BN406" s="100">
        <f>BM406*('Para GX'!M$71+100%)</f>
        <v>0</v>
      </c>
      <c r="BO406" s="100">
        <f>BN406*('Para GX'!N$71+100%)</f>
        <v>0</v>
      </c>
      <c r="BP406" s="100" t="e">
        <f>BO406*('Para GX'!O$71+100%)</f>
        <v>#VALUE!</v>
      </c>
    </row>
    <row r="407" spans="1:68">
      <c r="A407" s="77">
        <v>2018</v>
      </c>
      <c r="B407" s="77" t="s">
        <v>905</v>
      </c>
      <c r="C407" s="77" t="s">
        <v>1070</v>
      </c>
      <c r="D407" s="77"/>
      <c r="E407" s="98">
        <v>30942</v>
      </c>
      <c r="F407" s="77"/>
      <c r="G407" s="77"/>
      <c r="H407" s="77"/>
      <c r="I407" s="77">
        <v>5</v>
      </c>
      <c r="J407" s="77" t="s">
        <v>1021</v>
      </c>
      <c r="K407" s="77"/>
      <c r="L407" s="77"/>
      <c r="M407" s="77"/>
      <c r="N407" s="99">
        <v>15610.81</v>
      </c>
      <c r="O407" s="99">
        <v>2392.4499999999998</v>
      </c>
      <c r="P407" s="99">
        <v>110.31</v>
      </c>
      <c r="Q407" s="99">
        <v>90.77</v>
      </c>
      <c r="R407" s="99">
        <v>0</v>
      </c>
      <c r="S407" s="99">
        <v>2593.5300000000002</v>
      </c>
      <c r="T407" s="99">
        <v>0</v>
      </c>
      <c r="U407" s="99">
        <v>3.86</v>
      </c>
      <c r="V407" s="99">
        <v>53.82</v>
      </c>
      <c r="W407" s="99">
        <v>0</v>
      </c>
      <c r="X407" s="99">
        <v>802.44</v>
      </c>
      <c r="Y407" s="99">
        <v>0</v>
      </c>
      <c r="Z407" s="99">
        <v>3453.65</v>
      </c>
      <c r="AA407" s="100">
        <f t="shared" si="113"/>
        <v>2647.3500000000004</v>
      </c>
      <c r="AB407" s="100">
        <f>AA407*('Para GX'!J$71+100%)</f>
        <v>2713.5337500000001</v>
      </c>
      <c r="AC407" s="100">
        <f>AB407*('Para GX'!K$71+100%)</f>
        <v>2772.3269812500002</v>
      </c>
      <c r="AD407" s="100">
        <f>AC407*('Para GX'!L$71+100%)</f>
        <v>2818.5324309375001</v>
      </c>
      <c r="AE407" s="100">
        <f>AD407*('Para GX'!M$71+100%)</f>
        <v>2846.7177552468752</v>
      </c>
      <c r="AF407" s="100">
        <f>AE407*('Para GX'!N$71+100%)</f>
        <v>2865.6958736151873</v>
      </c>
      <c r="AG407" s="100" t="e">
        <f>AF407*('Para GX'!O$71+100%)</f>
        <v>#VALUE!</v>
      </c>
      <c r="AH407" s="100">
        <v>0</v>
      </c>
      <c r="AI407" s="100">
        <f>AH407*('Para GX'!J$71+100%)</f>
        <v>0</v>
      </c>
      <c r="AJ407" s="100">
        <f>AI407*('Para GX'!K$71+100%)</f>
        <v>0</v>
      </c>
      <c r="AK407" s="100">
        <f>AJ407*('Para GX'!L$71+100%)</f>
        <v>0</v>
      </c>
      <c r="AL407" s="100">
        <f>AK407*('Para GX'!M$71+100%)</f>
        <v>0</v>
      </c>
      <c r="AM407" s="100">
        <f>AL407*('Para GX'!N$71+100%)</f>
        <v>0</v>
      </c>
      <c r="AN407" s="100" t="e">
        <f>AM407*('Para GX'!O$71+100%)</f>
        <v>#VALUE!</v>
      </c>
      <c r="AO407" s="100">
        <f t="shared" si="111"/>
        <v>802.44</v>
      </c>
      <c r="AP407" s="100">
        <f>AO407*('Para GX'!J$71+100%)</f>
        <v>822.50099999999998</v>
      </c>
      <c r="AQ407" s="100">
        <f>AP407*('Para GX'!K$71+100%)</f>
        <v>840.32185500000003</v>
      </c>
      <c r="AR407" s="100">
        <f>AQ407*('Para GX'!L$71+100%)</f>
        <v>854.32721924999998</v>
      </c>
      <c r="AS407" s="100">
        <f>AR407*('Para GX'!M$71+100%)</f>
        <v>862.8704914425</v>
      </c>
      <c r="AT407" s="100">
        <f>AS407*('Para GX'!N$71+100%)</f>
        <v>868.62296138544991</v>
      </c>
      <c r="AU407" s="100" t="e">
        <f>AT407*('Para GX'!O$71+100%)</f>
        <v>#VALUE!</v>
      </c>
      <c r="AV407" s="100">
        <v>0</v>
      </c>
      <c r="AW407" s="100">
        <f>AV407*('Para GX'!J$71+100%)</f>
        <v>0</v>
      </c>
      <c r="AX407" s="100">
        <f>AW407*('Para GX'!K$71+100%)</f>
        <v>0</v>
      </c>
      <c r="AY407" s="100">
        <f>AX407*('Para GX'!L$71+100%)</f>
        <v>0</v>
      </c>
      <c r="AZ407" s="100">
        <f>AY407*('Para GX'!M$71+100%)</f>
        <v>0</v>
      </c>
      <c r="BA407" s="100">
        <f>AZ407*('Para GX'!N$71+100%)</f>
        <v>0</v>
      </c>
      <c r="BB407" s="100" t="e">
        <f>BA407*('Para GX'!O$71+100%)</f>
        <v>#VALUE!</v>
      </c>
      <c r="BC407" s="100">
        <v>0</v>
      </c>
      <c r="BD407" s="100"/>
      <c r="BE407" s="100"/>
      <c r="BF407" s="100"/>
      <c r="BG407" s="100"/>
      <c r="BH407" s="100"/>
      <c r="BI407" s="100"/>
      <c r="BJ407" s="100">
        <v>0</v>
      </c>
      <c r="BK407" s="100">
        <f>BJ407*('Para GX'!J$71+100%)</f>
        <v>0</v>
      </c>
      <c r="BL407" s="100">
        <f>BK407*('Para GX'!K$71+100%)</f>
        <v>0</v>
      </c>
      <c r="BM407" s="100">
        <f>BL407*('Para GX'!L$71+100%)</f>
        <v>0</v>
      </c>
      <c r="BN407" s="100">
        <f>BM407*('Para GX'!M$71+100%)</f>
        <v>0</v>
      </c>
      <c r="BO407" s="100">
        <f>BN407*('Para GX'!N$71+100%)</f>
        <v>0</v>
      </c>
      <c r="BP407" s="100" t="e">
        <f>BO407*('Para GX'!O$71+100%)</f>
        <v>#VALUE!</v>
      </c>
    </row>
    <row r="408" spans="1:68">
      <c r="A408" s="77">
        <v>2018</v>
      </c>
      <c r="B408" s="77" t="s">
        <v>905</v>
      </c>
      <c r="C408" s="77" t="s">
        <v>1070</v>
      </c>
      <c r="D408" s="77"/>
      <c r="E408" s="98">
        <v>30942</v>
      </c>
      <c r="F408" s="77"/>
      <c r="G408" s="77"/>
      <c r="H408" s="77"/>
      <c r="I408" s="77">
        <v>2</v>
      </c>
      <c r="J408" s="77" t="s">
        <v>1021</v>
      </c>
      <c r="K408" s="77"/>
      <c r="L408" s="77"/>
      <c r="M408" s="77"/>
      <c r="N408" s="99">
        <v>15610.81</v>
      </c>
      <c r="O408" s="99">
        <v>9576.66</v>
      </c>
      <c r="P408" s="99">
        <v>441.69</v>
      </c>
      <c r="Q408" s="99">
        <v>363.09</v>
      </c>
      <c r="R408" s="99">
        <v>0</v>
      </c>
      <c r="S408" s="99">
        <v>10381.44</v>
      </c>
      <c r="T408" s="99">
        <v>0</v>
      </c>
      <c r="U408" s="99">
        <v>15.55</v>
      </c>
      <c r="V408" s="99">
        <v>154.72999999999999</v>
      </c>
      <c r="W408" s="99">
        <v>0</v>
      </c>
      <c r="X408" s="99">
        <v>3212.05</v>
      </c>
      <c r="Y408" s="99">
        <v>0</v>
      </c>
      <c r="Z408" s="99">
        <v>13763.77</v>
      </c>
      <c r="AA408" s="100">
        <f t="shared" si="113"/>
        <v>10536.17</v>
      </c>
      <c r="AB408" s="100">
        <f>AA408*('Para GX'!J$71+100%)</f>
        <v>10799.57425</v>
      </c>
      <c r="AC408" s="100">
        <f>AB408*('Para GX'!K$71+100%)</f>
        <v>11033.565025416667</v>
      </c>
      <c r="AD408" s="100">
        <f>AC408*('Para GX'!L$71+100%)</f>
        <v>11217.457775840277</v>
      </c>
      <c r="AE408" s="100">
        <f>AD408*('Para GX'!M$71+100%)</f>
        <v>11329.632353598681</v>
      </c>
      <c r="AF408" s="100">
        <f>AE408*('Para GX'!N$71+100%)</f>
        <v>11405.163235956004</v>
      </c>
      <c r="AG408" s="100" t="e">
        <f>AF408*('Para GX'!O$71+100%)</f>
        <v>#VALUE!</v>
      </c>
      <c r="AH408" s="100">
        <v>0</v>
      </c>
      <c r="AI408" s="100">
        <f>AH408*('Para GX'!J$71+100%)</f>
        <v>0</v>
      </c>
      <c r="AJ408" s="100">
        <f>AI408*('Para GX'!K$71+100%)</f>
        <v>0</v>
      </c>
      <c r="AK408" s="100">
        <f>AJ408*('Para GX'!L$71+100%)</f>
        <v>0</v>
      </c>
      <c r="AL408" s="100">
        <f>AK408*('Para GX'!M$71+100%)</f>
        <v>0</v>
      </c>
      <c r="AM408" s="100">
        <f>AL408*('Para GX'!N$71+100%)</f>
        <v>0</v>
      </c>
      <c r="AN408" s="100" t="e">
        <f>AM408*('Para GX'!O$71+100%)</f>
        <v>#VALUE!</v>
      </c>
      <c r="AO408" s="100">
        <f t="shared" si="111"/>
        <v>3212.05</v>
      </c>
      <c r="AP408" s="100">
        <f>AO408*('Para GX'!J$71+100%)</f>
        <v>3292.3512499999997</v>
      </c>
      <c r="AQ408" s="100">
        <f>AP408*('Para GX'!K$71+100%)</f>
        <v>3363.685527083333</v>
      </c>
      <c r="AR408" s="100">
        <f>AQ408*('Para GX'!L$71+100%)</f>
        <v>3419.7469525347215</v>
      </c>
      <c r="AS408" s="100">
        <f>AR408*('Para GX'!M$71+100%)</f>
        <v>3453.9444220600685</v>
      </c>
      <c r="AT408" s="100">
        <f>AS408*('Para GX'!N$71+100%)</f>
        <v>3476.9707182071356</v>
      </c>
      <c r="AU408" s="100" t="e">
        <f>AT408*('Para GX'!O$71+100%)</f>
        <v>#VALUE!</v>
      </c>
      <c r="AV408" s="100">
        <v>0</v>
      </c>
      <c r="AW408" s="100">
        <f>AV408*('Para GX'!J$71+100%)</f>
        <v>0</v>
      </c>
      <c r="AX408" s="100">
        <f>AW408*('Para GX'!K$71+100%)</f>
        <v>0</v>
      </c>
      <c r="AY408" s="100">
        <f>AX408*('Para GX'!L$71+100%)</f>
        <v>0</v>
      </c>
      <c r="AZ408" s="100">
        <f>AY408*('Para GX'!M$71+100%)</f>
        <v>0</v>
      </c>
      <c r="BA408" s="100">
        <f>AZ408*('Para GX'!N$71+100%)</f>
        <v>0</v>
      </c>
      <c r="BB408" s="100" t="e">
        <f>BA408*('Para GX'!O$71+100%)</f>
        <v>#VALUE!</v>
      </c>
      <c r="BC408" s="100">
        <v>0</v>
      </c>
      <c r="BD408" s="100"/>
      <c r="BE408" s="100"/>
      <c r="BF408" s="100"/>
      <c r="BG408" s="100"/>
      <c r="BH408" s="100"/>
      <c r="BI408" s="100"/>
      <c r="BJ408" s="100">
        <v>0</v>
      </c>
      <c r="BK408" s="100">
        <f>BJ408*('Para GX'!J$71+100%)</f>
        <v>0</v>
      </c>
      <c r="BL408" s="100">
        <f>BK408*('Para GX'!K$71+100%)</f>
        <v>0</v>
      </c>
      <c r="BM408" s="100">
        <f>BL408*('Para GX'!L$71+100%)</f>
        <v>0</v>
      </c>
      <c r="BN408" s="100">
        <f>BM408*('Para GX'!M$71+100%)</f>
        <v>0</v>
      </c>
      <c r="BO408" s="100">
        <f>BN408*('Para GX'!N$71+100%)</f>
        <v>0</v>
      </c>
      <c r="BP408" s="100" t="e">
        <f>BO408*('Para GX'!O$71+100%)</f>
        <v>#VALUE!</v>
      </c>
    </row>
    <row r="409" spans="1:68" s="137" customFormat="1">
      <c r="A409" s="91">
        <v>2018</v>
      </c>
      <c r="B409" s="91" t="s">
        <v>905</v>
      </c>
      <c r="C409" s="91" t="s">
        <v>1070</v>
      </c>
      <c r="D409" s="91"/>
      <c r="E409" s="92">
        <v>30942</v>
      </c>
      <c r="F409" s="91"/>
      <c r="G409" s="91"/>
      <c r="H409" s="91"/>
      <c r="I409" s="91">
        <v>5</v>
      </c>
      <c r="J409" s="91" t="s">
        <v>1021</v>
      </c>
      <c r="K409" s="91"/>
      <c r="L409" s="91"/>
      <c r="M409" s="91"/>
      <c r="N409" s="93">
        <v>0</v>
      </c>
      <c r="O409" s="93">
        <v>0</v>
      </c>
      <c r="P409" s="93">
        <v>0</v>
      </c>
      <c r="Q409" s="93">
        <v>0</v>
      </c>
      <c r="R409" s="93">
        <v>0</v>
      </c>
      <c r="S409" s="93">
        <v>0</v>
      </c>
      <c r="T409" s="93">
        <v>0</v>
      </c>
      <c r="U409" s="93">
        <v>0</v>
      </c>
      <c r="V409" s="93">
        <v>0</v>
      </c>
      <c r="W409" s="93">
        <v>0</v>
      </c>
      <c r="X409" s="93">
        <v>0</v>
      </c>
      <c r="Y409" s="93">
        <v>0</v>
      </c>
      <c r="Z409" s="93">
        <v>0</v>
      </c>
      <c r="AA409" s="94">
        <f>SUM(W409+V409+S409)</f>
        <v>0</v>
      </c>
      <c r="AB409" s="94">
        <f>AA409*('Para GX'!J$71+100%)</f>
        <v>0</v>
      </c>
      <c r="AC409" s="94">
        <f>AB409*('Para GX'!K$71+100%)</f>
        <v>0</v>
      </c>
      <c r="AD409" s="94">
        <f>AC409*('Para GX'!L$71+100%)</f>
        <v>0</v>
      </c>
      <c r="AE409" s="94">
        <f>AD409*('Para GX'!M$71+100%)</f>
        <v>0</v>
      </c>
      <c r="AF409" s="94">
        <f>AE409*('Para GX'!N$71+100%)</f>
        <v>0</v>
      </c>
      <c r="AG409" s="94" t="e">
        <f>AF409*('Para GX'!O$71+100%)</f>
        <v>#VALUE!</v>
      </c>
      <c r="AH409" s="94">
        <f>SUM(T409+V409+W409)</f>
        <v>0</v>
      </c>
      <c r="AI409" s="94">
        <f>AH409*('Para GX'!J$71+100%)</f>
        <v>0</v>
      </c>
      <c r="AJ409" s="94">
        <f>AI409*('Para GX'!K$71+100%)</f>
        <v>0</v>
      </c>
      <c r="AK409" s="94">
        <f>AJ409*('Para GX'!L$71+100%)</f>
        <v>0</v>
      </c>
      <c r="AL409" s="94">
        <f>AK409*('Para GX'!M$71+100%)</f>
        <v>0</v>
      </c>
      <c r="AM409" s="94">
        <f>AL409*('Para GX'!N$71+100%)</f>
        <v>0</v>
      </c>
      <c r="AN409" s="94" t="e">
        <f>AM409*('Para GX'!O$71+100%)</f>
        <v>#VALUE!</v>
      </c>
      <c r="AO409" s="94">
        <f>SUM(X409+Y409)</f>
        <v>0</v>
      </c>
      <c r="AP409" s="94">
        <f>AO409*('Para GX'!J$71+100%)</f>
        <v>0</v>
      </c>
      <c r="AQ409" s="94">
        <f>AP409*('Para GX'!K$71+100%)</f>
        <v>0</v>
      </c>
      <c r="AR409" s="94">
        <f>AQ409*('Para GX'!L$71+100%)</f>
        <v>0</v>
      </c>
      <c r="AS409" s="94">
        <f>AR409*('Para GX'!M$71+100%)</f>
        <v>0</v>
      </c>
      <c r="AT409" s="94">
        <f>AS409*('Para GX'!N$71+100%)</f>
        <v>0</v>
      </c>
      <c r="AU409" s="94" t="e">
        <f>AT409*('Para GX'!O$71+100%)</f>
        <v>#VALUE!</v>
      </c>
      <c r="AV409" s="94">
        <v>0</v>
      </c>
      <c r="AW409" s="94">
        <f>AV410*('Para GX'!J$71+100%)</f>
        <v>0</v>
      </c>
      <c r="AX409" s="94">
        <f>AW410*('Para GX'!K$71+100%)</f>
        <v>0</v>
      </c>
      <c r="AY409" s="94">
        <f>AX410*('Para GX'!L$71+100%)</f>
        <v>0</v>
      </c>
      <c r="AZ409" s="94">
        <f>AY410*('Para GX'!M$71+100%)</f>
        <v>0</v>
      </c>
      <c r="BA409" s="94">
        <f>AZ410*('Para GX'!N$71+100%)</f>
        <v>0</v>
      </c>
      <c r="BB409" s="94" t="e">
        <f>BA410*('Para GX'!O$71+100%)</f>
        <v>#VALUE!</v>
      </c>
      <c r="BC409" s="94">
        <v>0</v>
      </c>
      <c r="BD409" s="94"/>
      <c r="BE409" s="94"/>
      <c r="BF409" s="94"/>
      <c r="BG409" s="94"/>
      <c r="BH409" s="94"/>
      <c r="BI409" s="94"/>
      <c r="BJ409" s="94">
        <v>0</v>
      </c>
      <c r="BK409" s="94">
        <f>BJ409*('Para GX'!J$71+100%)</f>
        <v>0</v>
      </c>
      <c r="BL409" s="94">
        <f>BK409*('Para GX'!K$71+100%)</f>
        <v>0</v>
      </c>
      <c r="BM409" s="94">
        <f>BL409*('Para GX'!L$71+100%)</f>
        <v>0</v>
      </c>
      <c r="BN409" s="94">
        <f>BM409*('Para GX'!M$71+100%)</f>
        <v>0</v>
      </c>
      <c r="BO409" s="94">
        <f>BN409*('Para GX'!N$71+100%)</f>
        <v>0</v>
      </c>
      <c r="BP409" s="94" t="e">
        <f>BO409*('Para GX'!O$71+100%)</f>
        <v>#VALUE!</v>
      </c>
    </row>
    <row r="410" spans="1:68" s="137" customFormat="1">
      <c r="A410" s="91">
        <v>2018</v>
      </c>
      <c r="B410" s="91" t="s">
        <v>905</v>
      </c>
      <c r="C410" s="91" t="s">
        <v>1070</v>
      </c>
      <c r="D410" s="91"/>
      <c r="E410" s="92">
        <v>30942</v>
      </c>
      <c r="F410" s="91"/>
      <c r="G410" s="91"/>
      <c r="H410" s="91"/>
      <c r="I410" s="91">
        <v>2</v>
      </c>
      <c r="J410" s="91" t="s">
        <v>1021</v>
      </c>
      <c r="K410" s="91"/>
      <c r="L410" s="91"/>
      <c r="M410" s="91"/>
      <c r="N410" s="93">
        <v>0</v>
      </c>
      <c r="O410" s="93">
        <v>0</v>
      </c>
      <c r="P410" s="93">
        <v>0</v>
      </c>
      <c r="Q410" s="93">
        <v>0</v>
      </c>
      <c r="R410" s="93">
        <v>0</v>
      </c>
      <c r="S410" s="93">
        <v>0</v>
      </c>
      <c r="T410" s="93">
        <v>0</v>
      </c>
      <c r="U410" s="93">
        <v>0</v>
      </c>
      <c r="V410" s="93">
        <v>0</v>
      </c>
      <c r="W410" s="93">
        <v>0</v>
      </c>
      <c r="X410" s="93">
        <v>0</v>
      </c>
      <c r="Y410" s="93">
        <v>0</v>
      </c>
      <c r="Z410" s="93">
        <v>0</v>
      </c>
      <c r="AA410" s="94">
        <f>SUM(W410+V410+S410)</f>
        <v>0</v>
      </c>
      <c r="AB410" s="94">
        <f>AA410*('Para GX'!J$71+100%)</f>
        <v>0</v>
      </c>
      <c r="AC410" s="94">
        <f>AB410*('Para GX'!K$71+100%)</f>
        <v>0</v>
      </c>
      <c r="AD410" s="94">
        <f>AC410*('Para GX'!L$71+100%)</f>
        <v>0</v>
      </c>
      <c r="AE410" s="94">
        <f>AD410*('Para GX'!M$71+100%)</f>
        <v>0</v>
      </c>
      <c r="AF410" s="94">
        <f>AE410*('Para GX'!N$71+100%)</f>
        <v>0</v>
      </c>
      <c r="AG410" s="94" t="e">
        <f>AF410*('Para GX'!O$71+100%)</f>
        <v>#VALUE!</v>
      </c>
      <c r="AH410" s="94">
        <f>SUM(T410+V410+W410)</f>
        <v>0</v>
      </c>
      <c r="AI410" s="94">
        <f>AH410*('Para GX'!J$71+100%)</f>
        <v>0</v>
      </c>
      <c r="AJ410" s="94">
        <f>AI410*('Para GX'!K$71+100%)</f>
        <v>0</v>
      </c>
      <c r="AK410" s="94">
        <f>AJ410*('Para GX'!L$71+100%)</f>
        <v>0</v>
      </c>
      <c r="AL410" s="94">
        <f>AK410*('Para GX'!M$71+100%)</f>
        <v>0</v>
      </c>
      <c r="AM410" s="94">
        <f>AL410*('Para GX'!N$71+100%)</f>
        <v>0</v>
      </c>
      <c r="AN410" s="94" t="e">
        <f>AM410*('Para GX'!O$71+100%)</f>
        <v>#VALUE!</v>
      </c>
      <c r="AO410" s="94">
        <f>SUM(X410+Y410)</f>
        <v>0</v>
      </c>
      <c r="AP410" s="94">
        <f>AO410*('Para GX'!J$71+100%)</f>
        <v>0</v>
      </c>
      <c r="AQ410" s="94">
        <f>AP410*('Para GX'!K$71+100%)</f>
        <v>0</v>
      </c>
      <c r="AR410" s="94">
        <f>AQ410*('Para GX'!L$71+100%)</f>
        <v>0</v>
      </c>
      <c r="AS410" s="94">
        <f>AR410*('Para GX'!M$71+100%)</f>
        <v>0</v>
      </c>
      <c r="AT410" s="94">
        <f>AS410*('Para GX'!N$71+100%)</f>
        <v>0</v>
      </c>
      <c r="AU410" s="94" t="e">
        <f>AT410*('Para GX'!O$71+100%)</f>
        <v>#VALUE!</v>
      </c>
      <c r="AV410" s="94">
        <v>0</v>
      </c>
      <c r="AW410" s="94">
        <f>AV426*('Para GX'!J$71+100%)</f>
        <v>0</v>
      </c>
      <c r="AX410" s="94">
        <f>AW426*('Para GX'!K$71+100%)</f>
        <v>0</v>
      </c>
      <c r="AY410" s="94">
        <f>AX426*('Para GX'!L$71+100%)</f>
        <v>0</v>
      </c>
      <c r="AZ410" s="94">
        <f>AY426*('Para GX'!M$71+100%)</f>
        <v>0</v>
      </c>
      <c r="BA410" s="94">
        <f>AZ426*('Para GX'!N$71+100%)</f>
        <v>0</v>
      </c>
      <c r="BB410" s="94" t="e">
        <f>BA426*('Para GX'!O$71+100%)</f>
        <v>#VALUE!</v>
      </c>
      <c r="BC410" s="94">
        <v>0</v>
      </c>
      <c r="BD410" s="94"/>
      <c r="BE410" s="94"/>
      <c r="BF410" s="94"/>
      <c r="BG410" s="94"/>
      <c r="BH410" s="94"/>
      <c r="BI410" s="94"/>
      <c r="BJ410" s="94">
        <v>0</v>
      </c>
      <c r="BK410" s="94">
        <f>BJ410*('Para GX'!J$71+100%)</f>
        <v>0</v>
      </c>
      <c r="BL410" s="94">
        <f>BK410*('Para GX'!K$71+100%)</f>
        <v>0</v>
      </c>
      <c r="BM410" s="94">
        <f>BL410*('Para GX'!L$71+100%)</f>
        <v>0</v>
      </c>
      <c r="BN410" s="94">
        <f>BM410*('Para GX'!M$71+100%)</f>
        <v>0</v>
      </c>
      <c r="BO410" s="94">
        <f>BN410*('Para GX'!N$71+100%)</f>
        <v>0</v>
      </c>
      <c r="BP410" s="94" t="e">
        <f>BO410*('Para GX'!O$71+100%)</f>
        <v>#VALUE!</v>
      </c>
    </row>
    <row r="411" spans="1:68">
      <c r="A411" s="77">
        <v>2018</v>
      </c>
      <c r="B411" s="77" t="s">
        <v>905</v>
      </c>
      <c r="C411" s="77" t="s">
        <v>1070</v>
      </c>
      <c r="D411" s="77"/>
      <c r="E411" s="98">
        <v>31368</v>
      </c>
      <c r="F411" s="77"/>
      <c r="G411" s="77"/>
      <c r="H411" s="77"/>
      <c r="I411" s="77">
        <v>3</v>
      </c>
      <c r="J411" s="77" t="s">
        <v>1021</v>
      </c>
      <c r="K411" s="77" t="s">
        <v>1165</v>
      </c>
      <c r="L411" s="77" t="s">
        <v>1065</v>
      </c>
      <c r="M411" s="77"/>
      <c r="N411" s="99">
        <v>0</v>
      </c>
      <c r="O411" s="99">
        <v>0</v>
      </c>
      <c r="P411" s="99">
        <v>0</v>
      </c>
      <c r="Q411" s="99">
        <v>0</v>
      </c>
      <c r="R411" s="99">
        <v>0</v>
      </c>
      <c r="S411" s="99">
        <v>0</v>
      </c>
      <c r="T411" s="99">
        <v>0</v>
      </c>
      <c r="U411" s="99">
        <v>0</v>
      </c>
      <c r="V411" s="99">
        <v>62.99</v>
      </c>
      <c r="W411" s="99">
        <v>0</v>
      </c>
      <c r="X411" s="99">
        <v>0</v>
      </c>
      <c r="Y411" s="99">
        <v>28.44</v>
      </c>
      <c r="Z411" s="99">
        <v>91.43</v>
      </c>
      <c r="AA411" s="100">
        <f t="shared" si="113"/>
        <v>62.99</v>
      </c>
      <c r="AB411" s="100">
        <v>0</v>
      </c>
      <c r="AC411" s="100">
        <f>AB411*('Para GX'!K$71+100%)</f>
        <v>0</v>
      </c>
      <c r="AD411" s="100">
        <f>AC411*('Para GX'!L$71+100%)</f>
        <v>0</v>
      </c>
      <c r="AE411" s="100">
        <f>AD411*('Para GX'!M$71+100%)</f>
        <v>0</v>
      </c>
      <c r="AF411" s="100">
        <f>AE411*('Para GX'!N$71+100%)</f>
        <v>0</v>
      </c>
      <c r="AG411" s="100" t="e">
        <f>AF411*('Para GX'!O$71+100%)</f>
        <v>#VALUE!</v>
      </c>
      <c r="AH411" s="100">
        <v>0</v>
      </c>
      <c r="AI411" s="100">
        <f>AH411*('Para GX'!J$71+100%)</f>
        <v>0</v>
      </c>
      <c r="AJ411" s="100">
        <f>AI411*('Para GX'!K$71+100%)</f>
        <v>0</v>
      </c>
      <c r="AK411" s="100">
        <f>AJ411*('Para GX'!L$71+100%)</f>
        <v>0</v>
      </c>
      <c r="AL411" s="100">
        <f>AK411*('Para GX'!M$71+100%)</f>
        <v>0</v>
      </c>
      <c r="AM411" s="100">
        <f>AL411*('Para GX'!N$71+100%)</f>
        <v>0</v>
      </c>
      <c r="AN411" s="100" t="e">
        <f>AM411*('Para GX'!O$71+100%)</f>
        <v>#VALUE!</v>
      </c>
      <c r="AO411" s="100">
        <f t="shared" si="111"/>
        <v>28.44</v>
      </c>
      <c r="AP411" s="100">
        <v>0</v>
      </c>
      <c r="AQ411" s="100">
        <f>AP411*('Para GX'!K$71+100%)</f>
        <v>0</v>
      </c>
      <c r="AR411" s="100">
        <f>AQ411*('Para GX'!L$71+100%)</f>
        <v>0</v>
      </c>
      <c r="AS411" s="100">
        <f>AR411*('Para GX'!M$71+100%)</f>
        <v>0</v>
      </c>
      <c r="AT411" s="100">
        <f>AS411*('Para GX'!N$71+100%)</f>
        <v>0</v>
      </c>
      <c r="AU411" s="100" t="e">
        <f>AT411*('Para GX'!O$71+100%)</f>
        <v>#VALUE!</v>
      </c>
      <c r="AV411" s="100">
        <v>0</v>
      </c>
      <c r="AW411" s="100">
        <f>AV411*('Para GX'!J$71+100%)</f>
        <v>0</v>
      </c>
      <c r="AX411" s="100">
        <f>AW411*('Para GX'!K$71+100%)</f>
        <v>0</v>
      </c>
      <c r="AY411" s="100">
        <f>AX411*('Para GX'!L$71+100%)</f>
        <v>0</v>
      </c>
      <c r="AZ411" s="100">
        <f>AY411*('Para GX'!M$71+100%)</f>
        <v>0</v>
      </c>
      <c r="BA411" s="100">
        <f>AZ411*('Para GX'!N$71+100%)</f>
        <v>0</v>
      </c>
      <c r="BB411" s="100" t="e">
        <f>BA411*('Para GX'!O$71+100%)</f>
        <v>#VALUE!</v>
      </c>
      <c r="BC411" s="100">
        <v>0</v>
      </c>
      <c r="BD411" s="100"/>
      <c r="BE411" s="100"/>
      <c r="BF411" s="100"/>
      <c r="BG411" s="100"/>
      <c r="BH411" s="100"/>
      <c r="BI411" s="100"/>
      <c r="BJ411" s="100">
        <v>0</v>
      </c>
      <c r="BK411" s="100">
        <f>BJ411*('Para GX'!J$71+100%)</f>
        <v>0</v>
      </c>
      <c r="BL411" s="100">
        <f>BK411*('Para GX'!K$71+100%)</f>
        <v>0</v>
      </c>
      <c r="BM411" s="100">
        <f>BL411*('Para GX'!L$71+100%)</f>
        <v>0</v>
      </c>
      <c r="BN411" s="100">
        <f>BM411*('Para GX'!M$71+100%)</f>
        <v>0</v>
      </c>
      <c r="BO411" s="100">
        <f>BN411*('Para GX'!N$71+100%)</f>
        <v>0</v>
      </c>
      <c r="BP411" s="100" t="e">
        <f>BO411*('Para GX'!O$71+100%)</f>
        <v>#VALUE!</v>
      </c>
    </row>
    <row r="412" spans="1:68">
      <c r="A412" s="77">
        <v>2018</v>
      </c>
      <c r="B412" s="77" t="s">
        <v>905</v>
      </c>
      <c r="C412" s="77" t="s">
        <v>1070</v>
      </c>
      <c r="D412" s="77"/>
      <c r="E412" s="98">
        <v>31368</v>
      </c>
      <c r="F412" s="77"/>
      <c r="G412" s="77"/>
      <c r="H412" s="77"/>
      <c r="I412" s="77">
        <v>2</v>
      </c>
      <c r="J412" s="77" t="s">
        <v>1021</v>
      </c>
      <c r="K412" s="77" t="s">
        <v>1073</v>
      </c>
      <c r="L412" s="77" t="s">
        <v>1065</v>
      </c>
      <c r="M412" s="77"/>
      <c r="N412" s="99">
        <v>0</v>
      </c>
      <c r="O412" s="99">
        <v>0</v>
      </c>
      <c r="P412" s="99">
        <v>0</v>
      </c>
      <c r="Q412" s="99">
        <v>0</v>
      </c>
      <c r="R412" s="99">
        <v>0</v>
      </c>
      <c r="S412" s="99">
        <v>0</v>
      </c>
      <c r="T412" s="99">
        <v>0</v>
      </c>
      <c r="U412" s="99">
        <v>0</v>
      </c>
      <c r="V412" s="99">
        <v>157.33000000000001</v>
      </c>
      <c r="W412" s="99">
        <v>0</v>
      </c>
      <c r="X412" s="99">
        <v>0</v>
      </c>
      <c r="Y412" s="99">
        <v>99.7</v>
      </c>
      <c r="Z412" s="99">
        <v>320.60000000000002</v>
      </c>
      <c r="AA412" s="100">
        <f t="shared" si="113"/>
        <v>157.33000000000001</v>
      </c>
      <c r="AB412" s="100">
        <v>0</v>
      </c>
      <c r="AC412" s="100">
        <f>AB412*('Para GX'!K$71+100%)</f>
        <v>0</v>
      </c>
      <c r="AD412" s="100">
        <f>AC412*('Para GX'!L$71+100%)</f>
        <v>0</v>
      </c>
      <c r="AE412" s="100">
        <f>AD412*('Para GX'!M$71+100%)</f>
        <v>0</v>
      </c>
      <c r="AF412" s="100">
        <f>AE412*('Para GX'!N$71+100%)</f>
        <v>0</v>
      </c>
      <c r="AG412" s="100" t="e">
        <f>AF412*('Para GX'!O$71+100%)</f>
        <v>#VALUE!</v>
      </c>
      <c r="AH412" s="100">
        <v>0</v>
      </c>
      <c r="AI412" s="100">
        <f>AH412*('Para GX'!J$71+100%)</f>
        <v>0</v>
      </c>
      <c r="AJ412" s="100">
        <f>AI412*('Para GX'!K$71+100%)</f>
        <v>0</v>
      </c>
      <c r="AK412" s="100">
        <f>AJ412*('Para GX'!L$71+100%)</f>
        <v>0</v>
      </c>
      <c r="AL412" s="100">
        <f>AK412*('Para GX'!M$71+100%)</f>
        <v>0</v>
      </c>
      <c r="AM412" s="100">
        <f>AL412*('Para GX'!N$71+100%)</f>
        <v>0</v>
      </c>
      <c r="AN412" s="100" t="e">
        <f>AM412*('Para GX'!O$71+100%)</f>
        <v>#VALUE!</v>
      </c>
      <c r="AO412" s="100">
        <f t="shared" si="111"/>
        <v>99.7</v>
      </c>
      <c r="AP412" s="100">
        <v>0</v>
      </c>
      <c r="AQ412" s="100">
        <f>AP412*('Para GX'!K$71+100%)</f>
        <v>0</v>
      </c>
      <c r="AR412" s="100">
        <f>AQ412*('Para GX'!L$71+100%)</f>
        <v>0</v>
      </c>
      <c r="AS412" s="100">
        <f>AR412*('Para GX'!M$71+100%)</f>
        <v>0</v>
      </c>
      <c r="AT412" s="100">
        <f>AS412*('Para GX'!N$71+100%)</f>
        <v>0</v>
      </c>
      <c r="AU412" s="100" t="e">
        <f>AT412*('Para GX'!O$71+100%)</f>
        <v>#VALUE!</v>
      </c>
      <c r="AV412" s="100">
        <v>0</v>
      </c>
      <c r="AW412" s="100">
        <f>AV412*('Para GX'!J$71+100%)</f>
        <v>0</v>
      </c>
      <c r="AX412" s="100">
        <f>AW412*('Para GX'!K$71+100%)</f>
        <v>0</v>
      </c>
      <c r="AY412" s="100">
        <f>AX412*('Para GX'!L$71+100%)</f>
        <v>0</v>
      </c>
      <c r="AZ412" s="100">
        <f>AY412*('Para GX'!M$71+100%)</f>
        <v>0</v>
      </c>
      <c r="BA412" s="100">
        <f>AZ412*('Para GX'!N$71+100%)</f>
        <v>0</v>
      </c>
      <c r="BB412" s="100" t="e">
        <f>BA412*('Para GX'!O$71+100%)</f>
        <v>#VALUE!</v>
      </c>
      <c r="BC412" s="100">
        <v>63.57</v>
      </c>
      <c r="BD412" s="100"/>
      <c r="BE412" s="100"/>
      <c r="BF412" s="100"/>
      <c r="BG412" s="100"/>
      <c r="BH412" s="100"/>
      <c r="BI412" s="100"/>
      <c r="BJ412" s="100">
        <v>0</v>
      </c>
      <c r="BK412" s="100">
        <f>BJ412*('Para GX'!J$71+100%)</f>
        <v>0</v>
      </c>
      <c r="BL412" s="100">
        <f>BK412*('Para GX'!K$71+100%)</f>
        <v>0</v>
      </c>
      <c r="BM412" s="100">
        <f>BL412*('Para GX'!L$71+100%)</f>
        <v>0</v>
      </c>
      <c r="BN412" s="100">
        <f>BM412*('Para GX'!M$71+100%)</f>
        <v>0</v>
      </c>
      <c r="BO412" s="100">
        <f>BN412*('Para GX'!N$71+100%)</f>
        <v>0</v>
      </c>
      <c r="BP412" s="100" t="e">
        <f>BO412*('Para GX'!O$71+100%)</f>
        <v>#VALUE!</v>
      </c>
    </row>
    <row r="413" spans="1:68">
      <c r="A413" s="77">
        <v>2018</v>
      </c>
      <c r="B413" s="77" t="s">
        <v>905</v>
      </c>
      <c r="C413" s="77" t="s">
        <v>1070</v>
      </c>
      <c r="D413" s="77"/>
      <c r="E413" s="98">
        <v>31368</v>
      </c>
      <c r="F413" s="77"/>
      <c r="G413" s="77"/>
      <c r="H413" s="77"/>
      <c r="I413" s="77">
        <v>1</v>
      </c>
      <c r="J413" s="77" t="s">
        <v>1021</v>
      </c>
      <c r="K413" s="77" t="s">
        <v>1071</v>
      </c>
      <c r="L413" s="77" t="s">
        <v>1074</v>
      </c>
      <c r="M413" s="77"/>
      <c r="N413" s="99">
        <v>0</v>
      </c>
      <c r="O413" s="99">
        <v>0</v>
      </c>
      <c r="P413" s="99">
        <v>0</v>
      </c>
      <c r="Q413" s="99">
        <v>0</v>
      </c>
      <c r="R413" s="99">
        <v>0</v>
      </c>
      <c r="S413" s="99">
        <v>0</v>
      </c>
      <c r="T413" s="99">
        <v>0</v>
      </c>
      <c r="U413" s="99">
        <v>0</v>
      </c>
      <c r="V413" s="99">
        <v>4.8899999999999997</v>
      </c>
      <c r="W413" s="99">
        <v>0</v>
      </c>
      <c r="X413" s="99">
        <v>0</v>
      </c>
      <c r="Y413" s="99">
        <v>2.2000000000000002</v>
      </c>
      <c r="Z413" s="99">
        <v>7.09</v>
      </c>
      <c r="AA413" s="100">
        <f t="shared" si="113"/>
        <v>4.8899999999999997</v>
      </c>
      <c r="AB413" s="100">
        <v>0</v>
      </c>
      <c r="AC413" s="100">
        <f>AB413*('Para GX'!K$71+100%)</f>
        <v>0</v>
      </c>
      <c r="AD413" s="100">
        <f>AC413*('Para GX'!L$71+100%)</f>
        <v>0</v>
      </c>
      <c r="AE413" s="100">
        <f>AD413*('Para GX'!M$71+100%)</f>
        <v>0</v>
      </c>
      <c r="AF413" s="100">
        <f>AE413*('Para GX'!N$71+100%)</f>
        <v>0</v>
      </c>
      <c r="AG413" s="100" t="e">
        <f>AF413*('Para GX'!O$71+100%)</f>
        <v>#VALUE!</v>
      </c>
      <c r="AH413" s="100">
        <v>0</v>
      </c>
      <c r="AI413" s="100">
        <f>AH413*('Para GX'!J$71+100%)</f>
        <v>0</v>
      </c>
      <c r="AJ413" s="100">
        <f>AI413*('Para GX'!K$71+100%)</f>
        <v>0</v>
      </c>
      <c r="AK413" s="100">
        <f>AJ413*('Para GX'!L$71+100%)</f>
        <v>0</v>
      </c>
      <c r="AL413" s="100">
        <f>AK413*('Para GX'!M$71+100%)</f>
        <v>0</v>
      </c>
      <c r="AM413" s="100">
        <f>AL413*('Para GX'!N$71+100%)</f>
        <v>0</v>
      </c>
      <c r="AN413" s="100" t="e">
        <f>AM413*('Para GX'!O$71+100%)</f>
        <v>#VALUE!</v>
      </c>
      <c r="AO413" s="100">
        <f t="shared" si="111"/>
        <v>2.2000000000000002</v>
      </c>
      <c r="AP413" s="100">
        <v>0</v>
      </c>
      <c r="AQ413" s="100">
        <f>AP413*('Para GX'!K$71+100%)</f>
        <v>0</v>
      </c>
      <c r="AR413" s="100">
        <f>AQ413*('Para GX'!L$71+100%)</f>
        <v>0</v>
      </c>
      <c r="AS413" s="100">
        <f>AR413*('Para GX'!M$71+100%)</f>
        <v>0</v>
      </c>
      <c r="AT413" s="100">
        <f>AS413*('Para GX'!N$71+100%)</f>
        <v>0</v>
      </c>
      <c r="AU413" s="100" t="e">
        <f>AT413*('Para GX'!O$71+100%)</f>
        <v>#VALUE!</v>
      </c>
      <c r="AV413" s="100">
        <v>0</v>
      </c>
      <c r="AW413" s="100">
        <f>AV413*('Para GX'!J$71+100%)</f>
        <v>0</v>
      </c>
      <c r="AX413" s="100">
        <f>AW413*('Para GX'!K$71+100%)</f>
        <v>0</v>
      </c>
      <c r="AY413" s="100">
        <f>AX413*('Para GX'!L$71+100%)</f>
        <v>0</v>
      </c>
      <c r="AZ413" s="100">
        <f>AY413*('Para GX'!M$71+100%)</f>
        <v>0</v>
      </c>
      <c r="BA413" s="100">
        <f>AZ413*('Para GX'!N$71+100%)</f>
        <v>0</v>
      </c>
      <c r="BB413" s="100" t="e">
        <f>BA413*('Para GX'!O$71+100%)</f>
        <v>#VALUE!</v>
      </c>
      <c r="BC413" s="100">
        <v>0</v>
      </c>
      <c r="BD413" s="100"/>
      <c r="BE413" s="100"/>
      <c r="BF413" s="100"/>
      <c r="BG413" s="100"/>
      <c r="BH413" s="100"/>
      <c r="BI413" s="100"/>
      <c r="BJ413" s="100">
        <v>0</v>
      </c>
      <c r="BK413" s="100">
        <f>BJ413*('Para GX'!J$71+100%)</f>
        <v>0</v>
      </c>
      <c r="BL413" s="100">
        <f>BK413*('Para GX'!K$71+100%)</f>
        <v>0</v>
      </c>
      <c r="BM413" s="100">
        <f>BL413*('Para GX'!L$71+100%)</f>
        <v>0</v>
      </c>
      <c r="BN413" s="100">
        <f>BM413*('Para GX'!M$71+100%)</f>
        <v>0</v>
      </c>
      <c r="BO413" s="100">
        <f>BN413*('Para GX'!N$71+100%)</f>
        <v>0</v>
      </c>
      <c r="BP413" s="100" t="e">
        <f>BO413*('Para GX'!O$71+100%)</f>
        <v>#VALUE!</v>
      </c>
    </row>
    <row r="414" spans="1:68">
      <c r="A414" s="77">
        <v>2018</v>
      </c>
      <c r="B414" s="77" t="s">
        <v>905</v>
      </c>
      <c r="C414" s="77" t="s">
        <v>1070</v>
      </c>
      <c r="D414" s="77"/>
      <c r="E414" s="98">
        <v>26628</v>
      </c>
      <c r="F414" s="77"/>
      <c r="G414" s="77"/>
      <c r="H414" s="77"/>
      <c r="I414" s="77">
        <v>5</v>
      </c>
      <c r="J414" s="77" t="s">
        <v>1021</v>
      </c>
      <c r="K414" s="77"/>
      <c r="L414" s="77"/>
      <c r="M414" s="77"/>
      <c r="N414" s="99">
        <v>15423.01</v>
      </c>
      <c r="O414" s="99">
        <v>6815.32</v>
      </c>
      <c r="P414" s="99">
        <v>318.52</v>
      </c>
      <c r="Q414" s="99">
        <v>274.5</v>
      </c>
      <c r="R414" s="99">
        <v>0</v>
      </c>
      <c r="S414" s="99">
        <v>7408.34</v>
      </c>
      <c r="T414" s="99">
        <v>0</v>
      </c>
      <c r="U414" s="99">
        <v>11.1</v>
      </c>
      <c r="V414" s="99">
        <v>0</v>
      </c>
      <c r="W414" s="99">
        <v>0</v>
      </c>
      <c r="X414" s="99">
        <v>2292.15</v>
      </c>
      <c r="Y414" s="99">
        <v>0</v>
      </c>
      <c r="Z414" s="99">
        <v>9711.59</v>
      </c>
      <c r="AA414" s="100">
        <f>SUM(W414+V414+S414)</f>
        <v>7408.34</v>
      </c>
      <c r="AB414" s="100">
        <f>AA414*('Para GX'!J$71+100%)</f>
        <v>7593.5484999999999</v>
      </c>
      <c r="AC414" s="100">
        <f>AB414*('Para GX'!K$71+100%)</f>
        <v>7758.0753841666674</v>
      </c>
      <c r="AD414" s="100">
        <f>AC414*('Para GX'!L$71+100%)</f>
        <v>7887.376640569445</v>
      </c>
      <c r="AE414" s="100">
        <f>AD414*('Para GX'!M$71+100%)</f>
        <v>7966.2504069751394</v>
      </c>
      <c r="AF414" s="100">
        <f>AE414*('Para GX'!N$71+100%)</f>
        <v>8019.3587430216394</v>
      </c>
      <c r="AG414" s="100" t="e">
        <f>AF414*('Para GX'!O$71+100%)</f>
        <v>#VALUE!</v>
      </c>
      <c r="AH414" s="100">
        <f>SUM(T414+V414+W414)</f>
        <v>0</v>
      </c>
      <c r="AI414" s="100">
        <f>AH414*('Para GX'!J$71+100%)</f>
        <v>0</v>
      </c>
      <c r="AJ414" s="100">
        <f>AI414*('Para GX'!K$71+100%)</f>
        <v>0</v>
      </c>
      <c r="AK414" s="100">
        <f>AJ414*('Para GX'!L$71+100%)</f>
        <v>0</v>
      </c>
      <c r="AL414" s="100">
        <f>AK414*('Para GX'!M$71+100%)</f>
        <v>0</v>
      </c>
      <c r="AM414" s="100">
        <f>AL414*('Para GX'!N$71+100%)</f>
        <v>0</v>
      </c>
      <c r="AN414" s="100" t="e">
        <f>AM414*('Para GX'!O$71+100%)</f>
        <v>#VALUE!</v>
      </c>
      <c r="AO414" s="100">
        <f t="shared" si="111"/>
        <v>2292.15</v>
      </c>
      <c r="AP414" s="100">
        <f>AO414*('Para GX'!J$71+100%)</f>
        <v>2349.4537499999997</v>
      </c>
      <c r="AQ414" s="100">
        <f>AP414*('Para GX'!K$71+100%)</f>
        <v>2400.3585812499996</v>
      </c>
      <c r="AR414" s="100">
        <f>AQ414*('Para GX'!L$71+100%)</f>
        <v>2440.3645576041663</v>
      </c>
      <c r="AS414" s="100">
        <f>AR414*('Para GX'!M$71+100%)</f>
        <v>2464.7682031802078</v>
      </c>
      <c r="AT414" s="100">
        <f>AS414*('Para GX'!N$71+100%)</f>
        <v>2481.1999912014089</v>
      </c>
      <c r="AU414" s="100" t="e">
        <f>AT414*('Para GX'!O$71+100%)</f>
        <v>#VALUE!</v>
      </c>
      <c r="AV414" s="100">
        <v>0</v>
      </c>
      <c r="AW414" s="100">
        <f>AV414*('Para GX'!J$71+100%)</f>
        <v>0</v>
      </c>
      <c r="AX414" s="100">
        <f>AW414*('Para GX'!K$71+100%)</f>
        <v>0</v>
      </c>
      <c r="AY414" s="100">
        <f>AX414*('Para GX'!L$71+100%)</f>
        <v>0</v>
      </c>
      <c r="AZ414" s="100">
        <f>AY414*('Para GX'!M$71+100%)</f>
        <v>0</v>
      </c>
      <c r="BA414" s="100">
        <f>AZ414*('Para GX'!N$71+100%)</f>
        <v>0</v>
      </c>
      <c r="BB414" s="100" t="e">
        <f>BA414*('Para GX'!O$71+100%)</f>
        <v>#VALUE!</v>
      </c>
      <c r="BC414" s="100">
        <v>0</v>
      </c>
      <c r="BD414" s="100"/>
      <c r="BE414" s="100"/>
      <c r="BF414" s="100"/>
      <c r="BG414" s="100"/>
      <c r="BH414" s="100"/>
      <c r="BI414" s="100"/>
      <c r="BJ414" s="100">
        <v>0</v>
      </c>
      <c r="BK414" s="100">
        <f>BJ414*('Para GX'!J$71+100%)</f>
        <v>0</v>
      </c>
      <c r="BL414" s="100">
        <f>BK414*('Para GX'!K$71+100%)</f>
        <v>0</v>
      </c>
      <c r="BM414" s="100">
        <f>BL414*('Para GX'!L$71+100%)</f>
        <v>0</v>
      </c>
      <c r="BN414" s="100">
        <f>BM414*('Para GX'!M$71+100%)</f>
        <v>0</v>
      </c>
      <c r="BO414" s="100">
        <f>BN414*('Para GX'!N$71+100%)</f>
        <v>0</v>
      </c>
      <c r="BP414" s="100" t="e">
        <f>BO414*('Para GX'!O$71+100%)</f>
        <v>#VALUE!</v>
      </c>
    </row>
    <row r="415" spans="1:68">
      <c r="A415" s="77">
        <v>2018</v>
      </c>
      <c r="B415" s="77" t="s">
        <v>905</v>
      </c>
      <c r="C415" s="77" t="s">
        <v>1070</v>
      </c>
      <c r="D415" s="77"/>
      <c r="E415" s="98">
        <v>23660</v>
      </c>
      <c r="F415" s="77"/>
      <c r="G415" s="77"/>
      <c r="H415" s="77"/>
      <c r="I415" s="77">
        <v>2</v>
      </c>
      <c r="J415" s="77" t="s">
        <v>1021</v>
      </c>
      <c r="K415" s="77"/>
      <c r="L415" s="77"/>
      <c r="M415" s="77"/>
      <c r="N415" s="99">
        <v>16474.580000000002</v>
      </c>
      <c r="O415" s="99">
        <v>13605.38</v>
      </c>
      <c r="P415" s="99">
        <v>358.6</v>
      </c>
      <c r="Q415" s="99">
        <v>532.37</v>
      </c>
      <c r="R415" s="99">
        <v>0</v>
      </c>
      <c r="S415" s="99">
        <v>14496.35</v>
      </c>
      <c r="T415" s="99">
        <v>0</v>
      </c>
      <c r="U415" s="99">
        <v>21.72</v>
      </c>
      <c r="V415" s="99">
        <v>0</v>
      </c>
      <c r="W415" s="99">
        <v>0</v>
      </c>
      <c r="X415" s="99">
        <v>4485.16</v>
      </c>
      <c r="Y415" s="99">
        <v>0</v>
      </c>
      <c r="Z415" s="99">
        <v>19003.23</v>
      </c>
      <c r="AA415" s="100">
        <f>SUM(W415+V415+S415)</f>
        <v>14496.35</v>
      </c>
      <c r="AB415" s="100">
        <f>AA415*('Para GX'!J$71+100%)</f>
        <v>14858.758749999999</v>
      </c>
      <c r="AC415" s="100">
        <f>AB415*('Para GX'!K$71+100%)</f>
        <v>15180.698522916666</v>
      </c>
      <c r="AD415" s="100">
        <f>AC415*('Para GX'!L$71+100%)</f>
        <v>15433.710164965276</v>
      </c>
      <c r="AE415" s="100">
        <f>AD415*('Para GX'!M$71+100%)</f>
        <v>15588.047266614929</v>
      </c>
      <c r="AF415" s="100">
        <f>AE415*('Para GX'!N$71+100%)</f>
        <v>15691.967581725694</v>
      </c>
      <c r="AG415" s="100" t="e">
        <f>AF415*('Para GX'!O$71+100%)</f>
        <v>#VALUE!</v>
      </c>
      <c r="AH415" s="100">
        <f>SUM(T415+V415+W415)</f>
        <v>0</v>
      </c>
      <c r="AI415" s="100">
        <f>AH415*('Para GX'!J$71+100%)</f>
        <v>0</v>
      </c>
      <c r="AJ415" s="100">
        <f>AI415*('Para GX'!K$71+100%)</f>
        <v>0</v>
      </c>
      <c r="AK415" s="100">
        <f>AJ415*('Para GX'!L$71+100%)</f>
        <v>0</v>
      </c>
      <c r="AL415" s="100">
        <f>AK415*('Para GX'!M$71+100%)</f>
        <v>0</v>
      </c>
      <c r="AM415" s="100">
        <f>AL415*('Para GX'!N$71+100%)</f>
        <v>0</v>
      </c>
      <c r="AN415" s="100" t="e">
        <f>AM415*('Para GX'!O$71+100%)</f>
        <v>#VALUE!</v>
      </c>
      <c r="AO415" s="100">
        <f t="shared" si="111"/>
        <v>4485.16</v>
      </c>
      <c r="AP415" s="100">
        <f>AO415*('Para GX'!J$71+100%)</f>
        <v>4597.2889999999998</v>
      </c>
      <c r="AQ415" s="100">
        <f>AP415*('Para GX'!K$71+100%)</f>
        <v>4696.8969283333336</v>
      </c>
      <c r="AR415" s="100">
        <f>AQ415*('Para GX'!L$71+100%)</f>
        <v>4775.1785438055558</v>
      </c>
      <c r="AS415" s="100">
        <f>AR415*('Para GX'!M$71+100%)</f>
        <v>4822.9303292436116</v>
      </c>
      <c r="AT415" s="100">
        <f>AS415*('Para GX'!N$71+100%)</f>
        <v>4855.0831981052352</v>
      </c>
      <c r="AU415" s="100" t="e">
        <f>AT415*('Para GX'!O$71+100%)</f>
        <v>#VALUE!</v>
      </c>
      <c r="AV415" s="100">
        <v>0</v>
      </c>
      <c r="AW415" s="100">
        <f>AV415*('Para GX'!J$71+100%)</f>
        <v>0</v>
      </c>
      <c r="AX415" s="100">
        <f>AW415*('Para GX'!K$71+100%)</f>
        <v>0</v>
      </c>
      <c r="AY415" s="100">
        <f>AX415*('Para GX'!L$71+100%)</f>
        <v>0</v>
      </c>
      <c r="AZ415" s="100">
        <f>AY415*('Para GX'!M$71+100%)</f>
        <v>0</v>
      </c>
      <c r="BA415" s="100">
        <f>AZ415*('Para GX'!N$71+100%)</f>
        <v>0</v>
      </c>
      <c r="BB415" s="100" t="e">
        <f>BA415*('Para GX'!O$71+100%)</f>
        <v>#VALUE!</v>
      </c>
      <c r="BC415" s="100">
        <v>0</v>
      </c>
      <c r="BD415" s="100"/>
      <c r="BE415" s="100"/>
      <c r="BF415" s="100"/>
      <c r="BG415" s="100"/>
      <c r="BH415" s="100"/>
      <c r="BI415" s="100"/>
      <c r="BJ415" s="100">
        <v>0</v>
      </c>
      <c r="BK415" s="100">
        <f>BJ415*('Para GX'!J$71+100%)</f>
        <v>0</v>
      </c>
      <c r="BL415" s="100">
        <f>BK415*('Para GX'!K$71+100%)</f>
        <v>0</v>
      </c>
      <c r="BM415" s="100">
        <f>BL415*('Para GX'!L$71+100%)</f>
        <v>0</v>
      </c>
      <c r="BN415" s="100">
        <f>BM415*('Para GX'!M$71+100%)</f>
        <v>0</v>
      </c>
      <c r="BO415" s="100">
        <f>BN415*('Para GX'!N$71+100%)</f>
        <v>0</v>
      </c>
      <c r="BP415" s="100" t="e">
        <f>BO415*('Para GX'!O$71+100%)</f>
        <v>#VALUE!</v>
      </c>
    </row>
    <row r="416" spans="1:68">
      <c r="A416" s="77">
        <v>2018</v>
      </c>
      <c r="B416" s="77" t="s">
        <v>905</v>
      </c>
      <c r="C416" s="77" t="s">
        <v>1070</v>
      </c>
      <c r="D416" s="77"/>
      <c r="E416" s="98">
        <v>32911</v>
      </c>
      <c r="F416" s="77"/>
      <c r="G416" s="77"/>
      <c r="H416" s="77"/>
      <c r="I416" s="77">
        <v>5</v>
      </c>
      <c r="J416" s="77" t="s">
        <v>1021</v>
      </c>
      <c r="K416" s="77"/>
      <c r="L416" s="77" t="s">
        <v>1075</v>
      </c>
      <c r="M416" s="77"/>
      <c r="N416" s="99">
        <v>15704.66</v>
      </c>
      <c r="O416" s="99">
        <v>4637.67</v>
      </c>
      <c r="P416" s="99">
        <v>213.48</v>
      </c>
      <c r="Q416" s="99">
        <v>186.91</v>
      </c>
      <c r="R416" s="99">
        <v>0</v>
      </c>
      <c r="S416" s="99">
        <v>5038.0600000000004</v>
      </c>
      <c r="T416" s="99">
        <v>0</v>
      </c>
      <c r="U416" s="99">
        <v>7.57</v>
      </c>
      <c r="V416" s="99">
        <v>0</v>
      </c>
      <c r="W416" s="99">
        <v>0</v>
      </c>
      <c r="X416" s="99">
        <v>1558.79</v>
      </c>
      <c r="Y416" s="99">
        <v>0</v>
      </c>
      <c r="Z416" s="99">
        <v>6604.42</v>
      </c>
      <c r="AA416" s="100">
        <f>SUM(W416+V416+S416)</f>
        <v>5038.0600000000004</v>
      </c>
      <c r="AB416" s="100">
        <f>AA416*('Para GX'!J$71+100%)</f>
        <v>5164.0114999999996</v>
      </c>
      <c r="AC416" s="100">
        <f>AB416*('Para GX'!K$71+100%)</f>
        <v>5275.8984158333333</v>
      </c>
      <c r="AD416" s="100">
        <f>AC416*('Para GX'!L$71+100%)</f>
        <v>5363.830056097222</v>
      </c>
      <c r="AE416" s="100">
        <f>AD416*('Para GX'!M$71+100%)</f>
        <v>5417.4683566581944</v>
      </c>
      <c r="AF416" s="100">
        <f>AE416*('Para GX'!N$71+100%)</f>
        <v>5453.5848123692485</v>
      </c>
      <c r="AG416" s="100" t="e">
        <f>AF416*('Para GX'!O$71+100%)</f>
        <v>#VALUE!</v>
      </c>
      <c r="AH416" s="100">
        <f>SUM(T416+V416+W416)</f>
        <v>0</v>
      </c>
      <c r="AI416" s="100">
        <f>AH416*('Para GX'!J$71+100%)</f>
        <v>0</v>
      </c>
      <c r="AJ416" s="100">
        <f>AI416*('Para GX'!K$71+100%)</f>
        <v>0</v>
      </c>
      <c r="AK416" s="100">
        <f>AJ416*('Para GX'!L$71+100%)</f>
        <v>0</v>
      </c>
      <c r="AL416" s="100">
        <f>AK416*('Para GX'!M$71+100%)</f>
        <v>0</v>
      </c>
      <c r="AM416" s="100">
        <f>AL416*('Para GX'!N$71+100%)</f>
        <v>0</v>
      </c>
      <c r="AN416" s="100" t="e">
        <f>AM416*('Para GX'!O$71+100%)</f>
        <v>#VALUE!</v>
      </c>
      <c r="AO416" s="100">
        <f t="shared" si="111"/>
        <v>1558.79</v>
      </c>
      <c r="AP416" s="100">
        <f>AO416*('Para GX'!J$71+100%)</f>
        <v>1597.7597499999997</v>
      </c>
      <c r="AQ416" s="100">
        <f>AP416*('Para GX'!K$71+100%)</f>
        <v>1632.3778779166664</v>
      </c>
      <c r="AR416" s="100">
        <f>AQ416*('Para GX'!L$71+100%)</f>
        <v>1659.584175881944</v>
      </c>
      <c r="AS416" s="100">
        <f>AR416*('Para GX'!M$71+100%)</f>
        <v>1676.1800176407635</v>
      </c>
      <c r="AT416" s="100">
        <f>AS416*('Para GX'!N$71+100%)</f>
        <v>1687.3545510917018</v>
      </c>
      <c r="AU416" s="100" t="e">
        <f>AT416*('Para GX'!O$71+100%)</f>
        <v>#VALUE!</v>
      </c>
      <c r="AV416" s="100">
        <v>0</v>
      </c>
      <c r="AW416" s="100">
        <f>AV416*('Para GX'!J$71+100%)</f>
        <v>0</v>
      </c>
      <c r="AX416" s="100">
        <f>AW416*('Para GX'!K$71+100%)</f>
        <v>0</v>
      </c>
      <c r="AY416" s="100">
        <f>AX416*('Para GX'!L$71+100%)</f>
        <v>0</v>
      </c>
      <c r="AZ416" s="100">
        <f>AY416*('Para GX'!M$71+100%)</f>
        <v>0</v>
      </c>
      <c r="BA416" s="100">
        <f>AZ416*('Para GX'!N$71+100%)</f>
        <v>0</v>
      </c>
      <c r="BB416" s="100" t="e">
        <f>BA416*('Para GX'!O$71+100%)</f>
        <v>#VALUE!</v>
      </c>
      <c r="BC416" s="100">
        <v>0</v>
      </c>
      <c r="BD416" s="100"/>
      <c r="BE416" s="100"/>
      <c r="BF416" s="100"/>
      <c r="BG416" s="100"/>
      <c r="BH416" s="100"/>
      <c r="BI416" s="100"/>
      <c r="BJ416" s="100">
        <v>0</v>
      </c>
      <c r="BK416" s="100">
        <f>BJ416*('Para GX'!J$71+100%)</f>
        <v>0</v>
      </c>
      <c r="BL416" s="100">
        <f>BK416*('Para GX'!K$71+100%)</f>
        <v>0</v>
      </c>
      <c r="BM416" s="100">
        <f>BL416*('Para GX'!L$71+100%)</f>
        <v>0</v>
      </c>
      <c r="BN416" s="100">
        <f>BM416*('Para GX'!M$71+100%)</f>
        <v>0</v>
      </c>
      <c r="BO416" s="100">
        <f>BN416*('Para GX'!N$71+100%)</f>
        <v>0</v>
      </c>
      <c r="BP416" s="100" t="e">
        <f>BO416*('Para GX'!O$71+100%)</f>
        <v>#VALUE!</v>
      </c>
    </row>
    <row r="417" spans="1:68">
      <c r="A417" s="77">
        <v>2018</v>
      </c>
      <c r="B417" s="77" t="s">
        <v>905</v>
      </c>
      <c r="C417" s="77" t="s">
        <v>1070</v>
      </c>
      <c r="D417" s="77"/>
      <c r="E417" s="98">
        <v>30682</v>
      </c>
      <c r="F417" s="77"/>
      <c r="G417" s="77"/>
      <c r="H417" s="77"/>
      <c r="I417" s="77">
        <v>3</v>
      </c>
      <c r="J417" s="77" t="s">
        <v>1021</v>
      </c>
      <c r="K417" s="77" t="s">
        <v>1236</v>
      </c>
      <c r="L417" s="77" t="s">
        <v>1153</v>
      </c>
      <c r="M417" s="77"/>
      <c r="N417" s="99">
        <v>13169.59</v>
      </c>
      <c r="O417" s="99">
        <v>1561.4</v>
      </c>
      <c r="P417" s="99">
        <v>85.35</v>
      </c>
      <c r="Q417" s="99">
        <v>89.63</v>
      </c>
      <c r="R417" s="99">
        <v>0</v>
      </c>
      <c r="S417" s="99">
        <v>1736.38</v>
      </c>
      <c r="T417" s="99">
        <v>0</v>
      </c>
      <c r="U417" s="99">
        <v>2.6</v>
      </c>
      <c r="V417" s="99">
        <v>91.77</v>
      </c>
      <c r="W417" s="99">
        <v>0</v>
      </c>
      <c r="X417" s="99">
        <v>537.24</v>
      </c>
      <c r="Y417" s="99">
        <v>41.41</v>
      </c>
      <c r="Z417" s="99">
        <v>2409.4</v>
      </c>
      <c r="AA417" s="100">
        <f>SUM(W417 + V417 + S417)</f>
        <v>1828.15</v>
      </c>
      <c r="AB417" s="100">
        <v>0</v>
      </c>
      <c r="AC417" s="100">
        <f>AB417*('Para GX'!K$71+100%)</f>
        <v>0</v>
      </c>
      <c r="AD417" s="100">
        <f>AC417*('Para GX'!L$71+100%)</f>
        <v>0</v>
      </c>
      <c r="AE417" s="100">
        <f>AD417*('Para GX'!M$71+100%)</f>
        <v>0</v>
      </c>
      <c r="AF417" s="100">
        <f>AE417*('Para GX'!N$71+100%)</f>
        <v>0</v>
      </c>
      <c r="AG417" s="100" t="e">
        <f>AF417*('Para GX'!O$71+100%)</f>
        <v>#VALUE!</v>
      </c>
      <c r="AH417" s="100">
        <v>0</v>
      </c>
      <c r="AI417" s="100">
        <f>AH417*('Para GX'!J$71+100%)</f>
        <v>0</v>
      </c>
      <c r="AJ417" s="100">
        <f>AI417*('Para GX'!K$71+100%)</f>
        <v>0</v>
      </c>
      <c r="AK417" s="100">
        <f>AJ417*('Para GX'!L$71+100%)</f>
        <v>0</v>
      </c>
      <c r="AL417" s="100">
        <f>AK417*('Para GX'!M$71+100%)</f>
        <v>0</v>
      </c>
      <c r="AM417" s="100">
        <f>AL417*('Para GX'!N$71+100%)</f>
        <v>0</v>
      </c>
      <c r="AN417" s="100" t="e">
        <f>AM417*('Para GX'!O$71+100%)</f>
        <v>#VALUE!</v>
      </c>
      <c r="AO417" s="100">
        <f t="shared" si="111"/>
        <v>578.65</v>
      </c>
      <c r="AP417" s="100">
        <v>0</v>
      </c>
      <c r="AQ417" s="100">
        <f>AP417*('Para GX'!K$71+100%)</f>
        <v>0</v>
      </c>
      <c r="AR417" s="100">
        <f>AQ417*('Para GX'!L$71+100%)</f>
        <v>0</v>
      </c>
      <c r="AS417" s="100">
        <f>AR417*('Para GX'!M$71+100%)</f>
        <v>0</v>
      </c>
      <c r="AT417" s="100">
        <f>AS417*('Para GX'!N$71+100%)</f>
        <v>0</v>
      </c>
      <c r="AU417" s="100" t="e">
        <f>AT417*('Para GX'!O$71+100%)</f>
        <v>#VALUE!</v>
      </c>
      <c r="AV417" s="100">
        <v>0</v>
      </c>
      <c r="AW417" s="100">
        <f>AV417*('Para GX'!J$71+100%)</f>
        <v>0</v>
      </c>
      <c r="AX417" s="100">
        <f>AW417*('Para GX'!K$71+100%)</f>
        <v>0</v>
      </c>
      <c r="AY417" s="100">
        <f>AX417*('Para GX'!L$71+100%)</f>
        <v>0</v>
      </c>
      <c r="AZ417" s="100">
        <f>AY417*('Para GX'!M$71+100%)</f>
        <v>0</v>
      </c>
      <c r="BA417" s="100">
        <f>AZ417*('Para GX'!N$71+100%)</f>
        <v>0</v>
      </c>
      <c r="BB417" s="100" t="e">
        <f>BA417*('Para GX'!O$71+100%)</f>
        <v>#VALUE!</v>
      </c>
      <c r="BC417" s="100">
        <v>0</v>
      </c>
      <c r="BD417" s="100"/>
      <c r="BE417" s="100"/>
      <c r="BF417" s="100"/>
      <c r="BG417" s="100"/>
      <c r="BH417" s="100"/>
      <c r="BI417" s="100"/>
      <c r="BJ417" s="100">
        <v>0</v>
      </c>
      <c r="BK417" s="100">
        <f>BJ417*('Para GX'!J$71+100%)</f>
        <v>0</v>
      </c>
      <c r="BL417" s="100">
        <f>BK417*('Para GX'!K$71+100%)</f>
        <v>0</v>
      </c>
      <c r="BM417" s="100">
        <f>BL417*('Para GX'!L$71+100%)</f>
        <v>0</v>
      </c>
      <c r="BN417" s="100">
        <f>BM417*('Para GX'!M$71+100%)</f>
        <v>0</v>
      </c>
      <c r="BO417" s="100">
        <f>BN417*('Para GX'!N$71+100%)</f>
        <v>0</v>
      </c>
      <c r="BP417" s="100" t="e">
        <f>BO417*('Para GX'!O$71+100%)</f>
        <v>#VALUE!</v>
      </c>
    </row>
    <row r="418" spans="1:68">
      <c r="A418" s="77">
        <v>2018</v>
      </c>
      <c r="B418" s="77" t="s">
        <v>905</v>
      </c>
      <c r="C418" s="77" t="s">
        <v>1070</v>
      </c>
      <c r="D418" s="77"/>
      <c r="E418" s="98">
        <v>30682</v>
      </c>
      <c r="F418" s="77"/>
      <c r="G418" s="77"/>
      <c r="H418" s="77"/>
      <c r="I418" s="77">
        <v>1</v>
      </c>
      <c r="J418" s="77" t="s">
        <v>1021</v>
      </c>
      <c r="K418" s="77" t="s">
        <v>1116</v>
      </c>
      <c r="L418" s="77" t="s">
        <v>1153</v>
      </c>
      <c r="M418" s="77"/>
      <c r="N418" s="99">
        <v>0</v>
      </c>
      <c r="O418" s="99">
        <v>0</v>
      </c>
      <c r="P418" s="99">
        <v>0</v>
      </c>
      <c r="Q418" s="99">
        <v>0</v>
      </c>
      <c r="R418" s="99">
        <v>0</v>
      </c>
      <c r="S418" s="99">
        <v>0</v>
      </c>
      <c r="T418" s="99">
        <v>0</v>
      </c>
      <c r="U418" s="99">
        <v>0</v>
      </c>
      <c r="V418" s="99">
        <v>39.14</v>
      </c>
      <c r="W418" s="99">
        <v>0</v>
      </c>
      <c r="X418" s="99">
        <v>0</v>
      </c>
      <c r="Y418" s="99">
        <v>17.68</v>
      </c>
      <c r="Z418" s="99">
        <v>56.82</v>
      </c>
      <c r="AA418" s="100">
        <f>SUM(W418 + V418 + S418)</f>
        <v>39.14</v>
      </c>
      <c r="AB418" s="100">
        <v>0</v>
      </c>
      <c r="AC418" s="100">
        <f>AB418*('Para GX'!K$71+100%)</f>
        <v>0</v>
      </c>
      <c r="AD418" s="100">
        <f>AC418*('Para GX'!L$71+100%)</f>
        <v>0</v>
      </c>
      <c r="AE418" s="100">
        <f>AD418*('Para GX'!M$71+100%)</f>
        <v>0</v>
      </c>
      <c r="AF418" s="100">
        <f>AE418*('Para GX'!N$71+100%)</f>
        <v>0</v>
      </c>
      <c r="AG418" s="100" t="e">
        <f>AF418*('Para GX'!O$71+100%)</f>
        <v>#VALUE!</v>
      </c>
      <c r="AH418" s="100">
        <v>0</v>
      </c>
      <c r="AI418" s="100">
        <f>AH418*('Para GX'!J$71+100%)</f>
        <v>0</v>
      </c>
      <c r="AJ418" s="100">
        <f>AI418*('Para GX'!K$71+100%)</f>
        <v>0</v>
      </c>
      <c r="AK418" s="100">
        <f>AJ418*('Para GX'!L$71+100%)</f>
        <v>0</v>
      </c>
      <c r="AL418" s="100">
        <f>AK418*('Para GX'!M$71+100%)</f>
        <v>0</v>
      </c>
      <c r="AM418" s="100">
        <f>AL418*('Para GX'!N$71+100%)</f>
        <v>0</v>
      </c>
      <c r="AN418" s="100" t="e">
        <f>AM418*('Para GX'!O$71+100%)</f>
        <v>#VALUE!</v>
      </c>
      <c r="AO418" s="100">
        <f t="shared" si="111"/>
        <v>17.68</v>
      </c>
      <c r="AP418" s="100">
        <v>0</v>
      </c>
      <c r="AQ418" s="100">
        <f>AP418*('Para GX'!K$71+100%)</f>
        <v>0</v>
      </c>
      <c r="AR418" s="100">
        <f>AQ418*('Para GX'!L$71+100%)</f>
        <v>0</v>
      </c>
      <c r="AS418" s="100">
        <f>AR418*('Para GX'!M$71+100%)</f>
        <v>0</v>
      </c>
      <c r="AT418" s="100">
        <f>AS418*('Para GX'!N$71+100%)</f>
        <v>0</v>
      </c>
      <c r="AU418" s="100" t="e">
        <f>AT418*('Para GX'!O$71+100%)</f>
        <v>#VALUE!</v>
      </c>
      <c r="AV418" s="100">
        <v>0</v>
      </c>
      <c r="AW418" s="100">
        <f>AV418*('Para GX'!J$71+100%)</f>
        <v>0</v>
      </c>
      <c r="AX418" s="100">
        <f>AW418*('Para GX'!K$71+100%)</f>
        <v>0</v>
      </c>
      <c r="AY418" s="100">
        <f>AX418*('Para GX'!L$71+100%)</f>
        <v>0</v>
      </c>
      <c r="AZ418" s="100">
        <f>AY418*('Para GX'!M$71+100%)</f>
        <v>0</v>
      </c>
      <c r="BA418" s="100">
        <f>AZ418*('Para GX'!N$71+100%)</f>
        <v>0</v>
      </c>
      <c r="BB418" s="100" t="e">
        <f>BA418*('Para GX'!O$71+100%)</f>
        <v>#VALUE!</v>
      </c>
      <c r="BC418" s="100">
        <v>0</v>
      </c>
      <c r="BD418" s="100"/>
      <c r="BE418" s="100"/>
      <c r="BF418" s="100"/>
      <c r="BG418" s="100"/>
      <c r="BH418" s="100"/>
      <c r="BI418" s="100"/>
      <c r="BJ418" s="100">
        <v>0</v>
      </c>
      <c r="BK418" s="100">
        <f>BJ418*('Para GX'!J$71+100%)</f>
        <v>0</v>
      </c>
      <c r="BL418" s="100">
        <f>BK418*('Para GX'!K$71+100%)</f>
        <v>0</v>
      </c>
      <c r="BM418" s="100">
        <f>BL418*('Para GX'!L$71+100%)</f>
        <v>0</v>
      </c>
      <c r="BN418" s="100">
        <f>BM418*('Para GX'!M$71+100%)</f>
        <v>0</v>
      </c>
      <c r="BO418" s="100">
        <f>BN418*('Para GX'!N$71+100%)</f>
        <v>0</v>
      </c>
      <c r="BP418" s="100" t="e">
        <f>BO418*('Para GX'!O$71+100%)</f>
        <v>#VALUE!</v>
      </c>
    </row>
    <row r="419" spans="1:68">
      <c r="A419" s="77">
        <v>2018</v>
      </c>
      <c r="B419" s="77" t="s">
        <v>905</v>
      </c>
      <c r="C419" s="77" t="s">
        <v>1070</v>
      </c>
      <c r="D419" s="77"/>
      <c r="E419" s="98">
        <v>32290</v>
      </c>
      <c r="F419" s="77"/>
      <c r="G419" s="77"/>
      <c r="H419" s="77"/>
      <c r="I419" s="77">
        <v>8</v>
      </c>
      <c r="J419" s="77" t="s">
        <v>1021</v>
      </c>
      <c r="K419" s="77"/>
      <c r="L419" s="77"/>
      <c r="M419" s="77"/>
      <c r="N419" s="99">
        <v>19828.68</v>
      </c>
      <c r="O419" s="99">
        <v>15700.03</v>
      </c>
      <c r="P419" s="99">
        <v>0</v>
      </c>
      <c r="Q419" s="99">
        <v>568.46</v>
      </c>
      <c r="R419" s="99">
        <v>0</v>
      </c>
      <c r="S419" s="99">
        <v>16268.49</v>
      </c>
      <c r="T419" s="99">
        <v>0</v>
      </c>
      <c r="U419" s="99">
        <v>24.4</v>
      </c>
      <c r="V419" s="99">
        <v>0</v>
      </c>
      <c r="W419" s="99">
        <v>0</v>
      </c>
      <c r="X419" s="99">
        <v>5033.46</v>
      </c>
      <c r="Y419" s="99">
        <v>0</v>
      </c>
      <c r="Z419" s="99">
        <v>21326.35</v>
      </c>
      <c r="AA419" s="100">
        <f>SUM(W419+V419+S419)</f>
        <v>16268.49</v>
      </c>
      <c r="AB419" s="100">
        <f>AA419*('Para GX'!J$71+100%)</f>
        <v>16675.202249999998</v>
      </c>
      <c r="AC419" s="100">
        <f>AB419*('Para GX'!K$71+100%)</f>
        <v>17036.498298750001</v>
      </c>
      <c r="AD419" s="100">
        <f>AC419*('Para GX'!L$71+100%)</f>
        <v>17320.4399370625</v>
      </c>
      <c r="AE419" s="100">
        <f>AD419*('Para GX'!M$71+100%)</f>
        <v>17493.644336433124</v>
      </c>
      <c r="AF419" s="100">
        <f>AE419*('Para GX'!N$71+100%)</f>
        <v>17610.268632009345</v>
      </c>
      <c r="AG419" s="100" t="e">
        <f>AF419*('Para GX'!O$71+100%)</f>
        <v>#VALUE!</v>
      </c>
      <c r="AH419" s="100">
        <f>SUM(T419+V419+W419)</f>
        <v>0</v>
      </c>
      <c r="AI419" s="100">
        <f>AH419*('Para GX'!J$71+100%)</f>
        <v>0</v>
      </c>
      <c r="AJ419" s="100">
        <f>AI419*('Para GX'!K$71+100%)</f>
        <v>0</v>
      </c>
      <c r="AK419" s="100">
        <f>AJ419*('Para GX'!L$71+100%)</f>
        <v>0</v>
      </c>
      <c r="AL419" s="100">
        <f>AK419*('Para GX'!M$71+100%)</f>
        <v>0</v>
      </c>
      <c r="AM419" s="100">
        <f>AL419*('Para GX'!N$71+100%)</f>
        <v>0</v>
      </c>
      <c r="AN419" s="100" t="e">
        <f>AM419*('Para GX'!O$71+100%)</f>
        <v>#VALUE!</v>
      </c>
      <c r="AO419" s="100">
        <f t="shared" si="111"/>
        <v>5033.46</v>
      </c>
      <c r="AP419" s="100">
        <f>AO419*('Para GX'!J$71+100%)</f>
        <v>5159.2964999999995</v>
      </c>
      <c r="AQ419" s="100">
        <f>AP419*('Para GX'!K$71+100%)</f>
        <v>5271.0812575</v>
      </c>
      <c r="AR419" s="100">
        <f>AQ419*('Para GX'!L$71+100%)</f>
        <v>5358.9326117916662</v>
      </c>
      <c r="AS419" s="100">
        <f>AR419*('Para GX'!M$71+100%)</f>
        <v>5412.5219379095834</v>
      </c>
      <c r="AT419" s="100">
        <f>AS419*('Para GX'!N$71+100%)</f>
        <v>5448.6054174956471</v>
      </c>
      <c r="AU419" s="100" t="e">
        <f>AT419*('Para GX'!O$71+100%)</f>
        <v>#VALUE!</v>
      </c>
      <c r="AV419" s="100">
        <v>0</v>
      </c>
      <c r="AW419" s="100">
        <f>AV419*('Para GX'!J$71+100%)</f>
        <v>0</v>
      </c>
      <c r="AX419" s="100">
        <f>AW419*('Para GX'!K$71+100%)</f>
        <v>0</v>
      </c>
      <c r="AY419" s="100">
        <f>AX419*('Para GX'!L$71+100%)</f>
        <v>0</v>
      </c>
      <c r="AZ419" s="100">
        <f>AY419*('Para GX'!M$71+100%)</f>
        <v>0</v>
      </c>
      <c r="BA419" s="100">
        <f>AZ419*('Para GX'!N$71+100%)</f>
        <v>0</v>
      </c>
      <c r="BB419" s="100" t="e">
        <f>BA419*('Para GX'!O$71+100%)</f>
        <v>#VALUE!</v>
      </c>
      <c r="BC419" s="100">
        <v>0</v>
      </c>
      <c r="BD419" s="100"/>
      <c r="BE419" s="100"/>
      <c r="BF419" s="100"/>
      <c r="BG419" s="100"/>
      <c r="BH419" s="100"/>
      <c r="BI419" s="100"/>
      <c r="BJ419" s="100">
        <v>0</v>
      </c>
      <c r="BK419" s="100">
        <f>BJ419*('Para GX'!J$71+100%)</f>
        <v>0</v>
      </c>
      <c r="BL419" s="100">
        <f>BK419*('Para GX'!K$71+100%)</f>
        <v>0</v>
      </c>
      <c r="BM419" s="100">
        <f>BL419*('Para GX'!L$71+100%)</f>
        <v>0</v>
      </c>
      <c r="BN419" s="100">
        <f>BM419*('Para GX'!M$71+100%)</f>
        <v>0</v>
      </c>
      <c r="BO419" s="100">
        <f>BN419*('Para GX'!N$71+100%)</f>
        <v>0</v>
      </c>
      <c r="BP419" s="100" t="e">
        <f>BO419*('Para GX'!O$71+100%)</f>
        <v>#VALUE!</v>
      </c>
    </row>
    <row r="420" spans="1:68">
      <c r="A420" s="77">
        <v>2018</v>
      </c>
      <c r="B420" s="77" t="s">
        <v>905</v>
      </c>
      <c r="C420" s="77" t="s">
        <v>1070</v>
      </c>
      <c r="D420" s="77"/>
      <c r="E420" s="98">
        <v>23330</v>
      </c>
      <c r="F420" s="77"/>
      <c r="G420" s="77"/>
      <c r="H420" s="77"/>
      <c r="I420" s="77">
        <v>1</v>
      </c>
      <c r="J420" s="77" t="s">
        <v>1021</v>
      </c>
      <c r="K420" s="77"/>
      <c r="L420" s="77"/>
      <c r="M420" s="77"/>
      <c r="N420" s="99">
        <v>18084.52</v>
      </c>
      <c r="O420" s="99">
        <v>15988.98</v>
      </c>
      <c r="P420" s="99">
        <v>318.23</v>
      </c>
      <c r="Q420" s="99">
        <v>599.67999999999995</v>
      </c>
      <c r="R420" s="99">
        <v>0</v>
      </c>
      <c r="S420" s="99">
        <v>16906.89</v>
      </c>
      <c r="T420" s="99">
        <v>0</v>
      </c>
      <c r="U420" s="99">
        <v>25.37</v>
      </c>
      <c r="V420" s="99">
        <v>0</v>
      </c>
      <c r="W420" s="99">
        <v>0</v>
      </c>
      <c r="X420" s="99">
        <v>5231.03</v>
      </c>
      <c r="Y420" s="99">
        <v>0</v>
      </c>
      <c r="Z420" s="99">
        <v>22163.29</v>
      </c>
      <c r="AA420" s="100">
        <f>SUM(W420+V420+S420)</f>
        <v>16906.89</v>
      </c>
      <c r="AB420" s="100">
        <f>AA420*('Para GX'!J$71+100%)</f>
        <v>17329.562249999999</v>
      </c>
      <c r="AC420" s="100">
        <f>AB420*('Para GX'!K$71+100%)</f>
        <v>17705.036098749999</v>
      </c>
      <c r="AD420" s="100">
        <f>AC420*('Para GX'!L$71+100%)</f>
        <v>18000.120033729163</v>
      </c>
      <c r="AE420" s="100">
        <f>AD420*('Para GX'!M$71+100%)</f>
        <v>18180.121234066453</v>
      </c>
      <c r="AF420" s="100">
        <f>AE420*('Para GX'!N$71+100%)</f>
        <v>18301.322042293563</v>
      </c>
      <c r="AG420" s="100" t="e">
        <f>AF420*('Para GX'!O$71+100%)</f>
        <v>#VALUE!</v>
      </c>
      <c r="AH420" s="100">
        <f>SUM(T420+V420+W420)</f>
        <v>0</v>
      </c>
      <c r="AI420" s="100">
        <f>AH420*('Para GX'!J$71+100%)</f>
        <v>0</v>
      </c>
      <c r="AJ420" s="100">
        <f>AI420*('Para GX'!K$71+100%)</f>
        <v>0</v>
      </c>
      <c r="AK420" s="100">
        <f>AJ420*('Para GX'!L$71+100%)</f>
        <v>0</v>
      </c>
      <c r="AL420" s="100">
        <f>AK420*('Para GX'!M$71+100%)</f>
        <v>0</v>
      </c>
      <c r="AM420" s="100">
        <f>AL420*('Para GX'!N$71+100%)</f>
        <v>0</v>
      </c>
      <c r="AN420" s="100" t="e">
        <f>AM420*('Para GX'!O$71+100%)</f>
        <v>#VALUE!</v>
      </c>
      <c r="AO420" s="100">
        <f t="shared" si="111"/>
        <v>5231.03</v>
      </c>
      <c r="AP420" s="100">
        <f>AO420*('Para GX'!J$71+100%)</f>
        <v>5361.8057499999995</v>
      </c>
      <c r="AQ420" s="100">
        <f>AP420*('Para GX'!K$71+100%)</f>
        <v>5477.9782079166662</v>
      </c>
      <c r="AR420" s="100">
        <f>AQ420*('Para GX'!L$71+100%)</f>
        <v>5569.2778447152768</v>
      </c>
      <c r="AS420" s="100">
        <f>AR420*('Para GX'!M$71+100%)</f>
        <v>5624.9706231624295</v>
      </c>
      <c r="AT420" s="100">
        <f>AS420*('Para GX'!N$71+100%)</f>
        <v>5662.4704273168454</v>
      </c>
      <c r="AU420" s="100" t="e">
        <f>AT420*('Para GX'!O$71+100%)</f>
        <v>#VALUE!</v>
      </c>
      <c r="AV420" s="100">
        <v>0</v>
      </c>
      <c r="AW420" s="100">
        <f>AV420*('Para GX'!J$71+100%)</f>
        <v>0</v>
      </c>
      <c r="AX420" s="100">
        <f>AW420*('Para GX'!K$71+100%)</f>
        <v>0</v>
      </c>
      <c r="AY420" s="100">
        <f>AX420*('Para GX'!L$71+100%)</f>
        <v>0</v>
      </c>
      <c r="AZ420" s="100">
        <f>AY420*('Para GX'!M$71+100%)</f>
        <v>0</v>
      </c>
      <c r="BA420" s="100">
        <f>AZ420*('Para GX'!N$71+100%)</f>
        <v>0</v>
      </c>
      <c r="BB420" s="100" t="e">
        <f>BA420*('Para GX'!O$71+100%)</f>
        <v>#VALUE!</v>
      </c>
      <c r="BC420" s="100">
        <v>0</v>
      </c>
      <c r="BD420" s="100"/>
      <c r="BE420" s="100"/>
      <c r="BF420" s="100"/>
      <c r="BG420" s="100"/>
      <c r="BH420" s="100"/>
      <c r="BI420" s="100"/>
      <c r="BJ420" s="100">
        <v>0</v>
      </c>
      <c r="BK420" s="100">
        <f>BJ420*('Para GX'!J$71+100%)</f>
        <v>0</v>
      </c>
      <c r="BL420" s="100">
        <f>BK420*('Para GX'!K$71+100%)</f>
        <v>0</v>
      </c>
      <c r="BM420" s="100">
        <f>BL420*('Para GX'!L$71+100%)</f>
        <v>0</v>
      </c>
      <c r="BN420" s="100">
        <f>BM420*('Para GX'!M$71+100%)</f>
        <v>0</v>
      </c>
      <c r="BO420" s="100">
        <f>BN420*('Para GX'!N$71+100%)</f>
        <v>0</v>
      </c>
      <c r="BP420" s="100" t="e">
        <f>BO420*('Para GX'!O$71+100%)</f>
        <v>#VALUE!</v>
      </c>
    </row>
    <row r="421" spans="1:68">
      <c r="A421" s="77">
        <v>2018</v>
      </c>
      <c r="B421" s="77" t="s">
        <v>905</v>
      </c>
      <c r="C421" s="77" t="s">
        <v>1070</v>
      </c>
      <c r="D421" s="77"/>
      <c r="E421" s="98">
        <v>25742</v>
      </c>
      <c r="F421" s="77"/>
      <c r="G421" s="77"/>
      <c r="H421" s="77"/>
      <c r="I421" s="77">
        <v>1</v>
      </c>
      <c r="J421" s="77" t="s">
        <v>1021</v>
      </c>
      <c r="K421" s="77"/>
      <c r="L421" s="77"/>
      <c r="M421" s="77"/>
      <c r="N421" s="99">
        <v>17663.759999999998</v>
      </c>
      <c r="O421" s="99">
        <v>29083.72</v>
      </c>
      <c r="P421" s="99">
        <v>602.4</v>
      </c>
      <c r="Q421" s="99">
        <v>1121.79</v>
      </c>
      <c r="R421" s="99">
        <v>0</v>
      </c>
      <c r="S421" s="99">
        <v>30807.91</v>
      </c>
      <c r="T421" s="99">
        <v>0</v>
      </c>
      <c r="U421" s="99">
        <v>46.2</v>
      </c>
      <c r="V421" s="99">
        <v>0</v>
      </c>
      <c r="W421" s="99">
        <v>0</v>
      </c>
      <c r="X421" s="99">
        <v>9532</v>
      </c>
      <c r="Y421" s="99">
        <v>0</v>
      </c>
      <c r="Z421" s="99">
        <v>40386.11</v>
      </c>
      <c r="AA421" s="100">
        <f>SUM(W421+V421+S421)</f>
        <v>30807.91</v>
      </c>
      <c r="AB421" s="100">
        <f>AA421*('Para GX'!J$71+100%)</f>
        <v>31578.107749999996</v>
      </c>
      <c r="AC421" s="100">
        <f>AB421*('Para GX'!K$71+100%)</f>
        <v>32262.30008458333</v>
      </c>
      <c r="AD421" s="100">
        <f>AC421*('Para GX'!L$71+100%)</f>
        <v>32800.005085993049</v>
      </c>
      <c r="AE421" s="100">
        <f>AD421*('Para GX'!M$71+100%)</f>
        <v>33128.005136852982</v>
      </c>
      <c r="AF421" s="100">
        <f>AE421*('Para GX'!N$71+100%)</f>
        <v>33348.858504431999</v>
      </c>
      <c r="AG421" s="100" t="e">
        <f>AF421*('Para GX'!O$71+100%)</f>
        <v>#VALUE!</v>
      </c>
      <c r="AH421" s="100">
        <f>SUM(T421+V421+W421)</f>
        <v>0</v>
      </c>
      <c r="AI421" s="100">
        <f>AH421*('Para GX'!J$71+100%)</f>
        <v>0</v>
      </c>
      <c r="AJ421" s="100">
        <f>AI421*('Para GX'!K$71+100%)</f>
        <v>0</v>
      </c>
      <c r="AK421" s="100">
        <f>AJ421*('Para GX'!L$71+100%)</f>
        <v>0</v>
      </c>
      <c r="AL421" s="100">
        <f>AK421*('Para GX'!M$71+100%)</f>
        <v>0</v>
      </c>
      <c r="AM421" s="100">
        <f>AL421*('Para GX'!N$71+100%)</f>
        <v>0</v>
      </c>
      <c r="AN421" s="100" t="e">
        <f>AM421*('Para GX'!O$71+100%)</f>
        <v>#VALUE!</v>
      </c>
      <c r="AO421" s="100">
        <f t="shared" si="111"/>
        <v>9532</v>
      </c>
      <c r="AP421" s="100">
        <f>AO421*('Para GX'!J$71+100%)</f>
        <v>9770.2999999999993</v>
      </c>
      <c r="AQ421" s="100">
        <f>AP421*('Para GX'!K$71+100%)</f>
        <v>9981.9898333333331</v>
      </c>
      <c r="AR421" s="100">
        <f>AQ421*('Para GX'!L$71+100%)</f>
        <v>10148.356330555554</v>
      </c>
      <c r="AS421" s="100">
        <f>AR421*('Para GX'!M$71+100%)</f>
        <v>10249.83989386111</v>
      </c>
      <c r="AT421" s="100">
        <f>AS421*('Para GX'!N$71+100%)</f>
        <v>10318.172159820184</v>
      </c>
      <c r="AU421" s="100" t="e">
        <f>AT421*('Para GX'!O$71+100%)</f>
        <v>#VALUE!</v>
      </c>
      <c r="AV421" s="100">
        <v>0</v>
      </c>
      <c r="AW421" s="100">
        <f>AV421*('Para GX'!J$71+100%)</f>
        <v>0</v>
      </c>
      <c r="AX421" s="100">
        <f>AW421*('Para GX'!K$71+100%)</f>
        <v>0</v>
      </c>
      <c r="AY421" s="100">
        <f>AX421*('Para GX'!L$71+100%)</f>
        <v>0</v>
      </c>
      <c r="AZ421" s="100">
        <f>AY421*('Para GX'!M$71+100%)</f>
        <v>0</v>
      </c>
      <c r="BA421" s="100">
        <f>AZ421*('Para GX'!N$71+100%)</f>
        <v>0</v>
      </c>
      <c r="BB421" s="100" t="e">
        <f>BA421*('Para GX'!O$71+100%)</f>
        <v>#VALUE!</v>
      </c>
      <c r="BC421" s="100">
        <v>0</v>
      </c>
      <c r="BD421" s="100"/>
      <c r="BE421" s="100"/>
      <c r="BF421" s="100"/>
      <c r="BG421" s="100"/>
      <c r="BH421" s="100"/>
      <c r="BI421" s="100"/>
      <c r="BJ421" s="100">
        <v>0</v>
      </c>
      <c r="BK421" s="100">
        <f>BJ421*('Para GX'!J$71+100%)</f>
        <v>0</v>
      </c>
      <c r="BL421" s="100">
        <f>BK421*('Para GX'!K$71+100%)</f>
        <v>0</v>
      </c>
      <c r="BM421" s="100">
        <f>BL421*('Para GX'!L$71+100%)</f>
        <v>0</v>
      </c>
      <c r="BN421" s="100">
        <f>BM421*('Para GX'!M$71+100%)</f>
        <v>0</v>
      </c>
      <c r="BO421" s="100">
        <f>BN421*('Para GX'!N$71+100%)</f>
        <v>0</v>
      </c>
      <c r="BP421" s="100" t="e">
        <f>BO421*('Para GX'!O$71+100%)</f>
        <v>#VALUE!</v>
      </c>
    </row>
    <row r="422" spans="1:68" ht="22.5">
      <c r="A422" s="77">
        <v>2018</v>
      </c>
      <c r="B422" s="77" t="s">
        <v>905</v>
      </c>
      <c r="C422" s="77" t="s">
        <v>1070</v>
      </c>
      <c r="D422" s="77"/>
      <c r="E422" s="98">
        <v>31590</v>
      </c>
      <c r="F422" s="77"/>
      <c r="G422" s="77"/>
      <c r="H422" s="77"/>
      <c r="I422" s="77">
        <v>23</v>
      </c>
      <c r="J422" s="77" t="s">
        <v>1021</v>
      </c>
      <c r="K422" s="110" t="s">
        <v>1282</v>
      </c>
      <c r="L422" s="77"/>
      <c r="M422" s="77"/>
      <c r="N422" s="99">
        <v>13534.35</v>
      </c>
      <c r="O422" s="99">
        <v>5574.98</v>
      </c>
      <c r="P422" s="99">
        <v>296.52999999999997</v>
      </c>
      <c r="Q422" s="99">
        <v>0</v>
      </c>
      <c r="R422" s="99">
        <v>0</v>
      </c>
      <c r="S422" s="99">
        <v>5871.51</v>
      </c>
      <c r="T422" s="99">
        <v>0</v>
      </c>
      <c r="U422" s="99">
        <v>8.81</v>
      </c>
      <c r="V422" s="99">
        <v>310.32</v>
      </c>
      <c r="W422" s="99">
        <v>0</v>
      </c>
      <c r="X422" s="99">
        <v>1816.65</v>
      </c>
      <c r="Y422" s="99">
        <v>140.02000000000001</v>
      </c>
      <c r="Z422" s="99">
        <v>8147.31</v>
      </c>
      <c r="AA422" s="100">
        <f>SUM(W422 + V422 + S422)</f>
        <v>6181.83</v>
      </c>
      <c r="AB422" s="100">
        <v>0</v>
      </c>
      <c r="AC422" s="100">
        <f>AB422*('Para GX'!K$71+100%)</f>
        <v>0</v>
      </c>
      <c r="AD422" s="100">
        <f>AC422*('Para GX'!L$71+100%)</f>
        <v>0</v>
      </c>
      <c r="AE422" s="100">
        <f>AD422*('Para GX'!M$71+100%)</f>
        <v>0</v>
      </c>
      <c r="AF422" s="100">
        <f>AE422*('Para GX'!N$71+100%)</f>
        <v>0</v>
      </c>
      <c r="AG422" s="100" t="e">
        <f>AF422*('Para GX'!O$71+100%)</f>
        <v>#VALUE!</v>
      </c>
      <c r="AH422" s="100">
        <v>0</v>
      </c>
      <c r="AI422" s="100">
        <f>AH422*('Para GX'!J$71+100%)</f>
        <v>0</v>
      </c>
      <c r="AJ422" s="100">
        <f>AI422*('Para GX'!K$71+100%)</f>
        <v>0</v>
      </c>
      <c r="AK422" s="100">
        <f>AJ422*('Para GX'!L$71+100%)</f>
        <v>0</v>
      </c>
      <c r="AL422" s="100">
        <f>AK422*('Para GX'!M$71+100%)</f>
        <v>0</v>
      </c>
      <c r="AM422" s="100">
        <f>AL422*('Para GX'!N$71+100%)</f>
        <v>0</v>
      </c>
      <c r="AN422" s="100" t="e">
        <f>AM422*('Para GX'!O$71+100%)</f>
        <v>#VALUE!</v>
      </c>
      <c r="AO422" s="100">
        <f t="shared" si="111"/>
        <v>1956.67</v>
      </c>
      <c r="AP422" s="100">
        <v>0</v>
      </c>
      <c r="AQ422" s="100">
        <f>AP422*('Para GX'!K$71+100%)</f>
        <v>0</v>
      </c>
      <c r="AR422" s="100">
        <f>AQ422*('Para GX'!L$71+100%)</f>
        <v>0</v>
      </c>
      <c r="AS422" s="100">
        <f>AR422*('Para GX'!M$71+100%)</f>
        <v>0</v>
      </c>
      <c r="AT422" s="100">
        <f>AS422*('Para GX'!N$71+100%)</f>
        <v>0</v>
      </c>
      <c r="AU422" s="100" t="e">
        <f>AT422*('Para GX'!O$71+100%)</f>
        <v>#VALUE!</v>
      </c>
      <c r="AV422" s="100">
        <v>0</v>
      </c>
      <c r="AW422" s="100">
        <f>AV422*('Para GX'!J$71+100%)</f>
        <v>0</v>
      </c>
      <c r="AX422" s="100">
        <f>AW422*('Para GX'!K$71+100%)</f>
        <v>0</v>
      </c>
      <c r="AY422" s="100">
        <f>AX422*('Para GX'!L$71+100%)</f>
        <v>0</v>
      </c>
      <c r="AZ422" s="100">
        <f>AY422*('Para GX'!M$71+100%)</f>
        <v>0</v>
      </c>
      <c r="BA422" s="100">
        <f>AZ422*('Para GX'!N$71+100%)</f>
        <v>0</v>
      </c>
      <c r="BB422" s="100" t="e">
        <f>BA422*('Para GX'!O$71+100%)</f>
        <v>#VALUE!</v>
      </c>
      <c r="BC422" s="100">
        <v>0</v>
      </c>
      <c r="BD422" s="100"/>
      <c r="BE422" s="100"/>
      <c r="BF422" s="100"/>
      <c r="BG422" s="100"/>
      <c r="BH422" s="100"/>
      <c r="BI422" s="100"/>
      <c r="BJ422" s="100">
        <v>0</v>
      </c>
      <c r="BK422" s="100">
        <f>BJ422*('Para GX'!J$71+100%)</f>
        <v>0</v>
      </c>
      <c r="BL422" s="100">
        <f>BK422*('Para GX'!K$71+100%)</f>
        <v>0</v>
      </c>
      <c r="BM422" s="100">
        <f>BL422*('Para GX'!L$71+100%)</f>
        <v>0</v>
      </c>
      <c r="BN422" s="100">
        <f>BM422*('Para GX'!M$71+100%)</f>
        <v>0</v>
      </c>
      <c r="BO422" s="100">
        <f>BN422*('Para GX'!N$71+100%)</f>
        <v>0</v>
      </c>
      <c r="BP422" s="100" t="e">
        <f>BO422*('Para GX'!O$71+100%)</f>
        <v>#VALUE!</v>
      </c>
    </row>
    <row r="423" spans="1:68" ht="22.5">
      <c r="A423" s="77">
        <v>2018</v>
      </c>
      <c r="B423" s="77" t="s">
        <v>905</v>
      </c>
      <c r="C423" s="77" t="s">
        <v>1070</v>
      </c>
      <c r="D423" s="77"/>
      <c r="E423" s="98">
        <v>31590</v>
      </c>
      <c r="F423" s="77"/>
      <c r="G423" s="77"/>
      <c r="H423" s="77"/>
      <c r="I423" s="77">
        <v>22</v>
      </c>
      <c r="J423" s="77" t="s">
        <v>1021</v>
      </c>
      <c r="K423" s="110" t="s">
        <v>1284</v>
      </c>
      <c r="L423" s="77"/>
      <c r="M423" s="77"/>
      <c r="N423" s="99">
        <v>13534.35</v>
      </c>
      <c r="O423" s="99">
        <v>16931.61</v>
      </c>
      <c r="P423" s="99">
        <v>912.78</v>
      </c>
      <c r="Q423" s="99">
        <v>964.1</v>
      </c>
      <c r="R423" s="99">
        <v>0</v>
      </c>
      <c r="S423" s="99">
        <v>18808.490000000002</v>
      </c>
      <c r="T423" s="99">
        <v>0</v>
      </c>
      <c r="U423" s="99">
        <v>28.21</v>
      </c>
      <c r="V423" s="99">
        <v>994.11</v>
      </c>
      <c r="W423" s="99">
        <v>0</v>
      </c>
      <c r="X423" s="99">
        <v>5819.32</v>
      </c>
      <c r="Y423" s="99">
        <v>448.5</v>
      </c>
      <c r="Z423" s="99">
        <v>26098.63</v>
      </c>
      <c r="AA423" s="100">
        <f>SUM(W423 + V423 + S423)</f>
        <v>19802.600000000002</v>
      </c>
      <c r="AB423" s="100">
        <v>0</v>
      </c>
      <c r="AC423" s="100">
        <f>AB423*('Para GX'!K$71+100%)</f>
        <v>0</v>
      </c>
      <c r="AD423" s="100">
        <f>AC423*('Para GX'!L$71+100%)</f>
        <v>0</v>
      </c>
      <c r="AE423" s="100">
        <f>AD423*('Para GX'!M$71+100%)</f>
        <v>0</v>
      </c>
      <c r="AF423" s="100">
        <f>AE423*('Para GX'!N$71+100%)</f>
        <v>0</v>
      </c>
      <c r="AG423" s="100" t="e">
        <f>AF423*('Para GX'!O$71+100%)</f>
        <v>#VALUE!</v>
      </c>
      <c r="AH423" s="100">
        <v>0</v>
      </c>
      <c r="AI423" s="100">
        <f>AH423*('Para GX'!J$71+100%)</f>
        <v>0</v>
      </c>
      <c r="AJ423" s="100">
        <f>AI423*('Para GX'!K$71+100%)</f>
        <v>0</v>
      </c>
      <c r="AK423" s="100">
        <f>AJ423*('Para GX'!L$71+100%)</f>
        <v>0</v>
      </c>
      <c r="AL423" s="100">
        <f>AK423*('Para GX'!M$71+100%)</f>
        <v>0</v>
      </c>
      <c r="AM423" s="100">
        <f>AL423*('Para GX'!N$71+100%)</f>
        <v>0</v>
      </c>
      <c r="AN423" s="100" t="e">
        <f>AM423*('Para GX'!O$71+100%)</f>
        <v>#VALUE!</v>
      </c>
      <c r="AO423" s="100">
        <f t="shared" si="111"/>
        <v>6267.82</v>
      </c>
      <c r="AP423" s="100">
        <v>0</v>
      </c>
      <c r="AQ423" s="100">
        <f>AP423*('Para GX'!K$71+100%)</f>
        <v>0</v>
      </c>
      <c r="AR423" s="100">
        <f>AQ423*('Para GX'!L$71+100%)</f>
        <v>0</v>
      </c>
      <c r="AS423" s="100">
        <f>AR423*('Para GX'!M$71+100%)</f>
        <v>0</v>
      </c>
      <c r="AT423" s="100">
        <f>AS423*('Para GX'!N$71+100%)</f>
        <v>0</v>
      </c>
      <c r="AU423" s="100" t="e">
        <f>AT423*('Para GX'!O$71+100%)</f>
        <v>#VALUE!</v>
      </c>
      <c r="AV423" s="100">
        <v>0</v>
      </c>
      <c r="AW423" s="100">
        <f>AV423*('Para GX'!J$71+100%)</f>
        <v>0</v>
      </c>
      <c r="AX423" s="100">
        <f>AW423*('Para GX'!K$71+100%)</f>
        <v>0</v>
      </c>
      <c r="AY423" s="100">
        <f>AX423*('Para GX'!L$71+100%)</f>
        <v>0</v>
      </c>
      <c r="AZ423" s="100">
        <f>AY423*('Para GX'!M$71+100%)</f>
        <v>0</v>
      </c>
      <c r="BA423" s="100">
        <f>AZ423*('Para GX'!N$71+100%)</f>
        <v>0</v>
      </c>
      <c r="BB423" s="100" t="e">
        <f>BA423*('Para GX'!O$71+100%)</f>
        <v>#VALUE!</v>
      </c>
      <c r="BC423" s="100">
        <v>0</v>
      </c>
      <c r="BD423" s="100"/>
      <c r="BE423" s="100"/>
      <c r="BF423" s="100"/>
      <c r="BG423" s="100"/>
      <c r="BH423" s="100"/>
      <c r="BI423" s="100"/>
      <c r="BJ423" s="100">
        <v>0</v>
      </c>
      <c r="BK423" s="100">
        <f>BJ423*('Para GX'!J$71+100%)</f>
        <v>0</v>
      </c>
      <c r="BL423" s="100">
        <f>BK423*('Para GX'!K$71+100%)</f>
        <v>0</v>
      </c>
      <c r="BM423" s="100">
        <f>BL423*('Para GX'!L$71+100%)</f>
        <v>0</v>
      </c>
      <c r="BN423" s="100">
        <f>BM423*('Para GX'!M$71+100%)</f>
        <v>0</v>
      </c>
      <c r="BO423" s="100">
        <f>BN423*('Para GX'!N$71+100%)</f>
        <v>0</v>
      </c>
      <c r="BP423" s="100" t="e">
        <f>BO423*('Para GX'!O$71+100%)</f>
        <v>#VALUE!</v>
      </c>
    </row>
    <row r="424" spans="1:68">
      <c r="A424" s="77">
        <v>2018</v>
      </c>
      <c r="B424" s="77" t="s">
        <v>905</v>
      </c>
      <c r="C424" s="77" t="s">
        <v>1070</v>
      </c>
      <c r="D424" s="77"/>
      <c r="E424" s="98">
        <v>31590</v>
      </c>
      <c r="F424" s="77"/>
      <c r="G424" s="77"/>
      <c r="H424" s="77"/>
      <c r="I424" s="77">
        <v>20</v>
      </c>
      <c r="J424" s="77" t="s">
        <v>1021</v>
      </c>
      <c r="K424" s="77" t="s">
        <v>1064</v>
      </c>
      <c r="L424" s="77" t="s">
        <v>1076</v>
      </c>
      <c r="M424" s="77"/>
      <c r="N424" s="99">
        <v>0</v>
      </c>
      <c r="O424" s="99">
        <v>0</v>
      </c>
      <c r="P424" s="99">
        <v>0</v>
      </c>
      <c r="Q424" s="99">
        <v>0</v>
      </c>
      <c r="R424" s="99">
        <v>0</v>
      </c>
      <c r="S424" s="99">
        <v>0</v>
      </c>
      <c r="T424" s="99">
        <v>0</v>
      </c>
      <c r="U424" s="99">
        <v>0</v>
      </c>
      <c r="V424" s="99">
        <v>291.11</v>
      </c>
      <c r="W424" s="99">
        <v>0</v>
      </c>
      <c r="X424" s="99">
        <v>0</v>
      </c>
      <c r="Y424" s="99">
        <v>131.4</v>
      </c>
      <c r="Z424" s="99">
        <v>422.51</v>
      </c>
      <c r="AA424" s="100">
        <f>SUM(W424 + V424 + S424)</f>
        <v>291.11</v>
      </c>
      <c r="AB424" s="100">
        <v>0</v>
      </c>
      <c r="AC424" s="100">
        <f>AB424*('Para GX'!K$71+100%)</f>
        <v>0</v>
      </c>
      <c r="AD424" s="100">
        <f>AC424*('Para GX'!L$71+100%)</f>
        <v>0</v>
      </c>
      <c r="AE424" s="100">
        <f>AD424*('Para GX'!M$71+100%)</f>
        <v>0</v>
      </c>
      <c r="AF424" s="100">
        <f>AE424*('Para GX'!N$71+100%)</f>
        <v>0</v>
      </c>
      <c r="AG424" s="100" t="e">
        <f>AF424*('Para GX'!O$71+100%)</f>
        <v>#VALUE!</v>
      </c>
      <c r="AH424" s="100">
        <v>0</v>
      </c>
      <c r="AI424" s="100">
        <f>AH424*('Para GX'!J$71+100%)</f>
        <v>0</v>
      </c>
      <c r="AJ424" s="100">
        <f>AI424*('Para GX'!K$71+100%)</f>
        <v>0</v>
      </c>
      <c r="AK424" s="100">
        <f>AJ424*('Para GX'!L$71+100%)</f>
        <v>0</v>
      </c>
      <c r="AL424" s="100">
        <f>AK424*('Para GX'!M$71+100%)</f>
        <v>0</v>
      </c>
      <c r="AM424" s="100">
        <f>AL424*('Para GX'!N$71+100%)</f>
        <v>0</v>
      </c>
      <c r="AN424" s="100" t="e">
        <f>AM424*('Para GX'!O$71+100%)</f>
        <v>#VALUE!</v>
      </c>
      <c r="AO424" s="100">
        <f t="shared" si="111"/>
        <v>131.4</v>
      </c>
      <c r="AP424" s="100">
        <v>0</v>
      </c>
      <c r="AQ424" s="100">
        <f>AP424*('Para GX'!K$71+100%)</f>
        <v>0</v>
      </c>
      <c r="AR424" s="100">
        <f>AQ424*('Para GX'!L$71+100%)</f>
        <v>0</v>
      </c>
      <c r="AS424" s="100">
        <f>AR424*('Para GX'!M$71+100%)</f>
        <v>0</v>
      </c>
      <c r="AT424" s="100">
        <f>AS424*('Para GX'!N$71+100%)</f>
        <v>0</v>
      </c>
      <c r="AU424" s="100" t="e">
        <f>AT424*('Para GX'!O$71+100%)</f>
        <v>#VALUE!</v>
      </c>
      <c r="AV424" s="100">
        <v>0</v>
      </c>
      <c r="AW424" s="100">
        <f>AV424*('Para GX'!J$71+100%)</f>
        <v>0</v>
      </c>
      <c r="AX424" s="100">
        <f>AW424*('Para GX'!K$71+100%)</f>
        <v>0</v>
      </c>
      <c r="AY424" s="100">
        <f>AX424*('Para GX'!L$71+100%)</f>
        <v>0</v>
      </c>
      <c r="AZ424" s="100">
        <f>AY424*('Para GX'!M$71+100%)</f>
        <v>0</v>
      </c>
      <c r="BA424" s="100">
        <f>AZ424*('Para GX'!N$71+100%)</f>
        <v>0</v>
      </c>
      <c r="BB424" s="100" t="e">
        <f>BA424*('Para GX'!O$71+100%)</f>
        <v>#VALUE!</v>
      </c>
      <c r="BC424" s="100">
        <v>0</v>
      </c>
      <c r="BD424" s="100"/>
      <c r="BE424" s="100"/>
      <c r="BF424" s="100"/>
      <c r="BG424" s="100"/>
      <c r="BH424" s="100"/>
      <c r="BI424" s="100"/>
      <c r="BJ424" s="100">
        <v>0</v>
      </c>
      <c r="BK424" s="100">
        <f>BJ424*('Para GX'!J$71+100%)</f>
        <v>0</v>
      </c>
      <c r="BL424" s="100">
        <f>BK424*('Para GX'!K$71+100%)</f>
        <v>0</v>
      </c>
      <c r="BM424" s="100">
        <f>BL424*('Para GX'!L$71+100%)</f>
        <v>0</v>
      </c>
      <c r="BN424" s="100">
        <f>BM424*('Para GX'!M$71+100%)</f>
        <v>0</v>
      </c>
      <c r="BO424" s="100">
        <f>BN424*('Para GX'!N$71+100%)</f>
        <v>0</v>
      </c>
      <c r="BP424" s="100" t="e">
        <f>BO424*('Para GX'!O$71+100%)</f>
        <v>#VALUE!</v>
      </c>
    </row>
    <row r="425" spans="1:68">
      <c r="A425" s="77">
        <v>2018</v>
      </c>
      <c r="B425" s="77" t="s">
        <v>905</v>
      </c>
      <c r="C425" s="77" t="s">
        <v>1070</v>
      </c>
      <c r="D425" s="77"/>
      <c r="E425" s="98">
        <v>31590</v>
      </c>
      <c r="F425" s="77"/>
      <c r="G425" s="77"/>
      <c r="H425" s="77"/>
      <c r="I425" s="77">
        <v>19</v>
      </c>
      <c r="J425" s="77" t="s">
        <v>1021</v>
      </c>
      <c r="K425" s="77" t="s">
        <v>1077</v>
      </c>
      <c r="L425" s="77" t="s">
        <v>1066</v>
      </c>
      <c r="M425" s="77"/>
      <c r="N425" s="99">
        <v>0</v>
      </c>
      <c r="O425" s="99">
        <v>0</v>
      </c>
      <c r="P425" s="99">
        <v>0</v>
      </c>
      <c r="Q425" s="99">
        <v>0</v>
      </c>
      <c r="R425" s="99">
        <v>0</v>
      </c>
      <c r="S425" s="99">
        <v>0</v>
      </c>
      <c r="T425" s="99">
        <v>0</v>
      </c>
      <c r="U425" s="99">
        <v>0</v>
      </c>
      <c r="V425" s="99">
        <v>58.2</v>
      </c>
      <c r="W425" s="99">
        <v>0</v>
      </c>
      <c r="X425" s="99">
        <v>0</v>
      </c>
      <c r="Y425" s="99">
        <v>26.27</v>
      </c>
      <c r="Z425" s="99">
        <v>84.47</v>
      </c>
      <c r="AA425" s="100">
        <f>SUM(W425 + V425 + S425)</f>
        <v>58.2</v>
      </c>
      <c r="AB425" s="100">
        <v>0</v>
      </c>
      <c r="AC425" s="100">
        <f>AB425*('Para GX'!K$71+100%)</f>
        <v>0</v>
      </c>
      <c r="AD425" s="100">
        <f>AC425*('Para GX'!L$71+100%)</f>
        <v>0</v>
      </c>
      <c r="AE425" s="100">
        <f>AD425*('Para GX'!M$71+100%)</f>
        <v>0</v>
      </c>
      <c r="AF425" s="100">
        <f>AE425*('Para GX'!N$71+100%)</f>
        <v>0</v>
      </c>
      <c r="AG425" s="100" t="e">
        <f>AF425*('Para GX'!O$71+100%)</f>
        <v>#VALUE!</v>
      </c>
      <c r="AH425" s="100">
        <v>0</v>
      </c>
      <c r="AI425" s="100">
        <f>AH425*('Para GX'!J$71+100%)</f>
        <v>0</v>
      </c>
      <c r="AJ425" s="100">
        <f>AI425*('Para GX'!K$71+100%)</f>
        <v>0</v>
      </c>
      <c r="AK425" s="100">
        <f>AJ425*('Para GX'!L$71+100%)</f>
        <v>0</v>
      </c>
      <c r="AL425" s="100">
        <f>AK425*('Para GX'!M$71+100%)</f>
        <v>0</v>
      </c>
      <c r="AM425" s="100">
        <f>AL425*('Para GX'!N$71+100%)</f>
        <v>0</v>
      </c>
      <c r="AN425" s="100" t="e">
        <f>AM425*('Para GX'!O$71+100%)</f>
        <v>#VALUE!</v>
      </c>
      <c r="AO425" s="100">
        <f t="shared" si="111"/>
        <v>26.27</v>
      </c>
      <c r="AP425" s="100">
        <v>0</v>
      </c>
      <c r="AQ425" s="100">
        <f>AP425*('Para GX'!K$71+100%)</f>
        <v>0</v>
      </c>
      <c r="AR425" s="100">
        <f>AQ425*('Para GX'!L$71+100%)</f>
        <v>0</v>
      </c>
      <c r="AS425" s="100">
        <f>AR425*('Para GX'!M$71+100%)</f>
        <v>0</v>
      </c>
      <c r="AT425" s="100">
        <f>AS425*('Para GX'!N$71+100%)</f>
        <v>0</v>
      </c>
      <c r="AU425" s="100" t="e">
        <f>AT425*('Para GX'!O$71+100%)</f>
        <v>#VALUE!</v>
      </c>
      <c r="AV425" s="100">
        <v>0</v>
      </c>
      <c r="AW425" s="100">
        <f>AV425*('Para GX'!J$71+100%)</f>
        <v>0</v>
      </c>
      <c r="AX425" s="100">
        <f>AW425*('Para GX'!K$71+100%)</f>
        <v>0</v>
      </c>
      <c r="AY425" s="100">
        <f>AX425*('Para GX'!L$71+100%)</f>
        <v>0</v>
      </c>
      <c r="AZ425" s="100">
        <f>AY425*('Para GX'!M$71+100%)</f>
        <v>0</v>
      </c>
      <c r="BA425" s="100">
        <f>AZ425*('Para GX'!N$71+100%)</f>
        <v>0</v>
      </c>
      <c r="BB425" s="100" t="e">
        <f>BA425*('Para GX'!O$71+100%)</f>
        <v>#VALUE!</v>
      </c>
      <c r="BC425" s="100">
        <v>0</v>
      </c>
      <c r="BD425" s="100"/>
      <c r="BE425" s="100"/>
      <c r="BF425" s="100"/>
      <c r="BG425" s="100"/>
      <c r="BH425" s="100"/>
      <c r="BI425" s="100"/>
      <c r="BJ425" s="100">
        <v>0</v>
      </c>
      <c r="BK425" s="100">
        <f>BJ425*('Para GX'!J$71+100%)</f>
        <v>0</v>
      </c>
      <c r="BL425" s="100">
        <f>BK425*('Para GX'!K$71+100%)</f>
        <v>0</v>
      </c>
      <c r="BM425" s="100">
        <f>BL425*('Para GX'!L$71+100%)</f>
        <v>0</v>
      </c>
      <c r="BN425" s="100">
        <f>BM425*('Para GX'!M$71+100%)</f>
        <v>0</v>
      </c>
      <c r="BO425" s="100">
        <f>BN425*('Para GX'!N$71+100%)</f>
        <v>0</v>
      </c>
      <c r="BP425" s="100" t="e">
        <f>BO425*('Para GX'!O$71+100%)</f>
        <v>#VALUE!</v>
      </c>
    </row>
    <row r="426" spans="1:68">
      <c r="A426" s="77">
        <v>2018</v>
      </c>
      <c r="B426" s="77" t="s">
        <v>905</v>
      </c>
      <c r="C426" s="77" t="s">
        <v>1070</v>
      </c>
      <c r="D426" s="77"/>
      <c r="E426" s="98">
        <v>31590</v>
      </c>
      <c r="F426" s="77"/>
      <c r="G426" s="77"/>
      <c r="H426" s="77"/>
      <c r="I426" s="77">
        <v>18</v>
      </c>
      <c r="J426" s="77" t="s">
        <v>1021</v>
      </c>
      <c r="K426" s="77" t="s">
        <v>1078</v>
      </c>
      <c r="L426" s="77" t="s">
        <v>1066</v>
      </c>
      <c r="M426" s="77"/>
      <c r="N426" s="99">
        <v>0</v>
      </c>
      <c r="O426" s="99">
        <v>0</v>
      </c>
      <c r="P426" s="99">
        <v>0</v>
      </c>
      <c r="Q426" s="99">
        <v>0</v>
      </c>
      <c r="R426" s="99">
        <v>0</v>
      </c>
      <c r="S426" s="99">
        <v>0</v>
      </c>
      <c r="T426" s="99">
        <v>0</v>
      </c>
      <c r="U426" s="99">
        <v>0</v>
      </c>
      <c r="V426" s="99">
        <v>0</v>
      </c>
      <c r="W426" s="99">
        <v>0</v>
      </c>
      <c r="X426" s="99">
        <v>0</v>
      </c>
      <c r="Y426" s="99">
        <v>0</v>
      </c>
      <c r="Z426" s="99">
        <v>0</v>
      </c>
      <c r="AA426" s="100">
        <f>SUM(W426+V426+S426)</f>
        <v>0</v>
      </c>
      <c r="AB426" s="100">
        <f>AA426*('Para GX'!J$71+100%)</f>
        <v>0</v>
      </c>
      <c r="AC426" s="100">
        <f>AB426*('Para GX'!K$71+100%)</f>
        <v>0</v>
      </c>
      <c r="AD426" s="100">
        <f>AC426*('Para GX'!L$71+100%)</f>
        <v>0</v>
      </c>
      <c r="AE426" s="100">
        <f>AD426*('Para GX'!M$71+100%)</f>
        <v>0</v>
      </c>
      <c r="AF426" s="100">
        <f>AE426*('Para GX'!N$71+100%)</f>
        <v>0</v>
      </c>
      <c r="AG426" s="100" t="e">
        <f>AF426*('Para GX'!O$71+100%)</f>
        <v>#VALUE!</v>
      </c>
      <c r="AH426" s="100">
        <f>SUM(T426+V426+W426)</f>
        <v>0</v>
      </c>
      <c r="AI426" s="100">
        <f>AH426*('Para GX'!J$71+100%)</f>
        <v>0</v>
      </c>
      <c r="AJ426" s="100">
        <f>AI426*('Para GX'!K$71+100%)</f>
        <v>0</v>
      </c>
      <c r="AK426" s="100">
        <f>AJ426*('Para GX'!L$71+100%)</f>
        <v>0</v>
      </c>
      <c r="AL426" s="100">
        <f>AK426*('Para GX'!M$71+100%)</f>
        <v>0</v>
      </c>
      <c r="AM426" s="100">
        <f>AL426*('Para GX'!N$71+100%)</f>
        <v>0</v>
      </c>
      <c r="AN426" s="100" t="e">
        <f>AM426*('Para GX'!O$71+100%)</f>
        <v>#VALUE!</v>
      </c>
      <c r="AO426" s="100">
        <f>SUM(X426+Y426)</f>
        <v>0</v>
      </c>
      <c r="AP426" s="100">
        <f>AO426*('Para GX'!J$71+100%)</f>
        <v>0</v>
      </c>
      <c r="AQ426" s="100">
        <f>AP426*('Para GX'!K$71+100%)</f>
        <v>0</v>
      </c>
      <c r="AR426" s="100">
        <f>AQ426*('Para GX'!L$71+100%)</f>
        <v>0</v>
      </c>
      <c r="AS426" s="100">
        <f>AR426*('Para GX'!M$71+100%)</f>
        <v>0</v>
      </c>
      <c r="AT426" s="100">
        <f>AS426*('Para GX'!N$71+100%)</f>
        <v>0</v>
      </c>
      <c r="AU426" s="100" t="e">
        <f>AT426*('Para GX'!O$71+100%)</f>
        <v>#VALUE!</v>
      </c>
      <c r="AV426" s="100">
        <v>0</v>
      </c>
      <c r="AW426" s="100">
        <f>AV426*('Para GX'!J$71+100%)</f>
        <v>0</v>
      </c>
      <c r="AX426" s="100">
        <f>AW426*('Para GX'!K$71+100%)</f>
        <v>0</v>
      </c>
      <c r="AY426" s="100">
        <f>AX426*('Para GX'!L$71+100%)</f>
        <v>0</v>
      </c>
      <c r="AZ426" s="100">
        <f>AY426*('Para GX'!M$71+100%)</f>
        <v>0</v>
      </c>
      <c r="BA426" s="100">
        <f>AZ426*('Para GX'!N$71+100%)</f>
        <v>0</v>
      </c>
      <c r="BB426" s="100" t="e">
        <f>#REF!*('Para GX'!O$71+100%)</f>
        <v>#REF!</v>
      </c>
      <c r="BC426" s="100">
        <v>0</v>
      </c>
      <c r="BD426" s="100"/>
      <c r="BE426" s="100"/>
      <c r="BF426" s="100"/>
      <c r="BG426" s="100"/>
      <c r="BH426" s="100"/>
      <c r="BI426" s="100"/>
      <c r="BJ426" s="100">
        <v>0</v>
      </c>
      <c r="BK426" s="100">
        <f>BJ426*('Para GX'!J$71+100%)</f>
        <v>0</v>
      </c>
      <c r="BL426" s="100">
        <f>BK426*('Para GX'!K$71+100%)</f>
        <v>0</v>
      </c>
      <c r="BM426" s="100">
        <f>BL426*('Para GX'!L$71+100%)</f>
        <v>0</v>
      </c>
      <c r="BN426" s="100">
        <f>BM426*('Para GX'!M$71+100%)</f>
        <v>0</v>
      </c>
      <c r="BO426" s="100">
        <f>BN426*('Para GX'!N$71+100%)</f>
        <v>0</v>
      </c>
      <c r="BP426" s="100" t="e">
        <f>BO426*('Para GX'!O$71+100%)</f>
        <v>#VALUE!</v>
      </c>
    </row>
    <row r="427" spans="1:68">
      <c r="A427" s="77">
        <v>2018</v>
      </c>
      <c r="B427" s="77" t="s">
        <v>905</v>
      </c>
      <c r="C427" s="77" t="s">
        <v>1070</v>
      </c>
      <c r="D427" s="77"/>
      <c r="E427" s="98">
        <v>25430</v>
      </c>
      <c r="F427" s="77"/>
      <c r="G427" s="77"/>
      <c r="H427" s="77"/>
      <c r="I427" s="77">
        <v>1</v>
      </c>
      <c r="J427" s="77" t="s">
        <v>1021</v>
      </c>
      <c r="K427" s="77"/>
      <c r="L427" s="77"/>
      <c r="M427" s="77"/>
      <c r="N427" s="99">
        <v>15297.81</v>
      </c>
      <c r="O427" s="99">
        <v>12851.5</v>
      </c>
      <c r="P427" s="99">
        <v>604.76</v>
      </c>
      <c r="Q427" s="99">
        <v>518.92999999999995</v>
      </c>
      <c r="R427" s="99">
        <v>0</v>
      </c>
      <c r="S427" s="99">
        <v>13975.19</v>
      </c>
      <c r="T427" s="99">
        <v>0</v>
      </c>
      <c r="U427" s="99">
        <v>20.98</v>
      </c>
      <c r="V427" s="99">
        <v>0</v>
      </c>
      <c r="W427" s="99">
        <v>0</v>
      </c>
      <c r="X427" s="99">
        <v>4323.93</v>
      </c>
      <c r="Y427" s="99">
        <v>0</v>
      </c>
      <c r="Z427" s="99">
        <v>18320.099999999999</v>
      </c>
      <c r="AA427" s="100">
        <f>SUM(W427+V427+S427)</f>
        <v>13975.19</v>
      </c>
      <c r="AB427" s="100">
        <f>AA427*('Para GX'!J$71+100%)</f>
        <v>14324.569749999999</v>
      </c>
      <c r="AC427" s="100">
        <f>AB427*('Para GX'!K$71+100%)</f>
        <v>14634.935427916666</v>
      </c>
      <c r="AD427" s="100">
        <f>AC427*('Para GX'!L$71+100%)</f>
        <v>14878.851018381942</v>
      </c>
      <c r="AE427" s="100">
        <f>AD427*('Para GX'!M$71+100%)</f>
        <v>15027.639528565762</v>
      </c>
      <c r="AF427" s="100">
        <f>AE427*('Para GX'!N$71+100%)</f>
        <v>15127.823792089532</v>
      </c>
      <c r="AG427" s="100" t="e">
        <f>AF427*('Para GX'!O$71+100%)</f>
        <v>#VALUE!</v>
      </c>
      <c r="AH427" s="100">
        <f>SUM(T427+V427+W427)</f>
        <v>0</v>
      </c>
      <c r="AI427" s="100">
        <f>AH427*('Para GX'!J$71+100%)</f>
        <v>0</v>
      </c>
      <c r="AJ427" s="100">
        <f>AI427*('Para GX'!K$71+100%)</f>
        <v>0</v>
      </c>
      <c r="AK427" s="100">
        <f>AJ427*('Para GX'!L$71+100%)</f>
        <v>0</v>
      </c>
      <c r="AL427" s="100">
        <f>AK427*('Para GX'!M$71+100%)</f>
        <v>0</v>
      </c>
      <c r="AM427" s="100">
        <f>AL427*('Para GX'!N$71+100%)</f>
        <v>0</v>
      </c>
      <c r="AN427" s="100" t="e">
        <f>AM427*('Para GX'!O$71+100%)</f>
        <v>#VALUE!</v>
      </c>
      <c r="AO427" s="100">
        <f t="shared" si="111"/>
        <v>4323.93</v>
      </c>
      <c r="AP427" s="100">
        <f>AO427*('Para GX'!J$71+100%)</f>
        <v>4432.0282500000003</v>
      </c>
      <c r="AQ427" s="100">
        <f>AP427*('Para GX'!K$71+100%)</f>
        <v>4528.0555287500001</v>
      </c>
      <c r="AR427" s="100">
        <f>AQ427*('Para GX'!L$71+100%)</f>
        <v>4603.523120895833</v>
      </c>
      <c r="AS427" s="100">
        <f>AR427*('Para GX'!M$71+100%)</f>
        <v>4649.5583521047911</v>
      </c>
      <c r="AT427" s="100">
        <f>AS427*('Para GX'!N$71+100%)</f>
        <v>4680.5554077854895</v>
      </c>
      <c r="AU427" s="100" t="e">
        <f>AT427*('Para GX'!O$71+100%)</f>
        <v>#VALUE!</v>
      </c>
      <c r="AV427" s="100">
        <v>0</v>
      </c>
      <c r="AW427" s="100">
        <f>AV427*('Para GX'!J$71+100%)</f>
        <v>0</v>
      </c>
      <c r="AX427" s="100">
        <f>AW427*('Para GX'!K$71+100%)</f>
        <v>0</v>
      </c>
      <c r="AY427" s="100">
        <f>AX427*('Para GX'!L$71+100%)</f>
        <v>0</v>
      </c>
      <c r="AZ427" s="100">
        <f>AY427*('Para GX'!M$71+100%)</f>
        <v>0</v>
      </c>
      <c r="BA427" s="100">
        <f>AZ427*('Para GX'!N$71+100%)</f>
        <v>0</v>
      </c>
      <c r="BB427" s="100" t="e">
        <f>BA427*('Para GX'!O$71+100%)</f>
        <v>#VALUE!</v>
      </c>
      <c r="BC427" s="100">
        <v>0</v>
      </c>
      <c r="BD427" s="100"/>
      <c r="BE427" s="100"/>
      <c r="BF427" s="100"/>
      <c r="BG427" s="100"/>
      <c r="BH427" s="100"/>
      <c r="BI427" s="100"/>
      <c r="BJ427" s="100">
        <v>0</v>
      </c>
      <c r="BK427" s="100">
        <f>BJ427*('Para GX'!J$71+100%)</f>
        <v>0</v>
      </c>
      <c r="BL427" s="100">
        <f>BK427*('Para GX'!K$71+100%)</f>
        <v>0</v>
      </c>
      <c r="BM427" s="100">
        <f>BL427*('Para GX'!L$71+100%)</f>
        <v>0</v>
      </c>
      <c r="BN427" s="100">
        <f>BM427*('Para GX'!M$71+100%)</f>
        <v>0</v>
      </c>
      <c r="BO427" s="100">
        <f>BN427*('Para GX'!N$71+100%)</f>
        <v>0</v>
      </c>
      <c r="BP427" s="100" t="e">
        <f>BO427*('Para GX'!O$71+100%)</f>
        <v>#VALUE!</v>
      </c>
    </row>
    <row r="428" spans="1:68">
      <c r="A428" s="77">
        <v>2018</v>
      </c>
      <c r="B428" s="77" t="s">
        <v>905</v>
      </c>
      <c r="C428" s="77" t="s">
        <v>1070</v>
      </c>
      <c r="D428" s="77"/>
      <c r="E428" s="98">
        <v>30505</v>
      </c>
      <c r="F428" s="77"/>
      <c r="G428" s="77"/>
      <c r="H428" s="77"/>
      <c r="I428" s="77">
        <v>7</v>
      </c>
      <c r="J428" s="77" t="s">
        <v>1021</v>
      </c>
      <c r="K428" s="77"/>
      <c r="L428" s="77"/>
      <c r="M428" s="77"/>
      <c r="N428" s="99">
        <v>16474.580000000002</v>
      </c>
      <c r="O428" s="99">
        <v>27174.87</v>
      </c>
      <c r="P428" s="99">
        <v>728.79</v>
      </c>
      <c r="Q428" s="99">
        <v>1064.75</v>
      </c>
      <c r="R428" s="99">
        <v>0</v>
      </c>
      <c r="S428" s="99">
        <v>28968.41</v>
      </c>
      <c r="T428" s="99">
        <v>0</v>
      </c>
      <c r="U428" s="99">
        <v>43.4</v>
      </c>
      <c r="V428" s="99">
        <v>0</v>
      </c>
      <c r="W428" s="99">
        <v>0</v>
      </c>
      <c r="X428" s="99">
        <v>8962.7900000000009</v>
      </c>
      <c r="Y428" s="99">
        <v>0</v>
      </c>
      <c r="Z428" s="99">
        <v>37974.6</v>
      </c>
      <c r="AA428" s="100">
        <f>SUM(W428+V428+S428)</f>
        <v>28968.41</v>
      </c>
      <c r="AB428" s="100">
        <f>AA428*('Para GX'!J$71+100%)</f>
        <v>29692.620249999996</v>
      </c>
      <c r="AC428" s="100">
        <f>AB428*('Para GX'!K$71+100%)</f>
        <v>30335.960355416664</v>
      </c>
      <c r="AD428" s="100">
        <f>AC428*('Para GX'!L$71+100%)</f>
        <v>30841.559694673608</v>
      </c>
      <c r="AE428" s="100">
        <f>AD428*('Para GX'!M$71+100%)</f>
        <v>31149.975291620343</v>
      </c>
      <c r="AF428" s="100">
        <f>AE428*('Para GX'!N$71+100%)</f>
        <v>31357.641793564479</v>
      </c>
      <c r="AG428" s="100" t="e">
        <f>AF428*('Para GX'!O$71+100%)</f>
        <v>#VALUE!</v>
      </c>
      <c r="AH428" s="100">
        <f>SUM(T428+V428+W428)</f>
        <v>0</v>
      </c>
      <c r="AI428" s="100">
        <f>AH428*('Para GX'!J$71+100%)</f>
        <v>0</v>
      </c>
      <c r="AJ428" s="100">
        <f>AI428*('Para GX'!K$71+100%)</f>
        <v>0</v>
      </c>
      <c r="AK428" s="100">
        <f>AJ428*('Para GX'!L$71+100%)</f>
        <v>0</v>
      </c>
      <c r="AL428" s="100">
        <f>AK428*('Para GX'!M$71+100%)</f>
        <v>0</v>
      </c>
      <c r="AM428" s="100">
        <f>AL428*('Para GX'!N$71+100%)</f>
        <v>0</v>
      </c>
      <c r="AN428" s="100" t="e">
        <f>AM428*('Para GX'!O$71+100%)</f>
        <v>#VALUE!</v>
      </c>
      <c r="AO428" s="100">
        <f t="shared" si="111"/>
        <v>8962.7900000000009</v>
      </c>
      <c r="AP428" s="100">
        <f>AO428*('Para GX'!J$71+100%)</f>
        <v>9186.8597499999996</v>
      </c>
      <c r="AQ428" s="100">
        <f>AP428*('Para GX'!K$71+100%)</f>
        <v>9385.9083779166667</v>
      </c>
      <c r="AR428" s="100">
        <f>AQ428*('Para GX'!L$71+100%)</f>
        <v>9542.340184215278</v>
      </c>
      <c r="AS428" s="100">
        <f>AR428*('Para GX'!M$71+100%)</f>
        <v>9637.7635860574301</v>
      </c>
      <c r="AT428" s="100">
        <f>AS428*('Para GX'!N$71+100%)</f>
        <v>9702.0153432978132</v>
      </c>
      <c r="AU428" s="100" t="e">
        <f>AT428*('Para GX'!O$71+100%)</f>
        <v>#VALUE!</v>
      </c>
      <c r="AV428" s="100">
        <v>0</v>
      </c>
      <c r="AW428" s="100">
        <f>AV428*('Para GX'!J$71+100%)</f>
        <v>0</v>
      </c>
      <c r="AX428" s="100">
        <f>AW428*('Para GX'!K$71+100%)</f>
        <v>0</v>
      </c>
      <c r="AY428" s="100">
        <f>AX428*('Para GX'!L$71+100%)</f>
        <v>0</v>
      </c>
      <c r="AZ428" s="100">
        <f>AY428*('Para GX'!M$71+100%)</f>
        <v>0</v>
      </c>
      <c r="BA428" s="100">
        <f>AZ428*('Para GX'!N$71+100%)</f>
        <v>0</v>
      </c>
      <c r="BB428" s="100" t="e">
        <f>BA428*('Para GX'!O$71+100%)</f>
        <v>#VALUE!</v>
      </c>
      <c r="BC428" s="100">
        <v>0</v>
      </c>
      <c r="BD428" s="100"/>
      <c r="BE428" s="100"/>
      <c r="BF428" s="100"/>
      <c r="BG428" s="100"/>
      <c r="BH428" s="100"/>
      <c r="BI428" s="100"/>
      <c r="BJ428" s="100">
        <v>0</v>
      </c>
      <c r="BK428" s="100">
        <f>BJ428*('Para GX'!J$71+100%)</f>
        <v>0</v>
      </c>
      <c r="BL428" s="100">
        <f>BK428*('Para GX'!K$71+100%)</f>
        <v>0</v>
      </c>
      <c r="BM428" s="100">
        <f>BL428*('Para GX'!L$71+100%)</f>
        <v>0</v>
      </c>
      <c r="BN428" s="100">
        <f>BM428*('Para GX'!M$71+100%)</f>
        <v>0</v>
      </c>
      <c r="BO428" s="100">
        <f>BN428*('Para GX'!N$71+100%)</f>
        <v>0</v>
      </c>
      <c r="BP428" s="100" t="e">
        <f>BO428*('Para GX'!O$71+100%)</f>
        <v>#VALUE!</v>
      </c>
    </row>
    <row r="429" spans="1:68">
      <c r="A429" s="77">
        <v>2018</v>
      </c>
      <c r="B429" s="77" t="s">
        <v>905</v>
      </c>
      <c r="C429" s="77" t="s">
        <v>1070</v>
      </c>
      <c r="D429" s="77"/>
      <c r="E429" s="98">
        <v>28566</v>
      </c>
      <c r="F429" s="77"/>
      <c r="G429" s="77"/>
      <c r="H429" s="77"/>
      <c r="I429" s="77">
        <v>5</v>
      </c>
      <c r="J429" s="77" t="s">
        <v>1021</v>
      </c>
      <c r="K429" s="77"/>
      <c r="L429" s="77"/>
      <c r="M429" s="77"/>
      <c r="N429" s="99">
        <v>14450.15</v>
      </c>
      <c r="O429" s="99">
        <v>14024.69</v>
      </c>
      <c r="P429" s="99">
        <v>700.17</v>
      </c>
      <c r="Q429" s="99">
        <v>580.34</v>
      </c>
      <c r="R429" s="99">
        <v>0</v>
      </c>
      <c r="S429" s="99">
        <v>15305.2</v>
      </c>
      <c r="T429" s="99">
        <v>0</v>
      </c>
      <c r="U429" s="99">
        <v>22.97</v>
      </c>
      <c r="V429" s="99">
        <v>0</v>
      </c>
      <c r="W429" s="99">
        <v>0</v>
      </c>
      <c r="X429" s="99">
        <v>4735.42</v>
      </c>
      <c r="Y429" s="99">
        <v>0</v>
      </c>
      <c r="Z429" s="99">
        <v>20063.59</v>
      </c>
      <c r="AA429" s="100">
        <f>SUM(W429+V429+S429)</f>
        <v>15305.2</v>
      </c>
      <c r="AB429" s="100">
        <f>AA429*('Para GX'!J$71+100%)</f>
        <v>15687.83</v>
      </c>
      <c r="AC429" s="100">
        <f>AB429*('Para GX'!K$71+100%)</f>
        <v>16027.732983333333</v>
      </c>
      <c r="AD429" s="100">
        <f>AC429*('Para GX'!L$71+100%)</f>
        <v>16294.861866388888</v>
      </c>
      <c r="AE429" s="100">
        <f>AD429*('Para GX'!M$71+100%)</f>
        <v>16457.810485052778</v>
      </c>
      <c r="AF429" s="100">
        <f>AE429*('Para GX'!N$71+100%)</f>
        <v>16567.529221619796</v>
      </c>
      <c r="AG429" s="100" t="e">
        <f>AF429*('Para GX'!O$71+100%)</f>
        <v>#VALUE!</v>
      </c>
      <c r="AH429" s="100">
        <f>SUM(T429+V429+W429)</f>
        <v>0</v>
      </c>
      <c r="AI429" s="100">
        <f>AH429*('Para GX'!J$71+100%)</f>
        <v>0</v>
      </c>
      <c r="AJ429" s="100">
        <f>AI429*('Para GX'!K$71+100%)</f>
        <v>0</v>
      </c>
      <c r="AK429" s="100">
        <f>AJ429*('Para GX'!L$71+100%)</f>
        <v>0</v>
      </c>
      <c r="AL429" s="100">
        <f>AK429*('Para GX'!M$71+100%)</f>
        <v>0</v>
      </c>
      <c r="AM429" s="100">
        <f>AL429*('Para GX'!N$71+100%)</f>
        <v>0</v>
      </c>
      <c r="AN429" s="100" t="e">
        <f>AM429*('Para GX'!O$71+100%)</f>
        <v>#VALUE!</v>
      </c>
      <c r="AO429" s="100">
        <f t="shared" si="111"/>
        <v>4735.42</v>
      </c>
      <c r="AP429" s="100">
        <f>AO429*('Para GX'!J$71+100%)</f>
        <v>4853.8054999999995</v>
      </c>
      <c r="AQ429" s="100">
        <f>AP429*('Para GX'!K$71+100%)</f>
        <v>4958.9712858333332</v>
      </c>
      <c r="AR429" s="100">
        <f>AQ429*('Para GX'!L$71+100%)</f>
        <v>5041.6208072638883</v>
      </c>
      <c r="AS429" s="100">
        <f>AR429*('Para GX'!M$71+100%)</f>
        <v>5092.0370153365275</v>
      </c>
      <c r="AT429" s="100">
        <f>AS429*('Para GX'!N$71+100%)</f>
        <v>5125.9839287721043</v>
      </c>
      <c r="AU429" s="100" t="e">
        <f>AT429*('Para GX'!O$71+100%)</f>
        <v>#VALUE!</v>
      </c>
      <c r="AV429" s="100">
        <v>0</v>
      </c>
      <c r="AW429" s="100">
        <f>AV429*('Para GX'!J$71+100%)</f>
        <v>0</v>
      </c>
      <c r="AX429" s="100">
        <f>AW429*('Para GX'!K$71+100%)</f>
        <v>0</v>
      </c>
      <c r="AY429" s="100">
        <f>AX429*('Para GX'!L$71+100%)</f>
        <v>0</v>
      </c>
      <c r="AZ429" s="100">
        <f>AY429*('Para GX'!M$71+100%)</f>
        <v>0</v>
      </c>
      <c r="BA429" s="100">
        <f>AZ429*('Para GX'!N$71+100%)</f>
        <v>0</v>
      </c>
      <c r="BB429" s="100" t="e">
        <f>BA429*('Para GX'!O$71+100%)</f>
        <v>#VALUE!</v>
      </c>
      <c r="BC429" s="100">
        <v>0</v>
      </c>
      <c r="BD429" s="100"/>
      <c r="BE429" s="100"/>
      <c r="BF429" s="100"/>
      <c r="BG429" s="100"/>
      <c r="BH429" s="100"/>
      <c r="BI429" s="100"/>
      <c r="BJ429" s="100">
        <v>0</v>
      </c>
      <c r="BK429" s="100">
        <f>BJ429*('Para GX'!J$71+100%)</f>
        <v>0</v>
      </c>
      <c r="BL429" s="100">
        <f>BK429*('Para GX'!K$71+100%)</f>
        <v>0</v>
      </c>
      <c r="BM429" s="100">
        <f>BL429*('Para GX'!L$71+100%)</f>
        <v>0</v>
      </c>
      <c r="BN429" s="100">
        <f>BM429*('Para GX'!M$71+100%)</f>
        <v>0</v>
      </c>
      <c r="BO429" s="100">
        <f>BN429*('Para GX'!N$71+100%)</f>
        <v>0</v>
      </c>
      <c r="BP429" s="100" t="e">
        <f>BO429*('Para GX'!O$71+100%)</f>
        <v>#VALUE!</v>
      </c>
    </row>
    <row r="430" spans="1:68">
      <c r="A430" s="77">
        <v>2018</v>
      </c>
      <c r="B430" s="77" t="s">
        <v>905</v>
      </c>
      <c r="C430" s="77" t="s">
        <v>1070</v>
      </c>
      <c r="D430" s="77"/>
      <c r="E430" s="98">
        <v>28566</v>
      </c>
      <c r="F430" s="77"/>
      <c r="G430" s="77"/>
      <c r="H430" s="77"/>
      <c r="I430" s="77">
        <v>2</v>
      </c>
      <c r="J430" s="77" t="s">
        <v>1021</v>
      </c>
      <c r="K430" s="77"/>
      <c r="L430" s="77" t="s">
        <v>1079</v>
      </c>
      <c r="M430" s="77"/>
      <c r="N430" s="99">
        <v>14450.15</v>
      </c>
      <c r="O430" s="99">
        <v>10196.450000000001</v>
      </c>
      <c r="P430" s="99">
        <v>509.07</v>
      </c>
      <c r="Q430" s="99">
        <v>422.06</v>
      </c>
      <c r="R430" s="99">
        <v>0</v>
      </c>
      <c r="S430" s="99">
        <v>11127.58</v>
      </c>
      <c r="T430" s="99">
        <v>0</v>
      </c>
      <c r="U430" s="99">
        <v>16.7</v>
      </c>
      <c r="V430" s="99">
        <v>0</v>
      </c>
      <c r="W430" s="99">
        <v>0</v>
      </c>
      <c r="X430" s="99">
        <v>3442.89</v>
      </c>
      <c r="Y430" s="99">
        <v>0</v>
      </c>
      <c r="Z430" s="99">
        <v>14587.17</v>
      </c>
      <c r="AA430" s="100">
        <f>SUM(W430+V430+S430)</f>
        <v>11127.58</v>
      </c>
      <c r="AB430" s="100">
        <f>AA430*('Para GX'!J$71+100%)</f>
        <v>11405.769499999999</v>
      </c>
      <c r="AC430" s="100">
        <f>AB430*('Para GX'!K$71+100%)</f>
        <v>11652.894505833332</v>
      </c>
      <c r="AD430" s="100">
        <f>AC430*('Para GX'!L$71+100%)</f>
        <v>11847.109414263887</v>
      </c>
      <c r="AE430" s="100">
        <f>AD430*('Para GX'!M$71+100%)</f>
        <v>11965.580508406525</v>
      </c>
      <c r="AF430" s="100">
        <f>AE430*('Para GX'!N$71+100%)</f>
        <v>12045.351045129235</v>
      </c>
      <c r="AG430" s="100" t="e">
        <f>AF430*('Para GX'!O$71+100%)</f>
        <v>#VALUE!</v>
      </c>
      <c r="AH430" s="100">
        <f>SUM(T430+V430+W430)</f>
        <v>0</v>
      </c>
      <c r="AI430" s="100">
        <f>AH430*('Para GX'!J$71+100%)</f>
        <v>0</v>
      </c>
      <c r="AJ430" s="100">
        <f>AI430*('Para GX'!K$71+100%)</f>
        <v>0</v>
      </c>
      <c r="AK430" s="100">
        <f>AJ430*('Para GX'!L$71+100%)</f>
        <v>0</v>
      </c>
      <c r="AL430" s="100">
        <f>AK430*('Para GX'!M$71+100%)</f>
        <v>0</v>
      </c>
      <c r="AM430" s="100">
        <f>AL430*('Para GX'!N$71+100%)</f>
        <v>0</v>
      </c>
      <c r="AN430" s="100" t="e">
        <f>AM430*('Para GX'!O$71+100%)</f>
        <v>#VALUE!</v>
      </c>
      <c r="AO430" s="100">
        <f t="shared" si="111"/>
        <v>3442.89</v>
      </c>
      <c r="AP430" s="100">
        <f>AO430*('Para GX'!J$71+100%)</f>
        <v>3528.9622499999996</v>
      </c>
      <c r="AQ430" s="100">
        <f>AP430*('Para GX'!K$71+100%)</f>
        <v>3605.4230987499996</v>
      </c>
      <c r="AR430" s="100">
        <f>AQ430*('Para GX'!L$71+100%)</f>
        <v>3665.5134837291662</v>
      </c>
      <c r="AS430" s="100">
        <f>AR430*('Para GX'!M$71+100%)</f>
        <v>3702.168618566458</v>
      </c>
      <c r="AT430" s="100">
        <f>AS430*('Para GX'!N$71+100%)</f>
        <v>3726.8497426902341</v>
      </c>
      <c r="AU430" s="100" t="e">
        <f>AT430*('Para GX'!O$71+100%)</f>
        <v>#VALUE!</v>
      </c>
      <c r="AV430" s="100">
        <v>0</v>
      </c>
      <c r="AW430" s="100">
        <f>AV430*('Para GX'!J$71+100%)</f>
        <v>0</v>
      </c>
      <c r="AX430" s="100">
        <f>AW430*('Para GX'!K$71+100%)</f>
        <v>0</v>
      </c>
      <c r="AY430" s="100">
        <f>AX430*('Para GX'!L$71+100%)</f>
        <v>0</v>
      </c>
      <c r="AZ430" s="100">
        <f>AY430*('Para GX'!M$71+100%)</f>
        <v>0</v>
      </c>
      <c r="BA430" s="100">
        <f>AZ430*('Para GX'!N$71+100%)</f>
        <v>0</v>
      </c>
      <c r="BB430" s="100" t="e">
        <f>BA430*('Para GX'!O$71+100%)</f>
        <v>#VALUE!</v>
      </c>
      <c r="BC430" s="100">
        <v>0</v>
      </c>
      <c r="BD430" s="100"/>
      <c r="BE430" s="100"/>
      <c r="BF430" s="100"/>
      <c r="BG430" s="100"/>
      <c r="BH430" s="100"/>
      <c r="BI430" s="100"/>
      <c r="BJ430" s="100">
        <v>0</v>
      </c>
      <c r="BK430" s="100">
        <f>BJ430*('Para GX'!J$71+100%)</f>
        <v>0</v>
      </c>
      <c r="BL430" s="100">
        <f>BK430*('Para GX'!K$71+100%)</f>
        <v>0</v>
      </c>
      <c r="BM430" s="100">
        <f>BL430*('Para GX'!L$71+100%)</f>
        <v>0</v>
      </c>
      <c r="BN430" s="100">
        <f>BM430*('Para GX'!M$71+100%)</f>
        <v>0</v>
      </c>
      <c r="BO430" s="100">
        <f>BN430*('Para GX'!N$71+100%)</f>
        <v>0</v>
      </c>
      <c r="BP430" s="100" t="e">
        <f>BO430*('Para GX'!O$71+100%)</f>
        <v>#VALUE!</v>
      </c>
    </row>
    <row r="431" spans="1:68" ht="22.5">
      <c r="A431" s="77">
        <v>2018</v>
      </c>
      <c r="B431" s="77" t="s">
        <v>905</v>
      </c>
      <c r="C431" s="77" t="s">
        <v>1070</v>
      </c>
      <c r="D431" s="77"/>
      <c r="E431" s="104">
        <v>19361</v>
      </c>
      <c r="F431" s="77"/>
      <c r="G431" s="77"/>
      <c r="H431" s="77"/>
      <c r="I431" s="77">
        <v>3</v>
      </c>
      <c r="J431" s="77" t="s">
        <v>1021</v>
      </c>
      <c r="K431" s="110" t="s">
        <v>1285</v>
      </c>
      <c r="L431" s="77"/>
      <c r="M431" s="77"/>
      <c r="N431" s="99">
        <v>15736.01</v>
      </c>
      <c r="O431" s="99">
        <v>15394.49</v>
      </c>
      <c r="P431" s="99">
        <v>352.13</v>
      </c>
      <c r="Q431" s="99">
        <v>811.56</v>
      </c>
      <c r="R431" s="99">
        <v>0</v>
      </c>
      <c r="S431" s="99">
        <v>16558.18</v>
      </c>
      <c r="T431" s="99">
        <v>0</v>
      </c>
      <c r="U431" s="99">
        <v>24.83</v>
      </c>
      <c r="V431" s="99">
        <v>875.16</v>
      </c>
      <c r="W431" s="99">
        <v>0</v>
      </c>
      <c r="X431" s="99">
        <v>5123.1099999999997</v>
      </c>
      <c r="Y431" s="99">
        <v>394.85</v>
      </c>
      <c r="Z431" s="99">
        <v>22976.13</v>
      </c>
      <c r="AA431" s="100">
        <f>SUM(W431 + V431 + S431)</f>
        <v>17433.34</v>
      </c>
      <c r="AB431" s="100">
        <v>0</v>
      </c>
      <c r="AC431" s="100">
        <f>AB431*('Para GX'!K$71+100%)</f>
        <v>0</v>
      </c>
      <c r="AD431" s="100">
        <f>AC431*('Para GX'!L$71+100%)</f>
        <v>0</v>
      </c>
      <c r="AE431" s="100">
        <f>AD431*('Para GX'!M$71+100%)</f>
        <v>0</v>
      </c>
      <c r="AF431" s="100">
        <f>AE431*('Para GX'!N$71+100%)</f>
        <v>0</v>
      </c>
      <c r="AG431" s="100" t="e">
        <f>AF431*('Para GX'!O$71+100%)</f>
        <v>#VALUE!</v>
      </c>
      <c r="AH431" s="100">
        <v>0</v>
      </c>
      <c r="AI431" s="100">
        <f>AH431*('Para GX'!J$71+100%)</f>
        <v>0</v>
      </c>
      <c r="AJ431" s="100">
        <f>AI431*('Para GX'!K$71+100%)</f>
        <v>0</v>
      </c>
      <c r="AK431" s="100">
        <f>AJ431*('Para GX'!L$71+100%)</f>
        <v>0</v>
      </c>
      <c r="AL431" s="100">
        <f>AK431*('Para GX'!M$71+100%)</f>
        <v>0</v>
      </c>
      <c r="AM431" s="100">
        <f>AL431*('Para GX'!N$71+100%)</f>
        <v>0</v>
      </c>
      <c r="AN431" s="100" t="e">
        <f>AM431*('Para GX'!O$71+100%)</f>
        <v>#VALUE!</v>
      </c>
      <c r="AO431" s="100">
        <f t="shared" si="111"/>
        <v>5517.96</v>
      </c>
      <c r="AP431" s="100">
        <v>0</v>
      </c>
      <c r="AQ431" s="100">
        <f>AP431*('Para GX'!K$71+100%)</f>
        <v>0</v>
      </c>
      <c r="AR431" s="100">
        <f>AQ431*('Para GX'!L$71+100%)</f>
        <v>0</v>
      </c>
      <c r="AS431" s="100">
        <f>AR431*('Para GX'!M$71+100%)</f>
        <v>0</v>
      </c>
      <c r="AT431" s="100">
        <f>AS431*('Para GX'!N$71+100%)</f>
        <v>0</v>
      </c>
      <c r="AU431" s="100" t="e">
        <f>AT431*('Para GX'!O$71+100%)</f>
        <v>#VALUE!</v>
      </c>
      <c r="AV431" s="100">
        <v>0</v>
      </c>
      <c r="AW431" s="100">
        <f>AV431*('Para GX'!J$71+100%)</f>
        <v>0</v>
      </c>
      <c r="AX431" s="100">
        <f>AW431*('Para GX'!K$71+100%)</f>
        <v>0</v>
      </c>
      <c r="AY431" s="100">
        <f>AX431*('Para GX'!L$71+100%)</f>
        <v>0</v>
      </c>
      <c r="AZ431" s="100">
        <f>AY431*('Para GX'!M$71+100%)</f>
        <v>0</v>
      </c>
      <c r="BA431" s="100">
        <f>AZ431*('Para GX'!N$71+100%)</f>
        <v>0</v>
      </c>
      <c r="BB431" s="100" t="e">
        <f>BA431*('Para GX'!O$71+100%)</f>
        <v>#VALUE!</v>
      </c>
      <c r="BC431" s="100">
        <v>0</v>
      </c>
      <c r="BD431" s="100"/>
      <c r="BE431" s="100"/>
      <c r="BF431" s="100"/>
      <c r="BG431" s="100"/>
      <c r="BH431" s="100"/>
      <c r="BI431" s="100"/>
      <c r="BJ431" s="100">
        <v>0</v>
      </c>
      <c r="BK431" s="100">
        <f>BJ431*('Para GX'!J$71+100%)</f>
        <v>0</v>
      </c>
      <c r="BL431" s="100">
        <f>BK431*('Para GX'!K$71+100%)</f>
        <v>0</v>
      </c>
      <c r="BM431" s="100">
        <f>BL431*('Para GX'!L$71+100%)</f>
        <v>0</v>
      </c>
      <c r="BN431" s="100">
        <f>BM431*('Para GX'!M$71+100%)</f>
        <v>0</v>
      </c>
      <c r="BO431" s="100">
        <f>BN431*('Para GX'!N$71+100%)</f>
        <v>0</v>
      </c>
      <c r="BP431" s="100" t="e">
        <f>BO431*('Para GX'!O$71+100%)</f>
        <v>#VALUE!</v>
      </c>
    </row>
    <row r="432" spans="1:68">
      <c r="A432" s="77">
        <v>2018</v>
      </c>
      <c r="B432" s="77" t="s">
        <v>905</v>
      </c>
      <c r="C432" s="77" t="s">
        <v>1070</v>
      </c>
      <c r="D432" s="77"/>
      <c r="E432" s="98">
        <v>25951</v>
      </c>
      <c r="F432" s="77"/>
      <c r="G432" s="77"/>
      <c r="H432" s="77"/>
      <c r="I432" s="77">
        <v>1</v>
      </c>
      <c r="J432" s="77" t="s">
        <v>1021</v>
      </c>
      <c r="K432" s="77"/>
      <c r="L432" s="77"/>
      <c r="M432" s="77"/>
      <c r="N432" s="99">
        <v>15423.01</v>
      </c>
      <c r="O432" s="99">
        <v>0</v>
      </c>
      <c r="P432" s="99">
        <v>0</v>
      </c>
      <c r="Q432" s="99">
        <v>0</v>
      </c>
      <c r="R432" s="99">
        <v>0</v>
      </c>
      <c r="S432" s="99">
        <v>0</v>
      </c>
      <c r="T432" s="99">
        <v>0</v>
      </c>
      <c r="U432" s="99">
        <v>0</v>
      </c>
      <c r="V432" s="99">
        <v>0</v>
      </c>
      <c r="W432" s="99">
        <v>0</v>
      </c>
      <c r="X432" s="99">
        <v>0</v>
      </c>
      <c r="Y432" s="99">
        <v>0</v>
      </c>
      <c r="Z432" s="99">
        <v>0</v>
      </c>
      <c r="AA432" s="100">
        <f t="shared" ref="AA432:AA439" si="114">SUM(W432+V432+S432)</f>
        <v>0</v>
      </c>
      <c r="AB432" s="100">
        <f>AA432*('Para GX'!J$71+100%)</f>
        <v>0</v>
      </c>
      <c r="AC432" s="100">
        <f>AB432*('Para GX'!K$71+100%)</f>
        <v>0</v>
      </c>
      <c r="AD432" s="100">
        <f>AC432*('Para GX'!L$71+100%)</f>
        <v>0</v>
      </c>
      <c r="AE432" s="100">
        <f>AD432*('Para GX'!M$71+100%)</f>
        <v>0</v>
      </c>
      <c r="AF432" s="100">
        <f>AE432*('Para GX'!N$71+100%)</f>
        <v>0</v>
      </c>
      <c r="AG432" s="100" t="e">
        <f>AF432*('Para GX'!O$71+100%)</f>
        <v>#VALUE!</v>
      </c>
      <c r="AH432" s="100">
        <f t="shared" ref="AH432:AH439" si="115">SUM(T432+V432+W432)</f>
        <v>0</v>
      </c>
      <c r="AI432" s="100">
        <f>AH432*('Para GX'!J$71+100%)</f>
        <v>0</v>
      </c>
      <c r="AJ432" s="100">
        <f>AI432*('Para GX'!K$71+100%)</f>
        <v>0</v>
      </c>
      <c r="AK432" s="100">
        <f>AJ432*('Para GX'!L$71+100%)</f>
        <v>0</v>
      </c>
      <c r="AL432" s="100">
        <f>AK432*('Para GX'!M$71+100%)</f>
        <v>0</v>
      </c>
      <c r="AM432" s="100">
        <f>AL432*('Para GX'!N$71+100%)</f>
        <v>0</v>
      </c>
      <c r="AN432" s="100" t="e">
        <f>AM432*('Para GX'!O$71+100%)</f>
        <v>#VALUE!</v>
      </c>
      <c r="AO432" s="100">
        <f t="shared" si="111"/>
        <v>0</v>
      </c>
      <c r="AP432" s="100">
        <f>AO432*('Para GX'!J$71+100%)</f>
        <v>0</v>
      </c>
      <c r="AQ432" s="100">
        <f>AP432*('Para GX'!K$71+100%)</f>
        <v>0</v>
      </c>
      <c r="AR432" s="100">
        <f>AQ432*('Para GX'!L$71+100%)</f>
        <v>0</v>
      </c>
      <c r="AS432" s="100">
        <f>AR432*('Para GX'!M$71+100%)</f>
        <v>0</v>
      </c>
      <c r="AT432" s="100">
        <f>AS432*('Para GX'!N$71+100%)</f>
        <v>0</v>
      </c>
      <c r="AU432" s="100" t="e">
        <f>AT432*('Para GX'!O$71+100%)</f>
        <v>#VALUE!</v>
      </c>
      <c r="AV432" s="100">
        <v>0</v>
      </c>
      <c r="AW432" s="100">
        <f>AV432*('Para GX'!J$71+100%)</f>
        <v>0</v>
      </c>
      <c r="AX432" s="100">
        <f>AW432*('Para GX'!K$71+100%)</f>
        <v>0</v>
      </c>
      <c r="AY432" s="100">
        <f>AX432*('Para GX'!L$71+100%)</f>
        <v>0</v>
      </c>
      <c r="AZ432" s="100">
        <f>AY432*('Para GX'!M$71+100%)</f>
        <v>0</v>
      </c>
      <c r="BA432" s="100">
        <f>AZ432*('Para GX'!N$71+100%)</f>
        <v>0</v>
      </c>
      <c r="BB432" s="100" t="e">
        <f>BA432*('Para GX'!O$71+100%)</f>
        <v>#VALUE!</v>
      </c>
      <c r="BC432" s="100">
        <v>0</v>
      </c>
      <c r="BD432" s="100"/>
      <c r="BE432" s="100"/>
      <c r="BF432" s="100"/>
      <c r="BG432" s="100"/>
      <c r="BH432" s="100"/>
      <c r="BI432" s="100"/>
      <c r="BJ432" s="100">
        <v>0</v>
      </c>
      <c r="BK432" s="100">
        <f>BJ432*('Para GX'!J$71+100%)</f>
        <v>0</v>
      </c>
      <c r="BL432" s="100">
        <f>BK432*('Para GX'!K$71+100%)</f>
        <v>0</v>
      </c>
      <c r="BM432" s="100">
        <f>BL432*('Para GX'!L$71+100%)</f>
        <v>0</v>
      </c>
      <c r="BN432" s="100">
        <f>BM432*('Para GX'!M$71+100%)</f>
        <v>0</v>
      </c>
      <c r="BO432" s="100">
        <f>BN432*('Para GX'!N$71+100%)</f>
        <v>0</v>
      </c>
      <c r="BP432" s="100" t="e">
        <f>BO432*('Para GX'!O$71+100%)</f>
        <v>#VALUE!</v>
      </c>
    </row>
    <row r="433" spans="1:68" ht="22.5">
      <c r="A433" s="77">
        <v>2018</v>
      </c>
      <c r="B433" s="77" t="s">
        <v>905</v>
      </c>
      <c r="C433" s="77" t="s">
        <v>1070</v>
      </c>
      <c r="D433" s="77"/>
      <c r="E433" s="104">
        <v>20574</v>
      </c>
      <c r="F433" s="77"/>
      <c r="G433" s="77"/>
      <c r="H433" s="77"/>
      <c r="I433" s="77">
        <v>2</v>
      </c>
      <c r="J433" s="77" t="s">
        <v>1021</v>
      </c>
      <c r="K433" s="110" t="s">
        <v>1286</v>
      </c>
      <c r="L433" s="77"/>
      <c r="M433" s="77"/>
      <c r="N433" s="99">
        <v>18084.52</v>
      </c>
      <c r="O433" s="99">
        <v>3997.25</v>
      </c>
      <c r="P433" s="99">
        <v>0</v>
      </c>
      <c r="Q433" s="99">
        <v>147.94</v>
      </c>
      <c r="R433" s="99">
        <v>0</v>
      </c>
      <c r="S433" s="99">
        <v>4145.1899999999996</v>
      </c>
      <c r="T433" s="99">
        <v>0</v>
      </c>
      <c r="U433" s="99">
        <v>6.23</v>
      </c>
      <c r="V433" s="99">
        <v>0</v>
      </c>
      <c r="W433" s="99">
        <v>0</v>
      </c>
      <c r="X433" s="99">
        <v>1282.55</v>
      </c>
      <c r="Y433" s="99">
        <v>0</v>
      </c>
      <c r="Z433" s="99">
        <v>5433.97</v>
      </c>
      <c r="AA433" s="100">
        <f t="shared" si="114"/>
        <v>4145.1899999999996</v>
      </c>
      <c r="AB433" s="100">
        <f>AA433*('Para GX'!J$71+100%)</f>
        <v>4248.8197499999997</v>
      </c>
      <c r="AC433" s="100">
        <f>AB433*('Para GX'!K$71+100%)</f>
        <v>4340.8775112499998</v>
      </c>
      <c r="AD433" s="100">
        <v>1654.96</v>
      </c>
      <c r="AE433" s="100">
        <v>0</v>
      </c>
      <c r="AF433" s="100">
        <f>AE433*('Para GX'!N$71+100%)</f>
        <v>0</v>
      </c>
      <c r="AG433" s="100" t="e">
        <f>AF433*('Para GX'!O$71+100%)</f>
        <v>#VALUE!</v>
      </c>
      <c r="AH433" s="100">
        <f t="shared" si="115"/>
        <v>0</v>
      </c>
      <c r="AI433" s="100">
        <f>AH433*('Para GX'!J$71+100%)</f>
        <v>0</v>
      </c>
      <c r="AJ433" s="100">
        <f>AI433*('Para GX'!K$71+100%)</f>
        <v>0</v>
      </c>
      <c r="AK433" s="100">
        <f>AJ433*('Para GX'!L$71+100%)</f>
        <v>0</v>
      </c>
      <c r="AL433" s="100">
        <f>AK433*('Para GX'!M$71+100%)</f>
        <v>0</v>
      </c>
      <c r="AM433" s="100">
        <f>AL433*('Para GX'!N$71+100%)</f>
        <v>0</v>
      </c>
      <c r="AN433" s="100" t="e">
        <f>AM433*('Para GX'!O$71+100%)</f>
        <v>#VALUE!</v>
      </c>
      <c r="AO433" s="100">
        <f t="shared" si="111"/>
        <v>1282.55</v>
      </c>
      <c r="AP433" s="100">
        <f>AO433*('Para GX'!J$71+100%)</f>
        <v>1314.6137499999998</v>
      </c>
      <c r="AQ433" s="100">
        <f>AP433*('Para GX'!K$71+100%)</f>
        <v>1343.0970479166665</v>
      </c>
      <c r="AR433" s="100">
        <v>512.05999999999995</v>
      </c>
      <c r="AS433" s="100">
        <v>0</v>
      </c>
      <c r="AT433" s="100">
        <f>AS433*('Para GX'!N$71+100%)</f>
        <v>0</v>
      </c>
      <c r="AU433" s="100" t="e">
        <f>AT433*('Para GX'!O$71+100%)</f>
        <v>#VALUE!</v>
      </c>
      <c r="AV433" s="100">
        <v>0</v>
      </c>
      <c r="AW433" s="100">
        <f>AV433*('Para GX'!J$71+100%)</f>
        <v>0</v>
      </c>
      <c r="AX433" s="100">
        <f>AW433*('Para GX'!K$71+100%)</f>
        <v>0</v>
      </c>
      <c r="AY433" s="100">
        <f>AX433*('Para GX'!L$71+100%)</f>
        <v>0</v>
      </c>
      <c r="AZ433" s="100">
        <f>AY433*('Para GX'!M$71+100%)</f>
        <v>0</v>
      </c>
      <c r="BA433" s="100">
        <f>AZ433*('Para GX'!N$71+100%)</f>
        <v>0</v>
      </c>
      <c r="BB433" s="100" t="e">
        <f>BA433*('Para GX'!O$71+100%)</f>
        <v>#VALUE!</v>
      </c>
      <c r="BC433" s="100">
        <v>0</v>
      </c>
      <c r="BD433" s="100"/>
      <c r="BE433" s="100"/>
      <c r="BF433" s="100"/>
      <c r="BG433" s="100"/>
      <c r="BH433" s="100"/>
      <c r="BI433" s="100"/>
      <c r="BJ433" s="100">
        <v>0</v>
      </c>
      <c r="BK433" s="100">
        <f>BJ433*('Para GX'!J$71+100%)</f>
        <v>0</v>
      </c>
      <c r="BL433" s="100">
        <f>BK433*('Para GX'!K$71+100%)</f>
        <v>0</v>
      </c>
      <c r="BM433" s="100">
        <f>BL433*('Para GX'!L$71+100%)</f>
        <v>0</v>
      </c>
      <c r="BN433" s="100">
        <f>BM433*('Para GX'!M$71+100%)</f>
        <v>0</v>
      </c>
      <c r="BO433" s="100">
        <f>BN433*('Para GX'!N$71+100%)</f>
        <v>0</v>
      </c>
      <c r="BP433" s="100" t="e">
        <f>BO433*('Para GX'!O$71+100%)</f>
        <v>#VALUE!</v>
      </c>
    </row>
    <row r="434" spans="1:68" ht="22.5">
      <c r="A434" s="77">
        <v>2018</v>
      </c>
      <c r="B434" s="77" t="s">
        <v>905</v>
      </c>
      <c r="C434" s="77" t="s">
        <v>1070</v>
      </c>
      <c r="D434" s="77"/>
      <c r="E434" s="104">
        <v>20574</v>
      </c>
      <c r="F434" s="77"/>
      <c r="G434" s="77"/>
      <c r="H434" s="77"/>
      <c r="I434" s="77">
        <v>1</v>
      </c>
      <c r="J434" s="77" t="s">
        <v>1021</v>
      </c>
      <c r="K434" s="110" t="s">
        <v>1286</v>
      </c>
      <c r="L434" s="77"/>
      <c r="M434" s="77"/>
      <c r="N434" s="99">
        <v>18084.52</v>
      </c>
      <c r="O434" s="99">
        <v>26387.9</v>
      </c>
      <c r="P434" s="99">
        <v>262.64</v>
      </c>
      <c r="Q434" s="99">
        <v>982.94</v>
      </c>
      <c r="R434" s="99">
        <v>0</v>
      </c>
      <c r="S434" s="99">
        <v>27633.48</v>
      </c>
      <c r="T434" s="99">
        <v>0</v>
      </c>
      <c r="U434" s="99">
        <v>41.42</v>
      </c>
      <c r="V434" s="99">
        <v>0</v>
      </c>
      <c r="W434" s="99">
        <v>0</v>
      </c>
      <c r="X434" s="99">
        <v>8549.7900000000009</v>
      </c>
      <c r="Y434" s="99">
        <v>0</v>
      </c>
      <c r="Z434" s="99">
        <v>36224.69</v>
      </c>
      <c r="AA434" s="100">
        <f t="shared" si="114"/>
        <v>27633.48</v>
      </c>
      <c r="AB434" s="100">
        <f>AA434*('Para GX'!J$71+100%)</f>
        <v>28324.316999999995</v>
      </c>
      <c r="AC434" s="100">
        <f>AB434*('Para GX'!K$71+100%)</f>
        <v>28938.010534999998</v>
      </c>
      <c r="AD434" s="100">
        <v>11032.62</v>
      </c>
      <c r="AE434" s="100">
        <v>0</v>
      </c>
      <c r="AF434" s="100">
        <f>AE434*('Para GX'!N$71+100%)</f>
        <v>0</v>
      </c>
      <c r="AG434" s="100" t="e">
        <f>AF434*('Para GX'!O$71+100%)</f>
        <v>#VALUE!</v>
      </c>
      <c r="AH434" s="100">
        <f t="shared" si="115"/>
        <v>0</v>
      </c>
      <c r="AI434" s="100">
        <f>AH434*('Para GX'!J$71+100%)</f>
        <v>0</v>
      </c>
      <c r="AJ434" s="100">
        <f>AI434*('Para GX'!K$71+100%)</f>
        <v>0</v>
      </c>
      <c r="AK434" s="100">
        <f>AJ434*('Para GX'!L$71+100%)</f>
        <v>0</v>
      </c>
      <c r="AL434" s="100">
        <f>AK434*('Para GX'!M$71+100%)</f>
        <v>0</v>
      </c>
      <c r="AM434" s="100">
        <f>AL434*('Para GX'!N$71+100%)</f>
        <v>0</v>
      </c>
      <c r="AN434" s="100" t="e">
        <f>AM434*('Para GX'!O$71+100%)</f>
        <v>#VALUE!</v>
      </c>
      <c r="AO434" s="100">
        <f t="shared" si="111"/>
        <v>8549.7900000000009</v>
      </c>
      <c r="AP434" s="100">
        <f>AO434*('Para GX'!J$71+100%)</f>
        <v>8763.5347500000007</v>
      </c>
      <c r="AQ434" s="100">
        <f>AP434*('Para GX'!K$71+100%)</f>
        <v>8953.4113362500011</v>
      </c>
      <c r="AR434" s="100">
        <v>3413.49</v>
      </c>
      <c r="AS434" s="100">
        <v>0</v>
      </c>
      <c r="AT434" s="100">
        <f>AS434*('Para GX'!N$71+100%)</f>
        <v>0</v>
      </c>
      <c r="AU434" s="100" t="e">
        <f>AT434*('Para GX'!O$71+100%)</f>
        <v>#VALUE!</v>
      </c>
      <c r="AV434" s="100">
        <v>0</v>
      </c>
      <c r="AW434" s="100">
        <f>AV434*('Para GX'!J$71+100%)</f>
        <v>0</v>
      </c>
      <c r="AX434" s="100">
        <f>AW434*('Para GX'!K$71+100%)</f>
        <v>0</v>
      </c>
      <c r="AY434" s="100">
        <f>AX434*('Para GX'!L$71+100%)</f>
        <v>0</v>
      </c>
      <c r="AZ434" s="100">
        <f>AY434*('Para GX'!M$71+100%)</f>
        <v>0</v>
      </c>
      <c r="BA434" s="100">
        <f>AZ434*('Para GX'!N$71+100%)</f>
        <v>0</v>
      </c>
      <c r="BB434" s="100" t="e">
        <f>BA434*('Para GX'!O$71+100%)</f>
        <v>#VALUE!</v>
      </c>
      <c r="BC434" s="100">
        <v>0</v>
      </c>
      <c r="BD434" s="100"/>
      <c r="BE434" s="100"/>
      <c r="BF434" s="100"/>
      <c r="BG434" s="100"/>
      <c r="BH434" s="100"/>
      <c r="BI434" s="100"/>
      <c r="BJ434" s="100">
        <v>0</v>
      </c>
      <c r="BK434" s="100">
        <f>BJ434*('Para GX'!J$71+100%)</f>
        <v>0</v>
      </c>
      <c r="BL434" s="100">
        <f>BK434*('Para GX'!K$71+100%)</f>
        <v>0</v>
      </c>
      <c r="BM434" s="100">
        <f>BL434*('Para GX'!L$71+100%)</f>
        <v>0</v>
      </c>
      <c r="BN434" s="100">
        <f>BM434*('Para GX'!M$71+100%)</f>
        <v>0</v>
      </c>
      <c r="BO434" s="100">
        <f>BN434*('Para GX'!N$71+100%)</f>
        <v>0</v>
      </c>
      <c r="BP434" s="100" t="e">
        <f>BO434*('Para GX'!O$71+100%)</f>
        <v>#VALUE!</v>
      </c>
    </row>
    <row r="435" spans="1:68">
      <c r="A435" s="77">
        <v>2018</v>
      </c>
      <c r="B435" s="77" t="s">
        <v>905</v>
      </c>
      <c r="C435" s="77" t="s">
        <v>1070</v>
      </c>
      <c r="D435" s="77"/>
      <c r="E435" s="98">
        <v>32771</v>
      </c>
      <c r="F435" s="77"/>
      <c r="G435" s="77"/>
      <c r="H435" s="77"/>
      <c r="I435" s="77">
        <v>2</v>
      </c>
      <c r="J435" s="77" t="s">
        <v>1021</v>
      </c>
      <c r="K435" s="77"/>
      <c r="L435" s="77"/>
      <c r="M435" s="77"/>
      <c r="N435" s="99">
        <v>16386.87</v>
      </c>
      <c r="O435" s="99">
        <v>27421.8</v>
      </c>
      <c r="P435" s="99">
        <v>301.2</v>
      </c>
      <c r="Q435" s="99">
        <v>1060.8399999999999</v>
      </c>
      <c r="R435" s="99">
        <v>0</v>
      </c>
      <c r="S435" s="99">
        <v>28783.84</v>
      </c>
      <c r="T435" s="99">
        <v>0</v>
      </c>
      <c r="U435" s="99">
        <v>43.23</v>
      </c>
      <c r="V435" s="99">
        <v>0</v>
      </c>
      <c r="W435" s="99">
        <v>0</v>
      </c>
      <c r="X435" s="99">
        <v>8905.7000000000007</v>
      </c>
      <c r="Y435" s="99">
        <v>0</v>
      </c>
      <c r="Z435" s="99">
        <v>36532.769999999997</v>
      </c>
      <c r="AA435" s="100">
        <f t="shared" si="114"/>
        <v>28783.84</v>
      </c>
      <c r="AB435" s="100">
        <f>AA435*('Para GX'!J$71+100%)</f>
        <v>29503.435999999998</v>
      </c>
      <c r="AC435" s="100">
        <f>AB435*('Para GX'!K$71+100%)</f>
        <v>30142.677113333331</v>
      </c>
      <c r="AD435" s="100">
        <f>AC435*('Para GX'!L$71+100%)</f>
        <v>30645.055065222219</v>
      </c>
      <c r="AE435" s="100">
        <f>AD435*('Para GX'!M$71+100%)</f>
        <v>30951.505615874441</v>
      </c>
      <c r="AF435" s="100">
        <f>AE435*('Para GX'!N$71+100%)</f>
        <v>31157.848986646935</v>
      </c>
      <c r="AG435" s="100" t="e">
        <f>AF435*('Para GX'!O$71+100%)</f>
        <v>#VALUE!</v>
      </c>
      <c r="AH435" s="100">
        <f t="shared" si="115"/>
        <v>0</v>
      </c>
      <c r="AI435" s="100">
        <f>AH435*('Para GX'!J$71+100%)</f>
        <v>0</v>
      </c>
      <c r="AJ435" s="100">
        <f>AI435*('Para GX'!K$71+100%)</f>
        <v>0</v>
      </c>
      <c r="AK435" s="100">
        <f>AJ435*('Para GX'!L$71+100%)</f>
        <v>0</v>
      </c>
      <c r="AL435" s="100">
        <f>AK435*('Para GX'!M$71+100%)</f>
        <v>0</v>
      </c>
      <c r="AM435" s="100">
        <f>AL435*('Para GX'!N$71+100%)</f>
        <v>0</v>
      </c>
      <c r="AN435" s="100" t="e">
        <f>AM435*('Para GX'!O$71+100%)</f>
        <v>#VALUE!</v>
      </c>
      <c r="AO435" s="100">
        <f t="shared" si="111"/>
        <v>8905.7000000000007</v>
      </c>
      <c r="AP435" s="100">
        <f>AO435*('Para GX'!J$71+100%)</f>
        <v>9128.3425000000007</v>
      </c>
      <c r="AQ435" s="100">
        <f>AP435*('Para GX'!K$71+100%)</f>
        <v>9326.1232541666686</v>
      </c>
      <c r="AR435" s="100">
        <f>AQ435*('Para GX'!L$71+100%)</f>
        <v>9481.5586417361119</v>
      </c>
      <c r="AS435" s="100">
        <f>AR435*('Para GX'!M$71+100%)</f>
        <v>9576.3742281534724</v>
      </c>
      <c r="AT435" s="100">
        <f>AS435*('Para GX'!N$71+100%)</f>
        <v>9640.2167230078285</v>
      </c>
      <c r="AU435" s="100" t="e">
        <f>AT435*('Para GX'!O$71+100%)</f>
        <v>#VALUE!</v>
      </c>
      <c r="AV435" s="100">
        <v>0</v>
      </c>
      <c r="AW435" s="100">
        <f>AV435*('Para GX'!J$71+100%)</f>
        <v>0</v>
      </c>
      <c r="AX435" s="100">
        <f>AW435*('Para GX'!K$71+100%)</f>
        <v>0</v>
      </c>
      <c r="AY435" s="100">
        <f>AX435*('Para GX'!L$71+100%)</f>
        <v>0</v>
      </c>
      <c r="AZ435" s="100">
        <f>AY435*('Para GX'!M$71+100%)</f>
        <v>0</v>
      </c>
      <c r="BA435" s="100">
        <f>AZ435*('Para GX'!N$71+100%)</f>
        <v>0</v>
      </c>
      <c r="BB435" s="100" t="e">
        <f>BA435*('Para GX'!O$71+100%)</f>
        <v>#VALUE!</v>
      </c>
      <c r="BC435" s="100">
        <v>0</v>
      </c>
      <c r="BD435" s="100"/>
      <c r="BE435" s="100"/>
      <c r="BF435" s="100"/>
      <c r="BG435" s="100"/>
      <c r="BH435" s="100"/>
      <c r="BI435" s="100"/>
      <c r="BJ435" s="100">
        <v>1200</v>
      </c>
      <c r="BK435" s="100">
        <f>BJ435*('Para GX'!J$71+100%)</f>
        <v>1230</v>
      </c>
      <c r="BL435" s="100">
        <f>BK435*('Para GX'!K$71+100%)</f>
        <v>1256.6500000000001</v>
      </c>
      <c r="BM435" s="100">
        <f>BL435*('Para GX'!L$71+100%)</f>
        <v>1277.5941666666668</v>
      </c>
      <c r="BN435" s="100">
        <f>BM435*('Para GX'!M$71+100%)</f>
        <v>1290.3701083333335</v>
      </c>
      <c r="BO435" s="100">
        <f>BN435*('Para GX'!N$71+100%)</f>
        <v>1298.9725757222222</v>
      </c>
      <c r="BP435" s="100" t="e">
        <f>BO435*('Para GX'!O$71+100%)</f>
        <v>#VALUE!</v>
      </c>
    </row>
    <row r="436" spans="1:68">
      <c r="A436" s="77">
        <v>2018</v>
      </c>
      <c r="B436" s="77" t="s">
        <v>905</v>
      </c>
      <c r="C436" s="77" t="s">
        <v>1070</v>
      </c>
      <c r="D436" s="77"/>
      <c r="E436" s="98">
        <v>24069</v>
      </c>
      <c r="F436" s="77"/>
      <c r="G436" s="77"/>
      <c r="H436" s="77"/>
      <c r="I436" s="77">
        <v>1</v>
      </c>
      <c r="J436" s="77" t="s">
        <v>1021</v>
      </c>
      <c r="K436" s="77"/>
      <c r="L436" s="77"/>
      <c r="M436" s="77"/>
      <c r="N436" s="99">
        <v>18084.52</v>
      </c>
      <c r="O436" s="99">
        <v>27980.69</v>
      </c>
      <c r="P436" s="99">
        <v>556.92999999999995</v>
      </c>
      <c r="Q436" s="99">
        <v>1049.43</v>
      </c>
      <c r="R436" s="99">
        <v>0</v>
      </c>
      <c r="S436" s="99">
        <v>29587.05</v>
      </c>
      <c r="T436" s="99">
        <v>0</v>
      </c>
      <c r="U436" s="99">
        <v>44.36</v>
      </c>
      <c r="V436" s="99">
        <v>0</v>
      </c>
      <c r="W436" s="99">
        <v>0</v>
      </c>
      <c r="X436" s="99">
        <v>9154.2000000000007</v>
      </c>
      <c r="Y436" s="99">
        <v>0</v>
      </c>
      <c r="Z436" s="99">
        <v>38785.61</v>
      </c>
      <c r="AA436" s="100">
        <f t="shared" si="114"/>
        <v>29587.05</v>
      </c>
      <c r="AB436" s="100">
        <f>AA436*('Para GX'!J$71+100%)</f>
        <v>30326.726249999996</v>
      </c>
      <c r="AC436" s="100">
        <f>AB436*('Para GX'!K$71+100%)</f>
        <v>30983.805318749997</v>
      </c>
      <c r="AD436" s="100">
        <f>AC436*('Para GX'!L$71+100%)</f>
        <v>31500.202074062494</v>
      </c>
      <c r="AE436" s="100">
        <f>AD436*('Para GX'!M$71+100%)</f>
        <v>31815.204094803121</v>
      </c>
      <c r="AF436" s="100">
        <f>AE436*('Para GX'!N$71+100%)</f>
        <v>32027.30545543514</v>
      </c>
      <c r="AG436" s="100" t="e">
        <f>AF436*('Para GX'!O$71+100%)</f>
        <v>#VALUE!</v>
      </c>
      <c r="AH436" s="100">
        <f t="shared" si="115"/>
        <v>0</v>
      </c>
      <c r="AI436" s="100">
        <f>AH436*('Para GX'!J$71+100%)</f>
        <v>0</v>
      </c>
      <c r="AJ436" s="100">
        <f>AI436*('Para GX'!K$71+100%)</f>
        <v>0</v>
      </c>
      <c r="AK436" s="100">
        <f>AJ436*('Para GX'!L$71+100%)</f>
        <v>0</v>
      </c>
      <c r="AL436" s="100">
        <f>AK436*('Para GX'!M$71+100%)</f>
        <v>0</v>
      </c>
      <c r="AM436" s="100">
        <f>AL436*('Para GX'!N$71+100%)</f>
        <v>0</v>
      </c>
      <c r="AN436" s="100" t="e">
        <f>AM436*('Para GX'!O$71+100%)</f>
        <v>#VALUE!</v>
      </c>
      <c r="AO436" s="100">
        <f t="shared" si="111"/>
        <v>9154.2000000000007</v>
      </c>
      <c r="AP436" s="100">
        <f>AO436*('Para GX'!J$71+100%)</f>
        <v>9383.0550000000003</v>
      </c>
      <c r="AQ436" s="100">
        <f>AP436*('Para GX'!K$71+100%)</f>
        <v>9586.3545250000006</v>
      </c>
      <c r="AR436" s="100">
        <f>AQ436*('Para GX'!L$71+100%)</f>
        <v>9746.1271004166665</v>
      </c>
      <c r="AS436" s="100">
        <f>AR436*('Para GX'!M$71+100%)</f>
        <v>9843.5883714208339</v>
      </c>
      <c r="AT436" s="100">
        <f>AS436*('Para GX'!N$71+100%)</f>
        <v>9909.2122938969715</v>
      </c>
      <c r="AU436" s="100" t="e">
        <f>AT436*('Para GX'!O$71+100%)</f>
        <v>#VALUE!</v>
      </c>
      <c r="AV436" s="100">
        <v>0</v>
      </c>
      <c r="AW436" s="100">
        <f>AV436*('Para GX'!J$71+100%)</f>
        <v>0</v>
      </c>
      <c r="AX436" s="100">
        <f>AW436*('Para GX'!K$71+100%)</f>
        <v>0</v>
      </c>
      <c r="AY436" s="100">
        <f>AX436*('Para GX'!L$71+100%)</f>
        <v>0</v>
      </c>
      <c r="AZ436" s="100">
        <f>AY436*('Para GX'!M$71+100%)</f>
        <v>0</v>
      </c>
      <c r="BA436" s="100">
        <f>AZ436*('Para GX'!N$71+100%)</f>
        <v>0</v>
      </c>
      <c r="BB436" s="100" t="e">
        <f>BA436*('Para GX'!O$71+100%)</f>
        <v>#VALUE!</v>
      </c>
      <c r="BC436" s="100">
        <v>0</v>
      </c>
      <c r="BD436" s="100"/>
      <c r="BE436" s="100"/>
      <c r="BF436" s="100"/>
      <c r="BG436" s="100"/>
      <c r="BH436" s="100"/>
      <c r="BI436" s="100"/>
      <c r="BJ436" s="100">
        <v>0</v>
      </c>
      <c r="BK436" s="100">
        <f>BJ436*('Para GX'!J$71+100%)</f>
        <v>0</v>
      </c>
      <c r="BL436" s="100">
        <f>BK436*('Para GX'!K$71+100%)</f>
        <v>0</v>
      </c>
      <c r="BM436" s="100">
        <f>BL436*('Para GX'!L$71+100%)</f>
        <v>0</v>
      </c>
      <c r="BN436" s="100">
        <f>BM436*('Para GX'!M$71+100%)</f>
        <v>0</v>
      </c>
      <c r="BO436" s="100">
        <f>BN436*('Para GX'!N$71+100%)</f>
        <v>0</v>
      </c>
      <c r="BP436" s="100" t="e">
        <f>BO436*('Para GX'!O$71+100%)</f>
        <v>#VALUE!</v>
      </c>
    </row>
    <row r="437" spans="1:68">
      <c r="A437" s="77">
        <v>2018</v>
      </c>
      <c r="B437" s="77" t="s">
        <v>905</v>
      </c>
      <c r="C437" s="77" t="s">
        <v>1070</v>
      </c>
      <c r="D437" s="77"/>
      <c r="E437" s="98">
        <v>24674</v>
      </c>
      <c r="F437" s="77"/>
      <c r="G437" s="77"/>
      <c r="H437" s="77"/>
      <c r="I437" s="77">
        <v>4</v>
      </c>
      <c r="J437" s="77" t="s">
        <v>1021</v>
      </c>
      <c r="K437" s="77"/>
      <c r="L437" s="77"/>
      <c r="M437" s="77"/>
      <c r="N437" s="99">
        <v>26589.77</v>
      </c>
      <c r="O437" s="99">
        <v>17798.16</v>
      </c>
      <c r="P437" s="99">
        <v>0</v>
      </c>
      <c r="Q437" s="99">
        <v>592.05999999999995</v>
      </c>
      <c r="R437" s="99">
        <v>0</v>
      </c>
      <c r="S437" s="99">
        <v>18390.22</v>
      </c>
      <c r="T437" s="99">
        <v>0</v>
      </c>
      <c r="U437" s="99">
        <v>27.53</v>
      </c>
      <c r="V437" s="99">
        <v>0</v>
      </c>
      <c r="W437" s="99">
        <v>0</v>
      </c>
      <c r="X437" s="99">
        <v>5689.98</v>
      </c>
      <c r="Y437" s="99">
        <v>0</v>
      </c>
      <c r="Z437" s="99">
        <v>24107.73</v>
      </c>
      <c r="AA437" s="100">
        <f t="shared" si="114"/>
        <v>18390.22</v>
      </c>
      <c r="AB437" s="100">
        <f>AA437*('Para GX'!J$71+100%)</f>
        <v>18849.9755</v>
      </c>
      <c r="AC437" s="100">
        <f>AB437*('Para GX'!K$71+100%)</f>
        <v>19258.391635833334</v>
      </c>
      <c r="AD437" s="100">
        <f>AC437*('Para GX'!L$71+100%)</f>
        <v>19579.364829763887</v>
      </c>
      <c r="AE437" s="100">
        <f>AD437*('Para GX'!M$71+100%)</f>
        <v>19775.158478061527</v>
      </c>
      <c r="AF437" s="100">
        <f>AE437*('Para GX'!N$71+100%)</f>
        <v>19906.992867915269</v>
      </c>
      <c r="AG437" s="100" t="e">
        <f>AF437*('Para GX'!O$71+100%)</f>
        <v>#VALUE!</v>
      </c>
      <c r="AH437" s="100">
        <f t="shared" si="115"/>
        <v>0</v>
      </c>
      <c r="AI437" s="100">
        <f>AH437*('Para GX'!J$71+100%)</f>
        <v>0</v>
      </c>
      <c r="AJ437" s="100">
        <f>AI437*('Para GX'!K$71+100%)</f>
        <v>0</v>
      </c>
      <c r="AK437" s="100">
        <f>AJ437*('Para GX'!L$71+100%)</f>
        <v>0</v>
      </c>
      <c r="AL437" s="100">
        <f>AK437*('Para GX'!M$71+100%)</f>
        <v>0</v>
      </c>
      <c r="AM437" s="100">
        <f>AL437*('Para GX'!N$71+100%)</f>
        <v>0</v>
      </c>
      <c r="AN437" s="100" t="e">
        <f>AM437*('Para GX'!O$71+100%)</f>
        <v>#VALUE!</v>
      </c>
      <c r="AO437" s="100">
        <f t="shared" si="111"/>
        <v>5689.98</v>
      </c>
      <c r="AP437" s="100">
        <f>AO437*('Para GX'!J$71+100%)</f>
        <v>5832.2294999999995</v>
      </c>
      <c r="AQ437" s="100">
        <f>AP437*('Para GX'!K$71+100%)</f>
        <v>5958.5944724999999</v>
      </c>
      <c r="AR437" s="100">
        <f>AQ437*('Para GX'!L$71+100%)</f>
        <v>6057.9043803749992</v>
      </c>
      <c r="AS437" s="100">
        <f>AR437*('Para GX'!M$71+100%)</f>
        <v>6118.4834241787494</v>
      </c>
      <c r="AT437" s="100">
        <f>AS437*('Para GX'!N$71+100%)</f>
        <v>6159.2733136732741</v>
      </c>
      <c r="AU437" s="100" t="e">
        <f>AT437*('Para GX'!O$71+100%)</f>
        <v>#VALUE!</v>
      </c>
      <c r="AV437" s="100">
        <v>0</v>
      </c>
      <c r="AW437" s="100">
        <f>AV437*('Para GX'!J$71+100%)</f>
        <v>0</v>
      </c>
      <c r="AX437" s="100">
        <f>AW437*('Para GX'!K$71+100%)</f>
        <v>0</v>
      </c>
      <c r="AY437" s="100">
        <f>AX437*('Para GX'!L$71+100%)</f>
        <v>0</v>
      </c>
      <c r="AZ437" s="100">
        <f>AY437*('Para GX'!M$71+100%)</f>
        <v>0</v>
      </c>
      <c r="BA437" s="100">
        <f>AZ437*('Para GX'!N$71+100%)</f>
        <v>0</v>
      </c>
      <c r="BB437" s="100" t="e">
        <f>BA437*('Para GX'!O$71+100%)</f>
        <v>#VALUE!</v>
      </c>
      <c r="BC437" s="100">
        <v>0</v>
      </c>
      <c r="BD437" s="100"/>
      <c r="BE437" s="100"/>
      <c r="BF437" s="100"/>
      <c r="BG437" s="100"/>
      <c r="BH437" s="100"/>
      <c r="BI437" s="100"/>
      <c r="BJ437" s="100">
        <v>0</v>
      </c>
      <c r="BK437" s="100">
        <f>BJ437*('Para GX'!J$71+100%)</f>
        <v>0</v>
      </c>
      <c r="BL437" s="100">
        <f>BK437*('Para GX'!K$71+100%)</f>
        <v>0</v>
      </c>
      <c r="BM437" s="100">
        <f>BL437*('Para GX'!L$71+100%)</f>
        <v>0</v>
      </c>
      <c r="BN437" s="100">
        <f>BM437*('Para GX'!M$71+100%)</f>
        <v>0</v>
      </c>
      <c r="BO437" s="100">
        <f>BN437*('Para GX'!N$71+100%)</f>
        <v>0</v>
      </c>
      <c r="BP437" s="100" t="e">
        <f>BO437*('Para GX'!O$71+100%)</f>
        <v>#VALUE!</v>
      </c>
    </row>
    <row r="438" spans="1:68" ht="45">
      <c r="A438" s="77">
        <v>2018</v>
      </c>
      <c r="B438" s="77" t="s">
        <v>905</v>
      </c>
      <c r="C438" s="77" t="s">
        <v>1070</v>
      </c>
      <c r="D438" s="77"/>
      <c r="E438" s="98">
        <v>21791</v>
      </c>
      <c r="F438" s="77"/>
      <c r="G438" s="77"/>
      <c r="H438" s="77"/>
      <c r="I438" s="77">
        <v>1</v>
      </c>
      <c r="J438" s="77" t="s">
        <v>1021</v>
      </c>
      <c r="K438" s="110" t="s">
        <v>1287</v>
      </c>
      <c r="L438" s="77"/>
      <c r="M438" s="77"/>
      <c r="N438" s="99">
        <v>17762.54</v>
      </c>
      <c r="O438" s="99">
        <v>23633.279999999999</v>
      </c>
      <c r="P438" s="99">
        <v>481.92</v>
      </c>
      <c r="Q438" s="99">
        <v>896.36</v>
      </c>
      <c r="R438" s="99">
        <v>0</v>
      </c>
      <c r="S438" s="99">
        <v>25011.56</v>
      </c>
      <c r="T438" s="99">
        <v>0</v>
      </c>
      <c r="U438" s="99">
        <v>37.5</v>
      </c>
      <c r="V438" s="99">
        <v>0</v>
      </c>
      <c r="W438" s="99">
        <v>0</v>
      </c>
      <c r="X438" s="99">
        <v>7738.59</v>
      </c>
      <c r="Y438" s="99">
        <v>0</v>
      </c>
      <c r="Z438" s="99">
        <v>32787.65</v>
      </c>
      <c r="AA438" s="100">
        <f t="shared" si="114"/>
        <v>25011.56</v>
      </c>
      <c r="AB438" s="100">
        <v>18159.439999999999</v>
      </c>
      <c r="AC438" s="100">
        <v>0</v>
      </c>
      <c r="AD438" s="100">
        <f>AC438*('Para GX'!L$71+100%)</f>
        <v>0</v>
      </c>
      <c r="AE438" s="100">
        <f>AD438*('Para GX'!M$71+100%)</f>
        <v>0</v>
      </c>
      <c r="AF438" s="100">
        <f>AE438*('Para GX'!N$71+100%)</f>
        <v>0</v>
      </c>
      <c r="AG438" s="100">
        <v>0</v>
      </c>
      <c r="AH438" s="100">
        <f t="shared" si="115"/>
        <v>0</v>
      </c>
      <c r="AI438" s="100">
        <f>AH438*('Para GX'!J$71+100%)</f>
        <v>0</v>
      </c>
      <c r="AJ438" s="100">
        <f>AI438*('Para GX'!K$71+100%)</f>
        <v>0</v>
      </c>
      <c r="AK438" s="100">
        <f>AJ438*('Para GX'!L$71+100%)</f>
        <v>0</v>
      </c>
      <c r="AL438" s="100">
        <f>AK438*('Para GX'!M$71+100%)</f>
        <v>0</v>
      </c>
      <c r="AM438" s="100">
        <f>AL438*('Para GX'!N$71+100%)</f>
        <v>0</v>
      </c>
      <c r="AN438" s="100" t="e">
        <f>AM438*('Para GX'!O$71+100%)</f>
        <v>#VALUE!</v>
      </c>
      <c r="AO438" s="100">
        <f t="shared" si="111"/>
        <v>7738.59</v>
      </c>
      <c r="AP438" s="100">
        <v>5618.54</v>
      </c>
      <c r="AQ438" s="100">
        <v>0</v>
      </c>
      <c r="AR438" s="100">
        <f>AQ438*('Para GX'!L$71+100%)</f>
        <v>0</v>
      </c>
      <c r="AS438" s="100">
        <f>AR438*('Para GX'!M$71+100%)</f>
        <v>0</v>
      </c>
      <c r="AT438" s="100">
        <f>AS438*('Para GX'!N$71+100%)</f>
        <v>0</v>
      </c>
      <c r="AU438" s="100">
        <v>0</v>
      </c>
      <c r="AV438" s="100">
        <v>0</v>
      </c>
      <c r="AW438" s="100">
        <f>AV438*('Para GX'!J$71+100%)</f>
        <v>0</v>
      </c>
      <c r="AX438" s="100">
        <f>AW438*('Para GX'!K$71+100%)</f>
        <v>0</v>
      </c>
      <c r="AY438" s="100">
        <f>AX438*('Para GX'!L$71+100%)</f>
        <v>0</v>
      </c>
      <c r="AZ438" s="100">
        <f>AY438*('Para GX'!M$71+100%)</f>
        <v>0</v>
      </c>
      <c r="BA438" s="100">
        <f>AZ438*('Para GX'!N$71+100%)</f>
        <v>0</v>
      </c>
      <c r="BB438" s="100" t="e">
        <f>BA438*('Para GX'!O$71+100%)</f>
        <v>#VALUE!</v>
      </c>
      <c r="BC438" s="100">
        <v>0</v>
      </c>
      <c r="BD438" s="100"/>
      <c r="BE438" s="100"/>
      <c r="BF438" s="100"/>
      <c r="BG438" s="100"/>
      <c r="BH438" s="100"/>
      <c r="BI438" s="100"/>
      <c r="BJ438" s="100">
        <v>0</v>
      </c>
      <c r="BK438" s="100">
        <f>BJ438*('Para GX'!J$71+100%)</f>
        <v>0</v>
      </c>
      <c r="BL438" s="100">
        <f>BK438*('Para GX'!K$71+100%)</f>
        <v>0</v>
      </c>
      <c r="BM438" s="100">
        <f>BL438*('Para GX'!L$71+100%)</f>
        <v>0</v>
      </c>
      <c r="BN438" s="100">
        <f>BM438*('Para GX'!M$71+100%)</f>
        <v>0</v>
      </c>
      <c r="BO438" s="100">
        <f>BN438*('Para GX'!N$71+100%)</f>
        <v>0</v>
      </c>
      <c r="BP438" s="100" t="e">
        <f>BO438*('Para GX'!O$71+100%)</f>
        <v>#VALUE!</v>
      </c>
    </row>
    <row r="439" spans="1:68">
      <c r="A439" s="77">
        <v>2018</v>
      </c>
      <c r="B439" s="77" t="s">
        <v>905</v>
      </c>
      <c r="C439" s="77" t="s">
        <v>1070</v>
      </c>
      <c r="D439" s="77"/>
      <c r="E439" s="98">
        <v>32882</v>
      </c>
      <c r="F439" s="77"/>
      <c r="G439" s="77"/>
      <c r="H439" s="77"/>
      <c r="I439" s="77">
        <v>8</v>
      </c>
      <c r="J439" s="77" t="s">
        <v>1021</v>
      </c>
      <c r="K439" s="77"/>
      <c r="L439" s="77"/>
      <c r="M439" s="77"/>
      <c r="N439" s="99">
        <v>19528.23</v>
      </c>
      <c r="O439" s="99">
        <v>32385.22</v>
      </c>
      <c r="P439" s="99">
        <v>0</v>
      </c>
      <c r="Q439" s="99">
        <v>1184.73</v>
      </c>
      <c r="R439" s="99">
        <v>0</v>
      </c>
      <c r="S439" s="99">
        <v>33569.949999999997</v>
      </c>
      <c r="T439" s="99">
        <v>0</v>
      </c>
      <c r="U439" s="99">
        <v>50.32</v>
      </c>
      <c r="V439" s="99">
        <v>0</v>
      </c>
      <c r="W439" s="99">
        <v>0</v>
      </c>
      <c r="X439" s="99">
        <v>10386.56</v>
      </c>
      <c r="Y439" s="99">
        <v>0</v>
      </c>
      <c r="Z439" s="99">
        <v>44006.83</v>
      </c>
      <c r="AA439" s="100">
        <f t="shared" si="114"/>
        <v>33569.949999999997</v>
      </c>
      <c r="AB439" s="100">
        <f>AA439*('Para GX'!J$71+100%)</f>
        <v>34409.198749999996</v>
      </c>
      <c r="AC439" s="100">
        <f>AB439*('Para GX'!K$71+100%)</f>
        <v>35154.731389583329</v>
      </c>
      <c r="AD439" s="100">
        <f>AC439*('Para GX'!L$71+100%)</f>
        <v>35740.643579409712</v>
      </c>
      <c r="AE439" s="100">
        <f>AD439*('Para GX'!M$71+100%)</f>
        <v>36098.050015203808</v>
      </c>
      <c r="AF439" s="100">
        <f>AE439*('Para GX'!N$71+100%)</f>
        <v>36338.703681971827</v>
      </c>
      <c r="AG439" s="100" t="e">
        <f>AF439*('Para GX'!O$71+100%)</f>
        <v>#VALUE!</v>
      </c>
      <c r="AH439" s="100">
        <f t="shared" si="115"/>
        <v>0</v>
      </c>
      <c r="AI439" s="100">
        <f>AH439*('Para GX'!J$71+100%)</f>
        <v>0</v>
      </c>
      <c r="AJ439" s="100">
        <f>AI439*('Para GX'!K$71+100%)</f>
        <v>0</v>
      </c>
      <c r="AK439" s="100">
        <f>AJ439*('Para GX'!L$71+100%)</f>
        <v>0</v>
      </c>
      <c r="AL439" s="100">
        <f>AK439*('Para GX'!M$71+100%)</f>
        <v>0</v>
      </c>
      <c r="AM439" s="100">
        <f>AL439*('Para GX'!N$71+100%)</f>
        <v>0</v>
      </c>
      <c r="AN439" s="100" t="e">
        <f>AM439*('Para GX'!O$71+100%)</f>
        <v>#VALUE!</v>
      </c>
      <c r="AO439" s="100">
        <f t="shared" si="111"/>
        <v>10386.56</v>
      </c>
      <c r="AP439" s="100">
        <f>AO439*('Para GX'!J$71+100%)</f>
        <v>10646.223999999998</v>
      </c>
      <c r="AQ439" s="100">
        <f>AP439*('Para GX'!K$71+100%)</f>
        <v>10876.892186666666</v>
      </c>
      <c r="AR439" s="100">
        <f>AQ439*('Para GX'!L$71+100%)</f>
        <v>11058.173723111109</v>
      </c>
      <c r="AS439" s="100">
        <f>AR439*('Para GX'!M$71+100%)</f>
        <v>11168.75546034222</v>
      </c>
      <c r="AT439" s="100">
        <f>AS439*('Para GX'!N$71+100%)</f>
        <v>11243.213830077833</v>
      </c>
      <c r="AU439" s="100" t="e">
        <f>AT439*('Para GX'!O$71+100%)</f>
        <v>#VALUE!</v>
      </c>
      <c r="AV439" s="100">
        <v>0</v>
      </c>
      <c r="AW439" s="100">
        <f>AV439*('Para GX'!J$71+100%)</f>
        <v>0</v>
      </c>
      <c r="AX439" s="100">
        <f>AW439*('Para GX'!K$71+100%)</f>
        <v>0</v>
      </c>
      <c r="AY439" s="100">
        <f>AX439*('Para GX'!L$71+100%)</f>
        <v>0</v>
      </c>
      <c r="AZ439" s="100">
        <f>AY439*('Para GX'!M$71+100%)</f>
        <v>0</v>
      </c>
      <c r="BA439" s="100">
        <f>AZ439*('Para GX'!N$71+100%)</f>
        <v>0</v>
      </c>
      <c r="BB439" s="100" t="e">
        <f>BA439*('Para GX'!O$71+100%)</f>
        <v>#VALUE!</v>
      </c>
      <c r="BC439" s="100">
        <v>0</v>
      </c>
      <c r="BD439" s="100"/>
      <c r="BE439" s="100"/>
      <c r="BF439" s="100"/>
      <c r="BG439" s="100"/>
      <c r="BH439" s="100"/>
      <c r="BI439" s="100"/>
      <c r="BJ439" s="100">
        <v>0</v>
      </c>
      <c r="BK439" s="100">
        <f>BJ439*('Para GX'!J$71+100%)</f>
        <v>0</v>
      </c>
      <c r="BL439" s="100">
        <f>BK439*('Para GX'!K$71+100%)</f>
        <v>0</v>
      </c>
      <c r="BM439" s="100">
        <f>BL439*('Para GX'!L$71+100%)</f>
        <v>0</v>
      </c>
      <c r="BN439" s="100">
        <f>BM439*('Para GX'!M$71+100%)</f>
        <v>0</v>
      </c>
      <c r="BO439" s="100">
        <f>BN439*('Para GX'!N$71+100%)</f>
        <v>0</v>
      </c>
      <c r="BP439" s="100" t="e">
        <f>BO439*('Para GX'!O$71+100%)</f>
        <v>#VALUE!</v>
      </c>
    </row>
    <row r="440" spans="1:68">
      <c r="A440" s="101"/>
      <c r="B440" s="101" t="s">
        <v>1196</v>
      </c>
      <c r="C440" s="101" t="s">
        <v>1070</v>
      </c>
      <c r="D440" s="101"/>
      <c r="E440" s="102"/>
      <c r="F440" s="101"/>
      <c r="G440" s="101"/>
      <c r="H440" s="101"/>
      <c r="I440" s="101"/>
      <c r="J440" s="101"/>
      <c r="K440" s="101"/>
      <c r="L440" s="101"/>
      <c r="M440" s="101"/>
      <c r="N440" s="103">
        <f t="shared" ref="N440:Z440" si="116">SUM(N405:N439)</f>
        <v>415628.23000000004</v>
      </c>
      <c r="O440" s="103">
        <f t="shared" si="116"/>
        <v>371382.54999999993</v>
      </c>
      <c r="P440" s="103">
        <f t="shared" si="116"/>
        <v>8660.5399999999991</v>
      </c>
      <c r="Q440" s="103">
        <f t="shared" si="116"/>
        <v>14326.000000000002</v>
      </c>
      <c r="R440" s="103">
        <f t="shared" si="116"/>
        <v>0</v>
      </c>
      <c r="S440" s="103">
        <f t="shared" si="116"/>
        <v>394369.08999999997</v>
      </c>
      <c r="T440" s="103">
        <f t="shared" si="116"/>
        <v>0</v>
      </c>
      <c r="U440" s="103">
        <f t="shared" si="116"/>
        <v>591.35000000000014</v>
      </c>
      <c r="V440" s="103">
        <f t="shared" si="116"/>
        <v>3740.73</v>
      </c>
      <c r="W440" s="103">
        <f t="shared" si="116"/>
        <v>0</v>
      </c>
      <c r="X440" s="103">
        <f t="shared" si="116"/>
        <v>122017.90999999999</v>
      </c>
      <c r="Y440" s="103">
        <f t="shared" si="116"/>
        <v>1622.46</v>
      </c>
      <c r="Z440" s="103">
        <f t="shared" si="116"/>
        <v>521205.11</v>
      </c>
      <c r="AA440" s="103">
        <f>SUM(W440 + V440 + S440)</f>
        <v>398109.81999999995</v>
      </c>
      <c r="AB440" s="103">
        <f t="shared" ref="AB440:AG440" si="117">SUM(AB405:AB439)</f>
        <v>341645.00174999994</v>
      </c>
      <c r="AC440" s="103">
        <f t="shared" si="117"/>
        <v>330494.41558791662</v>
      </c>
      <c r="AD440" s="103">
        <f t="shared" si="117"/>
        <v>314856.69966736104</v>
      </c>
      <c r="AE440" s="103">
        <f t="shared" si="117"/>
        <v>305190.81086403475</v>
      </c>
      <c r="AF440" s="103">
        <f t="shared" si="117"/>
        <v>307225.41626979486</v>
      </c>
      <c r="AG440" s="103" t="e">
        <f t="shared" si="117"/>
        <v>#VALUE!</v>
      </c>
      <c r="AH440" s="103">
        <v>0</v>
      </c>
      <c r="AI440" s="103">
        <f t="shared" ref="AI440:AN440" si="118">SUM(AI405:AI439)</f>
        <v>0</v>
      </c>
      <c r="AJ440" s="103">
        <f t="shared" si="118"/>
        <v>0</v>
      </c>
      <c r="AK440" s="103">
        <f t="shared" si="118"/>
        <v>0</v>
      </c>
      <c r="AL440" s="103">
        <f t="shared" si="118"/>
        <v>0</v>
      </c>
      <c r="AM440" s="103">
        <f t="shared" si="118"/>
        <v>0</v>
      </c>
      <c r="AN440" s="103" t="e">
        <f t="shared" si="118"/>
        <v>#VALUE!</v>
      </c>
      <c r="AO440" s="103">
        <f t="shared" si="111"/>
        <v>123640.37</v>
      </c>
      <c r="AP440" s="103">
        <f t="shared" ref="AP440:BP440" si="119">SUM(AP405:AP439)</f>
        <v>105638.95224999999</v>
      </c>
      <c r="AQ440" s="103">
        <f t="shared" si="119"/>
        <v>102187.52118208334</v>
      </c>
      <c r="AR440" s="103">
        <f t="shared" si="119"/>
        <v>97348.07967788192</v>
      </c>
      <c r="AS440" s="103">
        <f t="shared" si="119"/>
        <v>94356.754974660755</v>
      </c>
      <c r="AT440" s="103">
        <f t="shared" si="119"/>
        <v>94985.80000782515</v>
      </c>
      <c r="AU440" s="103" t="e">
        <f t="shared" si="119"/>
        <v>#VALUE!</v>
      </c>
      <c r="AV440" s="103">
        <f t="shared" si="119"/>
        <v>0</v>
      </c>
      <c r="AW440" s="103">
        <f t="shared" si="119"/>
        <v>0</v>
      </c>
      <c r="AX440" s="103">
        <f t="shared" si="119"/>
        <v>0</v>
      </c>
      <c r="AY440" s="103">
        <f t="shared" si="119"/>
        <v>0</v>
      </c>
      <c r="AZ440" s="103">
        <f t="shared" si="119"/>
        <v>0</v>
      </c>
      <c r="BA440" s="103">
        <f t="shared" si="119"/>
        <v>0</v>
      </c>
      <c r="BB440" s="103" t="e">
        <f t="shared" si="119"/>
        <v>#VALUE!</v>
      </c>
      <c r="BC440" s="103">
        <f t="shared" si="119"/>
        <v>63.57</v>
      </c>
      <c r="BD440" s="103">
        <f t="shared" si="119"/>
        <v>0</v>
      </c>
      <c r="BE440" s="103">
        <f t="shared" si="119"/>
        <v>0</v>
      </c>
      <c r="BF440" s="103">
        <f t="shared" si="119"/>
        <v>0</v>
      </c>
      <c r="BG440" s="103">
        <f t="shared" si="119"/>
        <v>0</v>
      </c>
      <c r="BH440" s="103">
        <f t="shared" si="119"/>
        <v>0</v>
      </c>
      <c r="BI440" s="103">
        <f t="shared" si="119"/>
        <v>0</v>
      </c>
      <c r="BJ440" s="103">
        <f t="shared" si="119"/>
        <v>1200</v>
      </c>
      <c r="BK440" s="103">
        <f t="shared" si="119"/>
        <v>1230</v>
      </c>
      <c r="BL440" s="103">
        <f t="shared" si="119"/>
        <v>1256.6500000000001</v>
      </c>
      <c r="BM440" s="103">
        <f t="shared" si="119"/>
        <v>1277.5941666666668</v>
      </c>
      <c r="BN440" s="103">
        <f t="shared" si="119"/>
        <v>1290.3701083333335</v>
      </c>
      <c r="BO440" s="103">
        <f t="shared" si="119"/>
        <v>1298.9725757222222</v>
      </c>
      <c r="BP440" s="103" t="e">
        <f t="shared" si="119"/>
        <v>#VALUE!</v>
      </c>
    </row>
    <row r="441" spans="1:68">
      <c r="A441" s="77">
        <v>2018</v>
      </c>
      <c r="B441" s="77" t="s">
        <v>905</v>
      </c>
      <c r="C441" s="77" t="s">
        <v>1080</v>
      </c>
      <c r="D441" s="77"/>
      <c r="E441" s="98">
        <v>23167</v>
      </c>
      <c r="F441" s="77"/>
      <c r="G441" s="77"/>
      <c r="H441" s="77"/>
      <c r="I441" s="77">
        <v>1</v>
      </c>
      <c r="J441" s="77" t="s">
        <v>1021</v>
      </c>
      <c r="K441" s="77"/>
      <c r="L441" s="77"/>
      <c r="M441" s="77"/>
      <c r="N441" s="99">
        <v>35903.46</v>
      </c>
      <c r="O441" s="99">
        <v>0</v>
      </c>
      <c r="P441" s="99">
        <v>0</v>
      </c>
      <c r="Q441" s="99">
        <v>0</v>
      </c>
      <c r="R441" s="99">
        <v>0</v>
      </c>
      <c r="S441" s="99">
        <v>0</v>
      </c>
      <c r="T441" s="99">
        <v>0</v>
      </c>
      <c r="U441" s="99">
        <v>0</v>
      </c>
      <c r="V441" s="99">
        <v>0</v>
      </c>
      <c r="W441" s="99">
        <v>0</v>
      </c>
      <c r="X441" s="99">
        <v>0</v>
      </c>
      <c r="Y441" s="99">
        <v>0</v>
      </c>
      <c r="Z441" s="99">
        <v>0</v>
      </c>
      <c r="AA441" s="100">
        <f t="shared" ref="AA441:AA447" si="120">SUM(W441+V441+S441)</f>
        <v>0</v>
      </c>
      <c r="AB441" s="100">
        <f>AA441*('Para GX'!J$71+100%)</f>
        <v>0</v>
      </c>
      <c r="AC441" s="100">
        <f>AB441*('Para GX'!K$71+100%)</f>
        <v>0</v>
      </c>
      <c r="AD441" s="100">
        <f>AC441*('Para GX'!L$71+100%)</f>
        <v>0</v>
      </c>
      <c r="AE441" s="100">
        <f>AD441*('Para GX'!M$71+100%)</f>
        <v>0</v>
      </c>
      <c r="AF441" s="100">
        <f>AE441*('Para GX'!N$71+100%)</f>
        <v>0</v>
      </c>
      <c r="AG441" s="100" t="e">
        <f>AF441*('Para GX'!O$71+100%)</f>
        <v>#VALUE!</v>
      </c>
      <c r="AH441" s="100">
        <f t="shared" ref="AH441:AH447" si="121">SUM(T441+V441+W441)</f>
        <v>0</v>
      </c>
      <c r="AI441" s="100">
        <f>AH441*('Para GX'!J$71+100%)</f>
        <v>0</v>
      </c>
      <c r="AJ441" s="100">
        <f>AI441*('Para GX'!K$71+100%)</f>
        <v>0</v>
      </c>
      <c r="AK441" s="100">
        <f>AJ441*('Para GX'!L$71+100%)</f>
        <v>0</v>
      </c>
      <c r="AL441" s="100">
        <f>AK441*('Para GX'!M$71+100%)</f>
        <v>0</v>
      </c>
      <c r="AM441" s="100">
        <f>AL441*('Para GX'!N$71+100%)</f>
        <v>0</v>
      </c>
      <c r="AN441" s="100" t="e">
        <f>AM441*('Para GX'!O$71+100%)</f>
        <v>#VALUE!</v>
      </c>
      <c r="AO441" s="100">
        <f t="shared" si="111"/>
        <v>0</v>
      </c>
      <c r="AP441" s="100">
        <f>AO441*('Para GX'!J$71+100%)</f>
        <v>0</v>
      </c>
      <c r="AQ441" s="100">
        <f>AP441*('Para GX'!K$71+100%)</f>
        <v>0</v>
      </c>
      <c r="AR441" s="100">
        <f>AQ441*('Para GX'!L$71+100%)</f>
        <v>0</v>
      </c>
      <c r="AS441" s="100">
        <f>AR441*('Para GX'!M$71+100%)</f>
        <v>0</v>
      </c>
      <c r="AT441" s="100">
        <f>AS441*('Para GX'!N$71+100%)</f>
        <v>0</v>
      </c>
      <c r="AU441" s="100" t="e">
        <f>AT441*('Para GX'!O$71+100%)</f>
        <v>#VALUE!</v>
      </c>
      <c r="AV441" s="100">
        <v>0</v>
      </c>
      <c r="AW441" s="100">
        <f>AV441*('Para GX'!J$71+100%)</f>
        <v>0</v>
      </c>
      <c r="AX441" s="100">
        <f>AW441*('Para GX'!K$71+100%)</f>
        <v>0</v>
      </c>
      <c r="AY441" s="100">
        <f>AX441*('Para GX'!L$71+100%)</f>
        <v>0</v>
      </c>
      <c r="AZ441" s="100">
        <f>AY441*('Para GX'!M$71+100%)</f>
        <v>0</v>
      </c>
      <c r="BA441" s="100">
        <f>AZ441*('Para GX'!N$71+100%)</f>
        <v>0</v>
      </c>
      <c r="BB441" s="100" t="e">
        <f>BA441*('Para GX'!O$71+100%)</f>
        <v>#VALUE!</v>
      </c>
      <c r="BC441" s="100">
        <v>0</v>
      </c>
      <c r="BD441" s="100"/>
      <c r="BE441" s="100"/>
      <c r="BF441" s="100"/>
      <c r="BG441" s="100"/>
      <c r="BH441" s="100"/>
      <c r="BI441" s="100"/>
      <c r="BJ441" s="100">
        <v>0</v>
      </c>
      <c r="BK441" s="100">
        <f>BJ441*('Para GX'!J$71+100%)</f>
        <v>0</v>
      </c>
      <c r="BL441" s="100">
        <f>BK441*('Para GX'!K$71+100%)</f>
        <v>0</v>
      </c>
      <c r="BM441" s="100">
        <f>BL441*('Para GX'!L$71+100%)</f>
        <v>0</v>
      </c>
      <c r="BN441" s="100">
        <f>BM441*('Para GX'!M$71+100%)</f>
        <v>0</v>
      </c>
      <c r="BO441" s="100">
        <f>BN441*('Para GX'!N$71+100%)</f>
        <v>0</v>
      </c>
      <c r="BP441" s="100" t="e">
        <f>BO441*('Para GX'!O$71+100%)</f>
        <v>#VALUE!</v>
      </c>
    </row>
    <row r="442" spans="1:68">
      <c r="A442" s="77">
        <v>2018</v>
      </c>
      <c r="B442" s="77" t="s">
        <v>905</v>
      </c>
      <c r="C442" s="77" t="s">
        <v>1080</v>
      </c>
      <c r="D442" s="77"/>
      <c r="E442" s="98">
        <v>21938</v>
      </c>
      <c r="F442" s="77"/>
      <c r="G442" s="77"/>
      <c r="H442" s="77"/>
      <c r="I442" s="77">
        <v>1</v>
      </c>
      <c r="J442" s="77" t="s">
        <v>1021</v>
      </c>
      <c r="K442" s="77"/>
      <c r="L442" s="77"/>
      <c r="M442" s="77"/>
      <c r="N442" s="99">
        <v>35903.46</v>
      </c>
      <c r="O442" s="99">
        <v>36048.480000000003</v>
      </c>
      <c r="P442" s="99">
        <v>0</v>
      </c>
      <c r="Q442" s="99">
        <v>1121.8699999999999</v>
      </c>
      <c r="R442" s="99">
        <v>0</v>
      </c>
      <c r="S442" s="99">
        <v>37170.35</v>
      </c>
      <c r="T442" s="99">
        <v>0</v>
      </c>
      <c r="U442" s="99">
        <v>55.8</v>
      </c>
      <c r="V442" s="99">
        <v>0</v>
      </c>
      <c r="W442" s="99">
        <v>0</v>
      </c>
      <c r="X442" s="99">
        <v>10872.31</v>
      </c>
      <c r="Y442" s="99">
        <v>0</v>
      </c>
      <c r="Z442" s="99">
        <v>39482.370000000003</v>
      </c>
      <c r="AA442" s="100">
        <f t="shared" si="120"/>
        <v>37170.35</v>
      </c>
      <c r="AB442" s="100">
        <f>AA442*('Para GX'!J$71+100%)</f>
        <v>38099.608749999992</v>
      </c>
      <c r="AC442" s="100">
        <f>AB442*('Para GX'!K$71+100%)</f>
        <v>38925.100272916658</v>
      </c>
      <c r="AD442" s="100">
        <f>AC442*('Para GX'!L$71+100%)</f>
        <v>39573.851944131929</v>
      </c>
      <c r="AE442" s="100">
        <f>AD442*('Para GX'!M$71+100%)</f>
        <v>39969.590463573251</v>
      </c>
      <c r="AF442" s="100">
        <f>AE442*('Para GX'!N$71+100%)</f>
        <v>40236.054399997069</v>
      </c>
      <c r="AG442" s="100" t="e">
        <f>AF442*('Para GX'!O$71+100%)</f>
        <v>#VALUE!</v>
      </c>
      <c r="AH442" s="100">
        <f t="shared" si="121"/>
        <v>0</v>
      </c>
      <c r="AI442" s="100">
        <f>AH442*('Para GX'!J$71+100%)</f>
        <v>0</v>
      </c>
      <c r="AJ442" s="100">
        <f>AI442*('Para GX'!K$71+100%)</f>
        <v>0</v>
      </c>
      <c r="AK442" s="100">
        <f>AJ442*('Para GX'!L$71+100%)</f>
        <v>0</v>
      </c>
      <c r="AL442" s="100">
        <f>AK442*('Para GX'!M$71+100%)</f>
        <v>0</v>
      </c>
      <c r="AM442" s="100">
        <f>AL442*('Para GX'!N$71+100%)</f>
        <v>0</v>
      </c>
      <c r="AN442" s="100" t="e">
        <f>AM442*('Para GX'!O$71+100%)</f>
        <v>#VALUE!</v>
      </c>
      <c r="AO442" s="100">
        <f t="shared" si="111"/>
        <v>10872.31</v>
      </c>
      <c r="AP442" s="100">
        <f>AO442*('Para GX'!J$71+100%)</f>
        <v>11144.117749999998</v>
      </c>
      <c r="AQ442" s="100">
        <f>AP442*('Para GX'!K$71+100%)</f>
        <v>11385.573634583332</v>
      </c>
      <c r="AR442" s="100">
        <f>AQ442*('Para GX'!L$71+100%)</f>
        <v>11575.333195159721</v>
      </c>
      <c r="AS442" s="100">
        <f>AR442*('Para GX'!M$71+100%)</f>
        <v>11691.086527111318</v>
      </c>
      <c r="AT442" s="100">
        <f>AS442*('Para GX'!N$71+100%)</f>
        <v>11769.027103958726</v>
      </c>
      <c r="AU442" s="100" t="e">
        <f>AT442*('Para GX'!O$71+100%)</f>
        <v>#VALUE!</v>
      </c>
      <c r="AV442" s="100">
        <v>0</v>
      </c>
      <c r="AW442" s="100">
        <f>AV442*('Para GX'!J$71+100%)</f>
        <v>0</v>
      </c>
      <c r="AX442" s="100">
        <f>AW442*('Para GX'!K$71+100%)</f>
        <v>0</v>
      </c>
      <c r="AY442" s="100">
        <f>AX442*('Para GX'!L$71+100%)</f>
        <v>0</v>
      </c>
      <c r="AZ442" s="100">
        <f>AY442*('Para GX'!M$71+100%)</f>
        <v>0</v>
      </c>
      <c r="BA442" s="100">
        <f>AZ442*('Para GX'!N$71+100%)</f>
        <v>0</v>
      </c>
      <c r="BB442" s="100" t="e">
        <f>BA442*('Para GX'!O$71+100%)</f>
        <v>#VALUE!</v>
      </c>
      <c r="BC442" s="100">
        <v>0</v>
      </c>
      <c r="BD442" s="100"/>
      <c r="BE442" s="100"/>
      <c r="BF442" s="100"/>
      <c r="BG442" s="100"/>
      <c r="BH442" s="100"/>
      <c r="BI442" s="100"/>
      <c r="BJ442" s="100">
        <v>8616.09</v>
      </c>
      <c r="BK442" s="100">
        <f>BJ442*('Para GX'!J$71+100%)</f>
        <v>8831.4922499999993</v>
      </c>
      <c r="BL442" s="100">
        <f>BK442*('Para GX'!K$71+100%)</f>
        <v>9022.8412487499991</v>
      </c>
      <c r="BM442" s="100">
        <f>BL442*('Para GX'!L$71+100%)</f>
        <v>9173.2219362291653</v>
      </c>
      <c r="BN442" s="100">
        <f>BM442*('Para GX'!M$71+100%)</f>
        <v>9264.9541555914566</v>
      </c>
      <c r="BO442" s="100">
        <f>BN442*('Para GX'!N$71+100%)</f>
        <v>9326.7205166287331</v>
      </c>
      <c r="BP442" s="100" t="e">
        <f>BO442*('Para GX'!O$71+100%)</f>
        <v>#VALUE!</v>
      </c>
    </row>
    <row r="443" spans="1:68">
      <c r="A443" s="77">
        <v>2018</v>
      </c>
      <c r="B443" s="77" t="s">
        <v>905</v>
      </c>
      <c r="C443" s="77" t="s">
        <v>1080</v>
      </c>
      <c r="D443" s="77"/>
      <c r="E443" s="98">
        <v>22833</v>
      </c>
      <c r="F443" s="77"/>
      <c r="G443" s="77"/>
      <c r="H443" s="77"/>
      <c r="I443" s="77">
        <v>1</v>
      </c>
      <c r="J443" s="77" t="s">
        <v>1021</v>
      </c>
      <c r="K443" s="77"/>
      <c r="L443" s="77"/>
      <c r="M443" s="77"/>
      <c r="N443" s="99">
        <v>35903.46</v>
      </c>
      <c r="O443" s="99">
        <v>36048.480000000003</v>
      </c>
      <c r="P443" s="99">
        <v>0</v>
      </c>
      <c r="Q443" s="99">
        <v>1121.8699999999999</v>
      </c>
      <c r="R443" s="99">
        <v>0</v>
      </c>
      <c r="S443" s="99">
        <v>37170.35</v>
      </c>
      <c r="T443" s="99">
        <v>0</v>
      </c>
      <c r="U443" s="99">
        <v>55.8</v>
      </c>
      <c r="V443" s="99">
        <v>0</v>
      </c>
      <c r="W443" s="99">
        <v>0</v>
      </c>
      <c r="X443" s="99">
        <v>10872.31</v>
      </c>
      <c r="Y443" s="99">
        <v>0</v>
      </c>
      <c r="Z443" s="99">
        <v>39482.370000000003</v>
      </c>
      <c r="AA443" s="100">
        <f t="shared" si="120"/>
        <v>37170.35</v>
      </c>
      <c r="AB443" s="100">
        <f>AA443*('Para GX'!J$71+100%)</f>
        <v>38099.608749999992</v>
      </c>
      <c r="AC443" s="100">
        <f>AB443*('Para GX'!K$71+100%)</f>
        <v>38925.100272916658</v>
      </c>
      <c r="AD443" s="100">
        <f>AC443*('Para GX'!L$71+100%)</f>
        <v>39573.851944131929</v>
      </c>
      <c r="AE443" s="100">
        <f>AD443*('Para GX'!M$71+100%)</f>
        <v>39969.590463573251</v>
      </c>
      <c r="AF443" s="100">
        <f>AE443*('Para GX'!N$71+100%)</f>
        <v>40236.054399997069</v>
      </c>
      <c r="AG443" s="100" t="e">
        <f>AF443*('Para GX'!O$71+100%)</f>
        <v>#VALUE!</v>
      </c>
      <c r="AH443" s="100">
        <f t="shared" si="121"/>
        <v>0</v>
      </c>
      <c r="AI443" s="100">
        <f>AH443*('Para GX'!J$71+100%)</f>
        <v>0</v>
      </c>
      <c r="AJ443" s="100">
        <f>AI443*('Para GX'!K$71+100%)</f>
        <v>0</v>
      </c>
      <c r="AK443" s="100">
        <f>AJ443*('Para GX'!L$71+100%)</f>
        <v>0</v>
      </c>
      <c r="AL443" s="100">
        <f>AK443*('Para GX'!M$71+100%)</f>
        <v>0</v>
      </c>
      <c r="AM443" s="100">
        <f>AL443*('Para GX'!N$71+100%)</f>
        <v>0</v>
      </c>
      <c r="AN443" s="100" t="e">
        <f>AM443*('Para GX'!O$71+100%)</f>
        <v>#VALUE!</v>
      </c>
      <c r="AO443" s="100">
        <f t="shared" si="111"/>
        <v>10872.31</v>
      </c>
      <c r="AP443" s="100">
        <f>AO443*('Para GX'!J$71+100%)</f>
        <v>11144.117749999998</v>
      </c>
      <c r="AQ443" s="100">
        <f>AP443*('Para GX'!K$71+100%)</f>
        <v>11385.573634583332</v>
      </c>
      <c r="AR443" s="100">
        <f>AQ443*('Para GX'!L$71+100%)</f>
        <v>11575.333195159721</v>
      </c>
      <c r="AS443" s="100">
        <f>AR443*('Para GX'!M$71+100%)</f>
        <v>11691.086527111318</v>
      </c>
      <c r="AT443" s="100">
        <f>AS443*('Para GX'!N$71+100%)</f>
        <v>11769.027103958726</v>
      </c>
      <c r="AU443" s="100" t="e">
        <f>AT443*('Para GX'!O$71+100%)</f>
        <v>#VALUE!</v>
      </c>
      <c r="AV443" s="100">
        <v>0</v>
      </c>
      <c r="AW443" s="100">
        <f>AV443*('Para GX'!J$71+100%)</f>
        <v>0</v>
      </c>
      <c r="AX443" s="100">
        <f>AW443*('Para GX'!K$71+100%)</f>
        <v>0</v>
      </c>
      <c r="AY443" s="100">
        <f>AX443*('Para GX'!L$71+100%)</f>
        <v>0</v>
      </c>
      <c r="AZ443" s="100">
        <f>AY443*('Para GX'!M$71+100%)</f>
        <v>0</v>
      </c>
      <c r="BA443" s="100">
        <f>AZ443*('Para GX'!N$71+100%)</f>
        <v>0</v>
      </c>
      <c r="BB443" s="100" t="e">
        <f>BA443*('Para GX'!O$71+100%)</f>
        <v>#VALUE!</v>
      </c>
      <c r="BC443" s="100">
        <v>0</v>
      </c>
      <c r="BD443" s="100"/>
      <c r="BE443" s="100"/>
      <c r="BF443" s="100"/>
      <c r="BG443" s="100"/>
      <c r="BH443" s="100"/>
      <c r="BI443" s="100"/>
      <c r="BJ443" s="100">
        <v>8616.09</v>
      </c>
      <c r="BK443" s="100">
        <f>BJ443*('Para GX'!J$71+100%)</f>
        <v>8831.4922499999993</v>
      </c>
      <c r="BL443" s="100">
        <f>BK443*('Para GX'!K$71+100%)</f>
        <v>9022.8412487499991</v>
      </c>
      <c r="BM443" s="100">
        <f>BL443*('Para GX'!L$71+100%)</f>
        <v>9173.2219362291653</v>
      </c>
      <c r="BN443" s="100">
        <f>BM443*('Para GX'!M$71+100%)</f>
        <v>9264.9541555914566</v>
      </c>
      <c r="BO443" s="100">
        <f>BN443*('Para GX'!N$71+100%)</f>
        <v>9326.7205166287331</v>
      </c>
      <c r="BP443" s="100" t="e">
        <f>BO443*('Para GX'!O$71+100%)</f>
        <v>#VALUE!</v>
      </c>
    </row>
    <row r="444" spans="1:68">
      <c r="A444" s="77">
        <v>2018</v>
      </c>
      <c r="B444" s="77" t="s">
        <v>905</v>
      </c>
      <c r="C444" s="77" t="s">
        <v>1080</v>
      </c>
      <c r="D444" s="77"/>
      <c r="E444" s="98">
        <v>25460</v>
      </c>
      <c r="F444" s="77"/>
      <c r="G444" s="77"/>
      <c r="H444" s="77"/>
      <c r="I444" s="77">
        <v>3</v>
      </c>
      <c r="J444" s="77" t="s">
        <v>1021</v>
      </c>
      <c r="K444" s="77"/>
      <c r="L444" s="77"/>
      <c r="M444" s="77"/>
      <c r="N444" s="99">
        <v>18154.64</v>
      </c>
      <c r="O444" s="99">
        <v>30179.5</v>
      </c>
      <c r="P444" s="99">
        <v>601.44000000000005</v>
      </c>
      <c r="Q444" s="99">
        <v>1136.8599999999999</v>
      </c>
      <c r="R444" s="99">
        <v>0</v>
      </c>
      <c r="S444" s="99">
        <v>31917.8</v>
      </c>
      <c r="T444" s="99">
        <v>0</v>
      </c>
      <c r="U444" s="99">
        <v>47.93</v>
      </c>
      <c r="V444" s="99">
        <v>0</v>
      </c>
      <c r="W444" s="99">
        <v>0</v>
      </c>
      <c r="X444" s="99">
        <v>9335.9</v>
      </c>
      <c r="Y444" s="99">
        <v>0</v>
      </c>
      <c r="Z444" s="99">
        <v>33903.07</v>
      </c>
      <c r="AA444" s="100">
        <f t="shared" si="120"/>
        <v>31917.8</v>
      </c>
      <c r="AB444" s="100">
        <f>AA444*('Para GX'!J$71+100%)</f>
        <v>32715.744999999995</v>
      </c>
      <c r="AC444" s="100">
        <f>AB444*('Para GX'!K$71+100%)</f>
        <v>33424.586141666667</v>
      </c>
      <c r="AD444" s="100">
        <f>AC444*('Para GX'!L$71+100%)</f>
        <v>33981.662577361109</v>
      </c>
      <c r="AE444" s="100">
        <f>AD444*('Para GX'!M$71+100%)</f>
        <v>34321.479203134717</v>
      </c>
      <c r="AF444" s="100">
        <f>AE444*('Para GX'!N$71+100%)</f>
        <v>34550.289064488948</v>
      </c>
      <c r="AG444" s="100" t="e">
        <f>AF444*('Para GX'!O$71+100%)</f>
        <v>#VALUE!</v>
      </c>
      <c r="AH444" s="100">
        <f t="shared" si="121"/>
        <v>0</v>
      </c>
      <c r="AI444" s="100">
        <f>AH444*('Para GX'!J$71+100%)</f>
        <v>0</v>
      </c>
      <c r="AJ444" s="100">
        <f>AI444*('Para GX'!K$71+100%)</f>
        <v>0</v>
      </c>
      <c r="AK444" s="100">
        <f>AJ444*('Para GX'!L$71+100%)</f>
        <v>0</v>
      </c>
      <c r="AL444" s="100">
        <f>AK444*('Para GX'!M$71+100%)</f>
        <v>0</v>
      </c>
      <c r="AM444" s="100">
        <f>AL444*('Para GX'!N$71+100%)</f>
        <v>0</v>
      </c>
      <c r="AN444" s="100" t="e">
        <f>AM444*('Para GX'!O$71+100%)</f>
        <v>#VALUE!</v>
      </c>
      <c r="AO444" s="100">
        <f t="shared" si="111"/>
        <v>9335.9</v>
      </c>
      <c r="AP444" s="100">
        <f>AO444*('Para GX'!J$71+100%)</f>
        <v>9569.2974999999988</v>
      </c>
      <c r="AQ444" s="100">
        <f>AP444*('Para GX'!K$71+100%)</f>
        <v>9776.6322791666662</v>
      </c>
      <c r="AR444" s="100">
        <f>AQ444*('Para GX'!L$71+100%)</f>
        <v>9939.5761504861093</v>
      </c>
      <c r="AS444" s="100">
        <f>AR444*('Para GX'!M$71+100%)</f>
        <v>10038.97191199097</v>
      </c>
      <c r="AT444" s="100">
        <f>AS444*('Para GX'!N$71+100%)</f>
        <v>10105.898391404242</v>
      </c>
      <c r="AU444" s="100" t="e">
        <f>AT444*('Para GX'!O$71+100%)</f>
        <v>#VALUE!</v>
      </c>
      <c r="AV444" s="100">
        <v>0</v>
      </c>
      <c r="AW444" s="100">
        <f>AV444*('Para GX'!J$71+100%)</f>
        <v>0</v>
      </c>
      <c r="AX444" s="100">
        <f>AW444*('Para GX'!K$71+100%)</f>
        <v>0</v>
      </c>
      <c r="AY444" s="100">
        <f>AX444*('Para GX'!L$71+100%)</f>
        <v>0</v>
      </c>
      <c r="AZ444" s="100">
        <f>AY444*('Para GX'!M$71+100%)</f>
        <v>0</v>
      </c>
      <c r="BA444" s="100">
        <f>AZ444*('Para GX'!N$71+100%)</f>
        <v>0</v>
      </c>
      <c r="BB444" s="100" t="e">
        <f>BA444*('Para GX'!O$71+100%)</f>
        <v>#VALUE!</v>
      </c>
      <c r="BC444" s="100">
        <v>0</v>
      </c>
      <c r="BD444" s="100"/>
      <c r="BE444" s="100"/>
      <c r="BF444" s="100"/>
      <c r="BG444" s="100"/>
      <c r="BH444" s="100"/>
      <c r="BI444" s="100"/>
      <c r="BJ444" s="100">
        <v>7398.56</v>
      </c>
      <c r="BK444" s="100">
        <f>BJ444*('Para GX'!J$71+100%)</f>
        <v>7583.5239999999994</v>
      </c>
      <c r="BL444" s="100">
        <f>BK444*('Para GX'!K$71+100%)</f>
        <v>7747.8336866666668</v>
      </c>
      <c r="BM444" s="100">
        <f>BL444*('Para GX'!L$71+100%)</f>
        <v>7876.9642481111105</v>
      </c>
      <c r="BN444" s="100">
        <f>BM444*('Para GX'!M$71+100%)</f>
        <v>7955.7338905922215</v>
      </c>
      <c r="BO444" s="100">
        <f>BN444*('Para GX'!N$71+100%)</f>
        <v>8008.7721165295025</v>
      </c>
      <c r="BP444" s="100" t="e">
        <f>BO444*('Para GX'!O$71+100%)</f>
        <v>#VALUE!</v>
      </c>
    </row>
    <row r="445" spans="1:68">
      <c r="A445" s="77">
        <v>2018</v>
      </c>
      <c r="B445" s="77" t="s">
        <v>905</v>
      </c>
      <c r="C445" s="77" t="s">
        <v>1080</v>
      </c>
      <c r="D445" s="77"/>
      <c r="E445" s="98">
        <v>26195</v>
      </c>
      <c r="F445" s="77"/>
      <c r="G445" s="77"/>
      <c r="H445" s="77"/>
      <c r="I445" s="77">
        <v>1</v>
      </c>
      <c r="J445" s="77" t="s">
        <v>1021</v>
      </c>
      <c r="K445" s="77"/>
      <c r="L445" s="77"/>
      <c r="M445" s="77"/>
      <c r="N445" s="99">
        <v>15297.81</v>
      </c>
      <c r="O445" s="99">
        <v>25512.06</v>
      </c>
      <c r="P445" s="99">
        <v>602.4</v>
      </c>
      <c r="Q445" s="99">
        <v>1020.19</v>
      </c>
      <c r="R445" s="99">
        <v>0</v>
      </c>
      <c r="S445" s="99">
        <v>27134.65</v>
      </c>
      <c r="T445" s="99">
        <v>0</v>
      </c>
      <c r="U445" s="99">
        <v>40.69</v>
      </c>
      <c r="V445" s="99">
        <v>0</v>
      </c>
      <c r="W445" s="99">
        <v>0</v>
      </c>
      <c r="X445" s="99">
        <v>7936.85</v>
      </c>
      <c r="Y445" s="99">
        <v>0</v>
      </c>
      <c r="Z445" s="99">
        <v>28822.38</v>
      </c>
      <c r="AA445" s="100">
        <f t="shared" si="120"/>
        <v>27134.65</v>
      </c>
      <c r="AB445" s="100">
        <f>AA445*('Para GX'!J$71+100%)</f>
        <v>27813.016250000001</v>
      </c>
      <c r="AC445" s="100">
        <f>AB445*('Para GX'!K$71+100%)</f>
        <v>28415.631602083336</v>
      </c>
      <c r="AD445" s="100">
        <f>AC445*('Para GX'!L$71+100%)</f>
        <v>28889.225462118058</v>
      </c>
      <c r="AE445" s="100">
        <f>AD445*('Para GX'!M$71+100%)</f>
        <v>29178.117716739238</v>
      </c>
      <c r="AF445" s="100">
        <f>AE445*('Para GX'!N$71+100%)</f>
        <v>29372.638501517496</v>
      </c>
      <c r="AG445" s="100" t="e">
        <f>AF445*('Para GX'!O$71+100%)</f>
        <v>#VALUE!</v>
      </c>
      <c r="AH445" s="100">
        <f t="shared" si="121"/>
        <v>0</v>
      </c>
      <c r="AI445" s="100">
        <f>AH445*('Para GX'!J$71+100%)</f>
        <v>0</v>
      </c>
      <c r="AJ445" s="100">
        <f>AI445*('Para GX'!K$71+100%)</f>
        <v>0</v>
      </c>
      <c r="AK445" s="100">
        <f>AJ445*('Para GX'!L$71+100%)</f>
        <v>0</v>
      </c>
      <c r="AL445" s="100">
        <f>AK445*('Para GX'!M$71+100%)</f>
        <v>0</v>
      </c>
      <c r="AM445" s="100">
        <f>AL445*('Para GX'!N$71+100%)</f>
        <v>0</v>
      </c>
      <c r="AN445" s="100" t="e">
        <f>AM445*('Para GX'!O$71+100%)</f>
        <v>#VALUE!</v>
      </c>
      <c r="AO445" s="100">
        <f t="shared" si="111"/>
        <v>7936.85</v>
      </c>
      <c r="AP445" s="100">
        <f>AO445*('Para GX'!J$71+100%)</f>
        <v>8135.2712499999998</v>
      </c>
      <c r="AQ445" s="100">
        <f>AP445*('Para GX'!K$71+100%)</f>
        <v>8311.5354604166678</v>
      </c>
      <c r="AR445" s="100">
        <f>AQ445*('Para GX'!L$71+100%)</f>
        <v>8450.0610514236123</v>
      </c>
      <c r="AS445" s="100">
        <f>AR445*('Para GX'!M$71+100%)</f>
        <v>8534.5616619378488</v>
      </c>
      <c r="AT445" s="100">
        <f>AS445*('Para GX'!N$71+100%)</f>
        <v>8591.4587396840998</v>
      </c>
      <c r="AU445" s="100" t="e">
        <f>AT445*('Para GX'!O$71+100%)</f>
        <v>#VALUE!</v>
      </c>
      <c r="AV445" s="100">
        <v>0</v>
      </c>
      <c r="AW445" s="100">
        <f>AV445*('Para GX'!J$71+100%)</f>
        <v>0</v>
      </c>
      <c r="AX445" s="100">
        <f>AW445*('Para GX'!K$71+100%)</f>
        <v>0</v>
      </c>
      <c r="AY445" s="100">
        <f>AX445*('Para GX'!L$71+100%)</f>
        <v>0</v>
      </c>
      <c r="AZ445" s="100">
        <f>AY445*('Para GX'!M$71+100%)</f>
        <v>0</v>
      </c>
      <c r="BA445" s="100">
        <f>AZ445*('Para GX'!N$71+100%)</f>
        <v>0</v>
      </c>
      <c r="BB445" s="100" t="e">
        <f>BA445*('Para GX'!O$71+100%)</f>
        <v>#VALUE!</v>
      </c>
      <c r="BC445" s="100">
        <v>0</v>
      </c>
      <c r="BD445" s="100"/>
      <c r="BE445" s="100"/>
      <c r="BF445" s="100"/>
      <c r="BG445" s="100"/>
      <c r="BH445" s="100"/>
      <c r="BI445" s="100"/>
      <c r="BJ445" s="100">
        <v>6289.81</v>
      </c>
      <c r="BK445" s="100">
        <f>BJ445*('Para GX'!J$71+100%)</f>
        <v>6447.0552499999994</v>
      </c>
      <c r="BL445" s="100">
        <f>BK445*('Para GX'!K$71+100%)</f>
        <v>6586.7414470833328</v>
      </c>
      <c r="BM445" s="100">
        <f>BL445*('Para GX'!L$71+100%)</f>
        <v>6696.5204712013883</v>
      </c>
      <c r="BN445" s="100">
        <f>BM445*('Para GX'!M$71+100%)</f>
        <v>6763.4856759134027</v>
      </c>
      <c r="BO445" s="100">
        <f>BN445*('Para GX'!N$71+100%)</f>
        <v>6808.5755804194914</v>
      </c>
      <c r="BP445" s="100" t="e">
        <f>BO445*('Para GX'!O$71+100%)</f>
        <v>#VALUE!</v>
      </c>
    </row>
    <row r="446" spans="1:68">
      <c r="A446" s="77">
        <v>2018</v>
      </c>
      <c r="B446" s="77" t="s">
        <v>905</v>
      </c>
      <c r="C446" s="77" t="s">
        <v>1080</v>
      </c>
      <c r="D446" s="77"/>
      <c r="E446" s="98">
        <v>24674</v>
      </c>
      <c r="F446" s="77"/>
      <c r="G446" s="77"/>
      <c r="H446" s="77"/>
      <c r="I446" s="77">
        <v>3</v>
      </c>
      <c r="J446" s="77" t="s">
        <v>1021</v>
      </c>
      <c r="K446" s="77"/>
      <c r="L446" s="77"/>
      <c r="M446" s="77"/>
      <c r="N446" s="99">
        <v>34226.06</v>
      </c>
      <c r="O446" s="99">
        <v>34364.28</v>
      </c>
      <c r="P446" s="99">
        <v>0</v>
      </c>
      <c r="Q446" s="99">
        <v>1079.77</v>
      </c>
      <c r="R446" s="99">
        <v>0</v>
      </c>
      <c r="S446" s="99">
        <v>35444.050000000003</v>
      </c>
      <c r="T446" s="99">
        <v>0</v>
      </c>
      <c r="U446" s="99">
        <v>53.22</v>
      </c>
      <c r="V446" s="99">
        <v>0</v>
      </c>
      <c r="W446" s="99">
        <v>0</v>
      </c>
      <c r="X446" s="99">
        <v>10367.39</v>
      </c>
      <c r="Y446" s="99">
        <v>0</v>
      </c>
      <c r="Z446" s="99">
        <v>37648.730000000003</v>
      </c>
      <c r="AA446" s="100">
        <f t="shared" si="120"/>
        <v>35444.050000000003</v>
      </c>
      <c r="AB446" s="100">
        <f>AA446*('Para GX'!J$71+100%)</f>
        <v>36330.151250000003</v>
      </c>
      <c r="AC446" s="100">
        <f>AB446*('Para GX'!K$71+100%)</f>
        <v>37117.304527083339</v>
      </c>
      <c r="AD446" s="100">
        <f>AC446*('Para GX'!L$71+100%)</f>
        <v>37735.926269201394</v>
      </c>
      <c r="AE446" s="100">
        <f>AD446*('Para GX'!M$71+100%)</f>
        <v>38113.285531893409</v>
      </c>
      <c r="AF446" s="100">
        <f>AE446*('Para GX'!N$71+100%)</f>
        <v>38367.374102106027</v>
      </c>
      <c r="AG446" s="100" t="e">
        <f>AF446*('Para GX'!O$71+100%)</f>
        <v>#VALUE!</v>
      </c>
      <c r="AH446" s="100">
        <f t="shared" si="121"/>
        <v>0</v>
      </c>
      <c r="AI446" s="100">
        <f>AH446*('Para GX'!J$71+100%)</f>
        <v>0</v>
      </c>
      <c r="AJ446" s="100">
        <f>AI446*('Para GX'!K$71+100%)</f>
        <v>0</v>
      </c>
      <c r="AK446" s="100">
        <f>AJ446*('Para GX'!L$71+100%)</f>
        <v>0</v>
      </c>
      <c r="AL446" s="100">
        <f>AK446*('Para GX'!M$71+100%)</f>
        <v>0</v>
      </c>
      <c r="AM446" s="100">
        <f>AL446*('Para GX'!N$71+100%)</f>
        <v>0</v>
      </c>
      <c r="AN446" s="100" t="e">
        <f>AM446*('Para GX'!O$71+100%)</f>
        <v>#VALUE!</v>
      </c>
      <c r="AO446" s="100">
        <f t="shared" si="111"/>
        <v>10367.39</v>
      </c>
      <c r="AP446" s="100">
        <f>AO446*('Para GX'!J$71+100%)</f>
        <v>10626.574749999998</v>
      </c>
      <c r="AQ446" s="100">
        <f>AP446*('Para GX'!K$71+100%)</f>
        <v>10856.817202916665</v>
      </c>
      <c r="AR446" s="100">
        <f>AQ446*('Para GX'!L$71+100%)</f>
        <v>11037.764156298608</v>
      </c>
      <c r="AS446" s="100">
        <f>AR446*('Para GX'!M$71+100%)</f>
        <v>11148.141797861594</v>
      </c>
      <c r="AT446" s="100">
        <f>AS446*('Para GX'!N$71+100%)</f>
        <v>11222.462743180669</v>
      </c>
      <c r="AU446" s="100" t="e">
        <f>AT446*('Para GX'!O$71+100%)</f>
        <v>#VALUE!</v>
      </c>
      <c r="AV446" s="100">
        <v>0</v>
      </c>
      <c r="AW446" s="100">
        <f>AV446*('Para GX'!J$71+100%)</f>
        <v>0</v>
      </c>
      <c r="AX446" s="100">
        <f>AW446*('Para GX'!K$71+100%)</f>
        <v>0</v>
      </c>
      <c r="AY446" s="100">
        <f>AX446*('Para GX'!L$71+100%)</f>
        <v>0</v>
      </c>
      <c r="AZ446" s="100">
        <f>AY446*('Para GX'!M$71+100%)</f>
        <v>0</v>
      </c>
      <c r="BA446" s="100">
        <f>AZ446*('Para GX'!N$71+100%)</f>
        <v>0</v>
      </c>
      <c r="BB446" s="100" t="e">
        <f>BA446*('Para GX'!O$71+100%)</f>
        <v>#VALUE!</v>
      </c>
      <c r="BC446" s="100">
        <v>0</v>
      </c>
      <c r="BD446" s="100"/>
      <c r="BE446" s="100"/>
      <c r="BF446" s="100"/>
      <c r="BG446" s="100"/>
      <c r="BH446" s="100"/>
      <c r="BI446" s="100"/>
      <c r="BJ446" s="100">
        <v>8215.93</v>
      </c>
      <c r="BK446" s="100">
        <f>BJ446*('Para GX'!J$71+100%)</f>
        <v>8421.3282499999987</v>
      </c>
      <c r="BL446" s="100">
        <f>BK446*('Para GX'!K$71+100%)</f>
        <v>8603.7903620833331</v>
      </c>
      <c r="BM446" s="100">
        <f>BL446*('Para GX'!L$71+100%)</f>
        <v>8747.1868681180549</v>
      </c>
      <c r="BN446" s="100">
        <f>BM446*('Para GX'!M$71+100%)</f>
        <v>8834.6587367992361</v>
      </c>
      <c r="BO446" s="100">
        <f>BN446*('Para GX'!N$71+100%)</f>
        <v>8893.5564617112304</v>
      </c>
      <c r="BP446" s="100" t="e">
        <f>BO446*('Para GX'!O$71+100%)</f>
        <v>#VALUE!</v>
      </c>
    </row>
    <row r="447" spans="1:68">
      <c r="A447" s="101"/>
      <c r="B447" s="101" t="s">
        <v>1196</v>
      </c>
      <c r="C447" s="101" t="s">
        <v>1080</v>
      </c>
      <c r="D447" s="101"/>
      <c r="E447" s="102"/>
      <c r="F447" s="101"/>
      <c r="G447" s="101"/>
      <c r="H447" s="101"/>
      <c r="I447" s="101"/>
      <c r="J447" s="101"/>
      <c r="K447" s="101"/>
      <c r="L447" s="101"/>
      <c r="M447" s="101"/>
      <c r="N447" s="103">
        <f>SUM(N441:N446)</f>
        <v>175388.89</v>
      </c>
      <c r="O447" s="103">
        <f t="shared" ref="O447:BP447" si="122">SUM(O441:O446)</f>
        <v>162152.79999999999</v>
      </c>
      <c r="P447" s="103">
        <f t="shared" si="122"/>
        <v>1203.8400000000001</v>
      </c>
      <c r="Q447" s="103">
        <f t="shared" si="122"/>
        <v>5480.5599999999995</v>
      </c>
      <c r="R447" s="103">
        <f t="shared" si="122"/>
        <v>0</v>
      </c>
      <c r="S447" s="103">
        <f t="shared" si="122"/>
        <v>168837.2</v>
      </c>
      <c r="T447" s="103">
        <f t="shared" si="122"/>
        <v>0</v>
      </c>
      <c r="U447" s="103">
        <f t="shared" si="122"/>
        <v>253.44</v>
      </c>
      <c r="V447" s="103">
        <f t="shared" si="122"/>
        <v>0</v>
      </c>
      <c r="W447" s="103">
        <f t="shared" si="122"/>
        <v>0</v>
      </c>
      <c r="X447" s="103">
        <f t="shared" si="122"/>
        <v>49384.759999999995</v>
      </c>
      <c r="Y447" s="103">
        <f t="shared" si="122"/>
        <v>0</v>
      </c>
      <c r="Z447" s="103">
        <f t="shared" si="122"/>
        <v>179338.92</v>
      </c>
      <c r="AA447" s="103">
        <f t="shared" si="120"/>
        <v>168837.2</v>
      </c>
      <c r="AB447" s="103">
        <f t="shared" si="122"/>
        <v>173058.12999999998</v>
      </c>
      <c r="AC447" s="103">
        <f t="shared" si="122"/>
        <v>176807.72281666665</v>
      </c>
      <c r="AD447" s="103">
        <f t="shared" si="122"/>
        <v>179754.51819694441</v>
      </c>
      <c r="AE447" s="103">
        <f t="shared" si="122"/>
        <v>181552.06337891385</v>
      </c>
      <c r="AF447" s="103">
        <f t="shared" si="122"/>
        <v>182762.41046810662</v>
      </c>
      <c r="AG447" s="103" t="e">
        <f t="shared" si="122"/>
        <v>#VALUE!</v>
      </c>
      <c r="AH447" s="103">
        <f t="shared" si="121"/>
        <v>0</v>
      </c>
      <c r="AI447" s="103">
        <f t="shared" si="122"/>
        <v>0</v>
      </c>
      <c r="AJ447" s="103">
        <f t="shared" si="122"/>
        <v>0</v>
      </c>
      <c r="AK447" s="103">
        <f t="shared" si="122"/>
        <v>0</v>
      </c>
      <c r="AL447" s="103">
        <f t="shared" si="122"/>
        <v>0</v>
      </c>
      <c r="AM447" s="103">
        <f t="shared" si="122"/>
        <v>0</v>
      </c>
      <c r="AN447" s="103" t="e">
        <f t="shared" si="122"/>
        <v>#VALUE!</v>
      </c>
      <c r="AO447" s="103">
        <f t="shared" si="111"/>
        <v>49384.759999999995</v>
      </c>
      <c r="AP447" s="103">
        <f t="shared" si="122"/>
        <v>50619.378999999994</v>
      </c>
      <c r="AQ447" s="103">
        <f t="shared" si="122"/>
        <v>51716.132211666663</v>
      </c>
      <c r="AR447" s="103">
        <f t="shared" si="122"/>
        <v>52578.06774852777</v>
      </c>
      <c r="AS447" s="103">
        <f t="shared" si="122"/>
        <v>53103.84842601305</v>
      </c>
      <c r="AT447" s="103">
        <f t="shared" si="122"/>
        <v>53457.874082186463</v>
      </c>
      <c r="AU447" s="103" t="e">
        <f t="shared" si="122"/>
        <v>#VALUE!</v>
      </c>
      <c r="AV447" s="103">
        <f t="shared" si="122"/>
        <v>0</v>
      </c>
      <c r="AW447" s="103">
        <f t="shared" si="122"/>
        <v>0</v>
      </c>
      <c r="AX447" s="103">
        <f t="shared" si="122"/>
        <v>0</v>
      </c>
      <c r="AY447" s="103">
        <f t="shared" si="122"/>
        <v>0</v>
      </c>
      <c r="AZ447" s="103">
        <f t="shared" si="122"/>
        <v>0</v>
      </c>
      <c r="BA447" s="103">
        <f t="shared" si="122"/>
        <v>0</v>
      </c>
      <c r="BB447" s="103" t="e">
        <f t="shared" si="122"/>
        <v>#VALUE!</v>
      </c>
      <c r="BC447" s="103">
        <f t="shared" si="122"/>
        <v>0</v>
      </c>
      <c r="BD447" s="103">
        <f t="shared" si="122"/>
        <v>0</v>
      </c>
      <c r="BE447" s="103">
        <f t="shared" si="122"/>
        <v>0</v>
      </c>
      <c r="BF447" s="103">
        <f t="shared" si="122"/>
        <v>0</v>
      </c>
      <c r="BG447" s="103">
        <f t="shared" si="122"/>
        <v>0</v>
      </c>
      <c r="BH447" s="103">
        <f t="shared" si="122"/>
        <v>0</v>
      </c>
      <c r="BI447" s="103">
        <f t="shared" si="122"/>
        <v>0</v>
      </c>
      <c r="BJ447" s="103">
        <f t="shared" si="122"/>
        <v>39136.480000000003</v>
      </c>
      <c r="BK447" s="103">
        <f t="shared" si="122"/>
        <v>40114.891999999993</v>
      </c>
      <c r="BL447" s="103">
        <f t="shared" si="122"/>
        <v>40984.047993333326</v>
      </c>
      <c r="BM447" s="103">
        <f t="shared" si="122"/>
        <v>41667.11545988889</v>
      </c>
      <c r="BN447" s="103">
        <f t="shared" si="122"/>
        <v>42083.786614487777</v>
      </c>
      <c r="BO447" s="103">
        <f t="shared" si="122"/>
        <v>42364.345191917695</v>
      </c>
      <c r="BP447" s="103" t="e">
        <f t="shared" si="122"/>
        <v>#VALUE!</v>
      </c>
    </row>
    <row r="448" spans="1:68" ht="22.5">
      <c r="A448" s="77">
        <v>2018</v>
      </c>
      <c r="B448" s="77" t="s">
        <v>905</v>
      </c>
      <c r="C448" s="77" t="s">
        <v>1081</v>
      </c>
      <c r="D448" s="77"/>
      <c r="E448" s="98">
        <v>29864</v>
      </c>
      <c r="F448" s="77"/>
      <c r="G448" s="77"/>
      <c r="H448" s="77"/>
      <c r="I448" s="77">
        <v>1</v>
      </c>
      <c r="J448" s="77" t="s">
        <v>1021</v>
      </c>
      <c r="K448" s="110" t="s">
        <v>1288</v>
      </c>
      <c r="L448" s="77" t="s">
        <v>1166</v>
      </c>
      <c r="M448" s="77"/>
      <c r="N448" s="99">
        <v>17627.939999999999</v>
      </c>
      <c r="O448" s="99">
        <v>1202.43</v>
      </c>
      <c r="P448" s="99">
        <v>12.5</v>
      </c>
      <c r="Q448" s="99">
        <v>35.549999999999997</v>
      </c>
      <c r="R448" s="99">
        <v>0</v>
      </c>
      <c r="S448" s="99">
        <v>1250.48</v>
      </c>
      <c r="T448" s="99">
        <v>0</v>
      </c>
      <c r="U448" s="99">
        <v>1.88</v>
      </c>
      <c r="V448" s="99">
        <v>38.17</v>
      </c>
      <c r="W448" s="99">
        <v>0</v>
      </c>
      <c r="X448" s="99">
        <v>386.94</v>
      </c>
      <c r="Y448" s="99">
        <v>17.22</v>
      </c>
      <c r="Z448" s="99">
        <v>1694.69</v>
      </c>
      <c r="AA448" s="100">
        <f t="shared" ref="AA448:AA465" si="123">SUM(W448 + V448 + S448)</f>
        <v>1288.6500000000001</v>
      </c>
      <c r="AB448" s="100">
        <f>AA448*('Para GX'!J$71+100%)</f>
        <v>1320.86625</v>
      </c>
      <c r="AC448" s="100">
        <f>AB448*('Para GX'!K$71+100%)</f>
        <v>1349.4850187500001</v>
      </c>
      <c r="AD448" s="100">
        <f>AC448*('Para GX'!L$71+100%)</f>
        <v>1371.9764357291667</v>
      </c>
      <c r="AE448" s="100">
        <f>AD448*('Para GX'!M$71+100%)</f>
        <v>1385.6962000864585</v>
      </c>
      <c r="AF448" s="100">
        <f>AE448*('Para GX'!N$71+100%)</f>
        <v>1394.9341747537014</v>
      </c>
      <c r="AG448" s="100" t="e">
        <f>AF448*('Para GX'!O$71+100%)</f>
        <v>#VALUE!</v>
      </c>
      <c r="AH448" s="100">
        <v>0</v>
      </c>
      <c r="AI448" s="100">
        <f>AH448*('Para GX'!J$71+100%)</f>
        <v>0</v>
      </c>
      <c r="AJ448" s="100">
        <f>AI448*('Para GX'!K$71+100%)</f>
        <v>0</v>
      </c>
      <c r="AK448" s="100">
        <f>AJ448*('Para GX'!L$71+100%)</f>
        <v>0</v>
      </c>
      <c r="AL448" s="100">
        <f>AK448*('Para GX'!M$71+100%)</f>
        <v>0</v>
      </c>
      <c r="AM448" s="100">
        <f>AL448*('Para GX'!N$71+100%)</f>
        <v>0</v>
      </c>
      <c r="AN448" s="100" t="e">
        <f>AM448*('Para GX'!O$71+100%)</f>
        <v>#VALUE!</v>
      </c>
      <c r="AO448" s="100">
        <f t="shared" si="111"/>
        <v>404.15999999999997</v>
      </c>
      <c r="AP448" s="100">
        <f>AO448*('Para GX'!J$71+100%)</f>
        <v>414.26399999999995</v>
      </c>
      <c r="AQ448" s="100">
        <f>AP448*('Para GX'!K$71+100%)</f>
        <v>423.23971999999998</v>
      </c>
      <c r="AR448" s="100">
        <f>AQ448*('Para GX'!L$71+100%)</f>
        <v>430.2937153333333</v>
      </c>
      <c r="AS448" s="100">
        <f>AR448*('Para GX'!M$71+100%)</f>
        <v>434.59665248666664</v>
      </c>
      <c r="AT448" s="100">
        <f>AS448*('Para GX'!N$71+100%)</f>
        <v>437.4939635032444</v>
      </c>
      <c r="AU448" s="100" t="e">
        <f>AT448*('Para GX'!O$71+100%)</f>
        <v>#VALUE!</v>
      </c>
      <c r="AV448" s="100">
        <v>0</v>
      </c>
      <c r="AW448" s="100">
        <f>AV447*('Para GX'!J$71+100%)</f>
        <v>0</v>
      </c>
      <c r="AX448" s="100">
        <f>AW447*('Para GX'!K$71+100%)</f>
        <v>0</v>
      </c>
      <c r="AY448" s="100">
        <f>AX447*('Para GX'!L$71+100%)</f>
        <v>0</v>
      </c>
      <c r="AZ448" s="100">
        <f>AY447*('Para GX'!M$71+100%)</f>
        <v>0</v>
      </c>
      <c r="BA448" s="100">
        <f>AZ447*('Para GX'!N$71+100%)</f>
        <v>0</v>
      </c>
      <c r="BB448" s="100" t="e">
        <f>BA447*('Para GX'!O$71+100%)</f>
        <v>#VALUE!</v>
      </c>
      <c r="BC448" s="100">
        <v>0</v>
      </c>
      <c r="BD448" s="100"/>
      <c r="BE448" s="100"/>
      <c r="BF448" s="100"/>
      <c r="BG448" s="100"/>
      <c r="BH448" s="100"/>
      <c r="BI448" s="100"/>
      <c r="BJ448" s="100">
        <v>0</v>
      </c>
      <c r="BK448" s="100">
        <f>BJ448*('Para GX'!J$71+100%)</f>
        <v>0</v>
      </c>
      <c r="BL448" s="100">
        <f>BK448*('Para GX'!K$71+100%)</f>
        <v>0</v>
      </c>
      <c r="BM448" s="100">
        <f>BL448*('Para GX'!L$71+100%)</f>
        <v>0</v>
      </c>
      <c r="BN448" s="100">
        <f>BM448*('Para GX'!M$71+100%)</f>
        <v>0</v>
      </c>
      <c r="BO448" s="100">
        <f>BN448*('Para GX'!N$71+100%)</f>
        <v>0</v>
      </c>
      <c r="BP448" s="100" t="e">
        <f>BO448*('Para GX'!O$71+100%)</f>
        <v>#VALUE!</v>
      </c>
    </row>
    <row r="449" spans="1:68" ht="22.5">
      <c r="A449" s="77">
        <v>2018</v>
      </c>
      <c r="B449" s="77" t="s">
        <v>905</v>
      </c>
      <c r="C449" s="77" t="s">
        <v>1081</v>
      </c>
      <c r="D449" s="77"/>
      <c r="E449" s="98">
        <v>33162</v>
      </c>
      <c r="F449" s="77"/>
      <c r="G449" s="77"/>
      <c r="H449" s="77"/>
      <c r="I449" s="77">
        <v>1</v>
      </c>
      <c r="J449" s="77" t="s">
        <v>1021</v>
      </c>
      <c r="K449" s="110" t="s">
        <v>1288</v>
      </c>
      <c r="L449" s="77" t="s">
        <v>1167</v>
      </c>
      <c r="M449" s="77"/>
      <c r="N449" s="99">
        <v>17627.939999999999</v>
      </c>
      <c r="O449" s="99">
        <v>9649.9599999999991</v>
      </c>
      <c r="P449" s="99">
        <v>100.4</v>
      </c>
      <c r="Q449" s="99">
        <v>333.83</v>
      </c>
      <c r="R449" s="99">
        <v>0</v>
      </c>
      <c r="S449" s="99">
        <v>10084.19</v>
      </c>
      <c r="T449" s="99">
        <v>0</v>
      </c>
      <c r="U449" s="99">
        <v>15.1</v>
      </c>
      <c r="V449" s="99">
        <v>305.33999999999997</v>
      </c>
      <c r="W449" s="99">
        <v>0</v>
      </c>
      <c r="X449" s="99">
        <v>3120.05</v>
      </c>
      <c r="Y449" s="99">
        <v>137.76</v>
      </c>
      <c r="Z449" s="99">
        <v>13662.44</v>
      </c>
      <c r="AA449" s="100">
        <f t="shared" si="123"/>
        <v>10389.530000000001</v>
      </c>
      <c r="AB449" s="100">
        <f>AA449*('Para GX'!J$71+100%)</f>
        <v>10649.268249999999</v>
      </c>
      <c r="AC449" s="100">
        <f>AB449*('Para GX'!K$71+100%)</f>
        <v>10880.002395416666</v>
      </c>
      <c r="AD449" s="100">
        <f>AC449*('Para GX'!L$71+100%)</f>
        <v>11061.335768673611</v>
      </c>
      <c r="AE449" s="100">
        <f>AD449*('Para GX'!M$71+100%)</f>
        <v>11171.949126360347</v>
      </c>
      <c r="AF449" s="100">
        <f>AE449*('Para GX'!N$71+100%)</f>
        <v>11246.428787202749</v>
      </c>
      <c r="AG449" s="100" t="e">
        <f>AF449*('Para GX'!O$71+100%)</f>
        <v>#VALUE!</v>
      </c>
      <c r="AH449" s="100">
        <v>0</v>
      </c>
      <c r="AI449" s="100">
        <f>AH449*('Para GX'!J$71+100%)</f>
        <v>0</v>
      </c>
      <c r="AJ449" s="100">
        <f>AI449*('Para GX'!K$71+100%)</f>
        <v>0</v>
      </c>
      <c r="AK449" s="100">
        <f>AJ449*('Para GX'!L$71+100%)</f>
        <v>0</v>
      </c>
      <c r="AL449" s="100">
        <f>AK449*('Para GX'!M$71+100%)</f>
        <v>0</v>
      </c>
      <c r="AM449" s="100">
        <f>AL449*('Para GX'!N$71+100%)</f>
        <v>0</v>
      </c>
      <c r="AN449" s="100" t="e">
        <f>AM449*('Para GX'!O$71+100%)</f>
        <v>#VALUE!</v>
      </c>
      <c r="AO449" s="100">
        <f t="shared" si="111"/>
        <v>3257.8100000000004</v>
      </c>
      <c r="AP449" s="100">
        <f>AO449*('Para GX'!J$71+100%)</f>
        <v>3339.2552500000002</v>
      </c>
      <c r="AQ449" s="100">
        <f>AP449*('Para GX'!K$71+100%)</f>
        <v>3411.6057804166671</v>
      </c>
      <c r="AR449" s="100">
        <f>AQ449*('Para GX'!L$71+100%)</f>
        <v>3468.4658767569449</v>
      </c>
      <c r="AS449" s="100">
        <f>AR449*('Para GX'!M$71+100%)</f>
        <v>3503.1505355245145</v>
      </c>
      <c r="AT449" s="100">
        <f>AS449*('Para GX'!N$71+100%)</f>
        <v>3526.5048724280109</v>
      </c>
      <c r="AU449" s="100" t="e">
        <f>AT449*('Para GX'!O$71+100%)</f>
        <v>#VALUE!</v>
      </c>
      <c r="AV449" s="100">
        <v>0</v>
      </c>
      <c r="AW449" s="100">
        <f>AV448*('Para GX'!J$71+100%)</f>
        <v>0</v>
      </c>
      <c r="AX449" s="100">
        <f>AW448*('Para GX'!K$71+100%)</f>
        <v>0</v>
      </c>
      <c r="AY449" s="100">
        <f>AX448*('Para GX'!L$71+100%)</f>
        <v>0</v>
      </c>
      <c r="AZ449" s="100">
        <f>AY448*('Para GX'!M$71+100%)</f>
        <v>0</v>
      </c>
      <c r="BA449" s="100">
        <f>AZ448*('Para GX'!N$71+100%)</f>
        <v>0</v>
      </c>
      <c r="BB449" s="100" t="e">
        <f>BA448*('Para GX'!O$71+100%)</f>
        <v>#VALUE!</v>
      </c>
      <c r="BC449" s="100">
        <v>0</v>
      </c>
      <c r="BD449" s="100"/>
      <c r="BE449" s="100"/>
      <c r="BF449" s="100"/>
      <c r="BG449" s="100"/>
      <c r="BH449" s="100"/>
      <c r="BI449" s="100"/>
      <c r="BJ449" s="100">
        <v>0</v>
      </c>
      <c r="BK449" s="100">
        <f>BJ449*('Para GX'!J$71+100%)</f>
        <v>0</v>
      </c>
      <c r="BL449" s="100">
        <f>BK449*('Para GX'!K$71+100%)</f>
        <v>0</v>
      </c>
      <c r="BM449" s="100">
        <f>BL449*('Para GX'!L$71+100%)</f>
        <v>0</v>
      </c>
      <c r="BN449" s="100">
        <f>BM449*('Para GX'!M$71+100%)</f>
        <v>0</v>
      </c>
      <c r="BO449" s="100">
        <f>BN449*('Para GX'!N$71+100%)</f>
        <v>0</v>
      </c>
      <c r="BP449" s="100" t="e">
        <f>BO449*('Para GX'!O$71+100%)</f>
        <v>#VALUE!</v>
      </c>
    </row>
    <row r="450" spans="1:68" ht="22.5">
      <c r="A450" s="77">
        <v>2018</v>
      </c>
      <c r="B450" s="77" t="s">
        <v>905</v>
      </c>
      <c r="C450" s="77" t="s">
        <v>1081</v>
      </c>
      <c r="D450" s="77"/>
      <c r="E450" s="98">
        <v>30162</v>
      </c>
      <c r="F450" s="77"/>
      <c r="G450" s="77"/>
      <c r="H450" s="77"/>
      <c r="I450" s="77">
        <v>2</v>
      </c>
      <c r="J450" s="77" t="s">
        <v>1021</v>
      </c>
      <c r="K450" s="110" t="s">
        <v>1288</v>
      </c>
      <c r="L450" s="77" t="s">
        <v>1168</v>
      </c>
      <c r="M450" s="77"/>
      <c r="N450" s="99">
        <v>19617.25</v>
      </c>
      <c r="O450" s="99">
        <v>5321.3</v>
      </c>
      <c r="P450" s="99">
        <v>0</v>
      </c>
      <c r="Q450" s="99">
        <v>178.27</v>
      </c>
      <c r="R450" s="99">
        <v>0</v>
      </c>
      <c r="S450" s="99">
        <v>5499.57</v>
      </c>
      <c r="T450" s="99">
        <v>0</v>
      </c>
      <c r="U450" s="99">
        <v>8.23</v>
      </c>
      <c r="V450" s="99">
        <v>165.58</v>
      </c>
      <c r="W450" s="99">
        <v>0</v>
      </c>
      <c r="X450" s="99">
        <v>1701.58</v>
      </c>
      <c r="Y450" s="99">
        <v>74.7</v>
      </c>
      <c r="Z450" s="99">
        <v>7449.66</v>
      </c>
      <c r="AA450" s="100">
        <f t="shared" si="123"/>
        <v>5665.15</v>
      </c>
      <c r="AB450" s="100">
        <f>AA450*('Para GX'!J$71+100%)</f>
        <v>5806.7787499999995</v>
      </c>
      <c r="AC450" s="100">
        <f>AB450*('Para GX'!K$71+100%)</f>
        <v>5932.5922895833328</v>
      </c>
      <c r="AD450" s="100">
        <f>AC450*('Para GX'!L$71+100%)</f>
        <v>6031.468827743055</v>
      </c>
      <c r="AE450" s="100">
        <f>AD450*('Para GX'!M$71+100%)</f>
        <v>6091.7835160204859</v>
      </c>
      <c r="AF450" s="100">
        <f>AE450*('Para GX'!N$71+100%)</f>
        <v>6132.3954061272889</v>
      </c>
      <c r="AG450" s="100" t="e">
        <f>AF450*('Para GX'!O$71+100%)</f>
        <v>#VALUE!</v>
      </c>
      <c r="AH450" s="100">
        <v>0</v>
      </c>
      <c r="AI450" s="100">
        <f>AH450*('Para GX'!J$71+100%)</f>
        <v>0</v>
      </c>
      <c r="AJ450" s="100">
        <f>AI450*('Para GX'!K$71+100%)</f>
        <v>0</v>
      </c>
      <c r="AK450" s="100">
        <f>AJ450*('Para GX'!L$71+100%)</f>
        <v>0</v>
      </c>
      <c r="AL450" s="100">
        <f>AK450*('Para GX'!M$71+100%)</f>
        <v>0</v>
      </c>
      <c r="AM450" s="100">
        <f>AL450*('Para GX'!N$71+100%)</f>
        <v>0</v>
      </c>
      <c r="AN450" s="100" t="e">
        <f>AM450*('Para GX'!O$71+100%)</f>
        <v>#VALUE!</v>
      </c>
      <c r="AO450" s="100">
        <f t="shared" si="111"/>
        <v>1776.28</v>
      </c>
      <c r="AP450" s="100">
        <f>AO450*('Para GX'!J$71+100%)</f>
        <v>1820.6869999999999</v>
      </c>
      <c r="AQ450" s="100">
        <f>AP450*('Para GX'!K$71+100%)</f>
        <v>1860.1352183333333</v>
      </c>
      <c r="AR450" s="100">
        <f>AQ450*('Para GX'!L$71+100%)</f>
        <v>1891.1374719722221</v>
      </c>
      <c r="AS450" s="100">
        <f>AR450*('Para GX'!M$71+100%)</f>
        <v>1910.0488466919444</v>
      </c>
      <c r="AT450" s="100">
        <f>AS450*('Para GX'!N$71+100%)</f>
        <v>1922.7825056698905</v>
      </c>
      <c r="AU450" s="100" t="e">
        <f>AT450*('Para GX'!O$71+100%)</f>
        <v>#VALUE!</v>
      </c>
      <c r="AV450" s="100">
        <v>0</v>
      </c>
      <c r="AW450" s="100">
        <f>AV449*('Para GX'!J$71+100%)</f>
        <v>0</v>
      </c>
      <c r="AX450" s="100">
        <f>AW449*('Para GX'!K$71+100%)</f>
        <v>0</v>
      </c>
      <c r="AY450" s="100">
        <f>AX449*('Para GX'!L$71+100%)</f>
        <v>0</v>
      </c>
      <c r="AZ450" s="100">
        <f>AY449*('Para GX'!M$71+100%)</f>
        <v>0</v>
      </c>
      <c r="BA450" s="100">
        <f>AZ449*('Para GX'!N$71+100%)</f>
        <v>0</v>
      </c>
      <c r="BB450" s="100" t="e">
        <f>BA449*('Para GX'!O$71+100%)</f>
        <v>#VALUE!</v>
      </c>
      <c r="BC450" s="100">
        <v>0</v>
      </c>
      <c r="BD450" s="100"/>
      <c r="BE450" s="100"/>
      <c r="BF450" s="100"/>
      <c r="BG450" s="100"/>
      <c r="BH450" s="100"/>
      <c r="BI450" s="100"/>
      <c r="BJ450" s="100">
        <v>0</v>
      </c>
      <c r="BK450" s="100">
        <f>BJ450*('Para GX'!J$71+100%)</f>
        <v>0</v>
      </c>
      <c r="BL450" s="100">
        <f>BK450*('Para GX'!K$71+100%)</f>
        <v>0</v>
      </c>
      <c r="BM450" s="100">
        <f>BL450*('Para GX'!L$71+100%)</f>
        <v>0</v>
      </c>
      <c r="BN450" s="100">
        <f>BM450*('Para GX'!M$71+100%)</f>
        <v>0</v>
      </c>
      <c r="BO450" s="100">
        <f>BN450*('Para GX'!N$71+100%)</f>
        <v>0</v>
      </c>
      <c r="BP450" s="100" t="e">
        <f>BO450*('Para GX'!O$71+100%)</f>
        <v>#VALUE!</v>
      </c>
    </row>
    <row r="451" spans="1:68">
      <c r="A451" s="77">
        <v>2018</v>
      </c>
      <c r="B451" s="77" t="s">
        <v>905</v>
      </c>
      <c r="C451" s="77" t="s">
        <v>1081</v>
      </c>
      <c r="D451" s="77"/>
      <c r="E451" s="98">
        <v>30162</v>
      </c>
      <c r="F451" s="77"/>
      <c r="G451" s="77"/>
      <c r="H451" s="77"/>
      <c r="I451" s="77">
        <v>1</v>
      </c>
      <c r="J451" s="77" t="s">
        <v>1021</v>
      </c>
      <c r="K451" s="77" t="s">
        <v>1129</v>
      </c>
      <c r="L451" s="77" t="s">
        <v>1082</v>
      </c>
      <c r="M451" s="77"/>
      <c r="N451" s="99">
        <v>0</v>
      </c>
      <c r="O451" s="99">
        <v>0</v>
      </c>
      <c r="P451" s="99">
        <v>0</v>
      </c>
      <c r="Q451" s="99">
        <v>0</v>
      </c>
      <c r="R451" s="99">
        <v>0</v>
      </c>
      <c r="S451" s="99">
        <v>0</v>
      </c>
      <c r="T451" s="99">
        <v>0</v>
      </c>
      <c r="U451" s="99">
        <v>0</v>
      </c>
      <c r="V451" s="99">
        <v>130.66999999999999</v>
      </c>
      <c r="W451" s="99">
        <v>0</v>
      </c>
      <c r="X451" s="99">
        <v>0</v>
      </c>
      <c r="Y451" s="99">
        <v>58.98</v>
      </c>
      <c r="Z451" s="99">
        <v>189.65</v>
      </c>
      <c r="AA451" s="100">
        <f t="shared" si="123"/>
        <v>130.66999999999999</v>
      </c>
      <c r="AB451" s="100">
        <v>0</v>
      </c>
      <c r="AC451" s="100">
        <f>AB451*('Para GX'!K$71+100%)</f>
        <v>0</v>
      </c>
      <c r="AD451" s="100">
        <f>AC451*('Para GX'!L$71+100%)</f>
        <v>0</v>
      </c>
      <c r="AE451" s="100">
        <f>AD451*('Para GX'!M$71+100%)</f>
        <v>0</v>
      </c>
      <c r="AF451" s="100">
        <f>AE451*('Para GX'!N$71+100%)</f>
        <v>0</v>
      </c>
      <c r="AG451" s="100" t="e">
        <f>AF451*('Para GX'!O$71+100%)</f>
        <v>#VALUE!</v>
      </c>
      <c r="AH451" s="100">
        <v>0</v>
      </c>
      <c r="AI451" s="100">
        <f>AH451*('Para GX'!J$71+100%)</f>
        <v>0</v>
      </c>
      <c r="AJ451" s="100">
        <f>AI451*('Para GX'!K$71+100%)</f>
        <v>0</v>
      </c>
      <c r="AK451" s="100">
        <f>AJ451*('Para GX'!L$71+100%)</f>
        <v>0</v>
      </c>
      <c r="AL451" s="100">
        <f>AK451*('Para GX'!M$71+100%)</f>
        <v>0</v>
      </c>
      <c r="AM451" s="100">
        <f>AL451*('Para GX'!N$71+100%)</f>
        <v>0</v>
      </c>
      <c r="AN451" s="100" t="e">
        <f>AM451*('Para GX'!O$71+100%)</f>
        <v>#VALUE!</v>
      </c>
      <c r="AO451" s="100">
        <f t="shared" si="111"/>
        <v>58.98</v>
      </c>
      <c r="AP451" s="100">
        <v>0</v>
      </c>
      <c r="AQ451" s="100">
        <f>AP451*('Para GX'!K$71+100%)</f>
        <v>0</v>
      </c>
      <c r="AR451" s="100">
        <f>AQ451*('Para GX'!L$71+100%)</f>
        <v>0</v>
      </c>
      <c r="AS451" s="100">
        <f>AR451*('Para GX'!M$71+100%)</f>
        <v>0</v>
      </c>
      <c r="AT451" s="100">
        <f>AS451*('Para GX'!N$71+100%)</f>
        <v>0</v>
      </c>
      <c r="AU451" s="100" t="e">
        <f>AT451*('Para GX'!O$71+100%)</f>
        <v>#VALUE!</v>
      </c>
      <c r="AV451" s="100">
        <v>0</v>
      </c>
      <c r="AW451" s="100">
        <f>AV450*('Para GX'!J$71+100%)</f>
        <v>0</v>
      </c>
      <c r="AX451" s="100">
        <f>AW450*('Para GX'!K$71+100%)</f>
        <v>0</v>
      </c>
      <c r="AY451" s="100">
        <f>AX450*('Para GX'!L$71+100%)</f>
        <v>0</v>
      </c>
      <c r="AZ451" s="100">
        <f>AY450*('Para GX'!M$71+100%)</f>
        <v>0</v>
      </c>
      <c r="BA451" s="100">
        <f>AZ450*('Para GX'!N$71+100%)</f>
        <v>0</v>
      </c>
      <c r="BB451" s="100" t="e">
        <f>BA450*('Para GX'!O$71+100%)</f>
        <v>#VALUE!</v>
      </c>
      <c r="BC451" s="100">
        <v>0</v>
      </c>
      <c r="BD451" s="100"/>
      <c r="BE451" s="100"/>
      <c r="BF451" s="100"/>
      <c r="BG451" s="100"/>
      <c r="BH451" s="100"/>
      <c r="BI451" s="100"/>
      <c r="BJ451" s="100">
        <v>0</v>
      </c>
      <c r="BK451" s="100">
        <f>BJ451*('Para GX'!J$71+100%)</f>
        <v>0</v>
      </c>
      <c r="BL451" s="100">
        <f>BK451*('Para GX'!K$71+100%)</f>
        <v>0</v>
      </c>
      <c r="BM451" s="100">
        <f>BL451*('Para GX'!L$71+100%)</f>
        <v>0</v>
      </c>
      <c r="BN451" s="100">
        <f>BM451*('Para GX'!M$71+100%)</f>
        <v>0</v>
      </c>
      <c r="BO451" s="100">
        <f>BN451*('Para GX'!N$71+100%)</f>
        <v>0</v>
      </c>
      <c r="BP451" s="100" t="e">
        <f>BO451*('Para GX'!O$71+100%)</f>
        <v>#VALUE!</v>
      </c>
    </row>
    <row r="452" spans="1:68">
      <c r="A452" s="77">
        <v>2018</v>
      </c>
      <c r="B452" s="77" t="s">
        <v>905</v>
      </c>
      <c r="C452" s="77" t="s">
        <v>1081</v>
      </c>
      <c r="D452" s="77"/>
      <c r="E452" s="98">
        <v>33732</v>
      </c>
      <c r="F452" s="77"/>
      <c r="G452" s="77"/>
      <c r="H452" s="77"/>
      <c r="I452" s="77">
        <v>3</v>
      </c>
      <c r="J452" s="77" t="s">
        <v>1021</v>
      </c>
      <c r="K452" s="77" t="s">
        <v>1129</v>
      </c>
      <c r="L452" s="77"/>
      <c r="M452" s="77"/>
      <c r="N452" s="99">
        <v>0</v>
      </c>
      <c r="O452" s="99">
        <v>0</v>
      </c>
      <c r="P452" s="99">
        <v>0</v>
      </c>
      <c r="Q452" s="99">
        <v>0</v>
      </c>
      <c r="R452" s="99">
        <v>0</v>
      </c>
      <c r="S452" s="99">
        <v>0</v>
      </c>
      <c r="T452" s="99">
        <v>0</v>
      </c>
      <c r="U452" s="99">
        <v>0</v>
      </c>
      <c r="V452" s="99">
        <v>144.86000000000001</v>
      </c>
      <c r="W452" s="99">
        <v>0</v>
      </c>
      <c r="X452" s="99">
        <v>0</v>
      </c>
      <c r="Y452" s="99">
        <v>65.39</v>
      </c>
      <c r="Z452" s="99">
        <v>210.25</v>
      </c>
      <c r="AA452" s="100">
        <f t="shared" si="123"/>
        <v>144.86000000000001</v>
      </c>
      <c r="AB452" s="100">
        <v>0</v>
      </c>
      <c r="AC452" s="100">
        <f>AB452*('Para GX'!K$71+100%)</f>
        <v>0</v>
      </c>
      <c r="AD452" s="100">
        <f>AC452*('Para GX'!L$71+100%)</f>
        <v>0</v>
      </c>
      <c r="AE452" s="100">
        <f>AD452*('Para GX'!M$71+100%)</f>
        <v>0</v>
      </c>
      <c r="AF452" s="100">
        <f>AE452*('Para GX'!N$71+100%)</f>
        <v>0</v>
      </c>
      <c r="AG452" s="100" t="e">
        <f>AF452*('Para GX'!O$71+100%)</f>
        <v>#VALUE!</v>
      </c>
      <c r="AH452" s="100">
        <v>0</v>
      </c>
      <c r="AI452" s="100">
        <f>AH452*('Para GX'!J$71+100%)</f>
        <v>0</v>
      </c>
      <c r="AJ452" s="100">
        <f>AI452*('Para GX'!K$71+100%)</f>
        <v>0</v>
      </c>
      <c r="AK452" s="100">
        <f>AJ452*('Para GX'!L$71+100%)</f>
        <v>0</v>
      </c>
      <c r="AL452" s="100">
        <f>AK452*('Para GX'!M$71+100%)</f>
        <v>0</v>
      </c>
      <c r="AM452" s="100">
        <f>AL452*('Para GX'!N$71+100%)</f>
        <v>0</v>
      </c>
      <c r="AN452" s="100" t="e">
        <f>AM452*('Para GX'!O$71+100%)</f>
        <v>#VALUE!</v>
      </c>
      <c r="AO452" s="100">
        <f t="shared" si="111"/>
        <v>65.39</v>
      </c>
      <c r="AP452" s="100">
        <v>0</v>
      </c>
      <c r="AQ452" s="100">
        <f>AP452*('Para GX'!K$71+100%)</f>
        <v>0</v>
      </c>
      <c r="AR452" s="100">
        <f>AQ452*('Para GX'!L$71+100%)</f>
        <v>0</v>
      </c>
      <c r="AS452" s="100">
        <f>AR452*('Para GX'!M$71+100%)</f>
        <v>0</v>
      </c>
      <c r="AT452" s="100">
        <f>AS452*('Para GX'!N$71+100%)</f>
        <v>0</v>
      </c>
      <c r="AU452" s="100" t="e">
        <f>AT452*('Para GX'!O$71+100%)</f>
        <v>#VALUE!</v>
      </c>
      <c r="AV452" s="100">
        <v>0</v>
      </c>
      <c r="AW452" s="100">
        <f>AV451*('Para GX'!J$71+100%)</f>
        <v>0</v>
      </c>
      <c r="AX452" s="100">
        <f>AW451*('Para GX'!K$71+100%)</f>
        <v>0</v>
      </c>
      <c r="AY452" s="100">
        <f>AX451*('Para GX'!L$71+100%)</f>
        <v>0</v>
      </c>
      <c r="AZ452" s="100">
        <f>AY451*('Para GX'!M$71+100%)</f>
        <v>0</v>
      </c>
      <c r="BA452" s="100">
        <f>AZ451*('Para GX'!N$71+100%)</f>
        <v>0</v>
      </c>
      <c r="BB452" s="100" t="e">
        <f>BA451*('Para GX'!O$71+100%)</f>
        <v>#VALUE!</v>
      </c>
      <c r="BC452" s="100">
        <v>0</v>
      </c>
      <c r="BD452" s="100"/>
      <c r="BE452" s="100"/>
      <c r="BF452" s="100"/>
      <c r="BG452" s="100"/>
      <c r="BH452" s="100"/>
      <c r="BI452" s="100"/>
      <c r="BJ452" s="100">
        <v>0</v>
      </c>
      <c r="BK452" s="100">
        <f>BJ452*('Para GX'!J$71+100%)</f>
        <v>0</v>
      </c>
      <c r="BL452" s="100">
        <f>BK452*('Para GX'!K$71+100%)</f>
        <v>0</v>
      </c>
      <c r="BM452" s="100">
        <f>BL452*('Para GX'!L$71+100%)</f>
        <v>0</v>
      </c>
      <c r="BN452" s="100">
        <f>BM452*('Para GX'!M$71+100%)</f>
        <v>0</v>
      </c>
      <c r="BO452" s="100">
        <f>BN452*('Para GX'!N$71+100%)</f>
        <v>0</v>
      </c>
      <c r="BP452" s="100" t="e">
        <f>BO452*('Para GX'!O$71+100%)</f>
        <v>#VALUE!</v>
      </c>
    </row>
    <row r="453" spans="1:68" ht="22.5">
      <c r="A453" s="77">
        <v>2018</v>
      </c>
      <c r="B453" s="77" t="s">
        <v>905</v>
      </c>
      <c r="C453" s="77" t="s">
        <v>1081</v>
      </c>
      <c r="D453" s="77"/>
      <c r="E453" s="98">
        <v>30865</v>
      </c>
      <c r="F453" s="77"/>
      <c r="G453" s="77"/>
      <c r="H453" s="77"/>
      <c r="I453" s="77">
        <v>4</v>
      </c>
      <c r="J453" s="77" t="s">
        <v>1021</v>
      </c>
      <c r="K453" s="110" t="s">
        <v>1288</v>
      </c>
      <c r="L453" s="77" t="s">
        <v>1157</v>
      </c>
      <c r="M453" s="77"/>
      <c r="N453" s="99">
        <v>18720.919999999998</v>
      </c>
      <c r="O453" s="99">
        <v>19579.7</v>
      </c>
      <c r="P453" s="99">
        <v>0</v>
      </c>
      <c r="Q453" s="99">
        <v>647.41</v>
      </c>
      <c r="R453" s="99">
        <v>0</v>
      </c>
      <c r="S453" s="99">
        <v>20227.11</v>
      </c>
      <c r="T453" s="99">
        <v>0</v>
      </c>
      <c r="U453" s="99">
        <v>30.37</v>
      </c>
      <c r="V453" s="99">
        <v>620.91999999999996</v>
      </c>
      <c r="W453" s="99">
        <v>0</v>
      </c>
      <c r="X453" s="99">
        <v>6258.31</v>
      </c>
      <c r="Y453" s="99">
        <v>280.14</v>
      </c>
      <c r="Z453" s="99">
        <v>27416.85</v>
      </c>
      <c r="AA453" s="100">
        <f t="shared" si="123"/>
        <v>20848.03</v>
      </c>
      <c r="AB453" s="100">
        <f>AA453*('Para GX'!J$71+100%)</f>
        <v>21369.230749999995</v>
      </c>
      <c r="AC453" s="100">
        <f>AB453*('Para GX'!K$71+100%)</f>
        <v>21832.23074958333</v>
      </c>
      <c r="AD453" s="100">
        <f>AC453*('Para GX'!L$71+100%)</f>
        <v>22196.101262076383</v>
      </c>
      <c r="AE453" s="100">
        <f>AD453*('Para GX'!M$71+100%)</f>
        <v>22418.062274697146</v>
      </c>
      <c r="AF453" s="100">
        <f>AE453*('Para GX'!N$71+100%)</f>
        <v>22567.516023195127</v>
      </c>
      <c r="AG453" s="100" t="e">
        <f>AF453*('Para GX'!O$71+100%)</f>
        <v>#VALUE!</v>
      </c>
      <c r="AH453" s="100">
        <v>0</v>
      </c>
      <c r="AI453" s="100">
        <f>AH453*('Para GX'!J$71+100%)</f>
        <v>0</v>
      </c>
      <c r="AJ453" s="100">
        <f>AI453*('Para GX'!K$71+100%)</f>
        <v>0</v>
      </c>
      <c r="AK453" s="100">
        <f>AJ453*('Para GX'!L$71+100%)</f>
        <v>0</v>
      </c>
      <c r="AL453" s="100">
        <f>AK453*('Para GX'!M$71+100%)</f>
        <v>0</v>
      </c>
      <c r="AM453" s="100">
        <f>AL453*('Para GX'!N$71+100%)</f>
        <v>0</v>
      </c>
      <c r="AN453" s="100" t="e">
        <f>AM453*('Para GX'!O$71+100%)</f>
        <v>#VALUE!</v>
      </c>
      <c r="AO453" s="100">
        <f t="shared" si="111"/>
        <v>6538.4500000000007</v>
      </c>
      <c r="AP453" s="100">
        <f>AO453*('Para GX'!J$71+100%)</f>
        <v>6701.9112500000001</v>
      </c>
      <c r="AQ453" s="100">
        <f>AP453*('Para GX'!K$71+100%)</f>
        <v>6847.1193270833337</v>
      </c>
      <c r="AR453" s="100">
        <f>AQ453*('Para GX'!L$71+100%)</f>
        <v>6961.2379825347225</v>
      </c>
      <c r="AS453" s="100">
        <f>AR453*('Para GX'!M$71+100%)</f>
        <v>7030.85036236007</v>
      </c>
      <c r="AT453" s="100">
        <f>AS453*('Para GX'!N$71+100%)</f>
        <v>7077.7226981091362</v>
      </c>
      <c r="AU453" s="100" t="e">
        <f>AT453*('Para GX'!O$71+100%)</f>
        <v>#VALUE!</v>
      </c>
      <c r="AV453" s="100">
        <v>0</v>
      </c>
      <c r="AW453" s="100">
        <f>AV452*('Para GX'!J$71+100%)</f>
        <v>0</v>
      </c>
      <c r="AX453" s="100">
        <f>AW452*('Para GX'!K$71+100%)</f>
        <v>0</v>
      </c>
      <c r="AY453" s="100">
        <f>AX452*('Para GX'!L$71+100%)</f>
        <v>0</v>
      </c>
      <c r="AZ453" s="100">
        <f>AY452*('Para GX'!M$71+100%)</f>
        <v>0</v>
      </c>
      <c r="BA453" s="100">
        <f>AZ452*('Para GX'!N$71+100%)</f>
        <v>0</v>
      </c>
      <c r="BB453" s="100" t="e">
        <f>BA452*('Para GX'!O$71+100%)</f>
        <v>#VALUE!</v>
      </c>
      <c r="BC453" s="100">
        <v>0</v>
      </c>
      <c r="BD453" s="100"/>
      <c r="BE453" s="100"/>
      <c r="BF453" s="100"/>
      <c r="BG453" s="100"/>
      <c r="BH453" s="100"/>
      <c r="BI453" s="100"/>
      <c r="BJ453" s="100">
        <v>0</v>
      </c>
      <c r="BK453" s="100">
        <f>BJ453*('Para GX'!J$71+100%)</f>
        <v>0</v>
      </c>
      <c r="BL453" s="100">
        <f>BK453*('Para GX'!K$71+100%)</f>
        <v>0</v>
      </c>
      <c r="BM453" s="100">
        <f>BL453*('Para GX'!L$71+100%)</f>
        <v>0</v>
      </c>
      <c r="BN453" s="100">
        <f>BM453*('Para GX'!M$71+100%)</f>
        <v>0</v>
      </c>
      <c r="BO453" s="100">
        <f>BN453*('Para GX'!N$71+100%)</f>
        <v>0</v>
      </c>
      <c r="BP453" s="100" t="e">
        <f>BO453*('Para GX'!O$71+100%)</f>
        <v>#VALUE!</v>
      </c>
    </row>
    <row r="454" spans="1:68">
      <c r="A454" s="77">
        <v>2018</v>
      </c>
      <c r="B454" s="77" t="s">
        <v>905</v>
      </c>
      <c r="C454" s="77" t="s">
        <v>1081</v>
      </c>
      <c r="D454" s="77"/>
      <c r="E454" s="98">
        <v>30865</v>
      </c>
      <c r="F454" s="77"/>
      <c r="G454" s="77"/>
      <c r="H454" s="77"/>
      <c r="I454" s="77">
        <v>3</v>
      </c>
      <c r="J454" s="77" t="s">
        <v>1021</v>
      </c>
      <c r="K454" s="77" t="s">
        <v>1129</v>
      </c>
      <c r="L454" s="77" t="s">
        <v>1083</v>
      </c>
      <c r="M454" s="77"/>
      <c r="N454" s="99">
        <v>0</v>
      </c>
      <c r="O454" s="99">
        <v>0</v>
      </c>
      <c r="P454" s="99">
        <v>0</v>
      </c>
      <c r="Q454" s="99">
        <v>0</v>
      </c>
      <c r="R454" s="99">
        <v>0</v>
      </c>
      <c r="S454" s="99">
        <v>0</v>
      </c>
      <c r="T454" s="99">
        <v>0</v>
      </c>
      <c r="U454" s="99">
        <v>0</v>
      </c>
      <c r="V454" s="99">
        <v>1010.59</v>
      </c>
      <c r="W454" s="99">
        <v>0</v>
      </c>
      <c r="X454" s="99">
        <v>0</v>
      </c>
      <c r="Y454" s="99">
        <v>456.16</v>
      </c>
      <c r="Z454" s="99">
        <v>1466.75</v>
      </c>
      <c r="AA454" s="100">
        <f t="shared" si="123"/>
        <v>1010.59</v>
      </c>
      <c r="AB454" s="100">
        <v>0</v>
      </c>
      <c r="AC454" s="100">
        <f>AB454*('Para GX'!K$71+100%)</f>
        <v>0</v>
      </c>
      <c r="AD454" s="100">
        <f>AC454*('Para GX'!L$71+100%)</f>
        <v>0</v>
      </c>
      <c r="AE454" s="100">
        <f>AD454*('Para GX'!M$71+100%)</f>
        <v>0</v>
      </c>
      <c r="AF454" s="100">
        <f>AE454*('Para GX'!N$71+100%)</f>
        <v>0</v>
      </c>
      <c r="AG454" s="100" t="e">
        <f>AF454*('Para GX'!O$71+100%)</f>
        <v>#VALUE!</v>
      </c>
      <c r="AH454" s="100">
        <v>0</v>
      </c>
      <c r="AI454" s="100">
        <f>AH454*('Para GX'!J$71+100%)</f>
        <v>0</v>
      </c>
      <c r="AJ454" s="100">
        <f>AI454*('Para GX'!K$71+100%)</f>
        <v>0</v>
      </c>
      <c r="AK454" s="100">
        <f>AJ454*('Para GX'!L$71+100%)</f>
        <v>0</v>
      </c>
      <c r="AL454" s="100">
        <f>AK454*('Para GX'!M$71+100%)</f>
        <v>0</v>
      </c>
      <c r="AM454" s="100">
        <f>AL454*('Para GX'!N$71+100%)</f>
        <v>0</v>
      </c>
      <c r="AN454" s="100" t="e">
        <f>AM454*('Para GX'!O$71+100%)</f>
        <v>#VALUE!</v>
      </c>
      <c r="AO454" s="100">
        <f t="shared" si="111"/>
        <v>456.16</v>
      </c>
      <c r="AP454" s="100">
        <v>0</v>
      </c>
      <c r="AQ454" s="100">
        <f>AP454*('Para GX'!K$71+100%)</f>
        <v>0</v>
      </c>
      <c r="AR454" s="100">
        <f>AQ454*('Para GX'!L$71+100%)</f>
        <v>0</v>
      </c>
      <c r="AS454" s="100">
        <f>AR454*('Para GX'!M$71+100%)</f>
        <v>0</v>
      </c>
      <c r="AT454" s="100">
        <f>AS454*('Para GX'!N$71+100%)</f>
        <v>0</v>
      </c>
      <c r="AU454" s="100" t="e">
        <f>AT454*('Para GX'!O$71+100%)</f>
        <v>#VALUE!</v>
      </c>
      <c r="AV454" s="100">
        <v>0</v>
      </c>
      <c r="AW454" s="100">
        <f>AV453*('Para GX'!J$71+100%)</f>
        <v>0</v>
      </c>
      <c r="AX454" s="100">
        <f>AW453*('Para GX'!K$71+100%)</f>
        <v>0</v>
      </c>
      <c r="AY454" s="100">
        <f>AX453*('Para GX'!L$71+100%)</f>
        <v>0</v>
      </c>
      <c r="AZ454" s="100">
        <f>AY453*('Para GX'!M$71+100%)</f>
        <v>0</v>
      </c>
      <c r="BA454" s="100">
        <f>AZ453*('Para GX'!N$71+100%)</f>
        <v>0</v>
      </c>
      <c r="BB454" s="100" t="e">
        <f>BA453*('Para GX'!O$71+100%)</f>
        <v>#VALUE!</v>
      </c>
      <c r="BC454" s="100">
        <v>0</v>
      </c>
      <c r="BD454" s="100"/>
      <c r="BE454" s="100"/>
      <c r="BF454" s="100"/>
      <c r="BG454" s="100"/>
      <c r="BH454" s="100"/>
      <c r="BI454" s="100"/>
      <c r="BJ454" s="100">
        <v>0</v>
      </c>
      <c r="BK454" s="100">
        <f>BJ454*('Para GX'!J$71+100%)</f>
        <v>0</v>
      </c>
      <c r="BL454" s="100">
        <f>BK454*('Para GX'!K$71+100%)</f>
        <v>0</v>
      </c>
      <c r="BM454" s="100">
        <f>BL454*('Para GX'!L$71+100%)</f>
        <v>0</v>
      </c>
      <c r="BN454" s="100">
        <f>BM454*('Para GX'!M$71+100%)</f>
        <v>0</v>
      </c>
      <c r="BO454" s="100">
        <f>BN454*('Para GX'!N$71+100%)</f>
        <v>0</v>
      </c>
      <c r="BP454" s="100" t="e">
        <f>BO454*('Para GX'!O$71+100%)</f>
        <v>#VALUE!</v>
      </c>
    </row>
    <row r="455" spans="1:68" ht="22.5">
      <c r="A455" s="77">
        <v>2018</v>
      </c>
      <c r="B455" s="77" t="s">
        <v>905</v>
      </c>
      <c r="C455" s="77" t="s">
        <v>1081</v>
      </c>
      <c r="D455" s="77"/>
      <c r="E455" s="98">
        <v>32715</v>
      </c>
      <c r="F455" s="77"/>
      <c r="G455" s="77"/>
      <c r="H455" s="77"/>
      <c r="I455" s="77">
        <v>2</v>
      </c>
      <c r="J455" s="77" t="s">
        <v>1021</v>
      </c>
      <c r="K455" s="110" t="s">
        <v>1288</v>
      </c>
      <c r="L455" s="77" t="s">
        <v>1167</v>
      </c>
      <c r="M455" s="77"/>
      <c r="N455" s="99">
        <v>18720.919999999998</v>
      </c>
      <c r="O455" s="99">
        <v>23495.7</v>
      </c>
      <c r="P455" s="99">
        <v>0</v>
      </c>
      <c r="Q455" s="99">
        <v>776.89</v>
      </c>
      <c r="R455" s="99">
        <v>0</v>
      </c>
      <c r="S455" s="99">
        <v>24272.59</v>
      </c>
      <c r="T455" s="99">
        <v>0</v>
      </c>
      <c r="U455" s="99">
        <v>36.369999999999997</v>
      </c>
      <c r="V455" s="99">
        <v>745.11</v>
      </c>
      <c r="W455" s="99">
        <v>0</v>
      </c>
      <c r="X455" s="99">
        <v>7509.97</v>
      </c>
      <c r="Y455" s="99">
        <v>336.16</v>
      </c>
      <c r="Z455" s="99">
        <v>32900.199999999997</v>
      </c>
      <c r="AA455" s="100">
        <f t="shared" si="123"/>
        <v>25017.7</v>
      </c>
      <c r="AB455" s="100">
        <f>AA455*('Para GX'!J$71+100%)</f>
        <v>25643.142499999998</v>
      </c>
      <c r="AC455" s="100">
        <f>AB455*('Para GX'!K$71+100%)</f>
        <v>26198.743920833334</v>
      </c>
      <c r="AD455" s="100">
        <f>AC455*('Para GX'!L$71+100%)</f>
        <v>26635.389652847221</v>
      </c>
      <c r="AE455" s="100">
        <f>AD455*('Para GX'!M$71+100%)</f>
        <v>26901.743549375693</v>
      </c>
      <c r="AF455" s="100">
        <f>AE455*('Para GX'!N$71+100%)</f>
        <v>27081.088506371529</v>
      </c>
      <c r="AG455" s="100" t="e">
        <f>AF455*('Para GX'!O$71+100%)</f>
        <v>#VALUE!</v>
      </c>
      <c r="AH455" s="100">
        <v>0</v>
      </c>
      <c r="AI455" s="100">
        <f>AH455*('Para GX'!J$71+100%)</f>
        <v>0</v>
      </c>
      <c r="AJ455" s="100">
        <f>AI455*('Para GX'!K$71+100%)</f>
        <v>0</v>
      </c>
      <c r="AK455" s="100">
        <f>AJ455*('Para GX'!L$71+100%)</f>
        <v>0</v>
      </c>
      <c r="AL455" s="100">
        <f>AK455*('Para GX'!M$71+100%)</f>
        <v>0</v>
      </c>
      <c r="AM455" s="100">
        <f>AL455*('Para GX'!N$71+100%)</f>
        <v>0</v>
      </c>
      <c r="AN455" s="100" t="e">
        <f>AM455*('Para GX'!O$71+100%)</f>
        <v>#VALUE!</v>
      </c>
      <c r="AO455" s="100">
        <f t="shared" si="111"/>
        <v>7846.13</v>
      </c>
      <c r="AP455" s="100">
        <f>AO455*('Para GX'!J$71+100%)</f>
        <v>8042.2832499999995</v>
      </c>
      <c r="AQ455" s="100">
        <f>AP455*('Para GX'!K$71+100%)</f>
        <v>8216.5327204166661</v>
      </c>
      <c r="AR455" s="100">
        <f>AQ455*('Para GX'!L$71+100%)</f>
        <v>8353.4749324236109</v>
      </c>
      <c r="AS455" s="100">
        <f>AR455*('Para GX'!M$71+100%)</f>
        <v>8437.0096817478479</v>
      </c>
      <c r="AT455" s="100">
        <f>AS455*('Para GX'!N$71+100%)</f>
        <v>8493.2564129594994</v>
      </c>
      <c r="AU455" s="100" t="e">
        <f>AT455*('Para GX'!O$71+100%)</f>
        <v>#VALUE!</v>
      </c>
      <c r="AV455" s="100">
        <v>0</v>
      </c>
      <c r="AW455" s="100">
        <f>AV454*('Para GX'!J$71+100%)</f>
        <v>0</v>
      </c>
      <c r="AX455" s="100">
        <f>AW454*('Para GX'!K$71+100%)</f>
        <v>0</v>
      </c>
      <c r="AY455" s="100">
        <f>AX454*('Para GX'!L$71+100%)</f>
        <v>0</v>
      </c>
      <c r="AZ455" s="100">
        <f>AY454*('Para GX'!M$71+100%)</f>
        <v>0</v>
      </c>
      <c r="BA455" s="100">
        <f>AZ454*('Para GX'!N$71+100%)</f>
        <v>0</v>
      </c>
      <c r="BB455" s="100" t="e">
        <f>BA454*('Para GX'!O$71+100%)</f>
        <v>#VALUE!</v>
      </c>
      <c r="BC455" s="100">
        <v>0</v>
      </c>
      <c r="BD455" s="100"/>
      <c r="BE455" s="100"/>
      <c r="BF455" s="100"/>
      <c r="BG455" s="100"/>
      <c r="BH455" s="100"/>
      <c r="BI455" s="100"/>
      <c r="BJ455" s="100">
        <v>0</v>
      </c>
      <c r="BK455" s="100">
        <f>BJ455*('Para GX'!J$71+100%)</f>
        <v>0</v>
      </c>
      <c r="BL455" s="100">
        <f>BK455*('Para GX'!K$71+100%)</f>
        <v>0</v>
      </c>
      <c r="BM455" s="100">
        <f>BL455*('Para GX'!L$71+100%)</f>
        <v>0</v>
      </c>
      <c r="BN455" s="100">
        <f>BM455*('Para GX'!M$71+100%)</f>
        <v>0</v>
      </c>
      <c r="BO455" s="100">
        <f>BN455*('Para GX'!N$71+100%)</f>
        <v>0</v>
      </c>
      <c r="BP455" s="100" t="e">
        <f>BO455*('Para GX'!O$71+100%)</f>
        <v>#VALUE!</v>
      </c>
    </row>
    <row r="456" spans="1:68" ht="22.5">
      <c r="A456" s="77">
        <v>2018</v>
      </c>
      <c r="B456" s="77" t="s">
        <v>905</v>
      </c>
      <c r="C456" s="77" t="s">
        <v>1081</v>
      </c>
      <c r="D456" s="77"/>
      <c r="E456" s="98">
        <v>22709</v>
      </c>
      <c r="F456" s="77"/>
      <c r="G456" s="77"/>
      <c r="H456" s="77"/>
      <c r="I456" s="77">
        <v>6</v>
      </c>
      <c r="J456" s="77" t="s">
        <v>1021</v>
      </c>
      <c r="K456" s="110" t="s">
        <v>1288</v>
      </c>
      <c r="L456" s="77" t="s">
        <v>1157</v>
      </c>
      <c r="M456" s="77"/>
      <c r="N456" s="99">
        <v>22358.41</v>
      </c>
      <c r="O456" s="99">
        <v>34976.120000000003</v>
      </c>
      <c r="P456" s="99">
        <v>0</v>
      </c>
      <c r="Q456" s="99">
        <v>1123.95</v>
      </c>
      <c r="R456" s="99">
        <v>0</v>
      </c>
      <c r="S456" s="99">
        <v>36100.07</v>
      </c>
      <c r="T456" s="99">
        <v>0</v>
      </c>
      <c r="U456" s="99">
        <v>54.17</v>
      </c>
      <c r="V456" s="99">
        <v>1090.5899999999999</v>
      </c>
      <c r="W456" s="99">
        <v>0</v>
      </c>
      <c r="X456" s="99">
        <v>11169.35</v>
      </c>
      <c r="Y456" s="99">
        <v>492.03</v>
      </c>
      <c r="Z456" s="99">
        <v>48906.21</v>
      </c>
      <c r="AA456" s="100">
        <f t="shared" si="123"/>
        <v>37190.659999999996</v>
      </c>
      <c r="AB456" s="100">
        <f>AA456*('Para GX'!J$71+100%)</f>
        <v>38120.426499999994</v>
      </c>
      <c r="AC456" s="100">
        <f>AB456*('Para GX'!K$71+100%)</f>
        <v>38946.369074166665</v>
      </c>
      <c r="AD456" s="100">
        <f>AC456*('Para GX'!L$71+100%)</f>
        <v>39595.475225402777</v>
      </c>
      <c r="AE456" s="100">
        <f>AD456*('Para GX'!M$71+100%)</f>
        <v>39991.429977656808</v>
      </c>
      <c r="AF456" s="100">
        <f>AE456*('Para GX'!N$71+100%)</f>
        <v>40258.039510841183</v>
      </c>
      <c r="AG456" s="100" t="e">
        <f>AF456*('Para GX'!O$71+100%)</f>
        <v>#VALUE!</v>
      </c>
      <c r="AH456" s="100">
        <v>0</v>
      </c>
      <c r="AI456" s="100">
        <f>AH456*('Para GX'!J$71+100%)</f>
        <v>0</v>
      </c>
      <c r="AJ456" s="100">
        <f>AI456*('Para GX'!K$71+100%)</f>
        <v>0</v>
      </c>
      <c r="AK456" s="100">
        <f>AJ456*('Para GX'!L$71+100%)</f>
        <v>0</v>
      </c>
      <c r="AL456" s="100">
        <f>AK456*('Para GX'!M$71+100%)</f>
        <v>0</v>
      </c>
      <c r="AM456" s="100">
        <f>AL456*('Para GX'!N$71+100%)</f>
        <v>0</v>
      </c>
      <c r="AN456" s="100" t="e">
        <f>AM456*('Para GX'!O$71+100%)</f>
        <v>#VALUE!</v>
      </c>
      <c r="AO456" s="100">
        <f t="shared" si="111"/>
        <v>11661.380000000001</v>
      </c>
      <c r="AP456" s="100">
        <f>AO456*('Para GX'!J$71+100%)</f>
        <v>11952.914500000001</v>
      </c>
      <c r="AQ456" s="100">
        <f>AP456*('Para GX'!K$71+100%)</f>
        <v>12211.894314166668</v>
      </c>
      <c r="AR456" s="100">
        <f>AQ456*('Para GX'!L$71+100%)</f>
        <v>12415.425886069444</v>
      </c>
      <c r="AS456" s="100">
        <f>AR456*('Para GX'!M$71+100%)</f>
        <v>12539.58014493014</v>
      </c>
      <c r="AT456" s="100">
        <f>AS456*('Para GX'!N$71+100%)</f>
        <v>12623.17734589634</v>
      </c>
      <c r="AU456" s="100" t="e">
        <f>AT456*('Para GX'!O$71+100%)</f>
        <v>#VALUE!</v>
      </c>
      <c r="AV456" s="100">
        <v>0</v>
      </c>
      <c r="AW456" s="100">
        <f>AV455*('Para GX'!J$71+100%)</f>
        <v>0</v>
      </c>
      <c r="AX456" s="100">
        <f>AW455*('Para GX'!K$71+100%)</f>
        <v>0</v>
      </c>
      <c r="AY456" s="100">
        <f>AX455*('Para GX'!L$71+100%)</f>
        <v>0</v>
      </c>
      <c r="AZ456" s="100">
        <f>AY455*('Para GX'!M$71+100%)</f>
        <v>0</v>
      </c>
      <c r="BA456" s="100">
        <f>AZ455*('Para GX'!N$71+100%)</f>
        <v>0</v>
      </c>
      <c r="BB456" s="100" t="e">
        <f>BA455*('Para GX'!O$71+100%)</f>
        <v>#VALUE!</v>
      </c>
      <c r="BC456" s="100">
        <v>0</v>
      </c>
      <c r="BD456" s="100"/>
      <c r="BE456" s="100"/>
      <c r="BF456" s="100"/>
      <c r="BG456" s="100"/>
      <c r="BH456" s="100"/>
      <c r="BI456" s="100"/>
      <c r="BJ456" s="100">
        <v>0</v>
      </c>
      <c r="BK456" s="100">
        <f>BJ456*('Para GX'!J$71+100%)</f>
        <v>0</v>
      </c>
      <c r="BL456" s="100">
        <f>BK456*('Para GX'!K$71+100%)</f>
        <v>0</v>
      </c>
      <c r="BM456" s="100">
        <f>BL456*('Para GX'!L$71+100%)</f>
        <v>0</v>
      </c>
      <c r="BN456" s="100">
        <f>BM456*('Para GX'!M$71+100%)</f>
        <v>0</v>
      </c>
      <c r="BO456" s="100">
        <f>BN456*('Para GX'!N$71+100%)</f>
        <v>0</v>
      </c>
      <c r="BP456" s="100" t="e">
        <f>BO456*('Para GX'!O$71+100%)</f>
        <v>#VALUE!</v>
      </c>
    </row>
    <row r="457" spans="1:68">
      <c r="A457" s="77">
        <v>2018</v>
      </c>
      <c r="B457" s="77" t="s">
        <v>905</v>
      </c>
      <c r="C457" s="77" t="s">
        <v>1081</v>
      </c>
      <c r="D457" s="77"/>
      <c r="E457" s="98">
        <v>22709</v>
      </c>
      <c r="F457" s="77"/>
      <c r="G457" s="77"/>
      <c r="H457" s="77"/>
      <c r="I457" s="77">
        <v>5</v>
      </c>
      <c r="J457" s="77" t="s">
        <v>1021</v>
      </c>
      <c r="K457" s="77" t="s">
        <v>1129</v>
      </c>
      <c r="L457" s="77" t="s">
        <v>1083</v>
      </c>
      <c r="M457" s="77"/>
      <c r="N457" s="99">
        <v>0</v>
      </c>
      <c r="O457" s="99">
        <v>0</v>
      </c>
      <c r="P457" s="99">
        <v>0</v>
      </c>
      <c r="Q457" s="99">
        <v>0</v>
      </c>
      <c r="R457" s="99">
        <v>0</v>
      </c>
      <c r="S457" s="99">
        <v>0</v>
      </c>
      <c r="T457" s="99">
        <v>0</v>
      </c>
      <c r="U457" s="99">
        <v>0</v>
      </c>
      <c r="V457" s="99">
        <v>994.75</v>
      </c>
      <c r="W457" s="99">
        <v>0</v>
      </c>
      <c r="X457" s="99">
        <v>0</v>
      </c>
      <c r="Y457" s="99">
        <v>449.02</v>
      </c>
      <c r="Z457" s="99">
        <v>1443.77</v>
      </c>
      <c r="AA457" s="100">
        <f t="shared" si="123"/>
        <v>994.75</v>
      </c>
      <c r="AB457" s="100">
        <v>0</v>
      </c>
      <c r="AC457" s="100">
        <f>AB457*('Para GX'!K$71+100%)</f>
        <v>0</v>
      </c>
      <c r="AD457" s="100">
        <f>AC457*('Para GX'!L$71+100%)</f>
        <v>0</v>
      </c>
      <c r="AE457" s="100">
        <f>AD457*('Para GX'!M$71+100%)</f>
        <v>0</v>
      </c>
      <c r="AF457" s="100">
        <f>AE457*('Para GX'!N$71+100%)</f>
        <v>0</v>
      </c>
      <c r="AG457" s="100" t="e">
        <f>AF457*('Para GX'!O$71+100%)</f>
        <v>#VALUE!</v>
      </c>
      <c r="AH457" s="100">
        <v>0</v>
      </c>
      <c r="AI457" s="100">
        <f>AH457*('Para GX'!J$71+100%)</f>
        <v>0</v>
      </c>
      <c r="AJ457" s="100">
        <f>AI457*('Para GX'!K$71+100%)</f>
        <v>0</v>
      </c>
      <c r="AK457" s="100">
        <f>AJ457*('Para GX'!L$71+100%)</f>
        <v>0</v>
      </c>
      <c r="AL457" s="100">
        <f>AK457*('Para GX'!M$71+100%)</f>
        <v>0</v>
      </c>
      <c r="AM457" s="100">
        <f>AL457*('Para GX'!N$71+100%)</f>
        <v>0</v>
      </c>
      <c r="AN457" s="100" t="e">
        <f>AM457*('Para GX'!O$71+100%)</f>
        <v>#VALUE!</v>
      </c>
      <c r="AO457" s="100">
        <f t="shared" si="111"/>
        <v>449.02</v>
      </c>
      <c r="AP457" s="100">
        <v>0</v>
      </c>
      <c r="AQ457" s="100">
        <f>AP457*('Para GX'!K$71+100%)</f>
        <v>0</v>
      </c>
      <c r="AR457" s="100">
        <f>AQ457*('Para GX'!L$71+100%)</f>
        <v>0</v>
      </c>
      <c r="AS457" s="100">
        <f>AR457*('Para GX'!M$71+100%)</f>
        <v>0</v>
      </c>
      <c r="AT457" s="100">
        <f>AS457*('Para GX'!N$71+100%)</f>
        <v>0</v>
      </c>
      <c r="AU457" s="100" t="e">
        <f>AT457*('Para GX'!O$71+100%)</f>
        <v>#VALUE!</v>
      </c>
      <c r="AV457" s="100">
        <v>0</v>
      </c>
      <c r="AW457" s="100">
        <f>AV456*('Para GX'!J$71+100%)</f>
        <v>0</v>
      </c>
      <c r="AX457" s="100">
        <f>AW456*('Para GX'!K$71+100%)</f>
        <v>0</v>
      </c>
      <c r="AY457" s="100">
        <f>AX456*('Para GX'!L$71+100%)</f>
        <v>0</v>
      </c>
      <c r="AZ457" s="100">
        <f>AY456*('Para GX'!M$71+100%)</f>
        <v>0</v>
      </c>
      <c r="BA457" s="100">
        <f>AZ456*('Para GX'!N$71+100%)</f>
        <v>0</v>
      </c>
      <c r="BB457" s="100" t="e">
        <f>BA456*('Para GX'!O$71+100%)</f>
        <v>#VALUE!</v>
      </c>
      <c r="BC457" s="100">
        <v>0</v>
      </c>
      <c r="BD457" s="100"/>
      <c r="BE457" s="100"/>
      <c r="BF457" s="100"/>
      <c r="BG457" s="100"/>
      <c r="BH457" s="100"/>
      <c r="BI457" s="100"/>
      <c r="BJ457" s="100">
        <v>0</v>
      </c>
      <c r="BK457" s="100">
        <f>BJ457*('Para GX'!J$71+100%)</f>
        <v>0</v>
      </c>
      <c r="BL457" s="100">
        <f>BK457*('Para GX'!K$71+100%)</f>
        <v>0</v>
      </c>
      <c r="BM457" s="100">
        <f>BL457*('Para GX'!L$71+100%)</f>
        <v>0</v>
      </c>
      <c r="BN457" s="100">
        <f>BM457*('Para GX'!M$71+100%)</f>
        <v>0</v>
      </c>
      <c r="BO457" s="100">
        <f>BN457*('Para GX'!N$71+100%)</f>
        <v>0</v>
      </c>
      <c r="BP457" s="100" t="e">
        <f>BO457*('Para GX'!O$71+100%)</f>
        <v>#VALUE!</v>
      </c>
    </row>
    <row r="458" spans="1:68" ht="22.5">
      <c r="A458" s="77">
        <v>2018</v>
      </c>
      <c r="B458" s="77" t="s">
        <v>905</v>
      </c>
      <c r="C458" s="77" t="s">
        <v>1081</v>
      </c>
      <c r="D458" s="77"/>
      <c r="E458" s="98">
        <v>27876</v>
      </c>
      <c r="F458" s="77"/>
      <c r="G458" s="77"/>
      <c r="H458" s="77"/>
      <c r="I458" s="77">
        <v>4</v>
      </c>
      <c r="J458" s="77" t="s">
        <v>1021</v>
      </c>
      <c r="K458" s="110" t="s">
        <v>1288</v>
      </c>
      <c r="L458" s="77" t="s">
        <v>1157</v>
      </c>
      <c r="M458" s="77"/>
      <c r="N458" s="99">
        <v>21444.35</v>
      </c>
      <c r="O458" s="99">
        <v>16026.64</v>
      </c>
      <c r="P458" s="99">
        <v>0</v>
      </c>
      <c r="Q458" s="99">
        <v>521.76</v>
      </c>
      <c r="R458" s="99">
        <v>0</v>
      </c>
      <c r="S458" s="99">
        <v>16548.400000000001</v>
      </c>
      <c r="T458" s="99">
        <v>0</v>
      </c>
      <c r="U458" s="99">
        <v>24.82</v>
      </c>
      <c r="V458" s="99">
        <v>499.35</v>
      </c>
      <c r="W458" s="99">
        <v>0</v>
      </c>
      <c r="X458" s="99">
        <v>5120.09</v>
      </c>
      <c r="Y458" s="99">
        <v>225.29</v>
      </c>
      <c r="Z458" s="99">
        <v>22417.95</v>
      </c>
      <c r="AA458" s="100">
        <f t="shared" si="123"/>
        <v>17047.75</v>
      </c>
      <c r="AB458" s="100">
        <f>AA458*('Para GX'!J$71+100%)</f>
        <v>17473.943749999999</v>
      </c>
      <c r="AC458" s="100">
        <f>AB458*('Para GX'!K$71+100%)</f>
        <v>17852.545864583331</v>
      </c>
      <c r="AD458" s="100">
        <f>AC458*('Para GX'!L$71+100%)</f>
        <v>18150.08829565972</v>
      </c>
      <c r="AE458" s="100">
        <f>AD458*('Para GX'!M$71+100%)</f>
        <v>18331.589178616316</v>
      </c>
      <c r="AF458" s="100">
        <f>AE458*('Para GX'!N$71+100%)</f>
        <v>18453.799773140425</v>
      </c>
      <c r="AG458" s="100" t="e">
        <f>AF458*('Para GX'!O$71+100%)</f>
        <v>#VALUE!</v>
      </c>
      <c r="AH458" s="100">
        <v>0</v>
      </c>
      <c r="AI458" s="100">
        <f>AH458*('Para GX'!J$71+100%)</f>
        <v>0</v>
      </c>
      <c r="AJ458" s="100">
        <f>AI458*('Para GX'!K$71+100%)</f>
        <v>0</v>
      </c>
      <c r="AK458" s="100">
        <f>AJ458*('Para GX'!L$71+100%)</f>
        <v>0</v>
      </c>
      <c r="AL458" s="100">
        <f>AK458*('Para GX'!M$71+100%)</f>
        <v>0</v>
      </c>
      <c r="AM458" s="100">
        <f>AL458*('Para GX'!N$71+100%)</f>
        <v>0</v>
      </c>
      <c r="AN458" s="100" t="e">
        <f>AM458*('Para GX'!O$71+100%)</f>
        <v>#VALUE!</v>
      </c>
      <c r="AO458" s="100">
        <f t="shared" si="111"/>
        <v>5345.38</v>
      </c>
      <c r="AP458" s="100">
        <f>AO458*('Para GX'!J$71+100%)</f>
        <v>5479.0144999999993</v>
      </c>
      <c r="AQ458" s="100">
        <f>AP458*('Para GX'!K$71+100%)</f>
        <v>5597.726480833333</v>
      </c>
      <c r="AR458" s="100">
        <f>AQ458*('Para GX'!L$71+100%)</f>
        <v>5691.0219221805546</v>
      </c>
      <c r="AS458" s="100">
        <f>AR458*('Para GX'!M$71+100%)</f>
        <v>5747.9321414023598</v>
      </c>
      <c r="AT458" s="100">
        <f>AS458*('Para GX'!N$71+100%)</f>
        <v>5786.2516890117085</v>
      </c>
      <c r="AU458" s="100" t="e">
        <f>AT458*('Para GX'!O$71+100%)</f>
        <v>#VALUE!</v>
      </c>
      <c r="AV458" s="100">
        <v>0</v>
      </c>
      <c r="AW458" s="100">
        <f>AV457*('Para GX'!J$71+100%)</f>
        <v>0</v>
      </c>
      <c r="AX458" s="100">
        <f>AW457*('Para GX'!K$71+100%)</f>
        <v>0</v>
      </c>
      <c r="AY458" s="100">
        <f>AX457*('Para GX'!L$71+100%)</f>
        <v>0</v>
      </c>
      <c r="AZ458" s="100">
        <f>AY457*('Para GX'!M$71+100%)</f>
        <v>0</v>
      </c>
      <c r="BA458" s="100">
        <f>AZ457*('Para GX'!N$71+100%)</f>
        <v>0</v>
      </c>
      <c r="BB458" s="100" t="e">
        <f>BA457*('Para GX'!O$71+100%)</f>
        <v>#VALUE!</v>
      </c>
      <c r="BC458" s="100">
        <v>0</v>
      </c>
      <c r="BD458" s="100"/>
      <c r="BE458" s="100"/>
      <c r="BF458" s="100"/>
      <c r="BG458" s="100"/>
      <c r="BH458" s="100"/>
      <c r="BI458" s="100"/>
      <c r="BJ458" s="100">
        <v>0</v>
      </c>
      <c r="BK458" s="100">
        <f>BJ458*('Para GX'!J$71+100%)</f>
        <v>0</v>
      </c>
      <c r="BL458" s="100">
        <f>BK458*('Para GX'!K$71+100%)</f>
        <v>0</v>
      </c>
      <c r="BM458" s="100">
        <f>BL458*('Para GX'!L$71+100%)</f>
        <v>0</v>
      </c>
      <c r="BN458" s="100">
        <f>BM458*('Para GX'!M$71+100%)</f>
        <v>0</v>
      </c>
      <c r="BO458" s="100">
        <f>BN458*('Para GX'!N$71+100%)</f>
        <v>0</v>
      </c>
      <c r="BP458" s="100" t="e">
        <f>BO458*('Para GX'!O$71+100%)</f>
        <v>#VALUE!</v>
      </c>
    </row>
    <row r="459" spans="1:68">
      <c r="A459" s="77">
        <v>2018</v>
      </c>
      <c r="B459" s="77" t="s">
        <v>905</v>
      </c>
      <c r="C459" s="77" t="s">
        <v>1081</v>
      </c>
      <c r="D459" s="77"/>
      <c r="E459" s="98">
        <v>27876</v>
      </c>
      <c r="F459" s="77"/>
      <c r="G459" s="77"/>
      <c r="H459" s="77"/>
      <c r="I459" s="77">
        <v>3</v>
      </c>
      <c r="J459" s="77" t="s">
        <v>1021</v>
      </c>
      <c r="K459" s="77" t="s">
        <v>1129</v>
      </c>
      <c r="L459" s="77" t="s">
        <v>1083</v>
      </c>
      <c r="M459" s="77"/>
      <c r="N459" s="99">
        <v>0</v>
      </c>
      <c r="O459" s="99">
        <v>0</v>
      </c>
      <c r="P459" s="99">
        <v>0</v>
      </c>
      <c r="Q459" s="99">
        <v>0</v>
      </c>
      <c r="R459" s="99">
        <v>0</v>
      </c>
      <c r="S459" s="99">
        <v>0</v>
      </c>
      <c r="T459" s="99">
        <v>0</v>
      </c>
      <c r="U459" s="99">
        <v>0</v>
      </c>
      <c r="V459" s="99">
        <v>357.42</v>
      </c>
      <c r="W459" s="99">
        <v>0</v>
      </c>
      <c r="X459" s="99">
        <v>0</v>
      </c>
      <c r="Y459" s="99">
        <v>161.33000000000001</v>
      </c>
      <c r="Z459" s="99">
        <v>518.75</v>
      </c>
      <c r="AA459" s="100">
        <f t="shared" si="123"/>
        <v>357.42</v>
      </c>
      <c r="AB459" s="100">
        <v>0</v>
      </c>
      <c r="AC459" s="100">
        <f>AB459*('Para GX'!K$71+100%)</f>
        <v>0</v>
      </c>
      <c r="AD459" s="100">
        <f>AC459*('Para GX'!L$71+100%)</f>
        <v>0</v>
      </c>
      <c r="AE459" s="100">
        <f>AD459*('Para GX'!M$71+100%)</f>
        <v>0</v>
      </c>
      <c r="AF459" s="100">
        <f>AE459*('Para GX'!N$71+100%)</f>
        <v>0</v>
      </c>
      <c r="AG459" s="100" t="e">
        <f>AF459*('Para GX'!O$71+100%)</f>
        <v>#VALUE!</v>
      </c>
      <c r="AH459" s="100">
        <v>0</v>
      </c>
      <c r="AI459" s="100">
        <f>AH459*('Para GX'!J$71+100%)</f>
        <v>0</v>
      </c>
      <c r="AJ459" s="100">
        <f>AI459*('Para GX'!K$71+100%)</f>
        <v>0</v>
      </c>
      <c r="AK459" s="100">
        <f>AJ459*('Para GX'!L$71+100%)</f>
        <v>0</v>
      </c>
      <c r="AL459" s="100">
        <f>AK459*('Para GX'!M$71+100%)</f>
        <v>0</v>
      </c>
      <c r="AM459" s="100">
        <f>AL459*('Para GX'!N$71+100%)</f>
        <v>0</v>
      </c>
      <c r="AN459" s="100" t="e">
        <f>AM459*('Para GX'!O$71+100%)</f>
        <v>#VALUE!</v>
      </c>
      <c r="AO459" s="100">
        <f t="shared" si="111"/>
        <v>161.33000000000001</v>
      </c>
      <c r="AP459" s="100">
        <v>0</v>
      </c>
      <c r="AQ459" s="100">
        <f>AP459*('Para GX'!K$71+100%)</f>
        <v>0</v>
      </c>
      <c r="AR459" s="100">
        <f>AQ459*('Para GX'!L$71+100%)</f>
        <v>0</v>
      </c>
      <c r="AS459" s="100">
        <f>AR459*('Para GX'!M$71+100%)</f>
        <v>0</v>
      </c>
      <c r="AT459" s="100">
        <f>AS459*('Para GX'!N$71+100%)</f>
        <v>0</v>
      </c>
      <c r="AU459" s="100" t="e">
        <f>AT459*('Para GX'!O$71+100%)</f>
        <v>#VALUE!</v>
      </c>
      <c r="AV459" s="100">
        <v>0</v>
      </c>
      <c r="AW459" s="100">
        <f>AV458*('Para GX'!J$71+100%)</f>
        <v>0</v>
      </c>
      <c r="AX459" s="100">
        <f>AW458*('Para GX'!K$71+100%)</f>
        <v>0</v>
      </c>
      <c r="AY459" s="100">
        <f>AX458*('Para GX'!L$71+100%)</f>
        <v>0</v>
      </c>
      <c r="AZ459" s="100">
        <f>AY458*('Para GX'!M$71+100%)</f>
        <v>0</v>
      </c>
      <c r="BA459" s="100">
        <f>AZ458*('Para GX'!N$71+100%)</f>
        <v>0</v>
      </c>
      <c r="BB459" s="100" t="e">
        <f>BA458*('Para GX'!O$71+100%)</f>
        <v>#VALUE!</v>
      </c>
      <c r="BC459" s="100">
        <v>0</v>
      </c>
      <c r="BD459" s="100"/>
      <c r="BE459" s="100"/>
      <c r="BF459" s="100"/>
      <c r="BG459" s="100"/>
      <c r="BH459" s="100"/>
      <c r="BI459" s="100"/>
      <c r="BJ459" s="100">
        <v>0</v>
      </c>
      <c r="BK459" s="100">
        <f>BJ459*('Para GX'!J$71+100%)</f>
        <v>0</v>
      </c>
      <c r="BL459" s="100">
        <f>BK459*('Para GX'!K$71+100%)</f>
        <v>0</v>
      </c>
      <c r="BM459" s="100">
        <f>BL459*('Para GX'!L$71+100%)</f>
        <v>0</v>
      </c>
      <c r="BN459" s="100">
        <f>BM459*('Para GX'!M$71+100%)</f>
        <v>0</v>
      </c>
      <c r="BO459" s="100">
        <f>BN459*('Para GX'!N$71+100%)</f>
        <v>0</v>
      </c>
      <c r="BP459" s="100" t="e">
        <f>BO459*('Para GX'!O$71+100%)</f>
        <v>#VALUE!</v>
      </c>
    </row>
    <row r="460" spans="1:68" ht="22.5">
      <c r="A460" s="77">
        <v>2018</v>
      </c>
      <c r="B460" s="77" t="s">
        <v>905</v>
      </c>
      <c r="C460" s="77" t="s">
        <v>1081</v>
      </c>
      <c r="D460" s="77"/>
      <c r="E460" s="98">
        <v>33394</v>
      </c>
      <c r="F460" s="77"/>
      <c r="G460" s="77"/>
      <c r="H460" s="77"/>
      <c r="I460" s="77">
        <v>2</v>
      </c>
      <c r="J460" s="77" t="s">
        <v>1021</v>
      </c>
      <c r="K460" s="110" t="s">
        <v>1288</v>
      </c>
      <c r="L460" s="77" t="s">
        <v>1167</v>
      </c>
      <c r="M460" s="77"/>
      <c r="N460" s="99">
        <v>18720.919999999998</v>
      </c>
      <c r="O460" s="99">
        <v>19579.7</v>
      </c>
      <c r="P460" s="99">
        <v>0</v>
      </c>
      <c r="Q460" s="99">
        <v>647.41</v>
      </c>
      <c r="R460" s="99">
        <v>0</v>
      </c>
      <c r="S460" s="99">
        <v>20227.11</v>
      </c>
      <c r="T460" s="99">
        <v>0</v>
      </c>
      <c r="U460" s="99">
        <v>30.37</v>
      </c>
      <c r="V460" s="99">
        <v>620.91999999999996</v>
      </c>
      <c r="W460" s="99">
        <v>0</v>
      </c>
      <c r="X460" s="99">
        <v>6258.31</v>
      </c>
      <c r="Y460" s="99">
        <v>280.14</v>
      </c>
      <c r="Z460" s="99">
        <v>27416.85</v>
      </c>
      <c r="AA460" s="100">
        <f t="shared" si="123"/>
        <v>20848.03</v>
      </c>
      <c r="AB460" s="100">
        <f>AA460*('Para GX'!J$71+100%)</f>
        <v>21369.230749999995</v>
      </c>
      <c r="AC460" s="100">
        <f>AB460*('Para GX'!K$71+100%)</f>
        <v>21832.23074958333</v>
      </c>
      <c r="AD460" s="100">
        <f>AC460*('Para GX'!L$71+100%)</f>
        <v>22196.101262076383</v>
      </c>
      <c r="AE460" s="100">
        <f>AD460*('Para GX'!M$71+100%)</f>
        <v>22418.062274697146</v>
      </c>
      <c r="AF460" s="100">
        <f>AE460*('Para GX'!N$71+100%)</f>
        <v>22567.516023195127</v>
      </c>
      <c r="AG460" s="100" t="e">
        <f>AF460*('Para GX'!O$71+100%)</f>
        <v>#VALUE!</v>
      </c>
      <c r="AH460" s="100">
        <v>0</v>
      </c>
      <c r="AI460" s="100">
        <f>AH460*('Para GX'!J$71+100%)</f>
        <v>0</v>
      </c>
      <c r="AJ460" s="100">
        <f>AI460*('Para GX'!K$71+100%)</f>
        <v>0</v>
      </c>
      <c r="AK460" s="100">
        <f>AJ460*('Para GX'!L$71+100%)</f>
        <v>0</v>
      </c>
      <c r="AL460" s="100">
        <f>AK460*('Para GX'!M$71+100%)</f>
        <v>0</v>
      </c>
      <c r="AM460" s="100">
        <f>AL460*('Para GX'!N$71+100%)</f>
        <v>0</v>
      </c>
      <c r="AN460" s="100" t="e">
        <f>AM460*('Para GX'!O$71+100%)</f>
        <v>#VALUE!</v>
      </c>
      <c r="AO460" s="100">
        <f t="shared" si="111"/>
        <v>6538.4500000000007</v>
      </c>
      <c r="AP460" s="100">
        <f>AO460*('Para GX'!J$71+100%)</f>
        <v>6701.9112500000001</v>
      </c>
      <c r="AQ460" s="100">
        <f>AP460*('Para GX'!K$71+100%)</f>
        <v>6847.1193270833337</v>
      </c>
      <c r="AR460" s="100">
        <f>AQ460*('Para GX'!L$71+100%)</f>
        <v>6961.2379825347225</v>
      </c>
      <c r="AS460" s="100">
        <f>AR460*('Para GX'!M$71+100%)</f>
        <v>7030.85036236007</v>
      </c>
      <c r="AT460" s="100">
        <f>AS460*('Para GX'!N$71+100%)</f>
        <v>7077.7226981091362</v>
      </c>
      <c r="AU460" s="100" t="e">
        <f>AT460*('Para GX'!O$71+100%)</f>
        <v>#VALUE!</v>
      </c>
      <c r="AV460" s="100">
        <v>0</v>
      </c>
      <c r="AW460" s="100">
        <f>AV459*('Para GX'!J$71+100%)</f>
        <v>0</v>
      </c>
      <c r="AX460" s="100">
        <f>AW459*('Para GX'!K$71+100%)</f>
        <v>0</v>
      </c>
      <c r="AY460" s="100">
        <f>AX459*('Para GX'!L$71+100%)</f>
        <v>0</v>
      </c>
      <c r="AZ460" s="100">
        <f>AY459*('Para GX'!M$71+100%)</f>
        <v>0</v>
      </c>
      <c r="BA460" s="100">
        <f>AZ459*('Para GX'!N$71+100%)</f>
        <v>0</v>
      </c>
      <c r="BB460" s="100" t="e">
        <f>BA459*('Para GX'!O$71+100%)</f>
        <v>#VALUE!</v>
      </c>
      <c r="BC460" s="100">
        <v>0</v>
      </c>
      <c r="BD460" s="100"/>
      <c r="BE460" s="100"/>
      <c r="BF460" s="100"/>
      <c r="BG460" s="100"/>
      <c r="BH460" s="100"/>
      <c r="BI460" s="100"/>
      <c r="BJ460" s="100">
        <v>0</v>
      </c>
      <c r="BK460" s="100">
        <f>BJ460*('Para GX'!J$71+100%)</f>
        <v>0</v>
      </c>
      <c r="BL460" s="100">
        <f>BK460*('Para GX'!K$71+100%)</f>
        <v>0</v>
      </c>
      <c r="BM460" s="100">
        <f>BL460*('Para GX'!L$71+100%)</f>
        <v>0</v>
      </c>
      <c r="BN460" s="100">
        <f>BM460*('Para GX'!M$71+100%)</f>
        <v>0</v>
      </c>
      <c r="BO460" s="100">
        <f>BN460*('Para GX'!N$71+100%)</f>
        <v>0</v>
      </c>
      <c r="BP460" s="100" t="e">
        <f>BO460*('Para GX'!O$71+100%)</f>
        <v>#VALUE!</v>
      </c>
    </row>
    <row r="461" spans="1:68">
      <c r="A461" s="77">
        <v>2018</v>
      </c>
      <c r="B461" s="77" t="s">
        <v>905</v>
      </c>
      <c r="C461" s="77" t="s">
        <v>1081</v>
      </c>
      <c r="D461" s="77"/>
      <c r="E461" s="98">
        <v>33394</v>
      </c>
      <c r="F461" s="77"/>
      <c r="G461" s="77"/>
      <c r="H461" s="77"/>
      <c r="I461" s="77">
        <v>1</v>
      </c>
      <c r="J461" s="77" t="s">
        <v>1021</v>
      </c>
      <c r="K461" s="77" t="s">
        <v>1129</v>
      </c>
      <c r="L461" s="77"/>
      <c r="M461" s="77"/>
      <c r="N461" s="99">
        <v>0</v>
      </c>
      <c r="O461" s="99">
        <v>0</v>
      </c>
      <c r="P461" s="99">
        <v>0</v>
      </c>
      <c r="Q461" s="99">
        <v>0</v>
      </c>
      <c r="R461" s="99">
        <v>0</v>
      </c>
      <c r="S461" s="99">
        <v>0</v>
      </c>
      <c r="T461" s="99">
        <v>0</v>
      </c>
      <c r="U461" s="99">
        <v>0</v>
      </c>
      <c r="V461" s="99">
        <v>145.11000000000001</v>
      </c>
      <c r="W461" s="99">
        <v>0</v>
      </c>
      <c r="X461" s="99">
        <v>0</v>
      </c>
      <c r="Y461" s="99">
        <v>65.5</v>
      </c>
      <c r="Z461" s="99">
        <v>210.61</v>
      </c>
      <c r="AA461" s="100">
        <f t="shared" si="123"/>
        <v>145.11000000000001</v>
      </c>
      <c r="AB461" s="100">
        <v>0</v>
      </c>
      <c r="AC461" s="100">
        <f>AB461*('Para GX'!K$71+100%)</f>
        <v>0</v>
      </c>
      <c r="AD461" s="100">
        <f>AC461*('Para GX'!L$71+100%)</f>
        <v>0</v>
      </c>
      <c r="AE461" s="100">
        <f>AD461*('Para GX'!M$71+100%)</f>
        <v>0</v>
      </c>
      <c r="AF461" s="100">
        <f>AE461*('Para GX'!N$71+100%)</f>
        <v>0</v>
      </c>
      <c r="AG461" s="100" t="e">
        <f>AF461*('Para GX'!O$71+100%)</f>
        <v>#VALUE!</v>
      </c>
      <c r="AH461" s="100">
        <v>0</v>
      </c>
      <c r="AI461" s="100">
        <f>AH461*('Para GX'!J$71+100%)</f>
        <v>0</v>
      </c>
      <c r="AJ461" s="100">
        <f>AI461*('Para GX'!K$71+100%)</f>
        <v>0</v>
      </c>
      <c r="AK461" s="100">
        <f>AJ461*('Para GX'!L$71+100%)</f>
        <v>0</v>
      </c>
      <c r="AL461" s="100">
        <f>AK461*('Para GX'!M$71+100%)</f>
        <v>0</v>
      </c>
      <c r="AM461" s="100">
        <f>AL461*('Para GX'!N$71+100%)</f>
        <v>0</v>
      </c>
      <c r="AN461" s="100" t="e">
        <f>AM461*('Para GX'!O$71+100%)</f>
        <v>#VALUE!</v>
      </c>
      <c r="AO461" s="100">
        <f t="shared" si="111"/>
        <v>65.5</v>
      </c>
      <c r="AP461" s="100">
        <v>0</v>
      </c>
      <c r="AQ461" s="100">
        <f>AP461*('Para GX'!K$71+100%)</f>
        <v>0</v>
      </c>
      <c r="AR461" s="100">
        <f>AQ461*('Para GX'!L$71+100%)</f>
        <v>0</v>
      </c>
      <c r="AS461" s="100">
        <f>AR461*('Para GX'!M$71+100%)</f>
        <v>0</v>
      </c>
      <c r="AT461" s="100">
        <f>AS461*('Para GX'!N$71+100%)</f>
        <v>0</v>
      </c>
      <c r="AU461" s="100" t="e">
        <f>AT461*('Para GX'!O$71+100%)</f>
        <v>#VALUE!</v>
      </c>
      <c r="AV461" s="100">
        <v>0</v>
      </c>
      <c r="AW461" s="100">
        <f>AV460*('Para GX'!J$71+100%)</f>
        <v>0</v>
      </c>
      <c r="AX461" s="100">
        <f>AW460*('Para GX'!K$71+100%)</f>
        <v>0</v>
      </c>
      <c r="AY461" s="100">
        <f>AX460*('Para GX'!L$71+100%)</f>
        <v>0</v>
      </c>
      <c r="AZ461" s="100">
        <f>AY460*('Para GX'!M$71+100%)</f>
        <v>0</v>
      </c>
      <c r="BA461" s="100">
        <f>AZ460*('Para GX'!N$71+100%)</f>
        <v>0</v>
      </c>
      <c r="BB461" s="100" t="e">
        <f>BA460*('Para GX'!O$71+100%)</f>
        <v>#VALUE!</v>
      </c>
      <c r="BC461" s="100">
        <v>0</v>
      </c>
      <c r="BD461" s="100"/>
      <c r="BE461" s="100"/>
      <c r="BF461" s="100"/>
      <c r="BG461" s="100"/>
      <c r="BH461" s="100"/>
      <c r="BI461" s="100"/>
      <c r="BJ461" s="100">
        <v>0</v>
      </c>
      <c r="BK461" s="100">
        <f>BJ461*('Para GX'!J$71+100%)</f>
        <v>0</v>
      </c>
      <c r="BL461" s="100">
        <f>BK461*('Para GX'!K$71+100%)</f>
        <v>0</v>
      </c>
      <c r="BM461" s="100">
        <f>BL461*('Para GX'!L$71+100%)</f>
        <v>0</v>
      </c>
      <c r="BN461" s="100">
        <f>BM461*('Para GX'!M$71+100%)</f>
        <v>0</v>
      </c>
      <c r="BO461" s="100">
        <f>BN461*('Para GX'!N$71+100%)</f>
        <v>0</v>
      </c>
      <c r="BP461" s="100" t="e">
        <f>BO461*('Para GX'!O$71+100%)</f>
        <v>#VALUE!</v>
      </c>
    </row>
    <row r="462" spans="1:68" ht="22.5">
      <c r="A462" s="77">
        <v>2018</v>
      </c>
      <c r="B462" s="77" t="s">
        <v>905</v>
      </c>
      <c r="C462" s="77" t="s">
        <v>1081</v>
      </c>
      <c r="D462" s="77"/>
      <c r="E462" s="98">
        <v>32211</v>
      </c>
      <c r="F462" s="77"/>
      <c r="G462" s="77"/>
      <c r="H462" s="77"/>
      <c r="I462" s="77">
        <v>2</v>
      </c>
      <c r="J462" s="77" t="s">
        <v>1021</v>
      </c>
      <c r="K462" s="110" t="s">
        <v>1288</v>
      </c>
      <c r="L462" s="77" t="s">
        <v>1169</v>
      </c>
      <c r="M462" s="77"/>
      <c r="N462" s="99">
        <v>18720.919999999998</v>
      </c>
      <c r="O462" s="99">
        <v>2734.5</v>
      </c>
      <c r="P462" s="99">
        <v>45.18</v>
      </c>
      <c r="Q462" s="99">
        <v>91.13</v>
      </c>
      <c r="R462" s="99">
        <v>0</v>
      </c>
      <c r="S462" s="99">
        <v>2870.81</v>
      </c>
      <c r="T462" s="99">
        <v>0</v>
      </c>
      <c r="U462" s="99">
        <v>4.3</v>
      </c>
      <c r="V462" s="99">
        <v>119.32</v>
      </c>
      <c r="W462" s="99">
        <v>0</v>
      </c>
      <c r="X462" s="99">
        <v>888.22</v>
      </c>
      <c r="Y462" s="99">
        <v>53.83</v>
      </c>
      <c r="Z462" s="99">
        <v>3936.48</v>
      </c>
      <c r="AA462" s="100">
        <f t="shared" si="123"/>
        <v>2990.13</v>
      </c>
      <c r="AB462" s="100">
        <f>AA462*('Para GX'!J$71+100%)</f>
        <v>3064.8832499999999</v>
      </c>
      <c r="AC462" s="100">
        <f>AB462*('Para GX'!K$71+100%)</f>
        <v>3131.2890537500002</v>
      </c>
      <c r="AD462" s="100">
        <f>AC462*('Para GX'!L$71+100%)</f>
        <v>3183.4772046458334</v>
      </c>
      <c r="AE462" s="100">
        <f>AD462*('Para GX'!M$71+100%)</f>
        <v>3215.3119766922919</v>
      </c>
      <c r="AF462" s="100">
        <f>AE462*('Para GX'!N$71+100%)</f>
        <v>3236.7473898702401</v>
      </c>
      <c r="AG462" s="100" t="e">
        <f>AF462*('Para GX'!O$71+100%)</f>
        <v>#VALUE!</v>
      </c>
      <c r="AH462" s="100">
        <v>0</v>
      </c>
      <c r="AI462" s="100">
        <f>AH462*('Para GX'!J$71+100%)</f>
        <v>0</v>
      </c>
      <c r="AJ462" s="100">
        <f>AI462*('Para GX'!K$71+100%)</f>
        <v>0</v>
      </c>
      <c r="AK462" s="100">
        <f>AJ462*('Para GX'!L$71+100%)</f>
        <v>0</v>
      </c>
      <c r="AL462" s="100">
        <f>AK462*('Para GX'!M$71+100%)</f>
        <v>0</v>
      </c>
      <c r="AM462" s="100">
        <f>AL462*('Para GX'!N$71+100%)</f>
        <v>0</v>
      </c>
      <c r="AN462" s="100" t="e">
        <f>AM462*('Para GX'!O$71+100%)</f>
        <v>#VALUE!</v>
      </c>
      <c r="AO462" s="100">
        <f t="shared" ref="AO462:AO527" si="124">SUM(X462+Y462)</f>
        <v>942.05000000000007</v>
      </c>
      <c r="AP462" s="100">
        <f>AO462*('Para GX'!J$71+100%)</f>
        <v>965.60124999999994</v>
      </c>
      <c r="AQ462" s="100">
        <f>AP462*('Para GX'!K$71+100%)</f>
        <v>986.52261041666668</v>
      </c>
      <c r="AR462" s="100">
        <f>AQ462*('Para GX'!L$71+100%)</f>
        <v>1002.9646539236111</v>
      </c>
      <c r="AS462" s="100">
        <f>AR462*('Para GX'!M$71+100%)</f>
        <v>1012.9943004628471</v>
      </c>
      <c r="AT462" s="100">
        <f>AS462*('Para GX'!N$71+100%)</f>
        <v>1019.747595799266</v>
      </c>
      <c r="AU462" s="100" t="e">
        <f>AT462*('Para GX'!O$71+100%)</f>
        <v>#VALUE!</v>
      </c>
      <c r="AV462" s="100">
        <v>0</v>
      </c>
      <c r="AW462" s="100">
        <f>AV461*('Para GX'!J$71+100%)</f>
        <v>0</v>
      </c>
      <c r="AX462" s="100">
        <f>AW461*('Para GX'!K$71+100%)</f>
        <v>0</v>
      </c>
      <c r="AY462" s="100">
        <f>AX461*('Para GX'!L$71+100%)</f>
        <v>0</v>
      </c>
      <c r="AZ462" s="100">
        <f>AY461*('Para GX'!M$71+100%)</f>
        <v>0</v>
      </c>
      <c r="BA462" s="100">
        <f>AZ461*('Para GX'!N$71+100%)</f>
        <v>0</v>
      </c>
      <c r="BB462" s="100" t="e">
        <f>BA461*('Para GX'!O$71+100%)</f>
        <v>#VALUE!</v>
      </c>
      <c r="BC462" s="100">
        <v>0</v>
      </c>
      <c r="BD462" s="100"/>
      <c r="BE462" s="100"/>
      <c r="BF462" s="100"/>
      <c r="BG462" s="100"/>
      <c r="BH462" s="100"/>
      <c r="BI462" s="100"/>
      <c r="BJ462" s="100">
        <v>0</v>
      </c>
      <c r="BK462" s="100">
        <f>BJ462*('Para GX'!J$71+100%)</f>
        <v>0</v>
      </c>
      <c r="BL462" s="100">
        <f>BK462*('Para GX'!K$71+100%)</f>
        <v>0</v>
      </c>
      <c r="BM462" s="100">
        <f>BL462*('Para GX'!L$71+100%)</f>
        <v>0</v>
      </c>
      <c r="BN462" s="100">
        <f>BM462*('Para GX'!M$71+100%)</f>
        <v>0</v>
      </c>
      <c r="BO462" s="100">
        <f>BN462*('Para GX'!N$71+100%)</f>
        <v>0</v>
      </c>
      <c r="BP462" s="100" t="e">
        <f>BO462*('Para GX'!O$71+100%)</f>
        <v>#VALUE!</v>
      </c>
    </row>
    <row r="463" spans="1:68">
      <c r="A463" s="77">
        <v>2018</v>
      </c>
      <c r="B463" s="77" t="s">
        <v>905</v>
      </c>
      <c r="C463" s="77" t="s">
        <v>1081</v>
      </c>
      <c r="D463" s="77"/>
      <c r="E463" s="98">
        <v>32211</v>
      </c>
      <c r="F463" s="77"/>
      <c r="G463" s="77"/>
      <c r="H463" s="77"/>
      <c r="I463" s="77">
        <v>1</v>
      </c>
      <c r="J463" s="77" t="s">
        <v>1021</v>
      </c>
      <c r="K463" s="77" t="s">
        <v>1129</v>
      </c>
      <c r="L463" s="77" t="s">
        <v>1084</v>
      </c>
      <c r="M463" s="77"/>
      <c r="N463" s="99">
        <v>0</v>
      </c>
      <c r="O463" s="99">
        <v>0</v>
      </c>
      <c r="P463" s="99">
        <v>0</v>
      </c>
      <c r="Q463" s="99">
        <v>0</v>
      </c>
      <c r="R463" s="99">
        <v>0</v>
      </c>
      <c r="S463" s="99">
        <v>0</v>
      </c>
      <c r="T463" s="99">
        <v>0</v>
      </c>
      <c r="U463" s="99">
        <v>0</v>
      </c>
      <c r="V463" s="99">
        <v>49.95</v>
      </c>
      <c r="W463" s="99">
        <v>0</v>
      </c>
      <c r="X463" s="99">
        <v>0</v>
      </c>
      <c r="Y463" s="99">
        <v>22.55</v>
      </c>
      <c r="Z463" s="99">
        <v>72.5</v>
      </c>
      <c r="AA463" s="100">
        <f t="shared" si="123"/>
        <v>49.95</v>
      </c>
      <c r="AB463" s="100">
        <v>0</v>
      </c>
      <c r="AC463" s="100">
        <f>AB463*('Para GX'!K$71+100%)</f>
        <v>0</v>
      </c>
      <c r="AD463" s="100">
        <f>AC463*('Para GX'!L$71+100%)</f>
        <v>0</v>
      </c>
      <c r="AE463" s="100">
        <f>AD463*('Para GX'!M$71+100%)</f>
        <v>0</v>
      </c>
      <c r="AF463" s="100">
        <f>AE463*('Para GX'!N$71+100%)</f>
        <v>0</v>
      </c>
      <c r="AG463" s="100" t="e">
        <f>AF463*('Para GX'!O$71+100%)</f>
        <v>#VALUE!</v>
      </c>
      <c r="AH463" s="100">
        <v>0</v>
      </c>
      <c r="AI463" s="100">
        <f>AH463*('Para GX'!J$71+100%)</f>
        <v>0</v>
      </c>
      <c r="AJ463" s="100">
        <f>AI463*('Para GX'!K$71+100%)</f>
        <v>0</v>
      </c>
      <c r="AK463" s="100">
        <f>AJ463*('Para GX'!L$71+100%)</f>
        <v>0</v>
      </c>
      <c r="AL463" s="100">
        <f>AK463*('Para GX'!M$71+100%)</f>
        <v>0</v>
      </c>
      <c r="AM463" s="100">
        <f>AL463*('Para GX'!N$71+100%)</f>
        <v>0</v>
      </c>
      <c r="AN463" s="100" t="e">
        <f>AM463*('Para GX'!O$71+100%)</f>
        <v>#VALUE!</v>
      </c>
      <c r="AO463" s="100">
        <f t="shared" si="124"/>
        <v>22.55</v>
      </c>
      <c r="AP463" s="100">
        <v>0</v>
      </c>
      <c r="AQ463" s="100">
        <f>AP463*('Para GX'!K$71+100%)</f>
        <v>0</v>
      </c>
      <c r="AR463" s="100">
        <f>AQ463*('Para GX'!L$71+100%)</f>
        <v>0</v>
      </c>
      <c r="AS463" s="100">
        <f>AR463*('Para GX'!M$71+100%)</f>
        <v>0</v>
      </c>
      <c r="AT463" s="100">
        <f>AS463*('Para GX'!N$71+100%)</f>
        <v>0</v>
      </c>
      <c r="AU463" s="100" t="e">
        <f>AT463*('Para GX'!O$71+100%)</f>
        <v>#VALUE!</v>
      </c>
      <c r="AV463" s="100">
        <v>0</v>
      </c>
      <c r="AW463" s="100">
        <f>AV462*('Para GX'!J$71+100%)</f>
        <v>0</v>
      </c>
      <c r="AX463" s="100">
        <f>AW462*('Para GX'!K$71+100%)</f>
        <v>0</v>
      </c>
      <c r="AY463" s="100">
        <f>AX462*('Para GX'!L$71+100%)</f>
        <v>0</v>
      </c>
      <c r="AZ463" s="100">
        <f>AY462*('Para GX'!M$71+100%)</f>
        <v>0</v>
      </c>
      <c r="BA463" s="100">
        <f>AZ462*('Para GX'!N$71+100%)</f>
        <v>0</v>
      </c>
      <c r="BB463" s="100" t="e">
        <f>BA462*('Para GX'!O$71+100%)</f>
        <v>#VALUE!</v>
      </c>
      <c r="BC463" s="100">
        <v>0</v>
      </c>
      <c r="BD463" s="100"/>
      <c r="BE463" s="100"/>
      <c r="BF463" s="100"/>
      <c r="BG463" s="100"/>
      <c r="BH463" s="100"/>
      <c r="BI463" s="100"/>
      <c r="BJ463" s="100">
        <v>0</v>
      </c>
      <c r="BK463" s="100">
        <f>BJ463*('Para GX'!J$71+100%)</f>
        <v>0</v>
      </c>
      <c r="BL463" s="100">
        <f>BK463*('Para GX'!K$71+100%)</f>
        <v>0</v>
      </c>
      <c r="BM463" s="100">
        <f>BL463*('Para GX'!L$71+100%)</f>
        <v>0</v>
      </c>
      <c r="BN463" s="100">
        <f>BM463*('Para GX'!M$71+100%)</f>
        <v>0</v>
      </c>
      <c r="BO463" s="100">
        <f>BN463*('Para GX'!N$71+100%)</f>
        <v>0</v>
      </c>
      <c r="BP463" s="100" t="e">
        <f>BO463*('Para GX'!O$71+100%)</f>
        <v>#VALUE!</v>
      </c>
    </row>
    <row r="464" spans="1:68" ht="22.5">
      <c r="A464" s="77">
        <v>2018</v>
      </c>
      <c r="B464" s="77" t="s">
        <v>905</v>
      </c>
      <c r="C464" s="77" t="s">
        <v>1081</v>
      </c>
      <c r="D464" s="77"/>
      <c r="E464" s="98">
        <v>24410</v>
      </c>
      <c r="F464" s="77"/>
      <c r="G464" s="77"/>
      <c r="H464" s="77"/>
      <c r="I464" s="77">
        <v>4</v>
      </c>
      <c r="J464" s="77" t="s">
        <v>1021</v>
      </c>
      <c r="K464" s="110" t="s">
        <v>1288</v>
      </c>
      <c r="L464" s="77" t="s">
        <v>1157</v>
      </c>
      <c r="M464" s="77"/>
      <c r="N464" s="99">
        <v>23272.47</v>
      </c>
      <c r="O464" s="99">
        <v>15844.32</v>
      </c>
      <c r="P464" s="99">
        <v>0</v>
      </c>
      <c r="Q464" s="99">
        <v>503.01</v>
      </c>
      <c r="R464" s="99">
        <v>0</v>
      </c>
      <c r="S464" s="99">
        <v>16347.33</v>
      </c>
      <c r="T464" s="99">
        <v>0</v>
      </c>
      <c r="U464" s="99">
        <v>24.51</v>
      </c>
      <c r="V464" s="99">
        <v>494.37</v>
      </c>
      <c r="W464" s="99">
        <v>0</v>
      </c>
      <c r="X464" s="99">
        <v>5057.87</v>
      </c>
      <c r="Y464" s="99">
        <v>223.05</v>
      </c>
      <c r="Z464" s="99">
        <v>22147.13</v>
      </c>
      <c r="AA464" s="100">
        <f t="shared" si="123"/>
        <v>16841.7</v>
      </c>
      <c r="AB464" s="100">
        <f>AA464*('Para GX'!J$71+100%)</f>
        <v>17262.7425</v>
      </c>
      <c r="AC464" s="100">
        <f>AB464*('Para GX'!K$71+100%)</f>
        <v>17636.768587500002</v>
      </c>
      <c r="AD464" s="100">
        <f>AC464*('Para GX'!L$71+100%)</f>
        <v>17930.714730625001</v>
      </c>
      <c r="AE464" s="100">
        <f>AD464*('Para GX'!M$71+100%)</f>
        <v>18110.021877931253</v>
      </c>
      <c r="AF464" s="100">
        <f>AE464*('Para GX'!N$71+100%)</f>
        <v>18230.755357117461</v>
      </c>
      <c r="AG464" s="100" t="e">
        <f>AF464*('Para GX'!O$71+100%)</f>
        <v>#VALUE!</v>
      </c>
      <c r="AH464" s="100">
        <v>0</v>
      </c>
      <c r="AI464" s="100">
        <f>AH464*('Para GX'!J$71+100%)</f>
        <v>0</v>
      </c>
      <c r="AJ464" s="100">
        <f>AI464*('Para GX'!K$71+100%)</f>
        <v>0</v>
      </c>
      <c r="AK464" s="100">
        <f>AJ464*('Para GX'!L$71+100%)</f>
        <v>0</v>
      </c>
      <c r="AL464" s="100">
        <f>AK464*('Para GX'!M$71+100%)</f>
        <v>0</v>
      </c>
      <c r="AM464" s="100">
        <f>AL464*('Para GX'!N$71+100%)</f>
        <v>0</v>
      </c>
      <c r="AN464" s="100" t="e">
        <f>AM464*('Para GX'!O$71+100%)</f>
        <v>#VALUE!</v>
      </c>
      <c r="AO464" s="100">
        <f t="shared" si="124"/>
        <v>5280.92</v>
      </c>
      <c r="AP464" s="100">
        <f>AO464*('Para GX'!J$71+100%)</f>
        <v>5412.9429999999993</v>
      </c>
      <c r="AQ464" s="100">
        <f>AP464*('Para GX'!K$71+100%)</f>
        <v>5530.2234316666663</v>
      </c>
      <c r="AR464" s="100">
        <f>AQ464*('Para GX'!L$71+100%)</f>
        <v>5622.3938221944436</v>
      </c>
      <c r="AS464" s="100">
        <f>AR464*('Para GX'!M$71+100%)</f>
        <v>5678.6177604163877</v>
      </c>
      <c r="AT464" s="100">
        <f>AS464*('Para GX'!N$71+100%)</f>
        <v>5716.4752121524962</v>
      </c>
      <c r="AU464" s="100" t="e">
        <f>AT464*('Para GX'!O$71+100%)</f>
        <v>#VALUE!</v>
      </c>
      <c r="AV464" s="100">
        <v>0</v>
      </c>
      <c r="AW464" s="100">
        <f>AV463*('Para GX'!J$71+100%)</f>
        <v>0</v>
      </c>
      <c r="AX464" s="100">
        <f>AW463*('Para GX'!K$71+100%)</f>
        <v>0</v>
      </c>
      <c r="AY464" s="100">
        <f>AX463*('Para GX'!L$71+100%)</f>
        <v>0</v>
      </c>
      <c r="AZ464" s="100">
        <f>AY463*('Para GX'!M$71+100%)</f>
        <v>0</v>
      </c>
      <c r="BA464" s="100">
        <f>AZ463*('Para GX'!N$71+100%)</f>
        <v>0</v>
      </c>
      <c r="BB464" s="100" t="e">
        <f>BA463*('Para GX'!O$71+100%)</f>
        <v>#VALUE!</v>
      </c>
      <c r="BC464" s="100">
        <v>0</v>
      </c>
      <c r="BD464" s="100"/>
      <c r="BE464" s="100"/>
      <c r="BF464" s="100"/>
      <c r="BG464" s="100"/>
      <c r="BH464" s="100"/>
      <c r="BI464" s="100"/>
      <c r="BJ464" s="100">
        <v>0</v>
      </c>
      <c r="BK464" s="100">
        <f>BJ464*('Para GX'!J$71+100%)</f>
        <v>0</v>
      </c>
      <c r="BL464" s="100">
        <f>BK464*('Para GX'!K$71+100%)</f>
        <v>0</v>
      </c>
      <c r="BM464" s="100">
        <f>BL464*('Para GX'!L$71+100%)</f>
        <v>0</v>
      </c>
      <c r="BN464" s="100">
        <f>BM464*('Para GX'!M$71+100%)</f>
        <v>0</v>
      </c>
      <c r="BO464" s="100">
        <f>BN464*('Para GX'!N$71+100%)</f>
        <v>0</v>
      </c>
      <c r="BP464" s="100" t="e">
        <f>BO464*('Para GX'!O$71+100%)</f>
        <v>#VALUE!</v>
      </c>
    </row>
    <row r="465" spans="1:68">
      <c r="A465" s="101"/>
      <c r="B465" s="101" t="s">
        <v>1196</v>
      </c>
      <c r="C465" s="101" t="s">
        <v>1081</v>
      </c>
      <c r="D465" s="101"/>
      <c r="E465" s="102"/>
      <c r="F465" s="101"/>
      <c r="G465" s="101"/>
      <c r="H465" s="101"/>
      <c r="I465" s="101"/>
      <c r="J465" s="101"/>
      <c r="K465" s="101"/>
      <c r="L465" s="101"/>
      <c r="M465" s="101"/>
      <c r="N465" s="103">
        <f>SUM(N448:N464)</f>
        <v>196832.03999999995</v>
      </c>
      <c r="O465" s="103">
        <f t="shared" ref="O465:BP465" si="125">SUM(O448:O464)</f>
        <v>148410.37</v>
      </c>
      <c r="P465" s="103">
        <f t="shared" si="125"/>
        <v>158.08000000000001</v>
      </c>
      <c r="Q465" s="103">
        <f t="shared" si="125"/>
        <v>4859.21</v>
      </c>
      <c r="R465" s="103">
        <f t="shared" si="125"/>
        <v>0</v>
      </c>
      <c r="S465" s="103">
        <f t="shared" si="125"/>
        <v>153427.66</v>
      </c>
      <c r="T465" s="103">
        <f t="shared" si="125"/>
        <v>0</v>
      </c>
      <c r="U465" s="103">
        <f t="shared" si="125"/>
        <v>230.12</v>
      </c>
      <c r="V465" s="103">
        <f t="shared" si="125"/>
        <v>7533.0199999999995</v>
      </c>
      <c r="W465" s="103">
        <f t="shared" si="125"/>
        <v>0</v>
      </c>
      <c r="X465" s="103">
        <f t="shared" si="125"/>
        <v>47470.69000000001</v>
      </c>
      <c r="Y465" s="103">
        <f t="shared" si="125"/>
        <v>3399.2500000000005</v>
      </c>
      <c r="Z465" s="103">
        <f t="shared" si="125"/>
        <v>212060.74</v>
      </c>
      <c r="AA465" s="103">
        <f t="shared" si="123"/>
        <v>160960.68</v>
      </c>
      <c r="AB465" s="103">
        <f t="shared" si="125"/>
        <v>162080.51324999999</v>
      </c>
      <c r="AC465" s="103">
        <f t="shared" si="125"/>
        <v>165592.25770374999</v>
      </c>
      <c r="AD465" s="103">
        <f t="shared" si="125"/>
        <v>168352.12866547916</v>
      </c>
      <c r="AE465" s="103">
        <f t="shared" si="125"/>
        <v>170035.64995213394</v>
      </c>
      <c r="AF465" s="103">
        <f t="shared" si="125"/>
        <v>171169.22095181482</v>
      </c>
      <c r="AG465" s="103" t="e">
        <f t="shared" si="125"/>
        <v>#VALUE!</v>
      </c>
      <c r="AH465" s="103">
        <v>0</v>
      </c>
      <c r="AI465" s="103">
        <f t="shared" si="125"/>
        <v>0</v>
      </c>
      <c r="AJ465" s="103">
        <f t="shared" si="125"/>
        <v>0</v>
      </c>
      <c r="AK465" s="103">
        <f t="shared" si="125"/>
        <v>0</v>
      </c>
      <c r="AL465" s="103">
        <f t="shared" si="125"/>
        <v>0</v>
      </c>
      <c r="AM465" s="103">
        <f t="shared" si="125"/>
        <v>0</v>
      </c>
      <c r="AN465" s="103" t="e">
        <f t="shared" si="125"/>
        <v>#VALUE!</v>
      </c>
      <c r="AO465" s="103">
        <f t="shared" si="124"/>
        <v>50869.94000000001</v>
      </c>
      <c r="AP465" s="103">
        <f t="shared" si="125"/>
        <v>50830.785249999994</v>
      </c>
      <c r="AQ465" s="103">
        <f t="shared" si="125"/>
        <v>51932.118930416662</v>
      </c>
      <c r="AR465" s="103">
        <f t="shared" si="125"/>
        <v>52797.654245923608</v>
      </c>
      <c r="AS465" s="103">
        <f t="shared" si="125"/>
        <v>53325.630788382849</v>
      </c>
      <c r="AT465" s="103">
        <f t="shared" si="125"/>
        <v>53681.134993638734</v>
      </c>
      <c r="AU465" s="103" t="e">
        <f t="shared" si="125"/>
        <v>#VALUE!</v>
      </c>
      <c r="AV465" s="103">
        <f t="shared" si="125"/>
        <v>0</v>
      </c>
      <c r="AW465" s="103">
        <f t="shared" si="125"/>
        <v>0</v>
      </c>
      <c r="AX465" s="103">
        <f t="shared" si="125"/>
        <v>0</v>
      </c>
      <c r="AY465" s="103">
        <f t="shared" si="125"/>
        <v>0</v>
      </c>
      <c r="AZ465" s="103">
        <f t="shared" si="125"/>
        <v>0</v>
      </c>
      <c r="BA465" s="103">
        <f t="shared" si="125"/>
        <v>0</v>
      </c>
      <c r="BB465" s="103" t="e">
        <f t="shared" si="125"/>
        <v>#VALUE!</v>
      </c>
      <c r="BC465" s="103">
        <f t="shared" si="125"/>
        <v>0</v>
      </c>
      <c r="BD465" s="103">
        <f t="shared" si="125"/>
        <v>0</v>
      </c>
      <c r="BE465" s="103">
        <f t="shared" si="125"/>
        <v>0</v>
      </c>
      <c r="BF465" s="103">
        <f t="shared" si="125"/>
        <v>0</v>
      </c>
      <c r="BG465" s="103">
        <f t="shared" si="125"/>
        <v>0</v>
      </c>
      <c r="BH465" s="103">
        <f t="shared" si="125"/>
        <v>0</v>
      </c>
      <c r="BI465" s="103">
        <f t="shared" si="125"/>
        <v>0</v>
      </c>
      <c r="BJ465" s="103">
        <f t="shared" si="125"/>
        <v>0</v>
      </c>
      <c r="BK465" s="103">
        <f t="shared" si="125"/>
        <v>0</v>
      </c>
      <c r="BL465" s="103">
        <f t="shared" si="125"/>
        <v>0</v>
      </c>
      <c r="BM465" s="103">
        <f t="shared" si="125"/>
        <v>0</v>
      </c>
      <c r="BN465" s="103">
        <f t="shared" si="125"/>
        <v>0</v>
      </c>
      <c r="BO465" s="103">
        <f t="shared" si="125"/>
        <v>0</v>
      </c>
      <c r="BP465" s="103" t="e">
        <f t="shared" si="125"/>
        <v>#VALUE!</v>
      </c>
    </row>
    <row r="466" spans="1:68">
      <c r="A466" s="91">
        <v>2018</v>
      </c>
      <c r="B466" s="91" t="s">
        <v>905</v>
      </c>
      <c r="C466" s="91" t="s">
        <v>1170</v>
      </c>
      <c r="D466" s="91"/>
      <c r="E466" s="92">
        <v>25926</v>
      </c>
      <c r="F466" s="91"/>
      <c r="G466" s="91"/>
      <c r="H466" s="91"/>
      <c r="I466" s="91">
        <v>81</v>
      </c>
      <c r="J466" s="91" t="s">
        <v>1021</v>
      </c>
      <c r="K466" s="91" t="s">
        <v>1163</v>
      </c>
      <c r="L466" s="91" t="s">
        <v>1171</v>
      </c>
      <c r="M466" s="91"/>
      <c r="N466" s="93">
        <v>17081.45</v>
      </c>
      <c r="O466" s="93">
        <v>928.98</v>
      </c>
      <c r="P466" s="93">
        <v>0</v>
      </c>
      <c r="Q466" s="93">
        <v>0</v>
      </c>
      <c r="R466" s="93">
        <v>0</v>
      </c>
      <c r="S466" s="93">
        <v>928.98</v>
      </c>
      <c r="T466" s="93">
        <v>0</v>
      </c>
      <c r="U466" s="93">
        <v>1.39</v>
      </c>
      <c r="V466" s="93">
        <v>0</v>
      </c>
      <c r="W466" s="93">
        <v>0</v>
      </c>
      <c r="X466" s="93">
        <v>287.42</v>
      </c>
      <c r="Y466" s="93">
        <v>0</v>
      </c>
      <c r="Z466" s="93">
        <v>1217.79</v>
      </c>
      <c r="AA466" s="94">
        <f t="shared" ref="AA466:AA498" si="126">SUM(W466+V466+S466)</f>
        <v>928.98</v>
      </c>
      <c r="AB466" s="94">
        <f>AA466*('Para GX'!J$71+100%)</f>
        <v>952.20449999999994</v>
      </c>
      <c r="AC466" s="94">
        <f>AB466*('Para GX'!K$71+100%)</f>
        <v>972.83559749999995</v>
      </c>
      <c r="AD466" s="94">
        <f>AC466*('Para GX'!L$71+100%)</f>
        <v>989.04952412499983</v>
      </c>
      <c r="AE466" s="94">
        <f>AD466*('Para GX'!M$71+100%)</f>
        <v>998.94001936624989</v>
      </c>
      <c r="AF466" s="94">
        <f>AE466*('Para GX'!N$71+100%)</f>
        <v>1005.5996194953582</v>
      </c>
      <c r="AG466" s="94" t="e">
        <f>AF466*('Para GX'!O$71+100%)</f>
        <v>#VALUE!</v>
      </c>
      <c r="AH466" s="94">
        <f t="shared" ref="AH466:AH498" si="127">SUM(T466+V466+W466)</f>
        <v>0</v>
      </c>
      <c r="AI466" s="94">
        <f>AH466*('Para GX'!J$71+100%)</f>
        <v>0</v>
      </c>
      <c r="AJ466" s="94">
        <f>AI466*('Para GX'!K$71+100%)</f>
        <v>0</v>
      </c>
      <c r="AK466" s="94">
        <f>AJ466*('Para GX'!L$71+100%)</f>
        <v>0</v>
      </c>
      <c r="AL466" s="94">
        <f>AK466*('Para GX'!M$71+100%)</f>
        <v>0</v>
      </c>
      <c r="AM466" s="94">
        <f>AL466*('Para GX'!N$71+100%)</f>
        <v>0</v>
      </c>
      <c r="AN466" s="94" t="e">
        <f>AM466*('Para GX'!O$71+100%)</f>
        <v>#VALUE!</v>
      </c>
      <c r="AO466" s="94">
        <f t="shared" si="124"/>
        <v>287.42</v>
      </c>
      <c r="AP466" s="94">
        <f>AO466*('Para GX'!J$71+100%)</f>
        <v>294.60550000000001</v>
      </c>
      <c r="AQ466" s="94">
        <f>AP466*('Para GX'!K$71+100%)</f>
        <v>300.98861916666669</v>
      </c>
      <c r="AR466" s="94">
        <f>AQ466*('Para GX'!L$71+100%)</f>
        <v>306.00509615277781</v>
      </c>
      <c r="AS466" s="94">
        <f>AR466*('Para GX'!M$71+100%)</f>
        <v>309.0651471143056</v>
      </c>
      <c r="AT466" s="94">
        <f>AS466*('Para GX'!N$71+100%)</f>
        <v>311.12558142840095</v>
      </c>
      <c r="AU466" s="94" t="e">
        <f>AT466*('Para GX'!O$71+100%)</f>
        <v>#VALUE!</v>
      </c>
      <c r="AV466" s="94">
        <v>0</v>
      </c>
      <c r="AW466" s="94">
        <f>AV466*('Para GX'!J$71+100%)</f>
        <v>0</v>
      </c>
      <c r="AX466" s="94">
        <f>AW466*('Para GX'!K$71+100%)</f>
        <v>0</v>
      </c>
      <c r="AY466" s="94">
        <f>AX466*('Para GX'!L$71+100%)</f>
        <v>0</v>
      </c>
      <c r="AZ466" s="94">
        <f>AY466*('Para GX'!M$71+100%)</f>
        <v>0</v>
      </c>
      <c r="BA466" s="94">
        <f>AZ466*('Para GX'!N$71+100%)</f>
        <v>0</v>
      </c>
      <c r="BB466" s="94" t="e">
        <f>BA466*('Para GX'!O$71+100%)</f>
        <v>#VALUE!</v>
      </c>
      <c r="BC466" s="94">
        <v>0</v>
      </c>
      <c r="BD466" s="94"/>
      <c r="BE466" s="94"/>
      <c r="BF466" s="94"/>
      <c r="BG466" s="94"/>
      <c r="BH466" s="94"/>
      <c r="BI466" s="94"/>
      <c r="BJ466" s="94">
        <v>0</v>
      </c>
      <c r="BK466" s="94">
        <f>BJ466*('Para GX'!J$71+100%)</f>
        <v>0</v>
      </c>
      <c r="BL466" s="94">
        <f>BK466*('Para GX'!K$71+100%)</f>
        <v>0</v>
      </c>
      <c r="BM466" s="94">
        <f>BL466*('Para GX'!L$71+100%)</f>
        <v>0</v>
      </c>
      <c r="BN466" s="94">
        <f>BM466*('Para GX'!M$71+100%)</f>
        <v>0</v>
      </c>
      <c r="BO466" s="94">
        <f>BN466*('Para GX'!N$71+100%)</f>
        <v>0</v>
      </c>
      <c r="BP466" s="94" t="e">
        <f>BO466*('Para GX'!O$71+100%)</f>
        <v>#VALUE!</v>
      </c>
    </row>
    <row r="467" spans="1:68">
      <c r="A467" s="91">
        <v>2018</v>
      </c>
      <c r="B467" s="91" t="s">
        <v>905</v>
      </c>
      <c r="C467" s="91" t="s">
        <v>1170</v>
      </c>
      <c r="D467" s="91"/>
      <c r="E467" s="92">
        <v>25926</v>
      </c>
      <c r="F467" s="91"/>
      <c r="G467" s="91"/>
      <c r="H467" s="91"/>
      <c r="I467" s="91">
        <v>80</v>
      </c>
      <c r="J467" s="91" t="s">
        <v>1021</v>
      </c>
      <c r="K467" s="91" t="s">
        <v>1155</v>
      </c>
      <c r="L467" s="91" t="s">
        <v>922</v>
      </c>
      <c r="M467" s="91"/>
      <c r="N467" s="93">
        <v>17081.45</v>
      </c>
      <c r="O467" s="93">
        <v>815.91</v>
      </c>
      <c r="P467" s="93">
        <v>0</v>
      </c>
      <c r="Q467" s="93">
        <v>0</v>
      </c>
      <c r="R467" s="93">
        <v>0</v>
      </c>
      <c r="S467" s="93">
        <v>815.91</v>
      </c>
      <c r="T467" s="93">
        <v>0</v>
      </c>
      <c r="U467" s="93">
        <v>0</v>
      </c>
      <c r="V467" s="93">
        <v>0</v>
      </c>
      <c r="W467" s="93">
        <v>0</v>
      </c>
      <c r="X467" s="93">
        <v>0</v>
      </c>
      <c r="Y467" s="93">
        <v>0</v>
      </c>
      <c r="Z467" s="93">
        <v>815.91</v>
      </c>
      <c r="AA467" s="94">
        <f t="shared" si="126"/>
        <v>815.91</v>
      </c>
      <c r="AB467" s="94">
        <f>AA467*('Para GX'!J$71+100%)</f>
        <v>836.30774999999994</v>
      </c>
      <c r="AC467" s="94">
        <f>AB467*('Para GX'!K$71+100%)</f>
        <v>854.42775125000003</v>
      </c>
      <c r="AD467" s="94">
        <f>AC467*('Para GX'!L$71+100%)</f>
        <v>868.66821377083329</v>
      </c>
      <c r="AE467" s="94">
        <f>AD467*('Para GX'!M$71+100%)</f>
        <v>877.35489590854161</v>
      </c>
      <c r="AF467" s="94">
        <f>AE467*('Para GX'!N$71+100%)</f>
        <v>883.20392854793181</v>
      </c>
      <c r="AG467" s="94" t="e">
        <f>AF467*('Para GX'!O$71+100%)</f>
        <v>#VALUE!</v>
      </c>
      <c r="AH467" s="94">
        <f t="shared" si="127"/>
        <v>0</v>
      </c>
      <c r="AI467" s="94">
        <f>AH467*('Para GX'!J$71+100%)</f>
        <v>0</v>
      </c>
      <c r="AJ467" s="94">
        <f>AI467*('Para GX'!K$71+100%)</f>
        <v>0</v>
      </c>
      <c r="AK467" s="94">
        <f>AJ467*('Para GX'!L$71+100%)</f>
        <v>0</v>
      </c>
      <c r="AL467" s="94">
        <f>AK467*('Para GX'!M$71+100%)</f>
        <v>0</v>
      </c>
      <c r="AM467" s="94">
        <f>AL467*('Para GX'!N$71+100%)</f>
        <v>0</v>
      </c>
      <c r="AN467" s="94" t="e">
        <f>AM467*('Para GX'!O$71+100%)</f>
        <v>#VALUE!</v>
      </c>
      <c r="AO467" s="94">
        <f t="shared" ref="AO467:AO519" si="128">SUM(X467+Y467)</f>
        <v>0</v>
      </c>
      <c r="AP467" s="94">
        <f>AO467*('Para GX'!J$71+100%)</f>
        <v>0</v>
      </c>
      <c r="AQ467" s="94">
        <f>AP467*('Para GX'!K$71+100%)</f>
        <v>0</v>
      </c>
      <c r="AR467" s="94">
        <f>AQ467*('Para GX'!L$71+100%)</f>
        <v>0</v>
      </c>
      <c r="AS467" s="94">
        <f>AR467*('Para GX'!M$71+100%)</f>
        <v>0</v>
      </c>
      <c r="AT467" s="94">
        <f>AS467*('Para GX'!N$71+100%)</f>
        <v>0</v>
      </c>
      <c r="AU467" s="94" t="e">
        <f>AT467*('Para GX'!O$71+100%)</f>
        <v>#VALUE!</v>
      </c>
      <c r="AV467" s="94">
        <v>0</v>
      </c>
      <c r="AW467" s="94">
        <f>AV467*('Para GX'!J$71+100%)</f>
        <v>0</v>
      </c>
      <c r="AX467" s="94">
        <f>AW467*('Para GX'!K$71+100%)</f>
        <v>0</v>
      </c>
      <c r="AY467" s="94">
        <f>AX467*('Para GX'!L$71+100%)</f>
        <v>0</v>
      </c>
      <c r="AZ467" s="94">
        <f>AY467*('Para GX'!M$71+100%)</f>
        <v>0</v>
      </c>
      <c r="BA467" s="94">
        <f>AZ467*('Para GX'!N$71+100%)</f>
        <v>0</v>
      </c>
      <c r="BB467" s="94" t="e">
        <f>BA467*('Para GX'!O$71+100%)</f>
        <v>#VALUE!</v>
      </c>
      <c r="BC467" s="94">
        <v>0</v>
      </c>
      <c r="BD467" s="94"/>
      <c r="BE467" s="94"/>
      <c r="BF467" s="94"/>
      <c r="BG467" s="94"/>
      <c r="BH467" s="94"/>
      <c r="BI467" s="94"/>
      <c r="BJ467" s="94">
        <v>0</v>
      </c>
      <c r="BK467" s="94">
        <f>BJ467*('Para GX'!J$71+100%)</f>
        <v>0</v>
      </c>
      <c r="BL467" s="94">
        <f>BK467*('Para GX'!K$71+100%)</f>
        <v>0</v>
      </c>
      <c r="BM467" s="94">
        <f>BL467*('Para GX'!L$71+100%)</f>
        <v>0</v>
      </c>
      <c r="BN467" s="94">
        <f>BM467*('Para GX'!M$71+100%)</f>
        <v>0</v>
      </c>
      <c r="BO467" s="94">
        <f>BN467*('Para GX'!N$71+100%)</f>
        <v>0</v>
      </c>
      <c r="BP467" s="94" t="e">
        <f>BO467*('Para GX'!O$71+100%)</f>
        <v>#VALUE!</v>
      </c>
    </row>
    <row r="468" spans="1:68">
      <c r="A468" s="91">
        <v>2018</v>
      </c>
      <c r="B468" s="91" t="s">
        <v>905</v>
      </c>
      <c r="C468" s="91" t="s">
        <v>1170</v>
      </c>
      <c r="D468" s="91"/>
      <c r="E468" s="92">
        <v>29848</v>
      </c>
      <c r="F468" s="91"/>
      <c r="G468" s="91"/>
      <c r="H468" s="91"/>
      <c r="I468" s="91">
        <v>81</v>
      </c>
      <c r="J468" s="91" t="s">
        <v>1021</v>
      </c>
      <c r="K468" s="91" t="s">
        <v>1163</v>
      </c>
      <c r="L468" s="91" t="s">
        <v>1171</v>
      </c>
      <c r="M468" s="91"/>
      <c r="N468" s="93">
        <v>17081.45</v>
      </c>
      <c r="O468" s="93">
        <v>267.99</v>
      </c>
      <c r="P468" s="93">
        <v>0</v>
      </c>
      <c r="Q468" s="93">
        <v>0</v>
      </c>
      <c r="R468" s="93">
        <v>0</v>
      </c>
      <c r="S468" s="93">
        <v>267.99</v>
      </c>
      <c r="T468" s="93">
        <v>0</v>
      </c>
      <c r="U468" s="93">
        <v>0.4</v>
      </c>
      <c r="V468" s="93">
        <v>0</v>
      </c>
      <c r="W468" s="93">
        <v>0</v>
      </c>
      <c r="X468" s="93">
        <v>82.9</v>
      </c>
      <c r="Y468" s="93">
        <v>0</v>
      </c>
      <c r="Z468" s="93">
        <v>351.29</v>
      </c>
      <c r="AA468" s="94">
        <f t="shared" si="126"/>
        <v>267.99</v>
      </c>
      <c r="AB468" s="94">
        <f>AA468*('Para GX'!J$71+100%)</f>
        <v>274.68975</v>
      </c>
      <c r="AC468" s="94">
        <f>AB468*('Para GX'!K$71+100%)</f>
        <v>280.64136125000005</v>
      </c>
      <c r="AD468" s="94">
        <f>AC468*('Para GX'!L$71+100%)</f>
        <v>285.31871727083336</v>
      </c>
      <c r="AE468" s="94">
        <f>AD468*('Para GX'!M$71+100%)</f>
        <v>288.17190444354168</v>
      </c>
      <c r="AF468" s="94">
        <f>AE468*('Para GX'!N$71+100%)</f>
        <v>290.09305047316525</v>
      </c>
      <c r="AG468" s="94" t="e">
        <f>AF468*('Para GX'!O$71+100%)</f>
        <v>#VALUE!</v>
      </c>
      <c r="AH468" s="94">
        <f t="shared" si="127"/>
        <v>0</v>
      </c>
      <c r="AI468" s="94">
        <f>AH468*('Para GX'!J$71+100%)</f>
        <v>0</v>
      </c>
      <c r="AJ468" s="94">
        <f>AI468*('Para GX'!K$71+100%)</f>
        <v>0</v>
      </c>
      <c r="AK468" s="94">
        <f>AJ468*('Para GX'!L$71+100%)</f>
        <v>0</v>
      </c>
      <c r="AL468" s="94">
        <f>AK468*('Para GX'!M$71+100%)</f>
        <v>0</v>
      </c>
      <c r="AM468" s="94">
        <f>AL468*('Para GX'!N$71+100%)</f>
        <v>0</v>
      </c>
      <c r="AN468" s="94" t="e">
        <f>AM468*('Para GX'!O$71+100%)</f>
        <v>#VALUE!</v>
      </c>
      <c r="AO468" s="94">
        <f t="shared" si="128"/>
        <v>82.9</v>
      </c>
      <c r="AP468" s="94">
        <f>AO468*('Para GX'!J$71+100%)</f>
        <v>84.972499999999997</v>
      </c>
      <c r="AQ468" s="94">
        <f>AP468*('Para GX'!K$71+100%)</f>
        <v>86.81357083333333</v>
      </c>
      <c r="AR468" s="94">
        <f>AQ468*('Para GX'!L$71+100%)</f>
        <v>88.260463680555546</v>
      </c>
      <c r="AS468" s="94">
        <f>AR468*('Para GX'!M$71+100%)</f>
        <v>89.143068317361099</v>
      </c>
      <c r="AT468" s="94">
        <f>AS468*('Para GX'!N$71+100%)</f>
        <v>89.737355439476829</v>
      </c>
      <c r="AU468" s="94" t="e">
        <f>AT468*('Para GX'!O$71+100%)</f>
        <v>#VALUE!</v>
      </c>
      <c r="AV468" s="94">
        <v>0</v>
      </c>
      <c r="AW468" s="94">
        <f>AV468*('Para GX'!J$71+100%)</f>
        <v>0</v>
      </c>
      <c r="AX468" s="94">
        <f>AW468*('Para GX'!K$71+100%)</f>
        <v>0</v>
      </c>
      <c r="AY468" s="94">
        <f>AX468*('Para GX'!L$71+100%)</f>
        <v>0</v>
      </c>
      <c r="AZ468" s="94">
        <f>AY468*('Para GX'!M$71+100%)</f>
        <v>0</v>
      </c>
      <c r="BA468" s="94">
        <f>AZ468*('Para GX'!N$71+100%)</f>
        <v>0</v>
      </c>
      <c r="BB468" s="94" t="e">
        <f>BA468*('Para GX'!O$71+100%)</f>
        <v>#VALUE!</v>
      </c>
      <c r="BC468" s="94">
        <v>0</v>
      </c>
      <c r="BD468" s="94"/>
      <c r="BE468" s="94"/>
      <c r="BF468" s="94"/>
      <c r="BG468" s="94"/>
      <c r="BH468" s="94"/>
      <c r="BI468" s="94"/>
      <c r="BJ468" s="94">
        <v>0</v>
      </c>
      <c r="BK468" s="94">
        <f>BJ468*('Para GX'!J$71+100%)</f>
        <v>0</v>
      </c>
      <c r="BL468" s="94">
        <f>BK468*('Para GX'!K$71+100%)</f>
        <v>0</v>
      </c>
      <c r="BM468" s="94">
        <f>BL468*('Para GX'!L$71+100%)</f>
        <v>0</v>
      </c>
      <c r="BN468" s="94">
        <f>BM468*('Para GX'!M$71+100%)</f>
        <v>0</v>
      </c>
      <c r="BO468" s="94">
        <f>BN468*('Para GX'!N$71+100%)</f>
        <v>0</v>
      </c>
      <c r="BP468" s="94" t="e">
        <f>BO468*('Para GX'!O$71+100%)</f>
        <v>#VALUE!</v>
      </c>
    </row>
    <row r="469" spans="1:68">
      <c r="A469" s="91">
        <v>2018</v>
      </c>
      <c r="B469" s="91" t="s">
        <v>905</v>
      </c>
      <c r="C469" s="91" t="s">
        <v>1170</v>
      </c>
      <c r="D469" s="91"/>
      <c r="E469" s="92">
        <v>29848</v>
      </c>
      <c r="F469" s="91"/>
      <c r="G469" s="91"/>
      <c r="H469" s="91"/>
      <c r="I469" s="91">
        <v>80</v>
      </c>
      <c r="J469" s="91" t="s">
        <v>1021</v>
      </c>
      <c r="K469" s="91" t="s">
        <v>1155</v>
      </c>
      <c r="L469" s="91" t="s">
        <v>922</v>
      </c>
      <c r="M469" s="91"/>
      <c r="N469" s="93">
        <v>17081.45</v>
      </c>
      <c r="O469" s="93">
        <v>762.12</v>
      </c>
      <c r="P469" s="93">
        <v>0</v>
      </c>
      <c r="Q469" s="93">
        <v>0</v>
      </c>
      <c r="R469" s="93">
        <v>0</v>
      </c>
      <c r="S469" s="93">
        <v>762.12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762.12</v>
      </c>
      <c r="AA469" s="94">
        <f t="shared" si="126"/>
        <v>762.12</v>
      </c>
      <c r="AB469" s="94">
        <f>AA469*('Para GX'!J$71+100%)</f>
        <v>781.17299999999989</v>
      </c>
      <c r="AC469" s="94">
        <f>AB469*('Para GX'!K$71+100%)</f>
        <v>798.09841499999993</v>
      </c>
      <c r="AD469" s="94">
        <f>AC469*('Para GX'!L$71+100%)</f>
        <v>811.40005524999992</v>
      </c>
      <c r="AE469" s="94">
        <f>AD469*('Para GX'!M$71+100%)</f>
        <v>819.51405580249991</v>
      </c>
      <c r="AF469" s="94">
        <f>AE469*('Para GX'!N$71+100%)</f>
        <v>824.97748284118313</v>
      </c>
      <c r="AG469" s="94" t="e">
        <f>AF469*('Para GX'!O$71+100%)</f>
        <v>#VALUE!</v>
      </c>
      <c r="AH469" s="94">
        <f t="shared" si="127"/>
        <v>0</v>
      </c>
      <c r="AI469" s="94">
        <f>AH469*('Para GX'!J$71+100%)</f>
        <v>0</v>
      </c>
      <c r="AJ469" s="94">
        <f>AI469*('Para GX'!K$71+100%)</f>
        <v>0</v>
      </c>
      <c r="AK469" s="94">
        <f>AJ469*('Para GX'!L$71+100%)</f>
        <v>0</v>
      </c>
      <c r="AL469" s="94">
        <f>AK469*('Para GX'!M$71+100%)</f>
        <v>0</v>
      </c>
      <c r="AM469" s="94">
        <f>AL469*('Para GX'!N$71+100%)</f>
        <v>0</v>
      </c>
      <c r="AN469" s="94" t="e">
        <f>AM469*('Para GX'!O$71+100%)</f>
        <v>#VALUE!</v>
      </c>
      <c r="AO469" s="94">
        <f t="shared" si="128"/>
        <v>0</v>
      </c>
      <c r="AP469" s="94">
        <f>AO469*('Para GX'!J$71+100%)</f>
        <v>0</v>
      </c>
      <c r="AQ469" s="94">
        <f>AP469*('Para GX'!K$71+100%)</f>
        <v>0</v>
      </c>
      <c r="AR469" s="94">
        <f>AQ469*('Para GX'!L$71+100%)</f>
        <v>0</v>
      </c>
      <c r="AS469" s="94">
        <f>AR469*('Para GX'!M$71+100%)</f>
        <v>0</v>
      </c>
      <c r="AT469" s="94">
        <f>AS469*('Para GX'!N$71+100%)</f>
        <v>0</v>
      </c>
      <c r="AU469" s="94" t="e">
        <f>AT469*('Para GX'!O$71+100%)</f>
        <v>#VALUE!</v>
      </c>
      <c r="AV469" s="94">
        <v>0</v>
      </c>
      <c r="AW469" s="94">
        <f>AV469*('Para GX'!J$71+100%)</f>
        <v>0</v>
      </c>
      <c r="AX469" s="94">
        <f>AW469*('Para GX'!K$71+100%)</f>
        <v>0</v>
      </c>
      <c r="AY469" s="94">
        <f>AX469*('Para GX'!L$71+100%)</f>
        <v>0</v>
      </c>
      <c r="AZ469" s="94">
        <f>AY469*('Para GX'!M$71+100%)</f>
        <v>0</v>
      </c>
      <c r="BA469" s="94">
        <f>AZ469*('Para GX'!N$71+100%)</f>
        <v>0</v>
      </c>
      <c r="BB469" s="94" t="e">
        <f>BA469*('Para GX'!O$71+100%)</f>
        <v>#VALUE!</v>
      </c>
      <c r="BC469" s="94">
        <v>0</v>
      </c>
      <c r="BD469" s="94"/>
      <c r="BE469" s="94"/>
      <c r="BF469" s="94"/>
      <c r="BG469" s="94"/>
      <c r="BH469" s="94"/>
      <c r="BI469" s="94"/>
      <c r="BJ469" s="94">
        <v>0</v>
      </c>
      <c r="BK469" s="94">
        <f>BJ469*('Para GX'!J$71+100%)</f>
        <v>0</v>
      </c>
      <c r="BL469" s="94">
        <f>BK469*('Para GX'!K$71+100%)</f>
        <v>0</v>
      </c>
      <c r="BM469" s="94">
        <f>BL469*('Para GX'!L$71+100%)</f>
        <v>0</v>
      </c>
      <c r="BN469" s="94">
        <f>BM469*('Para GX'!M$71+100%)</f>
        <v>0</v>
      </c>
      <c r="BO469" s="94">
        <f>BN469*('Para GX'!N$71+100%)</f>
        <v>0</v>
      </c>
      <c r="BP469" s="94" t="e">
        <f>BO469*('Para GX'!O$71+100%)</f>
        <v>#VALUE!</v>
      </c>
    </row>
    <row r="470" spans="1:68">
      <c r="A470" s="91">
        <v>2018</v>
      </c>
      <c r="B470" s="91" t="s">
        <v>905</v>
      </c>
      <c r="C470" s="91" t="s">
        <v>1170</v>
      </c>
      <c r="D470" s="91"/>
      <c r="E470" s="92">
        <v>28752</v>
      </c>
      <c r="F470" s="91"/>
      <c r="G470" s="91"/>
      <c r="H470" s="91"/>
      <c r="I470" s="91">
        <v>81</v>
      </c>
      <c r="J470" s="91" t="s">
        <v>1021</v>
      </c>
      <c r="K470" s="91" t="s">
        <v>1163</v>
      </c>
      <c r="L470" s="91" t="s">
        <v>1171</v>
      </c>
      <c r="M470" s="91"/>
      <c r="N470" s="93">
        <v>17081.45</v>
      </c>
      <c r="O470" s="93">
        <v>375.16</v>
      </c>
      <c r="P470" s="93">
        <v>0</v>
      </c>
      <c r="Q470" s="93">
        <v>0</v>
      </c>
      <c r="R470" s="93">
        <v>0</v>
      </c>
      <c r="S470" s="93">
        <v>375.16</v>
      </c>
      <c r="T470" s="93">
        <v>0</v>
      </c>
      <c r="U470" s="93">
        <v>0.56000000000000005</v>
      </c>
      <c r="V470" s="93">
        <v>0</v>
      </c>
      <c r="W470" s="93">
        <v>0</v>
      </c>
      <c r="X470" s="93">
        <v>116.08</v>
      </c>
      <c r="Y470" s="93">
        <v>0</v>
      </c>
      <c r="Z470" s="93">
        <v>491.8</v>
      </c>
      <c r="AA470" s="94">
        <f t="shared" si="126"/>
        <v>375.16</v>
      </c>
      <c r="AB470" s="94">
        <f>AA470*('Para GX'!J$71+100%)</f>
        <v>384.53899999999999</v>
      </c>
      <c r="AC470" s="94">
        <f>AB470*('Para GX'!K$71+100%)</f>
        <v>392.87067833333333</v>
      </c>
      <c r="AD470" s="94">
        <f>AC470*('Para GX'!L$71+100%)</f>
        <v>399.41852297222221</v>
      </c>
      <c r="AE470" s="94">
        <f>AD470*('Para GX'!M$71+100%)</f>
        <v>403.41270820194444</v>
      </c>
      <c r="AF470" s="94">
        <f>AE470*('Para GX'!N$71+100%)</f>
        <v>406.10212625662405</v>
      </c>
      <c r="AG470" s="94" t="e">
        <f>AF470*('Para GX'!O$71+100%)</f>
        <v>#VALUE!</v>
      </c>
      <c r="AH470" s="94">
        <f t="shared" si="127"/>
        <v>0</v>
      </c>
      <c r="AI470" s="94">
        <f>AH470*('Para GX'!J$71+100%)</f>
        <v>0</v>
      </c>
      <c r="AJ470" s="94">
        <f>AI470*('Para GX'!K$71+100%)</f>
        <v>0</v>
      </c>
      <c r="AK470" s="94">
        <f>AJ470*('Para GX'!L$71+100%)</f>
        <v>0</v>
      </c>
      <c r="AL470" s="94">
        <f>AK470*('Para GX'!M$71+100%)</f>
        <v>0</v>
      </c>
      <c r="AM470" s="94">
        <f>AL470*('Para GX'!N$71+100%)</f>
        <v>0</v>
      </c>
      <c r="AN470" s="94" t="e">
        <f>AM470*('Para GX'!O$71+100%)</f>
        <v>#VALUE!</v>
      </c>
      <c r="AO470" s="94">
        <f t="shared" si="128"/>
        <v>116.08</v>
      </c>
      <c r="AP470" s="94">
        <f>AO470*('Para GX'!J$71+100%)</f>
        <v>118.98199999999999</v>
      </c>
      <c r="AQ470" s="94">
        <f>AP470*('Para GX'!K$71+100%)</f>
        <v>121.55994333333332</v>
      </c>
      <c r="AR470" s="94">
        <f>AQ470*('Para GX'!L$71+100%)</f>
        <v>123.58594238888887</v>
      </c>
      <c r="AS470" s="94">
        <f>AR470*('Para GX'!M$71+100%)</f>
        <v>124.82180181277775</v>
      </c>
      <c r="AT470" s="94">
        <f>AS470*('Para GX'!N$71+100%)</f>
        <v>125.65394715819626</v>
      </c>
      <c r="AU470" s="94" t="e">
        <f>AT470*('Para GX'!O$71+100%)</f>
        <v>#VALUE!</v>
      </c>
      <c r="AV470" s="94">
        <v>0</v>
      </c>
      <c r="AW470" s="94">
        <f>AV470*('Para GX'!J$71+100%)</f>
        <v>0</v>
      </c>
      <c r="AX470" s="94">
        <f>AW470*('Para GX'!K$71+100%)</f>
        <v>0</v>
      </c>
      <c r="AY470" s="94">
        <f>AX470*('Para GX'!L$71+100%)</f>
        <v>0</v>
      </c>
      <c r="AZ470" s="94">
        <f>AY470*('Para GX'!M$71+100%)</f>
        <v>0</v>
      </c>
      <c r="BA470" s="94">
        <f>AZ470*('Para GX'!N$71+100%)</f>
        <v>0</v>
      </c>
      <c r="BB470" s="94" t="e">
        <f>BA470*('Para GX'!O$71+100%)</f>
        <v>#VALUE!</v>
      </c>
      <c r="BC470" s="94">
        <v>0</v>
      </c>
      <c r="BD470" s="94"/>
      <c r="BE470" s="94"/>
      <c r="BF470" s="94"/>
      <c r="BG470" s="94"/>
      <c r="BH470" s="94"/>
      <c r="BI470" s="94"/>
      <c r="BJ470" s="94">
        <v>0</v>
      </c>
      <c r="BK470" s="94">
        <f>BJ470*('Para GX'!J$71+100%)</f>
        <v>0</v>
      </c>
      <c r="BL470" s="94">
        <f>BK470*('Para GX'!K$71+100%)</f>
        <v>0</v>
      </c>
      <c r="BM470" s="94">
        <f>BL470*('Para GX'!L$71+100%)</f>
        <v>0</v>
      </c>
      <c r="BN470" s="94">
        <f>BM470*('Para GX'!M$71+100%)</f>
        <v>0</v>
      </c>
      <c r="BO470" s="94">
        <f>BN470*('Para GX'!N$71+100%)</f>
        <v>0</v>
      </c>
      <c r="BP470" s="94" t="e">
        <f>BO470*('Para GX'!O$71+100%)</f>
        <v>#VALUE!</v>
      </c>
    </row>
    <row r="471" spans="1:68">
      <c r="A471" s="91">
        <v>2018</v>
      </c>
      <c r="B471" s="91" t="s">
        <v>905</v>
      </c>
      <c r="C471" s="91" t="s">
        <v>1170</v>
      </c>
      <c r="D471" s="91"/>
      <c r="E471" s="92">
        <v>28752</v>
      </c>
      <c r="F471" s="91"/>
      <c r="G471" s="91"/>
      <c r="H471" s="91"/>
      <c r="I471" s="91">
        <v>80</v>
      </c>
      <c r="J471" s="91" t="s">
        <v>1021</v>
      </c>
      <c r="K471" s="91" t="s">
        <v>1155</v>
      </c>
      <c r="L471" s="91" t="s">
        <v>922</v>
      </c>
      <c r="M471" s="91"/>
      <c r="N471" s="93">
        <v>17081.45</v>
      </c>
      <c r="O471" s="93">
        <v>617.77</v>
      </c>
      <c r="P471" s="93">
        <v>0</v>
      </c>
      <c r="Q471" s="93">
        <v>0</v>
      </c>
      <c r="R471" s="93">
        <v>0</v>
      </c>
      <c r="S471" s="93">
        <v>617.77</v>
      </c>
      <c r="T471" s="93">
        <v>0</v>
      </c>
      <c r="U471" s="93">
        <v>0</v>
      </c>
      <c r="V471" s="93">
        <v>0</v>
      </c>
      <c r="W471" s="93">
        <v>0</v>
      </c>
      <c r="X471" s="93">
        <v>0</v>
      </c>
      <c r="Y471" s="93">
        <v>0</v>
      </c>
      <c r="Z471" s="93">
        <v>617.77</v>
      </c>
      <c r="AA471" s="94">
        <f t="shared" si="126"/>
        <v>617.77</v>
      </c>
      <c r="AB471" s="94">
        <f>AA471*('Para GX'!J$71+100%)</f>
        <v>633.21424999999988</v>
      </c>
      <c r="AC471" s="94">
        <f>AB471*('Para GX'!K$71+100%)</f>
        <v>646.93389208333326</v>
      </c>
      <c r="AD471" s="94">
        <f>AC471*('Para GX'!L$71+100%)</f>
        <v>657.71612361805546</v>
      </c>
      <c r="AE471" s="94">
        <f>AD471*('Para GX'!M$71+100%)</f>
        <v>664.29328485423605</v>
      </c>
      <c r="AF471" s="94">
        <f>AE471*('Para GX'!N$71+100%)</f>
        <v>668.72190675326419</v>
      </c>
      <c r="AG471" s="94" t="e">
        <f>AF471*('Para GX'!O$71+100%)</f>
        <v>#VALUE!</v>
      </c>
      <c r="AH471" s="94">
        <f t="shared" si="127"/>
        <v>0</v>
      </c>
      <c r="AI471" s="94">
        <f>AH471*('Para GX'!J$71+100%)</f>
        <v>0</v>
      </c>
      <c r="AJ471" s="94">
        <f>AI471*('Para GX'!K$71+100%)</f>
        <v>0</v>
      </c>
      <c r="AK471" s="94">
        <f>AJ471*('Para GX'!L$71+100%)</f>
        <v>0</v>
      </c>
      <c r="AL471" s="94">
        <f>AK471*('Para GX'!M$71+100%)</f>
        <v>0</v>
      </c>
      <c r="AM471" s="94">
        <f>AL471*('Para GX'!N$71+100%)</f>
        <v>0</v>
      </c>
      <c r="AN471" s="94" t="e">
        <f>AM471*('Para GX'!O$71+100%)</f>
        <v>#VALUE!</v>
      </c>
      <c r="AO471" s="94">
        <f t="shared" si="128"/>
        <v>0</v>
      </c>
      <c r="AP471" s="94">
        <f>AO471*('Para GX'!J$71+100%)</f>
        <v>0</v>
      </c>
      <c r="AQ471" s="94">
        <f>AP471*('Para GX'!K$71+100%)</f>
        <v>0</v>
      </c>
      <c r="AR471" s="94">
        <f>AQ471*('Para GX'!L$71+100%)</f>
        <v>0</v>
      </c>
      <c r="AS471" s="94">
        <f>AR471*('Para GX'!M$71+100%)</f>
        <v>0</v>
      </c>
      <c r="AT471" s="94">
        <f>AS471*('Para GX'!N$71+100%)</f>
        <v>0</v>
      </c>
      <c r="AU471" s="94" t="e">
        <f>AT471*('Para GX'!O$71+100%)</f>
        <v>#VALUE!</v>
      </c>
      <c r="AV471" s="94">
        <v>0</v>
      </c>
      <c r="AW471" s="94">
        <f>AV471*('Para GX'!J$71+100%)</f>
        <v>0</v>
      </c>
      <c r="AX471" s="94">
        <f>AW471*('Para GX'!K$71+100%)</f>
        <v>0</v>
      </c>
      <c r="AY471" s="94">
        <f>AX471*('Para GX'!L$71+100%)</f>
        <v>0</v>
      </c>
      <c r="AZ471" s="94">
        <f>AY471*('Para GX'!M$71+100%)</f>
        <v>0</v>
      </c>
      <c r="BA471" s="94">
        <f>AZ471*('Para GX'!N$71+100%)</f>
        <v>0</v>
      </c>
      <c r="BB471" s="94" t="e">
        <f>BA471*('Para GX'!O$71+100%)</f>
        <v>#VALUE!</v>
      </c>
      <c r="BC471" s="94">
        <v>0</v>
      </c>
      <c r="BD471" s="94"/>
      <c r="BE471" s="94"/>
      <c r="BF471" s="94"/>
      <c r="BG471" s="94"/>
      <c r="BH471" s="94"/>
      <c r="BI471" s="94"/>
      <c r="BJ471" s="94">
        <v>0</v>
      </c>
      <c r="BK471" s="94">
        <f>BJ471*('Para GX'!J$71+100%)</f>
        <v>0</v>
      </c>
      <c r="BL471" s="94">
        <f>BK471*('Para GX'!K$71+100%)</f>
        <v>0</v>
      </c>
      <c r="BM471" s="94">
        <f>BL471*('Para GX'!L$71+100%)</f>
        <v>0</v>
      </c>
      <c r="BN471" s="94">
        <f>BM471*('Para GX'!M$71+100%)</f>
        <v>0</v>
      </c>
      <c r="BO471" s="94">
        <f>BN471*('Para GX'!N$71+100%)</f>
        <v>0</v>
      </c>
      <c r="BP471" s="94" t="e">
        <f>BO471*('Para GX'!O$71+100%)</f>
        <v>#VALUE!</v>
      </c>
    </row>
    <row r="472" spans="1:68">
      <c r="A472" s="91">
        <v>2018</v>
      </c>
      <c r="B472" s="91" t="s">
        <v>905</v>
      </c>
      <c r="C472" s="91" t="s">
        <v>1170</v>
      </c>
      <c r="D472" s="91"/>
      <c r="E472" s="92">
        <v>33732</v>
      </c>
      <c r="F472" s="91"/>
      <c r="G472" s="91"/>
      <c r="H472" s="91"/>
      <c r="I472" s="91">
        <v>81</v>
      </c>
      <c r="J472" s="91" t="s">
        <v>1021</v>
      </c>
      <c r="K472" s="91" t="s">
        <v>1163</v>
      </c>
      <c r="L472" s="91" t="s">
        <v>1171</v>
      </c>
      <c r="M472" s="91"/>
      <c r="N472" s="93">
        <v>17081.45</v>
      </c>
      <c r="O472" s="93">
        <v>357.31</v>
      </c>
      <c r="P472" s="93">
        <v>0</v>
      </c>
      <c r="Q472" s="93">
        <v>0</v>
      </c>
      <c r="R472" s="93">
        <v>0</v>
      </c>
      <c r="S472" s="93">
        <v>357.31</v>
      </c>
      <c r="T472" s="93">
        <v>0</v>
      </c>
      <c r="U472" s="93">
        <v>0.53</v>
      </c>
      <c r="V472" s="93">
        <v>0</v>
      </c>
      <c r="W472" s="93">
        <v>0</v>
      </c>
      <c r="X472" s="93">
        <v>110.54</v>
      </c>
      <c r="Y472" s="93">
        <v>0</v>
      </c>
      <c r="Z472" s="93">
        <v>468.38</v>
      </c>
      <c r="AA472" s="94">
        <f t="shared" si="126"/>
        <v>357.31</v>
      </c>
      <c r="AB472" s="94">
        <f>AA472*('Para GX'!J$71+100%)</f>
        <v>366.24274999999994</v>
      </c>
      <c r="AC472" s="94">
        <f>AB472*('Para GX'!K$71+100%)</f>
        <v>374.17800958333328</v>
      </c>
      <c r="AD472" s="94">
        <f>AC472*('Para GX'!L$71+100%)</f>
        <v>380.41430974305547</v>
      </c>
      <c r="AE472" s="94">
        <f>AD472*('Para GX'!M$71+100%)</f>
        <v>384.21845284048601</v>
      </c>
      <c r="AF472" s="94">
        <f>AE472*('Para GX'!N$71+100%)</f>
        <v>386.77990919275589</v>
      </c>
      <c r="AG472" s="94" t="e">
        <f>AF472*('Para GX'!O$71+100%)</f>
        <v>#VALUE!</v>
      </c>
      <c r="AH472" s="94">
        <f t="shared" si="127"/>
        <v>0</v>
      </c>
      <c r="AI472" s="94">
        <f>AH472*('Para GX'!J$71+100%)</f>
        <v>0</v>
      </c>
      <c r="AJ472" s="94">
        <f>AI472*('Para GX'!K$71+100%)</f>
        <v>0</v>
      </c>
      <c r="AK472" s="94">
        <f>AJ472*('Para GX'!L$71+100%)</f>
        <v>0</v>
      </c>
      <c r="AL472" s="94">
        <f>AK472*('Para GX'!M$71+100%)</f>
        <v>0</v>
      </c>
      <c r="AM472" s="94">
        <f>AL472*('Para GX'!N$71+100%)</f>
        <v>0</v>
      </c>
      <c r="AN472" s="94" t="e">
        <f>AM472*('Para GX'!O$71+100%)</f>
        <v>#VALUE!</v>
      </c>
      <c r="AO472" s="94">
        <f t="shared" si="128"/>
        <v>110.54</v>
      </c>
      <c r="AP472" s="94">
        <f>AO472*('Para GX'!J$71+100%)</f>
        <v>113.3035</v>
      </c>
      <c r="AQ472" s="94">
        <f>AP472*('Para GX'!K$71+100%)</f>
        <v>115.75840916666667</v>
      </c>
      <c r="AR472" s="94">
        <f>AQ472*('Para GX'!L$71+100%)</f>
        <v>117.6877159861111</v>
      </c>
      <c r="AS472" s="94">
        <f>AR472*('Para GX'!M$71+100%)</f>
        <v>118.86459314597221</v>
      </c>
      <c r="AT472" s="94">
        <f>AS472*('Para GX'!N$71+100%)</f>
        <v>119.65702376694534</v>
      </c>
      <c r="AU472" s="94" t="e">
        <f>AT472*('Para GX'!O$71+100%)</f>
        <v>#VALUE!</v>
      </c>
      <c r="AV472" s="94">
        <v>0</v>
      </c>
      <c r="AW472" s="94">
        <f>AV472*('Para GX'!J$71+100%)</f>
        <v>0</v>
      </c>
      <c r="AX472" s="94">
        <f>AW472*('Para GX'!K$71+100%)</f>
        <v>0</v>
      </c>
      <c r="AY472" s="94">
        <f>AX472*('Para GX'!L$71+100%)</f>
        <v>0</v>
      </c>
      <c r="AZ472" s="94">
        <f>AY472*('Para GX'!M$71+100%)</f>
        <v>0</v>
      </c>
      <c r="BA472" s="94">
        <f>AZ472*('Para GX'!N$71+100%)</f>
        <v>0</v>
      </c>
      <c r="BB472" s="94" t="e">
        <f>BA472*('Para GX'!O$71+100%)</f>
        <v>#VALUE!</v>
      </c>
      <c r="BC472" s="94">
        <v>0</v>
      </c>
      <c r="BD472" s="94"/>
      <c r="BE472" s="94"/>
      <c r="BF472" s="94"/>
      <c r="BG472" s="94"/>
      <c r="BH472" s="94"/>
      <c r="BI472" s="94"/>
      <c r="BJ472" s="94">
        <v>0</v>
      </c>
      <c r="BK472" s="94">
        <f>BJ472*('Para GX'!J$71+100%)</f>
        <v>0</v>
      </c>
      <c r="BL472" s="94">
        <f>BK472*('Para GX'!K$71+100%)</f>
        <v>0</v>
      </c>
      <c r="BM472" s="94">
        <f>BL472*('Para GX'!L$71+100%)</f>
        <v>0</v>
      </c>
      <c r="BN472" s="94">
        <f>BM472*('Para GX'!M$71+100%)</f>
        <v>0</v>
      </c>
      <c r="BO472" s="94">
        <f>BN472*('Para GX'!N$71+100%)</f>
        <v>0</v>
      </c>
      <c r="BP472" s="94" t="e">
        <f>BO472*('Para GX'!O$71+100%)</f>
        <v>#VALUE!</v>
      </c>
    </row>
    <row r="473" spans="1:68">
      <c r="A473" s="91">
        <v>2018</v>
      </c>
      <c r="B473" s="91" t="s">
        <v>905</v>
      </c>
      <c r="C473" s="91" t="s">
        <v>1170</v>
      </c>
      <c r="D473" s="91"/>
      <c r="E473" s="92">
        <v>33732</v>
      </c>
      <c r="F473" s="91"/>
      <c r="G473" s="91"/>
      <c r="H473" s="91"/>
      <c r="I473" s="91">
        <v>80</v>
      </c>
      <c r="J473" s="91" t="s">
        <v>1021</v>
      </c>
      <c r="K473" s="91" t="s">
        <v>1155</v>
      </c>
      <c r="L473" s="91" t="s">
        <v>922</v>
      </c>
      <c r="M473" s="91"/>
      <c r="N473" s="93">
        <v>17081.45</v>
      </c>
      <c r="O473" s="93">
        <v>543.46</v>
      </c>
      <c r="P473" s="93">
        <v>0</v>
      </c>
      <c r="Q473" s="93">
        <v>0</v>
      </c>
      <c r="R473" s="93">
        <v>0</v>
      </c>
      <c r="S473" s="93">
        <v>543.46</v>
      </c>
      <c r="T473" s="93">
        <v>0</v>
      </c>
      <c r="U473" s="93">
        <v>0</v>
      </c>
      <c r="V473" s="93">
        <v>0</v>
      </c>
      <c r="W473" s="93">
        <v>0</v>
      </c>
      <c r="X473" s="93">
        <v>0</v>
      </c>
      <c r="Y473" s="93">
        <v>0</v>
      </c>
      <c r="Z473" s="93">
        <v>543.46</v>
      </c>
      <c r="AA473" s="94">
        <f t="shared" si="126"/>
        <v>543.46</v>
      </c>
      <c r="AB473" s="94">
        <f>AA473*('Para GX'!J$71+100%)</f>
        <v>557.04650000000004</v>
      </c>
      <c r="AC473" s="94">
        <f>AB473*('Para GX'!K$71+100%)</f>
        <v>569.11584083333344</v>
      </c>
      <c r="AD473" s="94">
        <f>AC473*('Para GX'!L$71+100%)</f>
        <v>578.60110484722225</v>
      </c>
      <c r="AE473" s="94">
        <f>AD473*('Para GX'!M$71+100%)</f>
        <v>584.38711589569448</v>
      </c>
      <c r="AF473" s="94">
        <f>AE473*('Para GX'!N$71+100%)</f>
        <v>588.28303000166568</v>
      </c>
      <c r="AG473" s="94" t="e">
        <f>AF473*('Para GX'!O$71+100%)</f>
        <v>#VALUE!</v>
      </c>
      <c r="AH473" s="94">
        <f t="shared" si="127"/>
        <v>0</v>
      </c>
      <c r="AI473" s="94">
        <f>AH473*('Para GX'!J$71+100%)</f>
        <v>0</v>
      </c>
      <c r="AJ473" s="94">
        <f>AI473*('Para GX'!K$71+100%)</f>
        <v>0</v>
      </c>
      <c r="AK473" s="94">
        <f>AJ473*('Para GX'!L$71+100%)</f>
        <v>0</v>
      </c>
      <c r="AL473" s="94">
        <f>AK473*('Para GX'!M$71+100%)</f>
        <v>0</v>
      </c>
      <c r="AM473" s="94">
        <f>AL473*('Para GX'!N$71+100%)</f>
        <v>0</v>
      </c>
      <c r="AN473" s="94" t="e">
        <f>AM473*('Para GX'!O$71+100%)</f>
        <v>#VALUE!</v>
      </c>
      <c r="AO473" s="94">
        <f t="shared" si="128"/>
        <v>0</v>
      </c>
      <c r="AP473" s="94">
        <f>AO473*('Para GX'!J$71+100%)</f>
        <v>0</v>
      </c>
      <c r="AQ473" s="94">
        <f>AP473*('Para GX'!K$71+100%)</f>
        <v>0</v>
      </c>
      <c r="AR473" s="94">
        <f>AQ473*('Para GX'!L$71+100%)</f>
        <v>0</v>
      </c>
      <c r="AS473" s="94">
        <f>AR473*('Para GX'!M$71+100%)</f>
        <v>0</v>
      </c>
      <c r="AT473" s="94">
        <f>AS473*('Para GX'!N$71+100%)</f>
        <v>0</v>
      </c>
      <c r="AU473" s="94" t="e">
        <f>AT473*('Para GX'!O$71+100%)</f>
        <v>#VALUE!</v>
      </c>
      <c r="AV473" s="94">
        <v>0</v>
      </c>
      <c r="AW473" s="94">
        <f>AV473*('Para GX'!J$71+100%)</f>
        <v>0</v>
      </c>
      <c r="AX473" s="94">
        <f>AW473*('Para GX'!K$71+100%)</f>
        <v>0</v>
      </c>
      <c r="AY473" s="94">
        <f>AX473*('Para GX'!L$71+100%)</f>
        <v>0</v>
      </c>
      <c r="AZ473" s="94">
        <f>AY473*('Para GX'!M$71+100%)</f>
        <v>0</v>
      </c>
      <c r="BA473" s="94">
        <f>AZ473*('Para GX'!N$71+100%)</f>
        <v>0</v>
      </c>
      <c r="BB473" s="94" t="e">
        <f>BA473*('Para GX'!O$71+100%)</f>
        <v>#VALUE!</v>
      </c>
      <c r="BC473" s="94">
        <v>0</v>
      </c>
      <c r="BD473" s="94"/>
      <c r="BE473" s="94"/>
      <c r="BF473" s="94"/>
      <c r="BG473" s="94"/>
      <c r="BH473" s="94"/>
      <c r="BI473" s="94"/>
      <c r="BJ473" s="94">
        <v>0</v>
      </c>
      <c r="BK473" s="94">
        <f>BJ473*('Para GX'!J$71+100%)</f>
        <v>0</v>
      </c>
      <c r="BL473" s="94">
        <f>BK473*('Para GX'!K$71+100%)</f>
        <v>0</v>
      </c>
      <c r="BM473" s="94">
        <f>BL473*('Para GX'!L$71+100%)</f>
        <v>0</v>
      </c>
      <c r="BN473" s="94">
        <f>BM473*('Para GX'!M$71+100%)</f>
        <v>0</v>
      </c>
      <c r="BO473" s="94">
        <f>BN473*('Para GX'!N$71+100%)</f>
        <v>0</v>
      </c>
      <c r="BP473" s="94" t="e">
        <f>BO473*('Para GX'!O$71+100%)</f>
        <v>#VALUE!</v>
      </c>
    </row>
    <row r="474" spans="1:68">
      <c r="A474" s="91">
        <v>2018</v>
      </c>
      <c r="B474" s="91" t="s">
        <v>905</v>
      </c>
      <c r="C474" s="91" t="s">
        <v>1170</v>
      </c>
      <c r="D474" s="91"/>
      <c r="E474" s="92">
        <v>28273</v>
      </c>
      <c r="F474" s="91"/>
      <c r="G474" s="91"/>
      <c r="H474" s="91"/>
      <c r="I474" s="91">
        <v>80</v>
      </c>
      <c r="J474" s="91" t="s">
        <v>1021</v>
      </c>
      <c r="K474" s="91" t="s">
        <v>1155</v>
      </c>
      <c r="L474" s="91" t="s">
        <v>922</v>
      </c>
      <c r="M474" s="91"/>
      <c r="N474" s="93">
        <v>17081.45</v>
      </c>
      <c r="O474" s="93">
        <v>637.08000000000004</v>
      </c>
      <c r="P474" s="93">
        <v>0</v>
      </c>
      <c r="Q474" s="93">
        <v>0</v>
      </c>
      <c r="R474" s="93">
        <v>0</v>
      </c>
      <c r="S474" s="93">
        <v>637.08000000000004</v>
      </c>
      <c r="T474" s="93">
        <v>0</v>
      </c>
      <c r="U474" s="93">
        <v>0</v>
      </c>
      <c r="V474" s="93">
        <v>0</v>
      </c>
      <c r="W474" s="93">
        <v>0</v>
      </c>
      <c r="X474" s="93">
        <v>0</v>
      </c>
      <c r="Y474" s="93">
        <v>0</v>
      </c>
      <c r="Z474" s="93">
        <v>637.08000000000004</v>
      </c>
      <c r="AA474" s="94">
        <f t="shared" si="126"/>
        <v>637.08000000000004</v>
      </c>
      <c r="AB474" s="94">
        <f>AA474*('Para GX'!J$71+100%)</f>
        <v>653.00699999999995</v>
      </c>
      <c r="AC474" s="94">
        <f>AB474*('Para GX'!K$71+100%)</f>
        <v>667.155485</v>
      </c>
      <c r="AD474" s="94">
        <f>AC474*('Para GX'!L$71+100%)</f>
        <v>678.27474308333331</v>
      </c>
      <c r="AE474" s="94">
        <f>AD474*('Para GX'!M$71+100%)</f>
        <v>685.0574905141666</v>
      </c>
      <c r="AF474" s="94">
        <f>AE474*('Para GX'!N$71+100%)</f>
        <v>689.62454045092761</v>
      </c>
      <c r="AG474" s="94" t="e">
        <f>AF474*('Para GX'!O$71+100%)</f>
        <v>#VALUE!</v>
      </c>
      <c r="AH474" s="94">
        <f t="shared" si="127"/>
        <v>0</v>
      </c>
      <c r="AI474" s="94">
        <f>AH474*('Para GX'!J$71+100%)</f>
        <v>0</v>
      </c>
      <c r="AJ474" s="94">
        <f>AI474*('Para GX'!K$71+100%)</f>
        <v>0</v>
      </c>
      <c r="AK474" s="94">
        <f>AJ474*('Para GX'!L$71+100%)</f>
        <v>0</v>
      </c>
      <c r="AL474" s="94">
        <f>AK474*('Para GX'!M$71+100%)</f>
        <v>0</v>
      </c>
      <c r="AM474" s="94">
        <f>AL474*('Para GX'!N$71+100%)</f>
        <v>0</v>
      </c>
      <c r="AN474" s="94" t="e">
        <f>AM474*('Para GX'!O$71+100%)</f>
        <v>#VALUE!</v>
      </c>
      <c r="AO474" s="94">
        <f t="shared" si="128"/>
        <v>0</v>
      </c>
      <c r="AP474" s="94">
        <f>AO474*('Para GX'!J$71+100%)</f>
        <v>0</v>
      </c>
      <c r="AQ474" s="94">
        <f>AP474*('Para GX'!K$71+100%)</f>
        <v>0</v>
      </c>
      <c r="AR474" s="94">
        <f>AQ474*('Para GX'!L$71+100%)</f>
        <v>0</v>
      </c>
      <c r="AS474" s="94">
        <f>AR474*('Para GX'!M$71+100%)</f>
        <v>0</v>
      </c>
      <c r="AT474" s="94">
        <f>AS474*('Para GX'!N$71+100%)</f>
        <v>0</v>
      </c>
      <c r="AU474" s="94" t="e">
        <f>AT474*('Para GX'!O$71+100%)</f>
        <v>#VALUE!</v>
      </c>
      <c r="AV474" s="94">
        <v>0</v>
      </c>
      <c r="AW474" s="94">
        <f>AV474*('Para GX'!J$71+100%)</f>
        <v>0</v>
      </c>
      <c r="AX474" s="94">
        <f>AW474*('Para GX'!K$71+100%)</f>
        <v>0</v>
      </c>
      <c r="AY474" s="94">
        <f>AX474*('Para GX'!L$71+100%)</f>
        <v>0</v>
      </c>
      <c r="AZ474" s="94">
        <f>AY474*('Para GX'!M$71+100%)</f>
        <v>0</v>
      </c>
      <c r="BA474" s="94">
        <f>AZ474*('Para GX'!N$71+100%)</f>
        <v>0</v>
      </c>
      <c r="BB474" s="94" t="e">
        <f>BA474*('Para GX'!O$71+100%)</f>
        <v>#VALUE!</v>
      </c>
      <c r="BC474" s="94">
        <v>0</v>
      </c>
      <c r="BD474" s="94"/>
      <c r="BE474" s="94"/>
      <c r="BF474" s="94"/>
      <c r="BG474" s="94"/>
      <c r="BH474" s="94"/>
      <c r="BI474" s="94"/>
      <c r="BJ474" s="94">
        <v>0</v>
      </c>
      <c r="BK474" s="94">
        <f>BJ474*('Para GX'!J$71+100%)</f>
        <v>0</v>
      </c>
      <c r="BL474" s="94">
        <f>BK474*('Para GX'!K$71+100%)</f>
        <v>0</v>
      </c>
      <c r="BM474" s="94">
        <f>BL474*('Para GX'!L$71+100%)</f>
        <v>0</v>
      </c>
      <c r="BN474" s="94">
        <f>BM474*('Para GX'!M$71+100%)</f>
        <v>0</v>
      </c>
      <c r="BO474" s="94">
        <f>BN474*('Para GX'!N$71+100%)</f>
        <v>0</v>
      </c>
      <c r="BP474" s="94" t="e">
        <f>BO474*('Para GX'!O$71+100%)</f>
        <v>#VALUE!</v>
      </c>
    </row>
    <row r="475" spans="1:68">
      <c r="A475" s="91">
        <v>2018</v>
      </c>
      <c r="B475" s="91" t="s">
        <v>905</v>
      </c>
      <c r="C475" s="91" t="s">
        <v>1170</v>
      </c>
      <c r="D475" s="91"/>
      <c r="E475" s="106">
        <v>21033</v>
      </c>
      <c r="F475" s="91"/>
      <c r="G475" s="91"/>
      <c r="H475" s="91"/>
      <c r="I475" s="91">
        <v>81</v>
      </c>
      <c r="J475" s="91" t="s">
        <v>1021</v>
      </c>
      <c r="K475" s="91" t="s">
        <v>1163</v>
      </c>
      <c r="L475" s="91" t="s">
        <v>1171</v>
      </c>
      <c r="M475" s="91"/>
      <c r="N475" s="93">
        <v>17081.45</v>
      </c>
      <c r="O475" s="93">
        <v>138.47</v>
      </c>
      <c r="P475" s="93">
        <v>0</v>
      </c>
      <c r="Q475" s="93">
        <v>0</v>
      </c>
      <c r="R475" s="93">
        <v>0</v>
      </c>
      <c r="S475" s="93">
        <v>138.47</v>
      </c>
      <c r="T475" s="93">
        <v>0</v>
      </c>
      <c r="U475" s="93">
        <v>0.21</v>
      </c>
      <c r="V475" s="93">
        <v>0</v>
      </c>
      <c r="W475" s="93">
        <v>0</v>
      </c>
      <c r="X475" s="93">
        <v>42.84</v>
      </c>
      <c r="Y475" s="93">
        <v>0</v>
      </c>
      <c r="Z475" s="93">
        <v>181.52</v>
      </c>
      <c r="AA475" s="94">
        <f t="shared" si="126"/>
        <v>138.47</v>
      </c>
      <c r="AB475" s="94">
        <f>AA475*('Para GX'!J$71+100%)</f>
        <v>141.93174999999999</v>
      </c>
      <c r="AC475" s="94">
        <f>AB475*('Para GX'!K$71+100%)</f>
        <v>145.00693791666666</v>
      </c>
      <c r="AD475" s="94">
        <f>AC475*('Para GX'!L$71+100%)</f>
        <v>147.42372021527777</v>
      </c>
      <c r="AE475" s="94">
        <f>AD475*('Para GX'!M$71+100%)</f>
        <v>148.89795741743055</v>
      </c>
      <c r="AF475" s="94">
        <f>AE475*('Para GX'!N$71+100%)</f>
        <v>149.89061046688008</v>
      </c>
      <c r="AG475" s="94" t="e">
        <f>AF475*('Para GX'!O$71+100%)</f>
        <v>#VALUE!</v>
      </c>
      <c r="AH475" s="94">
        <f t="shared" si="127"/>
        <v>0</v>
      </c>
      <c r="AI475" s="94">
        <f>AH475*('Para GX'!J$71+100%)</f>
        <v>0</v>
      </c>
      <c r="AJ475" s="94">
        <f>AI475*('Para GX'!K$71+100%)</f>
        <v>0</v>
      </c>
      <c r="AK475" s="94">
        <f>AJ475*('Para GX'!L$71+100%)</f>
        <v>0</v>
      </c>
      <c r="AL475" s="94">
        <f>AK475*('Para GX'!M$71+100%)</f>
        <v>0</v>
      </c>
      <c r="AM475" s="94">
        <f>AL475*('Para GX'!N$71+100%)</f>
        <v>0</v>
      </c>
      <c r="AN475" s="94" t="e">
        <f>AM475*('Para GX'!O$71+100%)</f>
        <v>#VALUE!</v>
      </c>
      <c r="AO475" s="94">
        <f t="shared" si="128"/>
        <v>42.84</v>
      </c>
      <c r="AP475" s="94">
        <f>AO475*('Para GX'!J$71+100%)</f>
        <v>43.911000000000001</v>
      </c>
      <c r="AQ475" s="94">
        <f>AP475*('Para GX'!K$71+100%)</f>
        <v>44.862405000000003</v>
      </c>
      <c r="AR475" s="94">
        <f>AQ475*('Para GX'!L$71+100%)</f>
        <v>45.610111750000002</v>
      </c>
      <c r="AS475" s="94">
        <f>AR475*('Para GX'!M$71+100%)</f>
        <v>46.066212867499999</v>
      </c>
      <c r="AT475" s="94">
        <f>AS475*('Para GX'!N$71+100%)</f>
        <v>46.373320953283333</v>
      </c>
      <c r="AU475" s="94" t="e">
        <f>AT475*('Para GX'!O$71+100%)</f>
        <v>#VALUE!</v>
      </c>
      <c r="AV475" s="94">
        <v>0</v>
      </c>
      <c r="AW475" s="94">
        <f>AV475*('Para GX'!J$71+100%)</f>
        <v>0</v>
      </c>
      <c r="AX475" s="94">
        <f>AW475*('Para GX'!K$71+100%)</f>
        <v>0</v>
      </c>
      <c r="AY475" s="94">
        <f>AX475*('Para GX'!L$71+100%)</f>
        <v>0</v>
      </c>
      <c r="AZ475" s="94">
        <f>AY475*('Para GX'!M$71+100%)</f>
        <v>0</v>
      </c>
      <c r="BA475" s="94">
        <f>AZ475*('Para GX'!N$71+100%)</f>
        <v>0</v>
      </c>
      <c r="BB475" s="94" t="e">
        <f>BA475*('Para GX'!O$71+100%)</f>
        <v>#VALUE!</v>
      </c>
      <c r="BC475" s="94">
        <v>0</v>
      </c>
      <c r="BD475" s="94"/>
      <c r="BE475" s="94"/>
      <c r="BF475" s="94"/>
      <c r="BG475" s="94"/>
      <c r="BH475" s="94"/>
      <c r="BI475" s="94"/>
      <c r="BJ475" s="94">
        <v>0</v>
      </c>
      <c r="BK475" s="94">
        <f>BJ475*('Para GX'!J$71+100%)</f>
        <v>0</v>
      </c>
      <c r="BL475" s="94">
        <f>BK475*('Para GX'!K$71+100%)</f>
        <v>0</v>
      </c>
      <c r="BM475" s="94">
        <f>BL475*('Para GX'!L$71+100%)</f>
        <v>0</v>
      </c>
      <c r="BN475" s="94">
        <f>BM475*('Para GX'!M$71+100%)</f>
        <v>0</v>
      </c>
      <c r="BO475" s="94">
        <f>BN475*('Para GX'!N$71+100%)</f>
        <v>0</v>
      </c>
      <c r="BP475" s="94" t="e">
        <f>BO475*('Para GX'!O$71+100%)</f>
        <v>#VALUE!</v>
      </c>
    </row>
    <row r="476" spans="1:68">
      <c r="A476" s="91">
        <v>2018</v>
      </c>
      <c r="B476" s="91" t="s">
        <v>905</v>
      </c>
      <c r="C476" s="91" t="s">
        <v>1170</v>
      </c>
      <c r="D476" s="91"/>
      <c r="E476" s="106">
        <v>21033</v>
      </c>
      <c r="F476" s="91"/>
      <c r="G476" s="91"/>
      <c r="H476" s="91"/>
      <c r="I476" s="91">
        <v>80</v>
      </c>
      <c r="J476" s="91" t="s">
        <v>1021</v>
      </c>
      <c r="K476" s="91" t="s">
        <v>1155</v>
      </c>
      <c r="L476" s="91" t="s">
        <v>922</v>
      </c>
      <c r="M476" s="91"/>
      <c r="N476" s="93">
        <v>17081.45</v>
      </c>
      <c r="O476" s="93">
        <v>872.35</v>
      </c>
      <c r="P476" s="93">
        <v>0</v>
      </c>
      <c r="Q476" s="93">
        <v>0</v>
      </c>
      <c r="R476" s="93">
        <v>0</v>
      </c>
      <c r="S476" s="93">
        <v>872.35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872.35</v>
      </c>
      <c r="AA476" s="94">
        <f t="shared" si="126"/>
        <v>872.35</v>
      </c>
      <c r="AB476" s="94">
        <f>AA476*('Para GX'!J$71+100%)</f>
        <v>894.15874999999994</v>
      </c>
      <c r="AC476" s="94">
        <f>AB476*('Para GX'!K$71+100%)</f>
        <v>913.53218958333332</v>
      </c>
      <c r="AD476" s="94">
        <f>AC476*('Para GX'!L$71+100%)</f>
        <v>928.75772607638885</v>
      </c>
      <c r="AE476" s="94">
        <f>AD476*('Para GX'!M$71+100%)</f>
        <v>938.04530333715275</v>
      </c>
      <c r="AF476" s="94">
        <f>AE476*('Para GX'!N$71+100%)</f>
        <v>944.29893869273371</v>
      </c>
      <c r="AG476" s="94" t="e">
        <f>AF476*('Para GX'!O$71+100%)</f>
        <v>#VALUE!</v>
      </c>
      <c r="AH476" s="94">
        <f t="shared" si="127"/>
        <v>0</v>
      </c>
      <c r="AI476" s="94">
        <f>AH476*('Para GX'!J$71+100%)</f>
        <v>0</v>
      </c>
      <c r="AJ476" s="94">
        <f>AI476*('Para GX'!K$71+100%)</f>
        <v>0</v>
      </c>
      <c r="AK476" s="94">
        <f>AJ476*('Para GX'!L$71+100%)</f>
        <v>0</v>
      </c>
      <c r="AL476" s="94">
        <f>AK476*('Para GX'!M$71+100%)</f>
        <v>0</v>
      </c>
      <c r="AM476" s="94">
        <f>AL476*('Para GX'!N$71+100%)</f>
        <v>0</v>
      </c>
      <c r="AN476" s="94" t="e">
        <f>AM476*('Para GX'!O$71+100%)</f>
        <v>#VALUE!</v>
      </c>
      <c r="AO476" s="94">
        <f t="shared" si="128"/>
        <v>0</v>
      </c>
      <c r="AP476" s="94">
        <f>AO476*('Para GX'!J$71+100%)</f>
        <v>0</v>
      </c>
      <c r="AQ476" s="94">
        <f>AP476*('Para GX'!K$71+100%)</f>
        <v>0</v>
      </c>
      <c r="AR476" s="94">
        <f>AQ476*('Para GX'!L$71+100%)</f>
        <v>0</v>
      </c>
      <c r="AS476" s="94">
        <f>AR476*('Para GX'!M$71+100%)</f>
        <v>0</v>
      </c>
      <c r="AT476" s="94">
        <f>AS476*('Para GX'!N$71+100%)</f>
        <v>0</v>
      </c>
      <c r="AU476" s="94" t="e">
        <f>AT476*('Para GX'!O$71+100%)</f>
        <v>#VALUE!</v>
      </c>
      <c r="AV476" s="94">
        <v>0</v>
      </c>
      <c r="AW476" s="94">
        <f>AV476*('Para GX'!J$71+100%)</f>
        <v>0</v>
      </c>
      <c r="AX476" s="94">
        <f>AW476*('Para GX'!K$71+100%)</f>
        <v>0</v>
      </c>
      <c r="AY476" s="94">
        <f>AX476*('Para GX'!L$71+100%)</f>
        <v>0</v>
      </c>
      <c r="AZ476" s="94">
        <f>AY476*('Para GX'!M$71+100%)</f>
        <v>0</v>
      </c>
      <c r="BA476" s="94">
        <f>AZ476*('Para GX'!N$71+100%)</f>
        <v>0</v>
      </c>
      <c r="BB476" s="94" t="e">
        <f>BA476*('Para GX'!O$71+100%)</f>
        <v>#VALUE!</v>
      </c>
      <c r="BC476" s="94">
        <v>0</v>
      </c>
      <c r="BD476" s="94"/>
      <c r="BE476" s="94"/>
      <c r="BF476" s="94"/>
      <c r="BG476" s="94"/>
      <c r="BH476" s="94"/>
      <c r="BI476" s="94"/>
      <c r="BJ476" s="94">
        <v>0</v>
      </c>
      <c r="BK476" s="94">
        <f>BJ476*('Para GX'!J$71+100%)</f>
        <v>0</v>
      </c>
      <c r="BL476" s="94">
        <f>BK476*('Para GX'!K$71+100%)</f>
        <v>0</v>
      </c>
      <c r="BM476" s="94">
        <f>BL476*('Para GX'!L$71+100%)</f>
        <v>0</v>
      </c>
      <c r="BN476" s="94">
        <f>BM476*('Para GX'!M$71+100%)</f>
        <v>0</v>
      </c>
      <c r="BO476" s="94">
        <f>BN476*('Para GX'!N$71+100%)</f>
        <v>0</v>
      </c>
      <c r="BP476" s="94" t="e">
        <f>BO476*('Para GX'!O$71+100%)</f>
        <v>#VALUE!</v>
      </c>
    </row>
    <row r="477" spans="1:68">
      <c r="A477" s="91">
        <v>2018</v>
      </c>
      <c r="B477" s="91" t="s">
        <v>905</v>
      </c>
      <c r="C477" s="91" t="s">
        <v>1170</v>
      </c>
      <c r="D477" s="91"/>
      <c r="E477" s="92">
        <v>32043</v>
      </c>
      <c r="F477" s="91"/>
      <c r="G477" s="91"/>
      <c r="H477" s="91"/>
      <c r="I477" s="91">
        <v>81</v>
      </c>
      <c r="J477" s="91" t="s">
        <v>1021</v>
      </c>
      <c r="K477" s="91" t="s">
        <v>1163</v>
      </c>
      <c r="L477" s="91" t="s">
        <v>1171</v>
      </c>
      <c r="M477" s="91"/>
      <c r="N477" s="93">
        <v>17081.45</v>
      </c>
      <c r="O477" s="93">
        <v>1161.23</v>
      </c>
      <c r="P477" s="93">
        <v>0</v>
      </c>
      <c r="Q477" s="93">
        <v>0</v>
      </c>
      <c r="R477" s="93">
        <v>0</v>
      </c>
      <c r="S477" s="93">
        <v>1161.23</v>
      </c>
      <c r="T477" s="93">
        <v>0</v>
      </c>
      <c r="U477" s="93">
        <v>1.74</v>
      </c>
      <c r="V477" s="93">
        <v>0</v>
      </c>
      <c r="W477" s="93">
        <v>0</v>
      </c>
      <c r="X477" s="93">
        <v>359.27</v>
      </c>
      <c r="Y477" s="93">
        <v>0</v>
      </c>
      <c r="Z477" s="93">
        <v>1522.24</v>
      </c>
      <c r="AA477" s="94">
        <f t="shared" si="126"/>
        <v>1161.23</v>
      </c>
      <c r="AB477" s="94">
        <f>AA477*('Para GX'!J$71+100%)</f>
        <v>1190.2607499999999</v>
      </c>
      <c r="AC477" s="94">
        <f>AB477*('Para GX'!K$71+100%)</f>
        <v>1216.0497329166667</v>
      </c>
      <c r="AD477" s="94">
        <f>AC477*('Para GX'!L$71+100%)</f>
        <v>1236.3172284652778</v>
      </c>
      <c r="AE477" s="94">
        <f>AD477*('Para GX'!M$71+100%)</f>
        <v>1248.6804007499306</v>
      </c>
      <c r="AF477" s="94">
        <f>AE477*('Para GX'!N$71+100%)</f>
        <v>1257.00493675493</v>
      </c>
      <c r="AG477" s="94" t="e">
        <f>AF477*('Para GX'!O$71+100%)</f>
        <v>#VALUE!</v>
      </c>
      <c r="AH477" s="94">
        <f t="shared" si="127"/>
        <v>0</v>
      </c>
      <c r="AI477" s="94">
        <f>AH477*('Para GX'!J$71+100%)</f>
        <v>0</v>
      </c>
      <c r="AJ477" s="94">
        <f>AI477*('Para GX'!K$71+100%)</f>
        <v>0</v>
      </c>
      <c r="AK477" s="94">
        <f>AJ477*('Para GX'!L$71+100%)</f>
        <v>0</v>
      </c>
      <c r="AL477" s="94">
        <f>AK477*('Para GX'!M$71+100%)</f>
        <v>0</v>
      </c>
      <c r="AM477" s="94">
        <f>AL477*('Para GX'!N$71+100%)</f>
        <v>0</v>
      </c>
      <c r="AN477" s="94" t="e">
        <f>AM477*('Para GX'!O$71+100%)</f>
        <v>#VALUE!</v>
      </c>
      <c r="AO477" s="94">
        <f t="shared" si="128"/>
        <v>359.27</v>
      </c>
      <c r="AP477" s="94">
        <f>AO477*('Para GX'!J$71+100%)</f>
        <v>368.25174999999996</v>
      </c>
      <c r="AQ477" s="94">
        <f>AP477*('Para GX'!K$71+100%)</f>
        <v>376.23053791666666</v>
      </c>
      <c r="AR477" s="94">
        <f>AQ477*('Para GX'!L$71+100%)</f>
        <v>382.50104688194443</v>
      </c>
      <c r="AS477" s="94">
        <f>AR477*('Para GX'!M$71+100%)</f>
        <v>386.3260573507639</v>
      </c>
      <c r="AT477" s="94">
        <f>AS477*('Para GX'!N$71+100%)</f>
        <v>388.90156439976897</v>
      </c>
      <c r="AU477" s="94" t="e">
        <f>AT477*('Para GX'!O$71+100%)</f>
        <v>#VALUE!</v>
      </c>
      <c r="AV477" s="94">
        <v>0</v>
      </c>
      <c r="AW477" s="94">
        <f>AV477*('Para GX'!J$71+100%)</f>
        <v>0</v>
      </c>
      <c r="AX477" s="94">
        <f>AW477*('Para GX'!K$71+100%)</f>
        <v>0</v>
      </c>
      <c r="AY477" s="94">
        <f>AX477*('Para GX'!L$71+100%)</f>
        <v>0</v>
      </c>
      <c r="AZ477" s="94">
        <f>AY477*('Para GX'!M$71+100%)</f>
        <v>0</v>
      </c>
      <c r="BA477" s="94">
        <f>AZ477*('Para GX'!N$71+100%)</f>
        <v>0</v>
      </c>
      <c r="BB477" s="94" t="e">
        <f>BA477*('Para GX'!O$71+100%)</f>
        <v>#VALUE!</v>
      </c>
      <c r="BC477" s="94">
        <v>0</v>
      </c>
      <c r="BD477" s="94"/>
      <c r="BE477" s="94"/>
      <c r="BF477" s="94"/>
      <c r="BG477" s="94"/>
      <c r="BH477" s="94"/>
      <c r="BI477" s="94"/>
      <c r="BJ477" s="94">
        <v>0</v>
      </c>
      <c r="BK477" s="94">
        <f>BJ477*('Para GX'!J$71+100%)</f>
        <v>0</v>
      </c>
      <c r="BL477" s="94">
        <f>BK477*('Para GX'!K$71+100%)</f>
        <v>0</v>
      </c>
      <c r="BM477" s="94">
        <f>BL477*('Para GX'!L$71+100%)</f>
        <v>0</v>
      </c>
      <c r="BN477" s="94">
        <f>BM477*('Para GX'!M$71+100%)</f>
        <v>0</v>
      </c>
      <c r="BO477" s="94">
        <f>BN477*('Para GX'!N$71+100%)</f>
        <v>0</v>
      </c>
      <c r="BP477" s="94" t="e">
        <f>BO477*('Para GX'!O$71+100%)</f>
        <v>#VALUE!</v>
      </c>
    </row>
    <row r="478" spans="1:68">
      <c r="A478" s="91">
        <v>2018</v>
      </c>
      <c r="B478" s="91" t="s">
        <v>905</v>
      </c>
      <c r="C478" s="91" t="s">
        <v>1170</v>
      </c>
      <c r="D478" s="91"/>
      <c r="E478" s="92">
        <v>32043</v>
      </c>
      <c r="F478" s="91"/>
      <c r="G478" s="91"/>
      <c r="H478" s="91"/>
      <c r="I478" s="91">
        <v>80</v>
      </c>
      <c r="J478" s="91" t="s">
        <v>1021</v>
      </c>
      <c r="K478" s="91" t="s">
        <v>1155</v>
      </c>
      <c r="L478" s="91" t="s">
        <v>922</v>
      </c>
      <c r="M478" s="91"/>
      <c r="N478" s="93">
        <v>17081.45</v>
      </c>
      <c r="O478" s="93">
        <v>759.28</v>
      </c>
      <c r="P478" s="93">
        <v>0</v>
      </c>
      <c r="Q478" s="93">
        <v>0</v>
      </c>
      <c r="R478" s="93">
        <v>0</v>
      </c>
      <c r="S478" s="93">
        <v>759.28</v>
      </c>
      <c r="T478" s="93">
        <v>0</v>
      </c>
      <c r="U478" s="93">
        <v>0</v>
      </c>
      <c r="V478" s="93">
        <v>0</v>
      </c>
      <c r="W478" s="93">
        <v>0</v>
      </c>
      <c r="X478" s="93">
        <v>0</v>
      </c>
      <c r="Y478" s="93">
        <v>0</v>
      </c>
      <c r="Z478" s="93">
        <v>759.28</v>
      </c>
      <c r="AA478" s="94">
        <f t="shared" si="126"/>
        <v>759.28</v>
      </c>
      <c r="AB478" s="94">
        <f>AA478*('Para GX'!J$71+100%)</f>
        <v>778.26199999999994</v>
      </c>
      <c r="AC478" s="94">
        <f>AB478*('Para GX'!K$71+100%)</f>
        <v>795.12434333333329</v>
      </c>
      <c r="AD478" s="94">
        <f>AC478*('Para GX'!L$71+100%)</f>
        <v>808.37641572222208</v>
      </c>
      <c r="AE478" s="94">
        <f>AD478*('Para GX'!M$71+100%)</f>
        <v>816.46017987944435</v>
      </c>
      <c r="AF478" s="94">
        <f>AE478*('Para GX'!N$71+100%)</f>
        <v>821.90324774530723</v>
      </c>
      <c r="AG478" s="94" t="e">
        <f>AF478*('Para GX'!O$71+100%)</f>
        <v>#VALUE!</v>
      </c>
      <c r="AH478" s="94">
        <f t="shared" si="127"/>
        <v>0</v>
      </c>
      <c r="AI478" s="94">
        <f>AH478*('Para GX'!J$71+100%)</f>
        <v>0</v>
      </c>
      <c r="AJ478" s="94">
        <f>AI478*('Para GX'!K$71+100%)</f>
        <v>0</v>
      </c>
      <c r="AK478" s="94">
        <f>AJ478*('Para GX'!L$71+100%)</f>
        <v>0</v>
      </c>
      <c r="AL478" s="94">
        <f>AK478*('Para GX'!M$71+100%)</f>
        <v>0</v>
      </c>
      <c r="AM478" s="94">
        <f>AL478*('Para GX'!N$71+100%)</f>
        <v>0</v>
      </c>
      <c r="AN478" s="94" t="e">
        <f>AM478*('Para GX'!O$71+100%)</f>
        <v>#VALUE!</v>
      </c>
      <c r="AO478" s="94">
        <f t="shared" si="128"/>
        <v>0</v>
      </c>
      <c r="AP478" s="94">
        <f>AO478*('Para GX'!J$71+100%)</f>
        <v>0</v>
      </c>
      <c r="AQ478" s="94">
        <f>AP478*('Para GX'!K$71+100%)</f>
        <v>0</v>
      </c>
      <c r="AR478" s="94">
        <f>AQ478*('Para GX'!L$71+100%)</f>
        <v>0</v>
      </c>
      <c r="AS478" s="94">
        <f>AR478*('Para GX'!M$71+100%)</f>
        <v>0</v>
      </c>
      <c r="AT478" s="94">
        <f>AS478*('Para GX'!N$71+100%)</f>
        <v>0</v>
      </c>
      <c r="AU478" s="94" t="e">
        <f>AT478*('Para GX'!O$71+100%)</f>
        <v>#VALUE!</v>
      </c>
      <c r="AV478" s="94">
        <v>0</v>
      </c>
      <c r="AW478" s="94">
        <f>AV478*('Para GX'!J$71+100%)</f>
        <v>0</v>
      </c>
      <c r="AX478" s="94">
        <f>AW478*('Para GX'!K$71+100%)</f>
        <v>0</v>
      </c>
      <c r="AY478" s="94">
        <f>AX478*('Para GX'!L$71+100%)</f>
        <v>0</v>
      </c>
      <c r="AZ478" s="94">
        <f>AY478*('Para GX'!M$71+100%)</f>
        <v>0</v>
      </c>
      <c r="BA478" s="94">
        <f>AZ478*('Para GX'!N$71+100%)</f>
        <v>0</v>
      </c>
      <c r="BB478" s="94" t="e">
        <f>BA478*('Para GX'!O$71+100%)</f>
        <v>#VALUE!</v>
      </c>
      <c r="BC478" s="94">
        <v>0</v>
      </c>
      <c r="BD478" s="94"/>
      <c r="BE478" s="94"/>
      <c r="BF478" s="94"/>
      <c r="BG478" s="94"/>
      <c r="BH478" s="94"/>
      <c r="BI478" s="94"/>
      <c r="BJ478" s="94">
        <v>0</v>
      </c>
      <c r="BK478" s="94">
        <f>BJ478*('Para GX'!J$71+100%)</f>
        <v>0</v>
      </c>
      <c r="BL478" s="94">
        <f>BK478*('Para GX'!K$71+100%)</f>
        <v>0</v>
      </c>
      <c r="BM478" s="94">
        <f>BL478*('Para GX'!L$71+100%)</f>
        <v>0</v>
      </c>
      <c r="BN478" s="94">
        <f>BM478*('Para GX'!M$71+100%)</f>
        <v>0</v>
      </c>
      <c r="BO478" s="94">
        <f>BN478*('Para GX'!N$71+100%)</f>
        <v>0</v>
      </c>
      <c r="BP478" s="94" t="e">
        <f>BO478*('Para GX'!O$71+100%)</f>
        <v>#VALUE!</v>
      </c>
    </row>
    <row r="479" spans="1:68">
      <c r="A479" s="91">
        <v>2018</v>
      </c>
      <c r="B479" s="91" t="s">
        <v>905</v>
      </c>
      <c r="C479" s="91" t="s">
        <v>1170</v>
      </c>
      <c r="D479" s="91"/>
      <c r="E479" s="92">
        <v>24609</v>
      </c>
      <c r="F479" s="91"/>
      <c r="G479" s="91"/>
      <c r="H479" s="91"/>
      <c r="I479" s="91">
        <v>81</v>
      </c>
      <c r="J479" s="91" t="s">
        <v>1021</v>
      </c>
      <c r="K479" s="91" t="s">
        <v>1163</v>
      </c>
      <c r="L479" s="91" t="s">
        <v>1171</v>
      </c>
      <c r="M479" s="91"/>
      <c r="N479" s="93">
        <v>17081.45</v>
      </c>
      <c r="O479" s="93">
        <v>598.48</v>
      </c>
      <c r="P479" s="93">
        <v>0</v>
      </c>
      <c r="Q479" s="93">
        <v>0</v>
      </c>
      <c r="R479" s="93">
        <v>0</v>
      </c>
      <c r="S479" s="93">
        <v>598.48</v>
      </c>
      <c r="T479" s="93">
        <v>0</v>
      </c>
      <c r="U479" s="93">
        <v>0.89</v>
      </c>
      <c r="V479" s="93">
        <v>0</v>
      </c>
      <c r="W479" s="93">
        <v>0</v>
      </c>
      <c r="X479" s="93">
        <v>185.15</v>
      </c>
      <c r="Y479" s="93">
        <v>0</v>
      </c>
      <c r="Z479" s="93">
        <v>784.52</v>
      </c>
      <c r="AA479" s="94">
        <f t="shared" si="126"/>
        <v>598.48</v>
      </c>
      <c r="AB479" s="94">
        <f>AA479*('Para GX'!J$71+100%)</f>
        <v>613.44200000000001</v>
      </c>
      <c r="AC479" s="94">
        <f>AB479*('Para GX'!K$71+100%)</f>
        <v>626.73324333333335</v>
      </c>
      <c r="AD479" s="94">
        <f>AC479*('Para GX'!L$71+100%)</f>
        <v>637.17879738888882</v>
      </c>
      <c r="AE479" s="94">
        <f>AD479*('Para GX'!M$71+100%)</f>
        <v>643.55058536277772</v>
      </c>
      <c r="AF479" s="94">
        <f>AE479*('Para GX'!N$71+100%)</f>
        <v>647.84092259852957</v>
      </c>
      <c r="AG479" s="94" t="e">
        <f>AF479*('Para GX'!O$71+100%)</f>
        <v>#VALUE!</v>
      </c>
      <c r="AH479" s="94">
        <f t="shared" si="127"/>
        <v>0</v>
      </c>
      <c r="AI479" s="94">
        <f>AH479*('Para GX'!J$71+100%)</f>
        <v>0</v>
      </c>
      <c r="AJ479" s="94">
        <f>AI479*('Para GX'!K$71+100%)</f>
        <v>0</v>
      </c>
      <c r="AK479" s="94">
        <f>AJ479*('Para GX'!L$71+100%)</f>
        <v>0</v>
      </c>
      <c r="AL479" s="94">
        <f>AK479*('Para GX'!M$71+100%)</f>
        <v>0</v>
      </c>
      <c r="AM479" s="94">
        <f>AL479*('Para GX'!N$71+100%)</f>
        <v>0</v>
      </c>
      <c r="AN479" s="94" t="e">
        <f>AM479*('Para GX'!O$71+100%)</f>
        <v>#VALUE!</v>
      </c>
      <c r="AO479" s="94">
        <f t="shared" si="128"/>
        <v>185.15</v>
      </c>
      <c r="AP479" s="94">
        <f>AO479*('Para GX'!J$71+100%)</f>
        <v>189.77875</v>
      </c>
      <c r="AQ479" s="94">
        <f>AP479*('Para GX'!K$71+100%)</f>
        <v>193.89062291666667</v>
      </c>
      <c r="AR479" s="94">
        <f>AQ479*('Para GX'!L$71+100%)</f>
        <v>197.12213329861112</v>
      </c>
      <c r="AS479" s="94">
        <f>AR479*('Para GX'!M$71+100%)</f>
        <v>199.09335463159724</v>
      </c>
      <c r="AT479" s="94">
        <f>AS479*('Para GX'!N$71+100%)</f>
        <v>200.42064366247453</v>
      </c>
      <c r="AU479" s="94" t="e">
        <f>AT479*('Para GX'!O$71+100%)</f>
        <v>#VALUE!</v>
      </c>
      <c r="AV479" s="94">
        <v>0</v>
      </c>
      <c r="AW479" s="94">
        <f>AV479*('Para GX'!J$71+100%)</f>
        <v>0</v>
      </c>
      <c r="AX479" s="94">
        <f>AW479*('Para GX'!K$71+100%)</f>
        <v>0</v>
      </c>
      <c r="AY479" s="94">
        <f>AX479*('Para GX'!L$71+100%)</f>
        <v>0</v>
      </c>
      <c r="AZ479" s="94">
        <f>AY479*('Para GX'!M$71+100%)</f>
        <v>0</v>
      </c>
      <c r="BA479" s="94">
        <f>AZ479*('Para GX'!N$71+100%)</f>
        <v>0</v>
      </c>
      <c r="BB479" s="94" t="e">
        <f>BA479*('Para GX'!O$71+100%)</f>
        <v>#VALUE!</v>
      </c>
      <c r="BC479" s="94">
        <v>0</v>
      </c>
      <c r="BD479" s="94"/>
      <c r="BE479" s="94"/>
      <c r="BF479" s="94"/>
      <c r="BG479" s="94"/>
      <c r="BH479" s="94"/>
      <c r="BI479" s="94"/>
      <c r="BJ479" s="94">
        <v>0</v>
      </c>
      <c r="BK479" s="94">
        <f>BJ479*('Para GX'!J$71+100%)</f>
        <v>0</v>
      </c>
      <c r="BL479" s="94">
        <f>BK479*('Para GX'!K$71+100%)</f>
        <v>0</v>
      </c>
      <c r="BM479" s="94">
        <f>BL479*('Para GX'!L$71+100%)</f>
        <v>0</v>
      </c>
      <c r="BN479" s="94">
        <f>BM479*('Para GX'!M$71+100%)</f>
        <v>0</v>
      </c>
      <c r="BO479" s="94">
        <f>BN479*('Para GX'!N$71+100%)</f>
        <v>0</v>
      </c>
      <c r="BP479" s="94" t="e">
        <f>BO479*('Para GX'!O$71+100%)</f>
        <v>#VALUE!</v>
      </c>
    </row>
    <row r="480" spans="1:68">
      <c r="A480" s="91">
        <v>2018</v>
      </c>
      <c r="B480" s="91" t="s">
        <v>905</v>
      </c>
      <c r="C480" s="91" t="s">
        <v>1170</v>
      </c>
      <c r="D480" s="91"/>
      <c r="E480" s="92">
        <v>24609</v>
      </c>
      <c r="F480" s="91"/>
      <c r="G480" s="91"/>
      <c r="H480" s="91"/>
      <c r="I480" s="91">
        <v>80</v>
      </c>
      <c r="J480" s="91" t="s">
        <v>1021</v>
      </c>
      <c r="K480" s="91" t="s">
        <v>1155</v>
      </c>
      <c r="L480" s="91" t="s">
        <v>922</v>
      </c>
      <c r="M480" s="91"/>
      <c r="N480" s="93">
        <v>17081.45</v>
      </c>
      <c r="O480" s="93">
        <v>1006.35</v>
      </c>
      <c r="P480" s="93">
        <v>0</v>
      </c>
      <c r="Q480" s="93">
        <v>0</v>
      </c>
      <c r="R480" s="93">
        <v>0</v>
      </c>
      <c r="S480" s="93">
        <v>1006.35</v>
      </c>
      <c r="T480" s="93">
        <v>0</v>
      </c>
      <c r="U480" s="93">
        <v>0</v>
      </c>
      <c r="V480" s="93">
        <v>0</v>
      </c>
      <c r="W480" s="93">
        <v>0</v>
      </c>
      <c r="X480" s="93">
        <v>0</v>
      </c>
      <c r="Y480" s="93">
        <v>0</v>
      </c>
      <c r="Z480" s="93">
        <v>1006.35</v>
      </c>
      <c r="AA480" s="94">
        <f t="shared" si="126"/>
        <v>1006.35</v>
      </c>
      <c r="AB480" s="94">
        <f>AA480*('Para GX'!J$71+100%)</f>
        <v>1031.50875</v>
      </c>
      <c r="AC480" s="94">
        <f>AB480*('Para GX'!K$71+100%)</f>
        <v>1053.85810625</v>
      </c>
      <c r="AD480" s="94">
        <f>AC480*('Para GX'!L$71+100%)</f>
        <v>1071.4224080208332</v>
      </c>
      <c r="AE480" s="94">
        <f>AD480*('Para GX'!M$71+100%)</f>
        <v>1082.1366321010416</v>
      </c>
      <c r="AF480" s="94">
        <f>AE480*('Para GX'!N$71+100%)</f>
        <v>1089.3508763150485</v>
      </c>
      <c r="AG480" s="94" t="e">
        <f>AF480*('Para GX'!O$71+100%)</f>
        <v>#VALUE!</v>
      </c>
      <c r="AH480" s="94">
        <f t="shared" si="127"/>
        <v>0</v>
      </c>
      <c r="AI480" s="94">
        <f>AH480*('Para GX'!J$71+100%)</f>
        <v>0</v>
      </c>
      <c r="AJ480" s="94">
        <f>AI480*('Para GX'!K$71+100%)</f>
        <v>0</v>
      </c>
      <c r="AK480" s="94">
        <f>AJ480*('Para GX'!L$71+100%)</f>
        <v>0</v>
      </c>
      <c r="AL480" s="94">
        <f>AK480*('Para GX'!M$71+100%)</f>
        <v>0</v>
      </c>
      <c r="AM480" s="94">
        <f>AL480*('Para GX'!N$71+100%)</f>
        <v>0</v>
      </c>
      <c r="AN480" s="94" t="e">
        <f>AM480*('Para GX'!O$71+100%)</f>
        <v>#VALUE!</v>
      </c>
      <c r="AO480" s="94">
        <f t="shared" si="128"/>
        <v>0</v>
      </c>
      <c r="AP480" s="94">
        <f>AO480*('Para GX'!J$71+100%)</f>
        <v>0</v>
      </c>
      <c r="AQ480" s="94">
        <f>AP480*('Para GX'!K$71+100%)</f>
        <v>0</v>
      </c>
      <c r="AR480" s="94">
        <f>AQ480*('Para GX'!L$71+100%)</f>
        <v>0</v>
      </c>
      <c r="AS480" s="94">
        <f>AR480*('Para GX'!M$71+100%)</f>
        <v>0</v>
      </c>
      <c r="AT480" s="94">
        <f>AS480*('Para GX'!N$71+100%)</f>
        <v>0</v>
      </c>
      <c r="AU480" s="94" t="e">
        <f>AT480*('Para GX'!O$71+100%)</f>
        <v>#VALUE!</v>
      </c>
      <c r="AV480" s="94">
        <v>0</v>
      </c>
      <c r="AW480" s="94">
        <f>AV480*('Para GX'!J$71+100%)</f>
        <v>0</v>
      </c>
      <c r="AX480" s="94">
        <f>AW480*('Para GX'!K$71+100%)</f>
        <v>0</v>
      </c>
      <c r="AY480" s="94">
        <f>AX480*('Para GX'!L$71+100%)</f>
        <v>0</v>
      </c>
      <c r="AZ480" s="94">
        <f>AY480*('Para GX'!M$71+100%)</f>
        <v>0</v>
      </c>
      <c r="BA480" s="94">
        <f>AZ480*('Para GX'!N$71+100%)</f>
        <v>0</v>
      </c>
      <c r="BB480" s="94" t="e">
        <f>BA480*('Para GX'!O$71+100%)</f>
        <v>#VALUE!</v>
      </c>
      <c r="BC480" s="94">
        <v>0</v>
      </c>
      <c r="BD480" s="94"/>
      <c r="BE480" s="94"/>
      <c r="BF480" s="94"/>
      <c r="BG480" s="94"/>
      <c r="BH480" s="94"/>
      <c r="BI480" s="94"/>
      <c r="BJ480" s="94">
        <v>0</v>
      </c>
      <c r="BK480" s="94">
        <f>BJ480*('Para GX'!J$71+100%)</f>
        <v>0</v>
      </c>
      <c r="BL480" s="94">
        <f>BK480*('Para GX'!K$71+100%)</f>
        <v>0</v>
      </c>
      <c r="BM480" s="94">
        <f>BL480*('Para GX'!L$71+100%)</f>
        <v>0</v>
      </c>
      <c r="BN480" s="94">
        <f>BM480*('Para GX'!M$71+100%)</f>
        <v>0</v>
      </c>
      <c r="BO480" s="94">
        <f>BN480*('Para GX'!N$71+100%)</f>
        <v>0</v>
      </c>
      <c r="BP480" s="94" t="e">
        <f>BO480*('Para GX'!O$71+100%)</f>
        <v>#VALUE!</v>
      </c>
    </row>
    <row r="481" spans="1:68">
      <c r="A481" s="91">
        <v>2018</v>
      </c>
      <c r="B481" s="91" t="s">
        <v>905</v>
      </c>
      <c r="C481" s="91" t="s">
        <v>1170</v>
      </c>
      <c r="D481" s="91"/>
      <c r="E481" s="92">
        <v>26108</v>
      </c>
      <c r="F481" s="91"/>
      <c r="G481" s="91"/>
      <c r="H481" s="91"/>
      <c r="I481" s="91">
        <v>81</v>
      </c>
      <c r="J481" s="91" t="s">
        <v>1021</v>
      </c>
      <c r="K481" s="91" t="s">
        <v>1163</v>
      </c>
      <c r="L481" s="91" t="s">
        <v>1171</v>
      </c>
      <c r="M481" s="91"/>
      <c r="N481" s="93">
        <v>17081.45</v>
      </c>
      <c r="O481" s="93">
        <v>370.69</v>
      </c>
      <c r="P481" s="93">
        <v>0</v>
      </c>
      <c r="Q481" s="93">
        <v>0</v>
      </c>
      <c r="R481" s="93">
        <v>0</v>
      </c>
      <c r="S481" s="93">
        <v>370.69</v>
      </c>
      <c r="T481" s="93">
        <v>0</v>
      </c>
      <c r="U481" s="93">
        <v>0.55000000000000004</v>
      </c>
      <c r="V481" s="93">
        <v>0</v>
      </c>
      <c r="W481" s="93">
        <v>0</v>
      </c>
      <c r="X481" s="93">
        <v>114.7</v>
      </c>
      <c r="Y481" s="93">
        <v>0</v>
      </c>
      <c r="Z481" s="93">
        <v>485.94</v>
      </c>
      <c r="AA481" s="94">
        <f t="shared" si="126"/>
        <v>370.69</v>
      </c>
      <c r="AB481" s="94">
        <f>AA481*('Para GX'!J$71+100%)</f>
        <v>379.95724999999999</v>
      </c>
      <c r="AC481" s="94">
        <f>AB481*('Para GX'!K$71+100%)</f>
        <v>388.18965708333332</v>
      </c>
      <c r="AD481" s="94">
        <f>AC481*('Para GX'!L$71+100%)</f>
        <v>394.65948470138886</v>
      </c>
      <c r="AE481" s="94">
        <f>AD481*('Para GX'!M$71+100%)</f>
        <v>398.60607954840276</v>
      </c>
      <c r="AF481" s="94">
        <f>AE481*('Para GX'!N$71+100%)</f>
        <v>401.26345341205877</v>
      </c>
      <c r="AG481" s="94" t="e">
        <f>AF481*('Para GX'!O$71+100%)</f>
        <v>#VALUE!</v>
      </c>
      <c r="AH481" s="94">
        <f t="shared" si="127"/>
        <v>0</v>
      </c>
      <c r="AI481" s="94">
        <f>AH481*('Para GX'!J$71+100%)</f>
        <v>0</v>
      </c>
      <c r="AJ481" s="94">
        <f>AI481*('Para GX'!K$71+100%)</f>
        <v>0</v>
      </c>
      <c r="AK481" s="94">
        <f>AJ481*('Para GX'!L$71+100%)</f>
        <v>0</v>
      </c>
      <c r="AL481" s="94">
        <f>AK481*('Para GX'!M$71+100%)</f>
        <v>0</v>
      </c>
      <c r="AM481" s="94">
        <f>AL481*('Para GX'!N$71+100%)</f>
        <v>0</v>
      </c>
      <c r="AN481" s="94" t="e">
        <f>AM481*('Para GX'!O$71+100%)</f>
        <v>#VALUE!</v>
      </c>
      <c r="AO481" s="94">
        <f t="shared" si="128"/>
        <v>114.7</v>
      </c>
      <c r="AP481" s="94">
        <f>AO481*('Para GX'!J$71+100%)</f>
        <v>117.5675</v>
      </c>
      <c r="AQ481" s="94">
        <f>AP481*('Para GX'!K$71+100%)</f>
        <v>120.11479583333333</v>
      </c>
      <c r="AR481" s="94">
        <f>AQ481*('Para GX'!L$71+100%)</f>
        <v>122.11670909722221</v>
      </c>
      <c r="AS481" s="94">
        <f>AR481*('Para GX'!M$71+100%)</f>
        <v>123.33787618819444</v>
      </c>
      <c r="AT481" s="94">
        <f>AS481*('Para GX'!N$71+100%)</f>
        <v>124.16012869611573</v>
      </c>
      <c r="AU481" s="94" t="e">
        <f>AT481*('Para GX'!O$71+100%)</f>
        <v>#VALUE!</v>
      </c>
      <c r="AV481" s="94">
        <v>0</v>
      </c>
      <c r="AW481" s="94">
        <f>AV481*('Para GX'!J$71+100%)</f>
        <v>0</v>
      </c>
      <c r="AX481" s="94">
        <f>AW481*('Para GX'!K$71+100%)</f>
        <v>0</v>
      </c>
      <c r="AY481" s="94">
        <f>AX481*('Para GX'!L$71+100%)</f>
        <v>0</v>
      </c>
      <c r="AZ481" s="94">
        <f>AY481*('Para GX'!M$71+100%)</f>
        <v>0</v>
      </c>
      <c r="BA481" s="94">
        <f>AZ481*('Para GX'!N$71+100%)</f>
        <v>0</v>
      </c>
      <c r="BB481" s="94" t="e">
        <f>BA481*('Para GX'!O$71+100%)</f>
        <v>#VALUE!</v>
      </c>
      <c r="BC481" s="94">
        <v>0</v>
      </c>
      <c r="BD481" s="94"/>
      <c r="BE481" s="94"/>
      <c r="BF481" s="94"/>
      <c r="BG481" s="94"/>
      <c r="BH481" s="94"/>
      <c r="BI481" s="94"/>
      <c r="BJ481" s="94">
        <v>0</v>
      </c>
      <c r="BK481" s="94">
        <f>BJ481*('Para GX'!J$71+100%)</f>
        <v>0</v>
      </c>
      <c r="BL481" s="94">
        <f>BK481*('Para GX'!K$71+100%)</f>
        <v>0</v>
      </c>
      <c r="BM481" s="94">
        <f>BL481*('Para GX'!L$71+100%)</f>
        <v>0</v>
      </c>
      <c r="BN481" s="94">
        <f>BM481*('Para GX'!M$71+100%)</f>
        <v>0</v>
      </c>
      <c r="BO481" s="94">
        <f>BN481*('Para GX'!N$71+100%)</f>
        <v>0</v>
      </c>
      <c r="BP481" s="94" t="e">
        <f>BO481*('Para GX'!O$71+100%)</f>
        <v>#VALUE!</v>
      </c>
    </row>
    <row r="482" spans="1:68">
      <c r="A482" s="91">
        <v>2018</v>
      </c>
      <c r="B482" s="91" t="s">
        <v>905</v>
      </c>
      <c r="C482" s="91" t="s">
        <v>1170</v>
      </c>
      <c r="D482" s="91"/>
      <c r="E482" s="92">
        <v>26108</v>
      </c>
      <c r="F482" s="91"/>
      <c r="G482" s="91"/>
      <c r="H482" s="91"/>
      <c r="I482" s="91">
        <v>80</v>
      </c>
      <c r="J482" s="91" t="s">
        <v>1021</v>
      </c>
      <c r="K482" s="91" t="s">
        <v>1155</v>
      </c>
      <c r="L482" s="91" t="s">
        <v>922</v>
      </c>
      <c r="M482" s="91"/>
      <c r="N482" s="93">
        <v>17081.45</v>
      </c>
      <c r="O482" s="93">
        <v>657.97</v>
      </c>
      <c r="P482" s="93">
        <v>0</v>
      </c>
      <c r="Q482" s="93">
        <v>0</v>
      </c>
      <c r="R482" s="93">
        <v>0</v>
      </c>
      <c r="S482" s="93">
        <v>657.97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657.97</v>
      </c>
      <c r="AA482" s="94">
        <f t="shared" si="126"/>
        <v>657.97</v>
      </c>
      <c r="AB482" s="94">
        <f>AA482*('Para GX'!J$71+100%)</f>
        <v>674.41924999999992</v>
      </c>
      <c r="AC482" s="94">
        <f>AB482*('Para GX'!K$71+100%)</f>
        <v>689.03166708333333</v>
      </c>
      <c r="AD482" s="94">
        <f>AC482*('Para GX'!L$71+100%)</f>
        <v>700.51552820138886</v>
      </c>
      <c r="AE482" s="94">
        <f>AD482*('Para GX'!M$71+100%)</f>
        <v>707.52068348340276</v>
      </c>
      <c r="AF482" s="94">
        <f>AE482*('Para GX'!N$71+100%)</f>
        <v>712.23748803995875</v>
      </c>
      <c r="AG482" s="94" t="e">
        <f>AF482*('Para GX'!O$71+100%)</f>
        <v>#VALUE!</v>
      </c>
      <c r="AH482" s="94">
        <f t="shared" si="127"/>
        <v>0</v>
      </c>
      <c r="AI482" s="94">
        <f>AH482*('Para GX'!J$71+100%)</f>
        <v>0</v>
      </c>
      <c r="AJ482" s="94">
        <f>AI482*('Para GX'!K$71+100%)</f>
        <v>0</v>
      </c>
      <c r="AK482" s="94">
        <f>AJ482*('Para GX'!L$71+100%)</f>
        <v>0</v>
      </c>
      <c r="AL482" s="94">
        <f>AK482*('Para GX'!M$71+100%)</f>
        <v>0</v>
      </c>
      <c r="AM482" s="94">
        <f>AL482*('Para GX'!N$71+100%)</f>
        <v>0</v>
      </c>
      <c r="AN482" s="94" t="e">
        <f>AM482*('Para GX'!O$71+100%)</f>
        <v>#VALUE!</v>
      </c>
      <c r="AO482" s="94">
        <f t="shared" si="128"/>
        <v>0</v>
      </c>
      <c r="AP482" s="94">
        <f>AO482*('Para GX'!J$71+100%)</f>
        <v>0</v>
      </c>
      <c r="AQ482" s="94">
        <f>AP482*('Para GX'!K$71+100%)</f>
        <v>0</v>
      </c>
      <c r="AR482" s="94">
        <f>AQ482*('Para GX'!L$71+100%)</f>
        <v>0</v>
      </c>
      <c r="AS482" s="94">
        <f>AR482*('Para GX'!M$71+100%)</f>
        <v>0</v>
      </c>
      <c r="AT482" s="94">
        <f>AS482*('Para GX'!N$71+100%)</f>
        <v>0</v>
      </c>
      <c r="AU482" s="94" t="e">
        <f>AT482*('Para GX'!O$71+100%)</f>
        <v>#VALUE!</v>
      </c>
      <c r="AV482" s="94">
        <v>0</v>
      </c>
      <c r="AW482" s="94">
        <f>AV482*('Para GX'!J$71+100%)</f>
        <v>0</v>
      </c>
      <c r="AX482" s="94">
        <f>AW482*('Para GX'!K$71+100%)</f>
        <v>0</v>
      </c>
      <c r="AY482" s="94">
        <f>AX482*('Para GX'!L$71+100%)</f>
        <v>0</v>
      </c>
      <c r="AZ482" s="94">
        <f>AY482*('Para GX'!M$71+100%)</f>
        <v>0</v>
      </c>
      <c r="BA482" s="94">
        <f>AZ482*('Para GX'!N$71+100%)</f>
        <v>0</v>
      </c>
      <c r="BB482" s="94" t="e">
        <f>BA482*('Para GX'!O$71+100%)</f>
        <v>#VALUE!</v>
      </c>
      <c r="BC482" s="94">
        <v>0</v>
      </c>
      <c r="BD482" s="94"/>
      <c r="BE482" s="94"/>
      <c r="BF482" s="94"/>
      <c r="BG482" s="94"/>
      <c r="BH482" s="94"/>
      <c r="BI482" s="94"/>
      <c r="BJ482" s="94">
        <v>0</v>
      </c>
      <c r="BK482" s="94">
        <f>BJ482*('Para GX'!J$71+100%)</f>
        <v>0</v>
      </c>
      <c r="BL482" s="94">
        <f>BK482*('Para GX'!K$71+100%)</f>
        <v>0</v>
      </c>
      <c r="BM482" s="94">
        <f>BL482*('Para GX'!L$71+100%)</f>
        <v>0</v>
      </c>
      <c r="BN482" s="94">
        <f>BM482*('Para GX'!M$71+100%)</f>
        <v>0</v>
      </c>
      <c r="BO482" s="94">
        <f>BN482*('Para GX'!N$71+100%)</f>
        <v>0</v>
      </c>
      <c r="BP482" s="94" t="e">
        <f>BO482*('Para GX'!O$71+100%)</f>
        <v>#VALUE!</v>
      </c>
    </row>
    <row r="483" spans="1:68">
      <c r="A483" s="91">
        <v>2018</v>
      </c>
      <c r="B483" s="91" t="s">
        <v>905</v>
      </c>
      <c r="C483" s="91" t="s">
        <v>1170</v>
      </c>
      <c r="D483" s="91"/>
      <c r="E483" s="92">
        <v>31587</v>
      </c>
      <c r="F483" s="91"/>
      <c r="G483" s="91"/>
      <c r="H483" s="91"/>
      <c r="I483" s="91">
        <v>81</v>
      </c>
      <c r="J483" s="91" t="s">
        <v>1021</v>
      </c>
      <c r="K483" s="91" t="s">
        <v>1163</v>
      </c>
      <c r="L483" s="91" t="s">
        <v>1171</v>
      </c>
      <c r="M483" s="91"/>
      <c r="N483" s="93">
        <v>17081.45</v>
      </c>
      <c r="O483" s="93">
        <v>504.69</v>
      </c>
      <c r="P483" s="93">
        <v>0</v>
      </c>
      <c r="Q483" s="93">
        <v>0</v>
      </c>
      <c r="R483" s="93">
        <v>0</v>
      </c>
      <c r="S483" s="93">
        <v>504.69</v>
      </c>
      <c r="T483" s="93">
        <v>0</v>
      </c>
      <c r="U483" s="93">
        <v>0.75</v>
      </c>
      <c r="V483" s="93">
        <v>0</v>
      </c>
      <c r="W483" s="93">
        <v>0</v>
      </c>
      <c r="X483" s="93">
        <v>156.15</v>
      </c>
      <c r="Y483" s="93">
        <v>0</v>
      </c>
      <c r="Z483" s="93">
        <v>661.59</v>
      </c>
      <c r="AA483" s="94">
        <f t="shared" si="126"/>
        <v>504.69</v>
      </c>
      <c r="AB483" s="94">
        <f>AA483*('Para GX'!J$71+100%)</f>
        <v>517.30724999999995</v>
      </c>
      <c r="AC483" s="94">
        <f>AB483*('Para GX'!K$71+100%)</f>
        <v>528.51557374999993</v>
      </c>
      <c r="AD483" s="94">
        <f>AC483*('Para GX'!L$71+100%)</f>
        <v>537.3241666458332</v>
      </c>
      <c r="AE483" s="94">
        <f>AD483*('Para GX'!M$71+100%)</f>
        <v>542.69740831229149</v>
      </c>
      <c r="AF483" s="94">
        <f>AE483*('Para GX'!N$71+100%)</f>
        <v>546.31539103437342</v>
      </c>
      <c r="AG483" s="94" t="e">
        <f>AF483*('Para GX'!O$71+100%)</f>
        <v>#VALUE!</v>
      </c>
      <c r="AH483" s="94">
        <f t="shared" si="127"/>
        <v>0</v>
      </c>
      <c r="AI483" s="94">
        <f>AH483*('Para GX'!J$71+100%)</f>
        <v>0</v>
      </c>
      <c r="AJ483" s="94">
        <f>AI483*('Para GX'!K$71+100%)</f>
        <v>0</v>
      </c>
      <c r="AK483" s="94">
        <f>AJ483*('Para GX'!L$71+100%)</f>
        <v>0</v>
      </c>
      <c r="AL483" s="94">
        <f>AK483*('Para GX'!M$71+100%)</f>
        <v>0</v>
      </c>
      <c r="AM483" s="94">
        <f>AL483*('Para GX'!N$71+100%)</f>
        <v>0</v>
      </c>
      <c r="AN483" s="94" t="e">
        <f>AM483*('Para GX'!O$71+100%)</f>
        <v>#VALUE!</v>
      </c>
      <c r="AO483" s="94">
        <f t="shared" si="128"/>
        <v>156.15</v>
      </c>
      <c r="AP483" s="94">
        <f>AO483*('Para GX'!J$71+100%)</f>
        <v>160.05374999999998</v>
      </c>
      <c r="AQ483" s="94">
        <f>AP483*('Para GX'!K$71+100%)</f>
        <v>163.52158125</v>
      </c>
      <c r="AR483" s="94">
        <f>AQ483*('Para GX'!L$71+100%)</f>
        <v>166.2469409375</v>
      </c>
      <c r="AS483" s="94">
        <f>AR483*('Para GX'!M$71+100%)</f>
        <v>167.90941034687501</v>
      </c>
      <c r="AT483" s="94">
        <f>AS483*('Para GX'!N$71+100%)</f>
        <v>169.02880641585415</v>
      </c>
      <c r="AU483" s="94" t="e">
        <f>AT483*('Para GX'!O$71+100%)</f>
        <v>#VALUE!</v>
      </c>
      <c r="AV483" s="94">
        <v>0</v>
      </c>
      <c r="AW483" s="94">
        <f>AV483*('Para GX'!J$71+100%)</f>
        <v>0</v>
      </c>
      <c r="AX483" s="94">
        <f>AW483*('Para GX'!K$71+100%)</f>
        <v>0</v>
      </c>
      <c r="AY483" s="94">
        <f>AX483*('Para GX'!L$71+100%)</f>
        <v>0</v>
      </c>
      <c r="AZ483" s="94">
        <f>AY483*('Para GX'!M$71+100%)</f>
        <v>0</v>
      </c>
      <c r="BA483" s="94">
        <f>AZ483*('Para GX'!N$71+100%)</f>
        <v>0</v>
      </c>
      <c r="BB483" s="94" t="e">
        <f>BA483*('Para GX'!O$71+100%)</f>
        <v>#VALUE!</v>
      </c>
      <c r="BC483" s="94">
        <v>0</v>
      </c>
      <c r="BD483" s="94"/>
      <c r="BE483" s="94"/>
      <c r="BF483" s="94"/>
      <c r="BG483" s="94"/>
      <c r="BH483" s="94"/>
      <c r="BI483" s="94"/>
      <c r="BJ483" s="94">
        <v>0</v>
      </c>
      <c r="BK483" s="94">
        <f>BJ483*('Para GX'!J$71+100%)</f>
        <v>0</v>
      </c>
      <c r="BL483" s="94">
        <f>BK483*('Para GX'!K$71+100%)</f>
        <v>0</v>
      </c>
      <c r="BM483" s="94">
        <f>BL483*('Para GX'!L$71+100%)</f>
        <v>0</v>
      </c>
      <c r="BN483" s="94">
        <f>BM483*('Para GX'!M$71+100%)</f>
        <v>0</v>
      </c>
      <c r="BO483" s="94">
        <f>BN483*('Para GX'!N$71+100%)</f>
        <v>0</v>
      </c>
      <c r="BP483" s="94" t="e">
        <f>BO483*('Para GX'!O$71+100%)</f>
        <v>#VALUE!</v>
      </c>
    </row>
    <row r="484" spans="1:68">
      <c r="A484" s="91">
        <v>2018</v>
      </c>
      <c r="B484" s="91" t="s">
        <v>905</v>
      </c>
      <c r="C484" s="91" t="s">
        <v>1170</v>
      </c>
      <c r="D484" s="91"/>
      <c r="E484" s="92">
        <v>31587</v>
      </c>
      <c r="F484" s="91"/>
      <c r="G484" s="91"/>
      <c r="H484" s="91"/>
      <c r="I484" s="91">
        <v>80</v>
      </c>
      <c r="J484" s="91" t="s">
        <v>1021</v>
      </c>
      <c r="K484" s="91" t="s">
        <v>1155</v>
      </c>
      <c r="L484" s="91" t="s">
        <v>922</v>
      </c>
      <c r="M484" s="91"/>
      <c r="N484" s="93">
        <v>17081.45</v>
      </c>
      <c r="O484" s="93">
        <v>1086.73</v>
      </c>
      <c r="P484" s="93">
        <v>0</v>
      </c>
      <c r="Q484" s="93">
        <v>0</v>
      </c>
      <c r="R484" s="93">
        <v>0</v>
      </c>
      <c r="S484" s="93">
        <v>1086.73</v>
      </c>
      <c r="T484" s="93">
        <v>0</v>
      </c>
      <c r="U484" s="93">
        <v>0</v>
      </c>
      <c r="V484" s="93">
        <v>0</v>
      </c>
      <c r="W484" s="93">
        <v>0</v>
      </c>
      <c r="X484" s="93">
        <v>0</v>
      </c>
      <c r="Y484" s="93">
        <v>0</v>
      </c>
      <c r="Z484" s="93">
        <v>1086.73</v>
      </c>
      <c r="AA484" s="94">
        <f t="shared" si="126"/>
        <v>1086.73</v>
      </c>
      <c r="AB484" s="94">
        <f>AA484*('Para GX'!J$71+100%)</f>
        <v>1113.89825</v>
      </c>
      <c r="AC484" s="94">
        <f>AB484*('Para GX'!K$71+100%)</f>
        <v>1138.0327120833333</v>
      </c>
      <c r="AD484" s="94">
        <f>AC484*('Para GX'!L$71+100%)</f>
        <v>1156.9999239513888</v>
      </c>
      <c r="AE484" s="94">
        <f>AD484*('Para GX'!M$71+100%)</f>
        <v>1168.5699231909027</v>
      </c>
      <c r="AF484" s="94">
        <f>AE484*('Para GX'!N$71+100%)</f>
        <v>1176.3603893455086</v>
      </c>
      <c r="AG484" s="94" t="e">
        <f>AF484*('Para GX'!O$71+100%)</f>
        <v>#VALUE!</v>
      </c>
      <c r="AH484" s="94">
        <f t="shared" si="127"/>
        <v>0</v>
      </c>
      <c r="AI484" s="94">
        <f>AH484*('Para GX'!J$71+100%)</f>
        <v>0</v>
      </c>
      <c r="AJ484" s="94">
        <f>AI484*('Para GX'!K$71+100%)</f>
        <v>0</v>
      </c>
      <c r="AK484" s="94">
        <f>AJ484*('Para GX'!L$71+100%)</f>
        <v>0</v>
      </c>
      <c r="AL484" s="94">
        <f>AK484*('Para GX'!M$71+100%)</f>
        <v>0</v>
      </c>
      <c r="AM484" s="94">
        <f>AL484*('Para GX'!N$71+100%)</f>
        <v>0</v>
      </c>
      <c r="AN484" s="94" t="e">
        <f>AM484*('Para GX'!O$71+100%)</f>
        <v>#VALUE!</v>
      </c>
      <c r="AO484" s="94">
        <f t="shared" si="128"/>
        <v>0</v>
      </c>
      <c r="AP484" s="94">
        <f>AO484*('Para GX'!J$71+100%)</f>
        <v>0</v>
      </c>
      <c r="AQ484" s="94">
        <f>AP484*('Para GX'!K$71+100%)</f>
        <v>0</v>
      </c>
      <c r="AR484" s="94">
        <f>AQ484*('Para GX'!L$71+100%)</f>
        <v>0</v>
      </c>
      <c r="AS484" s="94">
        <f>AR484*('Para GX'!M$71+100%)</f>
        <v>0</v>
      </c>
      <c r="AT484" s="94">
        <f>AS484*('Para GX'!N$71+100%)</f>
        <v>0</v>
      </c>
      <c r="AU484" s="94" t="e">
        <f>AT484*('Para GX'!O$71+100%)</f>
        <v>#VALUE!</v>
      </c>
      <c r="AV484" s="94">
        <v>0</v>
      </c>
      <c r="AW484" s="94">
        <f>AV484*('Para GX'!J$71+100%)</f>
        <v>0</v>
      </c>
      <c r="AX484" s="94">
        <f>AW484*('Para GX'!K$71+100%)</f>
        <v>0</v>
      </c>
      <c r="AY484" s="94">
        <f>AX484*('Para GX'!L$71+100%)</f>
        <v>0</v>
      </c>
      <c r="AZ484" s="94">
        <f>AY484*('Para GX'!M$71+100%)</f>
        <v>0</v>
      </c>
      <c r="BA484" s="94">
        <f>AZ484*('Para GX'!N$71+100%)</f>
        <v>0</v>
      </c>
      <c r="BB484" s="94" t="e">
        <f>BA484*('Para GX'!O$71+100%)</f>
        <v>#VALUE!</v>
      </c>
      <c r="BC484" s="94">
        <v>0</v>
      </c>
      <c r="BD484" s="94"/>
      <c r="BE484" s="94"/>
      <c r="BF484" s="94"/>
      <c r="BG484" s="94"/>
      <c r="BH484" s="94"/>
      <c r="BI484" s="94"/>
      <c r="BJ484" s="94">
        <v>0</v>
      </c>
      <c r="BK484" s="94">
        <f>BJ484*('Para GX'!J$71+100%)</f>
        <v>0</v>
      </c>
      <c r="BL484" s="94">
        <f>BK484*('Para GX'!K$71+100%)</f>
        <v>0</v>
      </c>
      <c r="BM484" s="94">
        <f>BL484*('Para GX'!L$71+100%)</f>
        <v>0</v>
      </c>
      <c r="BN484" s="94">
        <f>BM484*('Para GX'!M$71+100%)</f>
        <v>0</v>
      </c>
      <c r="BO484" s="94">
        <f>BN484*('Para GX'!N$71+100%)</f>
        <v>0</v>
      </c>
      <c r="BP484" s="94" t="e">
        <f>BO484*('Para GX'!O$71+100%)</f>
        <v>#VALUE!</v>
      </c>
    </row>
    <row r="485" spans="1:68">
      <c r="A485" s="91">
        <v>2018</v>
      </c>
      <c r="B485" s="91" t="s">
        <v>905</v>
      </c>
      <c r="C485" s="91" t="s">
        <v>1170</v>
      </c>
      <c r="D485" s="91"/>
      <c r="E485" s="92">
        <v>29349</v>
      </c>
      <c r="F485" s="91"/>
      <c r="G485" s="91"/>
      <c r="H485" s="91"/>
      <c r="I485" s="91">
        <v>80</v>
      </c>
      <c r="J485" s="91" t="s">
        <v>1021</v>
      </c>
      <c r="K485" s="91" t="s">
        <v>1155</v>
      </c>
      <c r="L485" s="91" t="s">
        <v>922</v>
      </c>
      <c r="M485" s="91"/>
      <c r="N485" s="93">
        <v>17081.45</v>
      </c>
      <c r="O485" s="93">
        <v>553.83000000000004</v>
      </c>
      <c r="P485" s="93">
        <v>0</v>
      </c>
      <c r="Q485" s="93">
        <v>0</v>
      </c>
      <c r="R485" s="93">
        <v>0</v>
      </c>
      <c r="S485" s="93">
        <v>553.83000000000004</v>
      </c>
      <c r="T485" s="93">
        <v>0</v>
      </c>
      <c r="U485" s="93">
        <v>0</v>
      </c>
      <c r="V485" s="93">
        <v>0</v>
      </c>
      <c r="W485" s="93">
        <v>0</v>
      </c>
      <c r="X485" s="93">
        <v>0</v>
      </c>
      <c r="Y485" s="93">
        <v>0</v>
      </c>
      <c r="Z485" s="93">
        <v>553.83000000000004</v>
      </c>
      <c r="AA485" s="94">
        <f t="shared" si="126"/>
        <v>553.83000000000004</v>
      </c>
      <c r="AB485" s="94">
        <f>AA485*('Para GX'!J$71+100%)</f>
        <v>567.67574999999999</v>
      </c>
      <c r="AC485" s="94">
        <f>AB485*('Para GX'!K$71+100%)</f>
        <v>579.97539125000003</v>
      </c>
      <c r="AD485" s="94">
        <f>AC485*('Para GX'!L$71+100%)</f>
        <v>589.64164777083329</v>
      </c>
      <c r="AE485" s="94">
        <f>AD485*('Para GX'!M$71+100%)</f>
        <v>595.53806424854167</v>
      </c>
      <c r="AF485" s="94">
        <f>AE485*('Para GX'!N$71+100%)</f>
        <v>599.50831801019854</v>
      </c>
      <c r="AG485" s="94" t="e">
        <f>AF485*('Para GX'!O$71+100%)</f>
        <v>#VALUE!</v>
      </c>
      <c r="AH485" s="94">
        <f t="shared" si="127"/>
        <v>0</v>
      </c>
      <c r="AI485" s="94">
        <f>AH485*('Para GX'!J$71+100%)</f>
        <v>0</v>
      </c>
      <c r="AJ485" s="94">
        <f>AI485*('Para GX'!K$71+100%)</f>
        <v>0</v>
      </c>
      <c r="AK485" s="94">
        <f>AJ485*('Para GX'!L$71+100%)</f>
        <v>0</v>
      </c>
      <c r="AL485" s="94">
        <f>AK485*('Para GX'!M$71+100%)</f>
        <v>0</v>
      </c>
      <c r="AM485" s="94">
        <f>AL485*('Para GX'!N$71+100%)</f>
        <v>0</v>
      </c>
      <c r="AN485" s="94" t="e">
        <f>AM485*('Para GX'!O$71+100%)</f>
        <v>#VALUE!</v>
      </c>
      <c r="AO485" s="94">
        <f t="shared" si="128"/>
        <v>0</v>
      </c>
      <c r="AP485" s="94">
        <f>AO485*('Para GX'!J$71+100%)</f>
        <v>0</v>
      </c>
      <c r="AQ485" s="94">
        <f>AP485*('Para GX'!K$71+100%)</f>
        <v>0</v>
      </c>
      <c r="AR485" s="94">
        <f>AQ485*('Para GX'!L$71+100%)</f>
        <v>0</v>
      </c>
      <c r="AS485" s="94">
        <f>AR485*('Para GX'!M$71+100%)</f>
        <v>0</v>
      </c>
      <c r="AT485" s="94">
        <f>AS485*('Para GX'!N$71+100%)</f>
        <v>0</v>
      </c>
      <c r="AU485" s="94" t="e">
        <f>AT485*('Para GX'!O$71+100%)</f>
        <v>#VALUE!</v>
      </c>
      <c r="AV485" s="94">
        <v>0</v>
      </c>
      <c r="AW485" s="94">
        <f>AV485*('Para GX'!J$71+100%)</f>
        <v>0</v>
      </c>
      <c r="AX485" s="94">
        <f>AW485*('Para GX'!K$71+100%)</f>
        <v>0</v>
      </c>
      <c r="AY485" s="94">
        <f>AX485*('Para GX'!L$71+100%)</f>
        <v>0</v>
      </c>
      <c r="AZ485" s="94">
        <f>AY485*('Para GX'!M$71+100%)</f>
        <v>0</v>
      </c>
      <c r="BA485" s="94">
        <f>AZ485*('Para GX'!N$71+100%)</f>
        <v>0</v>
      </c>
      <c r="BB485" s="94" t="e">
        <f>BA485*('Para GX'!O$71+100%)</f>
        <v>#VALUE!</v>
      </c>
      <c r="BC485" s="94">
        <v>0</v>
      </c>
      <c r="BD485" s="94"/>
      <c r="BE485" s="94"/>
      <c r="BF485" s="94"/>
      <c r="BG485" s="94"/>
      <c r="BH485" s="94"/>
      <c r="BI485" s="94"/>
      <c r="BJ485" s="94">
        <v>0</v>
      </c>
      <c r="BK485" s="94">
        <f>BJ485*('Para GX'!J$71+100%)</f>
        <v>0</v>
      </c>
      <c r="BL485" s="94">
        <f>BK485*('Para GX'!K$71+100%)</f>
        <v>0</v>
      </c>
      <c r="BM485" s="94">
        <f>BL485*('Para GX'!L$71+100%)</f>
        <v>0</v>
      </c>
      <c r="BN485" s="94">
        <f>BM485*('Para GX'!M$71+100%)</f>
        <v>0</v>
      </c>
      <c r="BO485" s="94">
        <f>BN485*('Para GX'!N$71+100%)</f>
        <v>0</v>
      </c>
      <c r="BP485" s="94" t="e">
        <f>BO485*('Para GX'!O$71+100%)</f>
        <v>#VALUE!</v>
      </c>
    </row>
    <row r="486" spans="1:68">
      <c r="A486" s="91">
        <v>2018</v>
      </c>
      <c r="B486" s="91" t="s">
        <v>905</v>
      </c>
      <c r="C486" s="91" t="s">
        <v>1170</v>
      </c>
      <c r="D486" s="91"/>
      <c r="E486" s="92">
        <v>30697</v>
      </c>
      <c r="F486" s="91"/>
      <c r="G486" s="91"/>
      <c r="H486" s="91"/>
      <c r="I486" s="91">
        <v>81</v>
      </c>
      <c r="J486" s="91" t="s">
        <v>1021</v>
      </c>
      <c r="K486" s="91" t="s">
        <v>1163</v>
      </c>
      <c r="L486" s="91" t="s">
        <v>1171</v>
      </c>
      <c r="M486" s="91"/>
      <c r="N486" s="93">
        <v>17081.45</v>
      </c>
      <c r="O486" s="93">
        <v>768.22</v>
      </c>
      <c r="P486" s="93">
        <v>0</v>
      </c>
      <c r="Q486" s="93">
        <v>0</v>
      </c>
      <c r="R486" s="93">
        <v>0</v>
      </c>
      <c r="S486" s="93">
        <v>768.22</v>
      </c>
      <c r="T486" s="93">
        <v>0</v>
      </c>
      <c r="U486" s="93">
        <v>1.1599999999999999</v>
      </c>
      <c r="V486" s="93">
        <v>0</v>
      </c>
      <c r="W486" s="93">
        <v>0</v>
      </c>
      <c r="X486" s="93">
        <v>237.67</v>
      </c>
      <c r="Y486" s="93">
        <v>0</v>
      </c>
      <c r="Z486" s="93">
        <v>1007.05</v>
      </c>
      <c r="AA486" s="94">
        <f t="shared" si="126"/>
        <v>768.22</v>
      </c>
      <c r="AB486" s="94">
        <f>AA486*('Para GX'!J$71+100%)</f>
        <v>787.42549999999994</v>
      </c>
      <c r="AC486" s="94">
        <f>AB486*('Para GX'!K$71+100%)</f>
        <v>804.48638583333332</v>
      </c>
      <c r="AD486" s="94">
        <f>AC486*('Para GX'!L$71+100%)</f>
        <v>817.89449226388888</v>
      </c>
      <c r="AE486" s="94">
        <f>AD486*('Para GX'!M$71+100%)</f>
        <v>826.07343718652783</v>
      </c>
      <c r="AF486" s="94">
        <f>AE486*('Para GX'!N$71+100%)</f>
        <v>831.5805934344379</v>
      </c>
      <c r="AG486" s="94" t="e">
        <f>AF486*('Para GX'!O$71+100%)</f>
        <v>#VALUE!</v>
      </c>
      <c r="AH486" s="94">
        <f t="shared" si="127"/>
        <v>0</v>
      </c>
      <c r="AI486" s="94">
        <f>AH486*('Para GX'!J$71+100%)</f>
        <v>0</v>
      </c>
      <c r="AJ486" s="94">
        <f>AI486*('Para GX'!K$71+100%)</f>
        <v>0</v>
      </c>
      <c r="AK486" s="94">
        <f>AJ486*('Para GX'!L$71+100%)</f>
        <v>0</v>
      </c>
      <c r="AL486" s="94">
        <f>AK486*('Para GX'!M$71+100%)</f>
        <v>0</v>
      </c>
      <c r="AM486" s="94">
        <f>AL486*('Para GX'!N$71+100%)</f>
        <v>0</v>
      </c>
      <c r="AN486" s="94" t="e">
        <f>AM486*('Para GX'!O$71+100%)</f>
        <v>#VALUE!</v>
      </c>
      <c r="AO486" s="94">
        <f t="shared" si="128"/>
        <v>237.67</v>
      </c>
      <c r="AP486" s="94">
        <f>AO486*('Para GX'!J$71+100%)</f>
        <v>243.61174999999997</v>
      </c>
      <c r="AQ486" s="94">
        <f>AP486*('Para GX'!K$71+100%)</f>
        <v>248.89000458333331</v>
      </c>
      <c r="AR486" s="94">
        <f>AQ486*('Para GX'!L$71+100%)</f>
        <v>253.03817132638883</v>
      </c>
      <c r="AS486" s="94">
        <f>AR486*('Para GX'!M$71+100%)</f>
        <v>255.56855303965273</v>
      </c>
      <c r="AT486" s="94">
        <f>AS486*('Para GX'!N$71+100%)</f>
        <v>257.27234339325037</v>
      </c>
      <c r="AU486" s="94" t="e">
        <f>AT486*('Para GX'!O$71+100%)</f>
        <v>#VALUE!</v>
      </c>
      <c r="AV486" s="94">
        <v>0</v>
      </c>
      <c r="AW486" s="94">
        <f>AV486*('Para GX'!J$71+100%)</f>
        <v>0</v>
      </c>
      <c r="AX486" s="94">
        <f>AW486*('Para GX'!K$71+100%)</f>
        <v>0</v>
      </c>
      <c r="AY486" s="94">
        <f>AX486*('Para GX'!L$71+100%)</f>
        <v>0</v>
      </c>
      <c r="AZ486" s="94">
        <f>AY486*('Para GX'!M$71+100%)</f>
        <v>0</v>
      </c>
      <c r="BA486" s="94">
        <f>AZ486*('Para GX'!N$71+100%)</f>
        <v>0</v>
      </c>
      <c r="BB486" s="94" t="e">
        <f>BA486*('Para GX'!O$71+100%)</f>
        <v>#VALUE!</v>
      </c>
      <c r="BC486" s="94">
        <v>0</v>
      </c>
      <c r="BD486" s="94"/>
      <c r="BE486" s="94"/>
      <c r="BF486" s="94"/>
      <c r="BG486" s="94"/>
      <c r="BH486" s="94"/>
      <c r="BI486" s="94"/>
      <c r="BJ486" s="94">
        <v>0</v>
      </c>
      <c r="BK486" s="94">
        <f>BJ486*('Para GX'!J$71+100%)</f>
        <v>0</v>
      </c>
      <c r="BL486" s="94">
        <f>BK486*('Para GX'!K$71+100%)</f>
        <v>0</v>
      </c>
      <c r="BM486" s="94">
        <f>BL486*('Para GX'!L$71+100%)</f>
        <v>0</v>
      </c>
      <c r="BN486" s="94">
        <f>BM486*('Para GX'!M$71+100%)</f>
        <v>0</v>
      </c>
      <c r="BO486" s="94">
        <f>BN486*('Para GX'!N$71+100%)</f>
        <v>0</v>
      </c>
      <c r="BP486" s="94" t="e">
        <f>BO486*('Para GX'!O$71+100%)</f>
        <v>#VALUE!</v>
      </c>
    </row>
    <row r="487" spans="1:68">
      <c r="A487" s="91">
        <v>2018</v>
      </c>
      <c r="B487" s="91" t="s">
        <v>905</v>
      </c>
      <c r="C487" s="91" t="s">
        <v>1170</v>
      </c>
      <c r="D487" s="91"/>
      <c r="E487" s="92">
        <v>30697</v>
      </c>
      <c r="F487" s="91"/>
      <c r="G487" s="91"/>
      <c r="H487" s="91"/>
      <c r="I487" s="91">
        <v>80</v>
      </c>
      <c r="J487" s="91" t="s">
        <v>1021</v>
      </c>
      <c r="K487" s="91" t="s">
        <v>1155</v>
      </c>
      <c r="L487" s="91" t="s">
        <v>922</v>
      </c>
      <c r="M487" s="91"/>
      <c r="N487" s="93">
        <v>17081.45</v>
      </c>
      <c r="O487" s="93">
        <v>768.21</v>
      </c>
      <c r="P487" s="93">
        <v>0</v>
      </c>
      <c r="Q487" s="93">
        <v>0</v>
      </c>
      <c r="R487" s="93">
        <v>0</v>
      </c>
      <c r="S487" s="93">
        <v>768.21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768.21</v>
      </c>
      <c r="AA487" s="94">
        <f t="shared" si="126"/>
        <v>768.21</v>
      </c>
      <c r="AB487" s="94">
        <f>AA487*('Para GX'!J$71+100%)</f>
        <v>787.41525000000001</v>
      </c>
      <c r="AC487" s="94">
        <f>AB487*('Para GX'!K$71+100%)</f>
        <v>804.47591375000002</v>
      </c>
      <c r="AD487" s="94">
        <f>AC487*('Para GX'!L$71+100%)</f>
        <v>817.88384564583328</v>
      </c>
      <c r="AE487" s="94">
        <f>AD487*('Para GX'!M$71+100%)</f>
        <v>826.06268410229166</v>
      </c>
      <c r="AF487" s="94">
        <f>AE487*('Para GX'!N$71+100%)</f>
        <v>831.5697686629735</v>
      </c>
      <c r="AG487" s="94" t="e">
        <f>AF487*('Para GX'!O$71+100%)</f>
        <v>#VALUE!</v>
      </c>
      <c r="AH487" s="94">
        <f t="shared" si="127"/>
        <v>0</v>
      </c>
      <c r="AI487" s="94">
        <f>AH487*('Para GX'!J$71+100%)</f>
        <v>0</v>
      </c>
      <c r="AJ487" s="94">
        <f>AI487*('Para GX'!K$71+100%)</f>
        <v>0</v>
      </c>
      <c r="AK487" s="94">
        <f>AJ487*('Para GX'!L$71+100%)</f>
        <v>0</v>
      </c>
      <c r="AL487" s="94">
        <f>AK487*('Para GX'!M$71+100%)</f>
        <v>0</v>
      </c>
      <c r="AM487" s="94">
        <f>AL487*('Para GX'!N$71+100%)</f>
        <v>0</v>
      </c>
      <c r="AN487" s="94" t="e">
        <f>AM487*('Para GX'!O$71+100%)</f>
        <v>#VALUE!</v>
      </c>
      <c r="AO487" s="94">
        <f t="shared" si="128"/>
        <v>0</v>
      </c>
      <c r="AP487" s="94">
        <f>AO487*('Para GX'!J$71+100%)</f>
        <v>0</v>
      </c>
      <c r="AQ487" s="94">
        <f>AP487*('Para GX'!K$71+100%)</f>
        <v>0</v>
      </c>
      <c r="AR487" s="94">
        <f>AQ487*('Para GX'!L$71+100%)</f>
        <v>0</v>
      </c>
      <c r="AS487" s="94">
        <f>AR487*('Para GX'!M$71+100%)</f>
        <v>0</v>
      </c>
      <c r="AT487" s="94">
        <f>AS487*('Para GX'!N$71+100%)</f>
        <v>0</v>
      </c>
      <c r="AU487" s="94" t="e">
        <f>AT487*('Para GX'!O$71+100%)</f>
        <v>#VALUE!</v>
      </c>
      <c r="AV487" s="94">
        <v>0</v>
      </c>
      <c r="AW487" s="94">
        <f>AV487*('Para GX'!J$71+100%)</f>
        <v>0</v>
      </c>
      <c r="AX487" s="94">
        <f>AW487*('Para GX'!K$71+100%)</f>
        <v>0</v>
      </c>
      <c r="AY487" s="94">
        <f>AX487*('Para GX'!L$71+100%)</f>
        <v>0</v>
      </c>
      <c r="AZ487" s="94">
        <f>AY487*('Para GX'!M$71+100%)</f>
        <v>0</v>
      </c>
      <c r="BA487" s="94">
        <f>AZ487*('Para GX'!N$71+100%)</f>
        <v>0</v>
      </c>
      <c r="BB487" s="94" t="e">
        <f>BA487*('Para GX'!O$71+100%)</f>
        <v>#VALUE!</v>
      </c>
      <c r="BC487" s="94">
        <v>0</v>
      </c>
      <c r="BD487" s="94"/>
      <c r="BE487" s="94"/>
      <c r="BF487" s="94"/>
      <c r="BG487" s="94"/>
      <c r="BH487" s="94"/>
      <c r="BI487" s="94"/>
      <c r="BJ487" s="94">
        <v>0</v>
      </c>
      <c r="BK487" s="94">
        <f>BJ487*('Para GX'!J$71+100%)</f>
        <v>0</v>
      </c>
      <c r="BL487" s="94">
        <f>BK487*('Para GX'!K$71+100%)</f>
        <v>0</v>
      </c>
      <c r="BM487" s="94">
        <f>BL487*('Para GX'!L$71+100%)</f>
        <v>0</v>
      </c>
      <c r="BN487" s="94">
        <f>BM487*('Para GX'!M$71+100%)</f>
        <v>0</v>
      </c>
      <c r="BO487" s="94">
        <f>BN487*('Para GX'!N$71+100%)</f>
        <v>0</v>
      </c>
      <c r="BP487" s="94" t="e">
        <f>BO487*('Para GX'!O$71+100%)</f>
        <v>#VALUE!</v>
      </c>
    </row>
    <row r="488" spans="1:68">
      <c r="A488" s="91">
        <v>2018</v>
      </c>
      <c r="B488" s="91" t="s">
        <v>905</v>
      </c>
      <c r="C488" s="91" t="s">
        <v>1170</v>
      </c>
      <c r="D488" s="91"/>
      <c r="E488" s="92">
        <v>26187</v>
      </c>
      <c r="F488" s="91"/>
      <c r="G488" s="91"/>
      <c r="H488" s="91"/>
      <c r="I488" s="91">
        <v>80</v>
      </c>
      <c r="J488" s="91" t="s">
        <v>1021</v>
      </c>
      <c r="K488" s="91" t="s">
        <v>1155</v>
      </c>
      <c r="L488" s="91" t="s">
        <v>922</v>
      </c>
      <c r="M488" s="91"/>
      <c r="N488" s="93">
        <v>17081.45</v>
      </c>
      <c r="O488" s="93">
        <v>714.61</v>
      </c>
      <c r="P488" s="93">
        <v>0</v>
      </c>
      <c r="Q488" s="93">
        <v>0</v>
      </c>
      <c r="R488" s="93">
        <v>0</v>
      </c>
      <c r="S488" s="93">
        <v>714.61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714.61</v>
      </c>
      <c r="AA488" s="94">
        <f t="shared" si="126"/>
        <v>714.61</v>
      </c>
      <c r="AB488" s="94">
        <f>AA488*('Para GX'!J$71+100%)</f>
        <v>732.47524999999996</v>
      </c>
      <c r="AC488" s="94">
        <f>AB488*('Para GX'!K$71+100%)</f>
        <v>748.34554708333337</v>
      </c>
      <c r="AD488" s="94">
        <f>AC488*('Para GX'!L$71+100%)</f>
        <v>760.81797286805556</v>
      </c>
      <c r="AE488" s="94">
        <f>AD488*('Para GX'!M$71+100%)</f>
        <v>768.42615259673607</v>
      </c>
      <c r="AF488" s="94">
        <f>AE488*('Para GX'!N$71+100%)</f>
        <v>773.54899361404762</v>
      </c>
      <c r="AG488" s="94" t="e">
        <f>AF488*('Para GX'!O$71+100%)</f>
        <v>#VALUE!</v>
      </c>
      <c r="AH488" s="94">
        <f t="shared" si="127"/>
        <v>0</v>
      </c>
      <c r="AI488" s="94">
        <f>AH488*('Para GX'!J$71+100%)</f>
        <v>0</v>
      </c>
      <c r="AJ488" s="94">
        <f>AI488*('Para GX'!K$71+100%)</f>
        <v>0</v>
      </c>
      <c r="AK488" s="94">
        <f>AJ488*('Para GX'!L$71+100%)</f>
        <v>0</v>
      </c>
      <c r="AL488" s="94">
        <f>AK488*('Para GX'!M$71+100%)</f>
        <v>0</v>
      </c>
      <c r="AM488" s="94">
        <f>AL488*('Para GX'!N$71+100%)</f>
        <v>0</v>
      </c>
      <c r="AN488" s="94" t="e">
        <f>AM488*('Para GX'!O$71+100%)</f>
        <v>#VALUE!</v>
      </c>
      <c r="AO488" s="94">
        <f t="shared" si="128"/>
        <v>0</v>
      </c>
      <c r="AP488" s="94">
        <f>AO488*('Para GX'!J$71+100%)</f>
        <v>0</v>
      </c>
      <c r="AQ488" s="94">
        <f>AP488*('Para GX'!K$71+100%)</f>
        <v>0</v>
      </c>
      <c r="AR488" s="94">
        <f>AQ488*('Para GX'!L$71+100%)</f>
        <v>0</v>
      </c>
      <c r="AS488" s="94">
        <f>AR488*('Para GX'!M$71+100%)</f>
        <v>0</v>
      </c>
      <c r="AT488" s="94">
        <f>AS488*('Para GX'!N$71+100%)</f>
        <v>0</v>
      </c>
      <c r="AU488" s="94" t="e">
        <f>AT488*('Para GX'!O$71+100%)</f>
        <v>#VALUE!</v>
      </c>
      <c r="AV488" s="94">
        <v>0</v>
      </c>
      <c r="AW488" s="94">
        <f>AV488*('Para GX'!J$71+100%)</f>
        <v>0</v>
      </c>
      <c r="AX488" s="94">
        <f>AW488*('Para GX'!K$71+100%)</f>
        <v>0</v>
      </c>
      <c r="AY488" s="94">
        <f>AX488*('Para GX'!L$71+100%)</f>
        <v>0</v>
      </c>
      <c r="AZ488" s="94">
        <f>AY488*('Para GX'!M$71+100%)</f>
        <v>0</v>
      </c>
      <c r="BA488" s="94">
        <f>AZ488*('Para GX'!N$71+100%)</f>
        <v>0</v>
      </c>
      <c r="BB488" s="94" t="e">
        <f>BA488*('Para GX'!O$71+100%)</f>
        <v>#VALUE!</v>
      </c>
      <c r="BC488" s="94">
        <v>0</v>
      </c>
      <c r="BD488" s="94"/>
      <c r="BE488" s="94"/>
      <c r="BF488" s="94"/>
      <c r="BG488" s="94"/>
      <c r="BH488" s="94"/>
      <c r="BI488" s="94"/>
      <c r="BJ488" s="94">
        <v>0</v>
      </c>
      <c r="BK488" s="94">
        <f>BJ488*('Para GX'!J$71+100%)</f>
        <v>0</v>
      </c>
      <c r="BL488" s="94">
        <f>BK488*('Para GX'!K$71+100%)</f>
        <v>0</v>
      </c>
      <c r="BM488" s="94">
        <f>BL488*('Para GX'!L$71+100%)</f>
        <v>0</v>
      </c>
      <c r="BN488" s="94">
        <f>BM488*('Para GX'!M$71+100%)</f>
        <v>0</v>
      </c>
      <c r="BO488" s="94">
        <f>BN488*('Para GX'!N$71+100%)</f>
        <v>0</v>
      </c>
      <c r="BP488" s="94" t="e">
        <f>BO488*('Para GX'!O$71+100%)</f>
        <v>#VALUE!</v>
      </c>
    </row>
    <row r="489" spans="1:68">
      <c r="A489" s="91">
        <v>2018</v>
      </c>
      <c r="B489" s="91" t="s">
        <v>905</v>
      </c>
      <c r="C489" s="91" t="s">
        <v>1170</v>
      </c>
      <c r="D489" s="91"/>
      <c r="E489" s="92">
        <v>22709</v>
      </c>
      <c r="F489" s="91"/>
      <c r="G489" s="91"/>
      <c r="H489" s="91"/>
      <c r="I489" s="91">
        <v>80</v>
      </c>
      <c r="J489" s="91" t="s">
        <v>1021</v>
      </c>
      <c r="K489" s="91" t="s">
        <v>1155</v>
      </c>
      <c r="L489" s="91" t="s">
        <v>922</v>
      </c>
      <c r="M489" s="91"/>
      <c r="N489" s="93">
        <v>17081.45</v>
      </c>
      <c r="O489" s="93">
        <v>80.569999999999993</v>
      </c>
      <c r="P489" s="93">
        <v>0</v>
      </c>
      <c r="Q489" s="93">
        <v>0</v>
      </c>
      <c r="R489" s="93">
        <v>0</v>
      </c>
      <c r="S489" s="93">
        <v>80.569999999999993</v>
      </c>
      <c r="T489" s="93">
        <v>0</v>
      </c>
      <c r="U489" s="93">
        <v>0</v>
      </c>
      <c r="V489" s="93">
        <v>0</v>
      </c>
      <c r="W489" s="93">
        <v>0</v>
      </c>
      <c r="X489" s="93">
        <v>0</v>
      </c>
      <c r="Y489" s="93">
        <v>0</v>
      </c>
      <c r="Z489" s="93">
        <v>80.569999999999993</v>
      </c>
      <c r="AA489" s="94">
        <f t="shared" si="126"/>
        <v>80.569999999999993</v>
      </c>
      <c r="AB489" s="94">
        <f>AA489*('Para GX'!J$71+100%)</f>
        <v>82.584249999999983</v>
      </c>
      <c r="AC489" s="94">
        <f>AB489*('Para GX'!K$71+100%)</f>
        <v>84.373575416666654</v>
      </c>
      <c r="AD489" s="94">
        <f>AC489*('Para GX'!L$71+100%)</f>
        <v>85.77980167361109</v>
      </c>
      <c r="AE489" s="94">
        <f>AD489*('Para GX'!M$71+100%)</f>
        <v>86.637599690347201</v>
      </c>
      <c r="AF489" s="94">
        <f>AE489*('Para GX'!N$71+100%)</f>
        <v>87.215183688282849</v>
      </c>
      <c r="AG489" s="94" t="e">
        <f>AF489*('Para GX'!O$71+100%)</f>
        <v>#VALUE!</v>
      </c>
      <c r="AH489" s="94">
        <f t="shared" si="127"/>
        <v>0</v>
      </c>
      <c r="AI489" s="94">
        <f>AH489*('Para GX'!J$71+100%)</f>
        <v>0</v>
      </c>
      <c r="AJ489" s="94">
        <f>AI489*('Para GX'!K$71+100%)</f>
        <v>0</v>
      </c>
      <c r="AK489" s="94">
        <f>AJ489*('Para GX'!L$71+100%)</f>
        <v>0</v>
      </c>
      <c r="AL489" s="94">
        <f>AK489*('Para GX'!M$71+100%)</f>
        <v>0</v>
      </c>
      <c r="AM489" s="94">
        <f>AL489*('Para GX'!N$71+100%)</f>
        <v>0</v>
      </c>
      <c r="AN489" s="94" t="e">
        <f>AM489*('Para GX'!O$71+100%)</f>
        <v>#VALUE!</v>
      </c>
      <c r="AO489" s="94">
        <f t="shared" si="128"/>
        <v>0</v>
      </c>
      <c r="AP489" s="94">
        <f>AO489*('Para GX'!J$71+100%)</f>
        <v>0</v>
      </c>
      <c r="AQ489" s="94">
        <f>AP489*('Para GX'!K$71+100%)</f>
        <v>0</v>
      </c>
      <c r="AR489" s="94">
        <f>AQ489*('Para GX'!L$71+100%)</f>
        <v>0</v>
      </c>
      <c r="AS489" s="94">
        <f>AR489*('Para GX'!M$71+100%)</f>
        <v>0</v>
      </c>
      <c r="AT489" s="94">
        <f>AS489*('Para GX'!N$71+100%)</f>
        <v>0</v>
      </c>
      <c r="AU489" s="94" t="e">
        <f>AT489*('Para GX'!O$71+100%)</f>
        <v>#VALUE!</v>
      </c>
      <c r="AV489" s="94">
        <v>0</v>
      </c>
      <c r="AW489" s="94">
        <f>AV489*('Para GX'!J$71+100%)</f>
        <v>0</v>
      </c>
      <c r="AX489" s="94">
        <f>AW489*('Para GX'!K$71+100%)</f>
        <v>0</v>
      </c>
      <c r="AY489" s="94">
        <f>AX489*('Para GX'!L$71+100%)</f>
        <v>0</v>
      </c>
      <c r="AZ489" s="94">
        <f>AY489*('Para GX'!M$71+100%)</f>
        <v>0</v>
      </c>
      <c r="BA489" s="94">
        <f>AZ489*('Para GX'!N$71+100%)</f>
        <v>0</v>
      </c>
      <c r="BB489" s="94" t="e">
        <f>BA489*('Para GX'!O$71+100%)</f>
        <v>#VALUE!</v>
      </c>
      <c r="BC489" s="94">
        <v>0</v>
      </c>
      <c r="BD489" s="94"/>
      <c r="BE489" s="94"/>
      <c r="BF489" s="94"/>
      <c r="BG489" s="94"/>
      <c r="BH489" s="94"/>
      <c r="BI489" s="94"/>
      <c r="BJ489" s="94">
        <v>0</v>
      </c>
      <c r="BK489" s="94">
        <f>BJ489*('Para GX'!J$71+100%)</f>
        <v>0</v>
      </c>
      <c r="BL489" s="94">
        <f>BK489*('Para GX'!K$71+100%)</f>
        <v>0</v>
      </c>
      <c r="BM489" s="94">
        <f>BL489*('Para GX'!L$71+100%)</f>
        <v>0</v>
      </c>
      <c r="BN489" s="94">
        <f>BM489*('Para GX'!M$71+100%)</f>
        <v>0</v>
      </c>
      <c r="BO489" s="94">
        <f>BN489*('Para GX'!N$71+100%)</f>
        <v>0</v>
      </c>
      <c r="BP489" s="94" t="e">
        <f>BO489*('Para GX'!O$71+100%)</f>
        <v>#VALUE!</v>
      </c>
    </row>
    <row r="490" spans="1:68">
      <c r="A490" s="91">
        <v>2018</v>
      </c>
      <c r="B490" s="91" t="s">
        <v>905</v>
      </c>
      <c r="C490" s="91" t="s">
        <v>1170</v>
      </c>
      <c r="D490" s="91"/>
      <c r="E490" s="92">
        <v>30081</v>
      </c>
      <c r="F490" s="91"/>
      <c r="G490" s="91"/>
      <c r="H490" s="91"/>
      <c r="I490" s="91">
        <v>81</v>
      </c>
      <c r="J490" s="91" t="s">
        <v>1021</v>
      </c>
      <c r="K490" s="91" t="s">
        <v>1163</v>
      </c>
      <c r="L490" s="91" t="s">
        <v>1171</v>
      </c>
      <c r="M490" s="91"/>
      <c r="N490" s="93">
        <v>17081.45</v>
      </c>
      <c r="O490" s="93">
        <v>428.76</v>
      </c>
      <c r="P490" s="93">
        <v>0</v>
      </c>
      <c r="Q490" s="93">
        <v>0</v>
      </c>
      <c r="R490" s="93">
        <v>0</v>
      </c>
      <c r="S490" s="93">
        <v>428.76</v>
      </c>
      <c r="T490" s="93">
        <v>0</v>
      </c>
      <c r="U490" s="93">
        <v>0.64</v>
      </c>
      <c r="V490" s="93">
        <v>0</v>
      </c>
      <c r="W490" s="93">
        <v>0</v>
      </c>
      <c r="X490" s="93">
        <v>132.65</v>
      </c>
      <c r="Y490" s="93">
        <v>0</v>
      </c>
      <c r="Z490" s="93">
        <v>562.04999999999995</v>
      </c>
      <c r="AA490" s="94">
        <f t="shared" si="126"/>
        <v>428.76</v>
      </c>
      <c r="AB490" s="94">
        <f>AA490*('Para GX'!J$71+100%)</f>
        <v>439.47899999999993</v>
      </c>
      <c r="AC490" s="94">
        <f>AB490*('Para GX'!K$71+100%)</f>
        <v>449.00104499999998</v>
      </c>
      <c r="AD490" s="94">
        <f>AC490*('Para GX'!L$71+100%)</f>
        <v>456.48439574999998</v>
      </c>
      <c r="AE490" s="94">
        <f>AD490*('Para GX'!M$71+100%)</f>
        <v>461.04923970749996</v>
      </c>
      <c r="AF490" s="94">
        <f>AE490*('Para GX'!N$71+100%)</f>
        <v>464.12290130554993</v>
      </c>
      <c r="AG490" s="94" t="e">
        <f>AF490*('Para GX'!O$71+100%)</f>
        <v>#VALUE!</v>
      </c>
      <c r="AH490" s="94">
        <f t="shared" si="127"/>
        <v>0</v>
      </c>
      <c r="AI490" s="94">
        <f>AH490*('Para GX'!J$71+100%)</f>
        <v>0</v>
      </c>
      <c r="AJ490" s="94">
        <f>AI490*('Para GX'!K$71+100%)</f>
        <v>0</v>
      </c>
      <c r="AK490" s="94">
        <f>AJ490*('Para GX'!L$71+100%)</f>
        <v>0</v>
      </c>
      <c r="AL490" s="94">
        <f>AK490*('Para GX'!M$71+100%)</f>
        <v>0</v>
      </c>
      <c r="AM490" s="94">
        <f>AL490*('Para GX'!N$71+100%)</f>
        <v>0</v>
      </c>
      <c r="AN490" s="94" t="e">
        <f>AM490*('Para GX'!O$71+100%)</f>
        <v>#VALUE!</v>
      </c>
      <c r="AO490" s="94">
        <f t="shared" si="128"/>
        <v>132.65</v>
      </c>
      <c r="AP490" s="94">
        <f>AO490*('Para GX'!J$71+100%)</f>
        <v>135.96625</v>
      </c>
      <c r="AQ490" s="94">
        <f>AP490*('Para GX'!K$71+100%)</f>
        <v>138.91218541666669</v>
      </c>
      <c r="AR490" s="94">
        <f>AQ490*('Para GX'!L$71+100%)</f>
        <v>141.22738850694446</v>
      </c>
      <c r="AS490" s="94">
        <f>AR490*('Para GX'!M$71+100%)</f>
        <v>142.63966239201392</v>
      </c>
      <c r="AT490" s="94">
        <f>AS490*('Para GX'!N$71+100%)</f>
        <v>143.59059347462733</v>
      </c>
      <c r="AU490" s="94" t="e">
        <f>AT490*('Para GX'!O$71+100%)</f>
        <v>#VALUE!</v>
      </c>
      <c r="AV490" s="94">
        <v>0</v>
      </c>
      <c r="AW490" s="94">
        <f>AV490*('Para GX'!J$71+100%)</f>
        <v>0</v>
      </c>
      <c r="AX490" s="94">
        <f>AW490*('Para GX'!K$71+100%)</f>
        <v>0</v>
      </c>
      <c r="AY490" s="94">
        <f>AX490*('Para GX'!L$71+100%)</f>
        <v>0</v>
      </c>
      <c r="AZ490" s="94">
        <f>AY490*('Para GX'!M$71+100%)</f>
        <v>0</v>
      </c>
      <c r="BA490" s="94">
        <f>AZ490*('Para GX'!N$71+100%)</f>
        <v>0</v>
      </c>
      <c r="BB490" s="94" t="e">
        <f>BA490*('Para GX'!O$71+100%)</f>
        <v>#VALUE!</v>
      </c>
      <c r="BC490" s="94">
        <v>0</v>
      </c>
      <c r="BD490" s="94"/>
      <c r="BE490" s="94"/>
      <c r="BF490" s="94"/>
      <c r="BG490" s="94"/>
      <c r="BH490" s="94"/>
      <c r="BI490" s="94"/>
      <c r="BJ490" s="94">
        <v>0</v>
      </c>
      <c r="BK490" s="94">
        <f>BJ490*('Para GX'!J$71+100%)</f>
        <v>0</v>
      </c>
      <c r="BL490" s="94">
        <f>BK490*('Para GX'!K$71+100%)</f>
        <v>0</v>
      </c>
      <c r="BM490" s="94">
        <f>BL490*('Para GX'!L$71+100%)</f>
        <v>0</v>
      </c>
      <c r="BN490" s="94">
        <f>BM490*('Para GX'!M$71+100%)</f>
        <v>0</v>
      </c>
      <c r="BO490" s="94">
        <f>BN490*('Para GX'!N$71+100%)</f>
        <v>0</v>
      </c>
      <c r="BP490" s="94" t="e">
        <f>BO490*('Para GX'!O$71+100%)</f>
        <v>#VALUE!</v>
      </c>
    </row>
    <row r="491" spans="1:68">
      <c r="A491" s="91">
        <v>2018</v>
      </c>
      <c r="B491" s="91" t="s">
        <v>905</v>
      </c>
      <c r="C491" s="91" t="s">
        <v>1170</v>
      </c>
      <c r="D491" s="91"/>
      <c r="E491" s="92">
        <v>30081</v>
      </c>
      <c r="F491" s="91"/>
      <c r="G491" s="91"/>
      <c r="H491" s="91"/>
      <c r="I491" s="91">
        <v>80</v>
      </c>
      <c r="J491" s="91" t="s">
        <v>1021</v>
      </c>
      <c r="K491" s="91" t="s">
        <v>1155</v>
      </c>
      <c r="L491" s="91" t="s">
        <v>922</v>
      </c>
      <c r="M491" s="91"/>
      <c r="N491" s="93">
        <v>17081.45</v>
      </c>
      <c r="O491" s="93">
        <v>988.47</v>
      </c>
      <c r="P491" s="93">
        <v>0</v>
      </c>
      <c r="Q491" s="93">
        <v>0</v>
      </c>
      <c r="R491" s="93">
        <v>0</v>
      </c>
      <c r="S491" s="93">
        <v>988.47</v>
      </c>
      <c r="T491" s="93">
        <v>0</v>
      </c>
      <c r="U491" s="93">
        <v>0</v>
      </c>
      <c r="V491" s="93">
        <v>0</v>
      </c>
      <c r="W491" s="93">
        <v>0</v>
      </c>
      <c r="X491" s="93">
        <v>0</v>
      </c>
      <c r="Y491" s="93">
        <v>0</v>
      </c>
      <c r="Z491" s="93">
        <v>988.47</v>
      </c>
      <c r="AA491" s="94">
        <f t="shared" si="126"/>
        <v>988.47</v>
      </c>
      <c r="AB491" s="94">
        <f>AA491*('Para GX'!J$71+100%)</f>
        <v>1013.18175</v>
      </c>
      <c r="AC491" s="94">
        <f>AB491*('Para GX'!K$71+100%)</f>
        <v>1035.1340212499999</v>
      </c>
      <c r="AD491" s="94">
        <f>AC491*('Para GX'!L$71+100%)</f>
        <v>1052.3862549374999</v>
      </c>
      <c r="AE491" s="94">
        <f>AD491*('Para GX'!M$71+100%)</f>
        <v>1062.9101174868749</v>
      </c>
      <c r="AF491" s="94">
        <f>AE491*('Para GX'!N$71+100%)</f>
        <v>1069.9961849367874</v>
      </c>
      <c r="AG491" s="94" t="e">
        <f>AF491*('Para GX'!O$71+100%)</f>
        <v>#VALUE!</v>
      </c>
      <c r="AH491" s="94">
        <f t="shared" si="127"/>
        <v>0</v>
      </c>
      <c r="AI491" s="94">
        <f>AH491*('Para GX'!J$71+100%)</f>
        <v>0</v>
      </c>
      <c r="AJ491" s="94">
        <f>AI491*('Para GX'!K$71+100%)</f>
        <v>0</v>
      </c>
      <c r="AK491" s="94">
        <f>AJ491*('Para GX'!L$71+100%)</f>
        <v>0</v>
      </c>
      <c r="AL491" s="94">
        <f>AK491*('Para GX'!M$71+100%)</f>
        <v>0</v>
      </c>
      <c r="AM491" s="94">
        <f>AL491*('Para GX'!N$71+100%)</f>
        <v>0</v>
      </c>
      <c r="AN491" s="94" t="e">
        <f>AM491*('Para GX'!O$71+100%)</f>
        <v>#VALUE!</v>
      </c>
      <c r="AO491" s="94">
        <f t="shared" si="128"/>
        <v>0</v>
      </c>
      <c r="AP491" s="94">
        <f>AO491*('Para GX'!J$71+100%)</f>
        <v>0</v>
      </c>
      <c r="AQ491" s="94">
        <f>AP491*('Para GX'!K$71+100%)</f>
        <v>0</v>
      </c>
      <c r="AR491" s="94">
        <f>AQ491*('Para GX'!L$71+100%)</f>
        <v>0</v>
      </c>
      <c r="AS491" s="94">
        <f>AR491*('Para GX'!M$71+100%)</f>
        <v>0</v>
      </c>
      <c r="AT491" s="94">
        <f>AS491*('Para GX'!N$71+100%)</f>
        <v>0</v>
      </c>
      <c r="AU491" s="94" t="e">
        <f>AT491*('Para GX'!O$71+100%)</f>
        <v>#VALUE!</v>
      </c>
      <c r="AV491" s="94">
        <v>0</v>
      </c>
      <c r="AW491" s="94">
        <f>AV491*('Para GX'!J$71+100%)</f>
        <v>0</v>
      </c>
      <c r="AX491" s="94">
        <f>AW491*('Para GX'!K$71+100%)</f>
        <v>0</v>
      </c>
      <c r="AY491" s="94">
        <f>AX491*('Para GX'!L$71+100%)</f>
        <v>0</v>
      </c>
      <c r="AZ491" s="94">
        <f>AY491*('Para GX'!M$71+100%)</f>
        <v>0</v>
      </c>
      <c r="BA491" s="94">
        <f>AZ491*('Para GX'!N$71+100%)</f>
        <v>0</v>
      </c>
      <c r="BB491" s="94" t="e">
        <f>BA491*('Para GX'!O$71+100%)</f>
        <v>#VALUE!</v>
      </c>
      <c r="BC491" s="94">
        <v>0</v>
      </c>
      <c r="BD491" s="94"/>
      <c r="BE491" s="94"/>
      <c r="BF491" s="94"/>
      <c r="BG491" s="94"/>
      <c r="BH491" s="94"/>
      <c r="BI491" s="94"/>
      <c r="BJ491" s="94">
        <v>0</v>
      </c>
      <c r="BK491" s="94">
        <f>BJ491*('Para GX'!J$71+100%)</f>
        <v>0</v>
      </c>
      <c r="BL491" s="94">
        <f>BK491*('Para GX'!K$71+100%)</f>
        <v>0</v>
      </c>
      <c r="BM491" s="94">
        <f>BL491*('Para GX'!L$71+100%)</f>
        <v>0</v>
      </c>
      <c r="BN491" s="94">
        <f>BM491*('Para GX'!M$71+100%)</f>
        <v>0</v>
      </c>
      <c r="BO491" s="94">
        <f>BN491*('Para GX'!N$71+100%)</f>
        <v>0</v>
      </c>
      <c r="BP491" s="94" t="e">
        <f>BO491*('Para GX'!O$71+100%)</f>
        <v>#VALUE!</v>
      </c>
    </row>
    <row r="492" spans="1:68">
      <c r="A492" s="91">
        <v>2018</v>
      </c>
      <c r="B492" s="91" t="s">
        <v>905</v>
      </c>
      <c r="C492" s="91" t="s">
        <v>1170</v>
      </c>
      <c r="D492" s="91"/>
      <c r="E492" s="92">
        <v>33199</v>
      </c>
      <c r="F492" s="91"/>
      <c r="G492" s="91"/>
      <c r="H492" s="91"/>
      <c r="I492" s="91">
        <v>81</v>
      </c>
      <c r="J492" s="91" t="s">
        <v>1021</v>
      </c>
      <c r="K492" s="91" t="s">
        <v>1163</v>
      </c>
      <c r="L492" s="91" t="s">
        <v>1171</v>
      </c>
      <c r="M492" s="91"/>
      <c r="N492" s="93">
        <v>17081.45</v>
      </c>
      <c r="O492" s="93">
        <v>245.65</v>
      </c>
      <c r="P492" s="93">
        <v>0</v>
      </c>
      <c r="Q492" s="93">
        <v>0</v>
      </c>
      <c r="R492" s="93">
        <v>0</v>
      </c>
      <c r="S492" s="93">
        <v>245.65</v>
      </c>
      <c r="T492" s="93">
        <v>0</v>
      </c>
      <c r="U492" s="93">
        <v>0.36</v>
      </c>
      <c r="V492" s="93">
        <v>0</v>
      </c>
      <c r="W492" s="93">
        <v>0</v>
      </c>
      <c r="X492" s="93">
        <v>76</v>
      </c>
      <c r="Y492" s="93">
        <v>0</v>
      </c>
      <c r="Z492" s="93">
        <v>322.01</v>
      </c>
      <c r="AA492" s="94">
        <f t="shared" si="126"/>
        <v>245.65</v>
      </c>
      <c r="AB492" s="94">
        <f>AA492*('Para GX'!J$71+100%)</f>
        <v>251.79124999999999</v>
      </c>
      <c r="AC492" s="94">
        <f>AB492*('Para GX'!K$71+100%)</f>
        <v>257.24672708333333</v>
      </c>
      <c r="AD492" s="94">
        <f>AC492*('Para GX'!L$71+100%)</f>
        <v>261.53417253472219</v>
      </c>
      <c r="AE492" s="94">
        <f>AD492*('Para GX'!M$71+100%)</f>
        <v>264.1495142600694</v>
      </c>
      <c r="AF492" s="94">
        <f>AE492*('Para GX'!N$71+100%)</f>
        <v>265.91051102180319</v>
      </c>
      <c r="AG492" s="94" t="e">
        <f>AF492*('Para GX'!O$71+100%)</f>
        <v>#VALUE!</v>
      </c>
      <c r="AH492" s="94">
        <f t="shared" si="127"/>
        <v>0</v>
      </c>
      <c r="AI492" s="94">
        <f>AH492*('Para GX'!J$71+100%)</f>
        <v>0</v>
      </c>
      <c r="AJ492" s="94">
        <f>AI492*('Para GX'!K$71+100%)</f>
        <v>0</v>
      </c>
      <c r="AK492" s="94">
        <f>AJ492*('Para GX'!L$71+100%)</f>
        <v>0</v>
      </c>
      <c r="AL492" s="94">
        <f>AK492*('Para GX'!M$71+100%)</f>
        <v>0</v>
      </c>
      <c r="AM492" s="94">
        <f>AL492*('Para GX'!N$71+100%)</f>
        <v>0</v>
      </c>
      <c r="AN492" s="94" t="e">
        <f>AM492*('Para GX'!O$71+100%)</f>
        <v>#VALUE!</v>
      </c>
      <c r="AO492" s="94">
        <f t="shared" si="128"/>
        <v>76</v>
      </c>
      <c r="AP492" s="94">
        <f>AO492*('Para GX'!J$71+100%)</f>
        <v>77.899999999999991</v>
      </c>
      <c r="AQ492" s="94">
        <f>AP492*('Para GX'!K$71+100%)</f>
        <v>79.587833333333336</v>
      </c>
      <c r="AR492" s="94">
        <f>AQ492*('Para GX'!L$71+100%)</f>
        <v>80.914297222222217</v>
      </c>
      <c r="AS492" s="94">
        <f>AR492*('Para GX'!M$71+100%)</f>
        <v>81.723440194444436</v>
      </c>
      <c r="AT492" s="94">
        <f>AS492*('Para GX'!N$71+100%)</f>
        <v>82.268263129074057</v>
      </c>
      <c r="AU492" s="94" t="e">
        <f>AT492*('Para GX'!O$71+100%)</f>
        <v>#VALUE!</v>
      </c>
      <c r="AV492" s="94">
        <v>0</v>
      </c>
      <c r="AW492" s="94">
        <f>AV492*('Para GX'!J$71+100%)</f>
        <v>0</v>
      </c>
      <c r="AX492" s="94">
        <f>AW492*('Para GX'!K$71+100%)</f>
        <v>0</v>
      </c>
      <c r="AY492" s="94">
        <f>AX492*('Para GX'!L$71+100%)</f>
        <v>0</v>
      </c>
      <c r="AZ492" s="94">
        <f>AY492*('Para GX'!M$71+100%)</f>
        <v>0</v>
      </c>
      <c r="BA492" s="94">
        <f>AZ492*('Para GX'!N$71+100%)</f>
        <v>0</v>
      </c>
      <c r="BB492" s="94" t="e">
        <f>BA492*('Para GX'!O$71+100%)</f>
        <v>#VALUE!</v>
      </c>
      <c r="BC492" s="94">
        <v>0</v>
      </c>
      <c r="BD492" s="94"/>
      <c r="BE492" s="94"/>
      <c r="BF492" s="94"/>
      <c r="BG492" s="94"/>
      <c r="BH492" s="94"/>
      <c r="BI492" s="94"/>
      <c r="BJ492" s="94">
        <v>0</v>
      </c>
      <c r="BK492" s="94">
        <f>BJ492*('Para GX'!J$71+100%)</f>
        <v>0</v>
      </c>
      <c r="BL492" s="94">
        <f>BK492*('Para GX'!K$71+100%)</f>
        <v>0</v>
      </c>
      <c r="BM492" s="94">
        <f>BL492*('Para GX'!L$71+100%)</f>
        <v>0</v>
      </c>
      <c r="BN492" s="94">
        <f>BM492*('Para GX'!M$71+100%)</f>
        <v>0</v>
      </c>
      <c r="BO492" s="94">
        <f>BN492*('Para GX'!N$71+100%)</f>
        <v>0</v>
      </c>
      <c r="BP492" s="94" t="e">
        <f>BO492*('Para GX'!O$71+100%)</f>
        <v>#VALUE!</v>
      </c>
    </row>
    <row r="493" spans="1:68">
      <c r="A493" s="91">
        <v>2018</v>
      </c>
      <c r="B493" s="91" t="s">
        <v>906</v>
      </c>
      <c r="C493" s="91" t="s">
        <v>1170</v>
      </c>
      <c r="D493" s="91"/>
      <c r="E493" s="92">
        <v>33199</v>
      </c>
      <c r="F493" s="91"/>
      <c r="G493" s="91"/>
      <c r="H493" s="91"/>
      <c r="I493" s="91">
        <v>80</v>
      </c>
      <c r="J493" s="91" t="s">
        <v>1021</v>
      </c>
      <c r="K493" s="91" t="s">
        <v>1155</v>
      </c>
      <c r="L493" s="91" t="s">
        <v>922</v>
      </c>
      <c r="M493" s="91"/>
      <c r="N493" s="93">
        <v>17081.45</v>
      </c>
      <c r="O493" s="93">
        <v>698.17</v>
      </c>
      <c r="P493" s="93">
        <v>0</v>
      </c>
      <c r="Q493" s="93">
        <v>0</v>
      </c>
      <c r="R493" s="93">
        <v>0</v>
      </c>
      <c r="S493" s="93">
        <v>698.17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698.17</v>
      </c>
      <c r="AA493" s="94">
        <f>SUM(W493+V493+S493)</f>
        <v>698.17</v>
      </c>
      <c r="AB493" s="94">
        <f>AA493*('Para GX'!J$71+100%)</f>
        <v>715.62424999999985</v>
      </c>
      <c r="AC493" s="94">
        <f>AB493*('Para GX'!K$71+100%)</f>
        <v>731.12944208333317</v>
      </c>
      <c r="AD493" s="94">
        <f>AC493*('Para GX'!L$71+100%)</f>
        <v>743.31493278472203</v>
      </c>
      <c r="AE493" s="94">
        <f>AD493*('Para GX'!M$71+100%)</f>
        <v>750.74808211256925</v>
      </c>
      <c r="AF493" s="94">
        <f>AE493*('Para GX'!N$71+100%)</f>
        <v>755.75306932665296</v>
      </c>
      <c r="AG493" s="94" t="e">
        <f>AF493*('Para GX'!O$71+100%)</f>
        <v>#VALUE!</v>
      </c>
      <c r="AH493" s="94">
        <f>SUM(T493+V493+W493)</f>
        <v>0</v>
      </c>
      <c r="AI493" s="94">
        <f>AH493*('Para GX'!J$71+100%)</f>
        <v>0</v>
      </c>
      <c r="AJ493" s="94">
        <f>AI493*('Para GX'!K$71+100%)</f>
        <v>0</v>
      </c>
      <c r="AK493" s="94">
        <f>AJ493*('Para GX'!L$71+100%)</f>
        <v>0</v>
      </c>
      <c r="AL493" s="94">
        <f>AK493*('Para GX'!M$71+100%)</f>
        <v>0</v>
      </c>
      <c r="AM493" s="94">
        <f>AL493*('Para GX'!N$71+100%)</f>
        <v>0</v>
      </c>
      <c r="AN493" s="94" t="e">
        <f>AM493*('Para GX'!O$71+100%)</f>
        <v>#VALUE!</v>
      </c>
      <c r="AO493" s="94">
        <f>SUM(X493+Y493)</f>
        <v>0</v>
      </c>
      <c r="AP493" s="94">
        <f>AO493*('Para GX'!J$71+100%)</f>
        <v>0</v>
      </c>
      <c r="AQ493" s="94">
        <f>AP493*('Para GX'!K$71+100%)</f>
        <v>0</v>
      </c>
      <c r="AR493" s="94">
        <f>AQ493*('Para GX'!L$71+100%)</f>
        <v>0</v>
      </c>
      <c r="AS493" s="94">
        <f>AR493*('Para GX'!M$71+100%)</f>
        <v>0</v>
      </c>
      <c r="AT493" s="94">
        <f>AS493*('Para GX'!N$71+100%)</f>
        <v>0</v>
      </c>
      <c r="AU493" s="94" t="e">
        <f>AT493*('Para GX'!O$71+100%)</f>
        <v>#VALUE!</v>
      </c>
      <c r="AV493" s="94">
        <v>0</v>
      </c>
      <c r="AW493" s="94">
        <f>AV493*('Para GX'!J$71+100%)</f>
        <v>0</v>
      </c>
      <c r="AX493" s="94">
        <f>AW493*('Para GX'!K$71+100%)</f>
        <v>0</v>
      </c>
      <c r="AY493" s="94">
        <f>AX493*('Para GX'!L$71+100%)</f>
        <v>0</v>
      </c>
      <c r="AZ493" s="94">
        <f>AY493*('Para GX'!M$71+100%)</f>
        <v>0</v>
      </c>
      <c r="BA493" s="94">
        <f>AZ493*('Para GX'!N$71+100%)</f>
        <v>0</v>
      </c>
      <c r="BB493" s="94" t="e">
        <f>BA493*('Para GX'!O$71+100%)</f>
        <v>#VALUE!</v>
      </c>
      <c r="BC493" s="94">
        <v>0</v>
      </c>
      <c r="BD493" s="94"/>
      <c r="BE493" s="94"/>
      <c r="BF493" s="94"/>
      <c r="BG493" s="94"/>
      <c r="BH493" s="94"/>
      <c r="BI493" s="94"/>
      <c r="BJ493" s="94">
        <v>0</v>
      </c>
      <c r="BK493" s="94">
        <f>BJ493*('Para GX'!J$71+100%)</f>
        <v>0</v>
      </c>
      <c r="BL493" s="94">
        <f>BK493*('Para GX'!K$71+100%)</f>
        <v>0</v>
      </c>
      <c r="BM493" s="94">
        <f>BL493*('Para GX'!L$71+100%)</f>
        <v>0</v>
      </c>
      <c r="BN493" s="94">
        <f>BM493*('Para GX'!M$71+100%)</f>
        <v>0</v>
      </c>
      <c r="BO493" s="94">
        <f>BN493*('Para GX'!N$71+100%)</f>
        <v>0</v>
      </c>
      <c r="BP493" s="94" t="e">
        <f>BO493*('Para GX'!O$71+100%)</f>
        <v>#VALUE!</v>
      </c>
    </row>
    <row r="494" spans="1:68">
      <c r="A494" s="91">
        <v>2018</v>
      </c>
      <c r="B494" s="91" t="s">
        <v>905</v>
      </c>
      <c r="C494" s="91" t="s">
        <v>1170</v>
      </c>
      <c r="D494" s="91"/>
      <c r="E494" s="92">
        <v>30183</v>
      </c>
      <c r="F494" s="91"/>
      <c r="G494" s="91"/>
      <c r="H494" s="91"/>
      <c r="I494" s="91">
        <v>81</v>
      </c>
      <c r="J494" s="91" t="s">
        <v>1021</v>
      </c>
      <c r="K494" s="91" t="s">
        <v>1163</v>
      </c>
      <c r="L494" s="91" t="s">
        <v>1171</v>
      </c>
      <c r="M494" s="91"/>
      <c r="N494" s="93">
        <v>17081.45</v>
      </c>
      <c r="O494" s="93">
        <v>678.89</v>
      </c>
      <c r="P494" s="93">
        <v>0</v>
      </c>
      <c r="Q494" s="93">
        <v>0</v>
      </c>
      <c r="R494" s="93">
        <v>0</v>
      </c>
      <c r="S494" s="93">
        <v>678.89</v>
      </c>
      <c r="T494" s="93">
        <v>0</v>
      </c>
      <c r="U494" s="93">
        <v>1.02</v>
      </c>
      <c r="V494" s="93">
        <v>0</v>
      </c>
      <c r="W494" s="93">
        <v>0</v>
      </c>
      <c r="X494" s="93">
        <v>210.03</v>
      </c>
      <c r="Y494" s="93">
        <v>0</v>
      </c>
      <c r="Z494" s="93">
        <v>889.94</v>
      </c>
      <c r="AA494" s="94">
        <f t="shared" si="126"/>
        <v>678.89</v>
      </c>
      <c r="AB494" s="94">
        <f>AA494*('Para GX'!J$71+100%)</f>
        <v>695.8622499999999</v>
      </c>
      <c r="AC494" s="94">
        <f>AB494*('Para GX'!K$71+100%)</f>
        <v>710.93926541666656</v>
      </c>
      <c r="AD494" s="94">
        <f>AC494*('Para GX'!L$71+100%)</f>
        <v>722.788253173611</v>
      </c>
      <c r="AE494" s="94">
        <f>AD494*('Para GX'!M$71+100%)</f>
        <v>730.0161357053471</v>
      </c>
      <c r="AF494" s="94">
        <f>AE494*('Para GX'!N$71+100%)</f>
        <v>734.88290994338274</v>
      </c>
      <c r="AG494" s="94" t="e">
        <f>AF494*('Para GX'!O$71+100%)</f>
        <v>#VALUE!</v>
      </c>
      <c r="AH494" s="94">
        <f t="shared" si="127"/>
        <v>0</v>
      </c>
      <c r="AI494" s="94">
        <f>AH494*('Para GX'!J$71+100%)</f>
        <v>0</v>
      </c>
      <c r="AJ494" s="94">
        <f>AI494*('Para GX'!K$71+100%)</f>
        <v>0</v>
      </c>
      <c r="AK494" s="94">
        <f>AJ494*('Para GX'!L$71+100%)</f>
        <v>0</v>
      </c>
      <c r="AL494" s="94">
        <f>AK494*('Para GX'!M$71+100%)</f>
        <v>0</v>
      </c>
      <c r="AM494" s="94">
        <f>AL494*('Para GX'!N$71+100%)</f>
        <v>0</v>
      </c>
      <c r="AN494" s="94" t="e">
        <f>AM494*('Para GX'!O$71+100%)</f>
        <v>#VALUE!</v>
      </c>
      <c r="AO494" s="94">
        <f t="shared" si="128"/>
        <v>210.03</v>
      </c>
      <c r="AP494" s="94">
        <f>AO494*('Para GX'!J$71+100%)</f>
        <v>215.28074999999998</v>
      </c>
      <c r="AQ494" s="94">
        <f>AP494*('Para GX'!K$71+100%)</f>
        <v>219.94516625</v>
      </c>
      <c r="AR494" s="94">
        <f>AQ494*('Para GX'!L$71+100%)</f>
        <v>223.61091902083331</v>
      </c>
      <c r="AS494" s="94">
        <f>AR494*('Para GX'!M$71+100%)</f>
        <v>225.84702821104165</v>
      </c>
      <c r="AT494" s="94">
        <f>AS494*('Para GX'!N$71+100%)</f>
        <v>227.35267506578191</v>
      </c>
      <c r="AU494" s="94" t="e">
        <f>AT494*('Para GX'!O$71+100%)</f>
        <v>#VALUE!</v>
      </c>
      <c r="AV494" s="94">
        <v>0</v>
      </c>
      <c r="AW494" s="94">
        <f>AV494*('Para GX'!J$71+100%)</f>
        <v>0</v>
      </c>
      <c r="AX494" s="94">
        <f>AW494*('Para GX'!K$71+100%)</f>
        <v>0</v>
      </c>
      <c r="AY494" s="94">
        <f>AX494*('Para GX'!L$71+100%)</f>
        <v>0</v>
      </c>
      <c r="AZ494" s="94">
        <f>AY494*('Para GX'!M$71+100%)</f>
        <v>0</v>
      </c>
      <c r="BA494" s="94">
        <f>AZ494*('Para GX'!N$71+100%)</f>
        <v>0</v>
      </c>
      <c r="BB494" s="94" t="e">
        <f>BA494*('Para GX'!O$71+100%)</f>
        <v>#VALUE!</v>
      </c>
      <c r="BC494" s="94">
        <v>0</v>
      </c>
      <c r="BD494" s="94"/>
      <c r="BE494" s="94"/>
      <c r="BF494" s="94"/>
      <c r="BG494" s="94"/>
      <c r="BH494" s="94"/>
      <c r="BI494" s="94"/>
      <c r="BJ494" s="94">
        <v>0</v>
      </c>
      <c r="BK494" s="94">
        <f>BJ494*('Para GX'!J$71+100%)</f>
        <v>0</v>
      </c>
      <c r="BL494" s="94">
        <f>BK494*('Para GX'!K$71+100%)</f>
        <v>0</v>
      </c>
      <c r="BM494" s="94">
        <f>BL494*('Para GX'!L$71+100%)</f>
        <v>0</v>
      </c>
      <c r="BN494" s="94">
        <f>BM494*('Para GX'!M$71+100%)</f>
        <v>0</v>
      </c>
      <c r="BO494" s="94">
        <f>BN494*('Para GX'!N$71+100%)</f>
        <v>0</v>
      </c>
      <c r="BP494" s="94" t="e">
        <f>BO494*('Para GX'!O$71+100%)</f>
        <v>#VALUE!</v>
      </c>
    </row>
    <row r="495" spans="1:68">
      <c r="A495" s="91">
        <v>2018</v>
      </c>
      <c r="B495" s="91" t="s">
        <v>905</v>
      </c>
      <c r="C495" s="91" t="s">
        <v>1170</v>
      </c>
      <c r="D495" s="91"/>
      <c r="E495" s="92">
        <v>30183</v>
      </c>
      <c r="F495" s="91"/>
      <c r="G495" s="91"/>
      <c r="H495" s="91"/>
      <c r="I495" s="91">
        <v>80</v>
      </c>
      <c r="J495" s="91" t="s">
        <v>1021</v>
      </c>
      <c r="K495" s="91" t="s">
        <v>1155</v>
      </c>
      <c r="L495" s="91" t="s">
        <v>922</v>
      </c>
      <c r="M495" s="91"/>
      <c r="N495" s="93">
        <v>17081.45</v>
      </c>
      <c r="O495" s="93">
        <v>643.14</v>
      </c>
      <c r="P495" s="93">
        <v>0</v>
      </c>
      <c r="Q495" s="93">
        <v>0</v>
      </c>
      <c r="R495" s="93">
        <v>0</v>
      </c>
      <c r="S495" s="93">
        <v>643.14</v>
      </c>
      <c r="T495" s="93">
        <v>0</v>
      </c>
      <c r="U495" s="93">
        <v>0</v>
      </c>
      <c r="V495" s="93">
        <v>0</v>
      </c>
      <c r="W495" s="93">
        <v>0</v>
      </c>
      <c r="X495" s="93">
        <v>0</v>
      </c>
      <c r="Y495" s="93">
        <v>0</v>
      </c>
      <c r="Z495" s="93">
        <v>643.14</v>
      </c>
      <c r="AA495" s="94">
        <f t="shared" si="126"/>
        <v>643.14</v>
      </c>
      <c r="AB495" s="94">
        <f>AA495*('Para GX'!J$71+100%)</f>
        <v>659.21849999999995</v>
      </c>
      <c r="AC495" s="94">
        <f>AB495*('Para GX'!K$71+100%)</f>
        <v>673.50156749999996</v>
      </c>
      <c r="AD495" s="94">
        <f>AC495*('Para GX'!L$71+100%)</f>
        <v>684.72659362499996</v>
      </c>
      <c r="AE495" s="94">
        <f>AD495*('Para GX'!M$71+100%)</f>
        <v>691.57385956124995</v>
      </c>
      <c r="AF495" s="94">
        <f>AE495*('Para GX'!N$71+100%)</f>
        <v>696.1843519583249</v>
      </c>
      <c r="AG495" s="94" t="e">
        <f>AF495*('Para GX'!O$71+100%)</f>
        <v>#VALUE!</v>
      </c>
      <c r="AH495" s="94">
        <f t="shared" si="127"/>
        <v>0</v>
      </c>
      <c r="AI495" s="94">
        <f>AH495*('Para GX'!J$71+100%)</f>
        <v>0</v>
      </c>
      <c r="AJ495" s="94">
        <f>AI495*('Para GX'!K$71+100%)</f>
        <v>0</v>
      </c>
      <c r="AK495" s="94">
        <f>AJ495*('Para GX'!L$71+100%)</f>
        <v>0</v>
      </c>
      <c r="AL495" s="94">
        <f>AK495*('Para GX'!M$71+100%)</f>
        <v>0</v>
      </c>
      <c r="AM495" s="94">
        <f>AL495*('Para GX'!N$71+100%)</f>
        <v>0</v>
      </c>
      <c r="AN495" s="94" t="e">
        <f>AM495*('Para GX'!O$71+100%)</f>
        <v>#VALUE!</v>
      </c>
      <c r="AO495" s="94">
        <f t="shared" si="128"/>
        <v>0</v>
      </c>
      <c r="AP495" s="94">
        <f>AO495*('Para GX'!J$71+100%)</f>
        <v>0</v>
      </c>
      <c r="AQ495" s="94">
        <f>AP495*('Para GX'!K$71+100%)</f>
        <v>0</v>
      </c>
      <c r="AR495" s="94">
        <f>AQ495*('Para GX'!L$71+100%)</f>
        <v>0</v>
      </c>
      <c r="AS495" s="94">
        <f>AR495*('Para GX'!M$71+100%)</f>
        <v>0</v>
      </c>
      <c r="AT495" s="94">
        <f>AS495*('Para GX'!N$71+100%)</f>
        <v>0</v>
      </c>
      <c r="AU495" s="94" t="e">
        <f>AT495*('Para GX'!O$71+100%)</f>
        <v>#VALUE!</v>
      </c>
      <c r="AV495" s="94">
        <v>0</v>
      </c>
      <c r="AW495" s="94">
        <f>AV495*('Para GX'!J$71+100%)</f>
        <v>0</v>
      </c>
      <c r="AX495" s="94">
        <f>AW495*('Para GX'!K$71+100%)</f>
        <v>0</v>
      </c>
      <c r="AY495" s="94">
        <f>AX495*('Para GX'!L$71+100%)</f>
        <v>0</v>
      </c>
      <c r="AZ495" s="94">
        <f>AY495*('Para GX'!M$71+100%)</f>
        <v>0</v>
      </c>
      <c r="BA495" s="94">
        <f>AZ495*('Para GX'!N$71+100%)</f>
        <v>0</v>
      </c>
      <c r="BB495" s="94" t="e">
        <f>BA495*('Para GX'!O$71+100%)</f>
        <v>#VALUE!</v>
      </c>
      <c r="BC495" s="94">
        <v>0</v>
      </c>
      <c r="BD495" s="94"/>
      <c r="BE495" s="94"/>
      <c r="BF495" s="94"/>
      <c r="BG495" s="94"/>
      <c r="BH495" s="94"/>
      <c r="BI495" s="94"/>
      <c r="BJ495" s="94">
        <v>0</v>
      </c>
      <c r="BK495" s="94">
        <f>BJ495*('Para GX'!J$71+100%)</f>
        <v>0</v>
      </c>
      <c r="BL495" s="94">
        <f>BK495*('Para GX'!K$71+100%)</f>
        <v>0</v>
      </c>
      <c r="BM495" s="94">
        <f>BL495*('Para GX'!L$71+100%)</f>
        <v>0</v>
      </c>
      <c r="BN495" s="94">
        <f>BM495*('Para GX'!M$71+100%)</f>
        <v>0</v>
      </c>
      <c r="BO495" s="94">
        <f>BN495*('Para GX'!N$71+100%)</f>
        <v>0</v>
      </c>
      <c r="BP495" s="94" t="e">
        <f>BO495*('Para GX'!O$71+100%)</f>
        <v>#VALUE!</v>
      </c>
    </row>
    <row r="496" spans="1:68">
      <c r="A496" s="91">
        <v>2018</v>
      </c>
      <c r="B496" s="91" t="s">
        <v>905</v>
      </c>
      <c r="C496" s="91" t="s">
        <v>1170</v>
      </c>
      <c r="D496" s="91"/>
      <c r="E496" s="92">
        <v>27588</v>
      </c>
      <c r="F496" s="91"/>
      <c r="G496" s="91"/>
      <c r="H496" s="91"/>
      <c r="I496" s="91">
        <v>80</v>
      </c>
      <c r="J496" s="91" t="s">
        <v>1021</v>
      </c>
      <c r="K496" s="91" t="s">
        <v>1155</v>
      </c>
      <c r="L496" s="91" t="s">
        <v>922</v>
      </c>
      <c r="M496" s="91"/>
      <c r="N496" s="93">
        <v>17081.45</v>
      </c>
      <c r="O496" s="93">
        <v>544.91</v>
      </c>
      <c r="P496" s="93">
        <v>0</v>
      </c>
      <c r="Q496" s="93">
        <v>0</v>
      </c>
      <c r="R496" s="93">
        <v>0</v>
      </c>
      <c r="S496" s="93">
        <v>544.91</v>
      </c>
      <c r="T496" s="93">
        <v>0</v>
      </c>
      <c r="U496" s="93">
        <v>0</v>
      </c>
      <c r="V496" s="93">
        <v>0</v>
      </c>
      <c r="W496" s="93">
        <v>0</v>
      </c>
      <c r="X496" s="93">
        <v>0</v>
      </c>
      <c r="Y496" s="93">
        <v>0</v>
      </c>
      <c r="Z496" s="93">
        <v>544.91</v>
      </c>
      <c r="AA496" s="94">
        <f t="shared" si="126"/>
        <v>544.91</v>
      </c>
      <c r="AB496" s="94">
        <f>AA496*('Para GX'!J$71+100%)</f>
        <v>558.53274999999996</v>
      </c>
      <c r="AC496" s="94">
        <f>AB496*('Para GX'!K$71+100%)</f>
        <v>570.63429291666671</v>
      </c>
      <c r="AD496" s="94">
        <f>AC496*('Para GX'!L$71+100%)</f>
        <v>580.14486446527781</v>
      </c>
      <c r="AE496" s="94">
        <f>AD496*('Para GX'!M$71+100%)</f>
        <v>585.94631310993054</v>
      </c>
      <c r="AF496" s="94">
        <f>AE496*('Para GX'!N$71+100%)</f>
        <v>589.85262186399666</v>
      </c>
      <c r="AG496" s="94" t="e">
        <f>AF496*('Para GX'!O$71+100%)</f>
        <v>#VALUE!</v>
      </c>
      <c r="AH496" s="94">
        <f t="shared" si="127"/>
        <v>0</v>
      </c>
      <c r="AI496" s="94">
        <f>AH496*('Para GX'!J$71+100%)</f>
        <v>0</v>
      </c>
      <c r="AJ496" s="94">
        <f>AI496*('Para GX'!K$71+100%)</f>
        <v>0</v>
      </c>
      <c r="AK496" s="94">
        <f>AJ496*('Para GX'!L$71+100%)</f>
        <v>0</v>
      </c>
      <c r="AL496" s="94">
        <f>AK496*('Para GX'!M$71+100%)</f>
        <v>0</v>
      </c>
      <c r="AM496" s="94">
        <f>AL496*('Para GX'!N$71+100%)</f>
        <v>0</v>
      </c>
      <c r="AN496" s="94" t="e">
        <f>AM496*('Para GX'!O$71+100%)</f>
        <v>#VALUE!</v>
      </c>
      <c r="AO496" s="94">
        <f t="shared" si="128"/>
        <v>0</v>
      </c>
      <c r="AP496" s="94">
        <f>AO496*('Para GX'!J$71+100%)</f>
        <v>0</v>
      </c>
      <c r="AQ496" s="94">
        <f>AP496*('Para GX'!K$71+100%)</f>
        <v>0</v>
      </c>
      <c r="AR496" s="94">
        <f>AQ496*('Para GX'!L$71+100%)</f>
        <v>0</v>
      </c>
      <c r="AS496" s="94">
        <f>AR496*('Para GX'!M$71+100%)</f>
        <v>0</v>
      </c>
      <c r="AT496" s="94">
        <f>AS496*('Para GX'!N$71+100%)</f>
        <v>0</v>
      </c>
      <c r="AU496" s="94" t="e">
        <f>AT496*('Para GX'!O$71+100%)</f>
        <v>#VALUE!</v>
      </c>
      <c r="AV496" s="94">
        <v>0</v>
      </c>
      <c r="AW496" s="94">
        <f>AV496*('Para GX'!J$71+100%)</f>
        <v>0</v>
      </c>
      <c r="AX496" s="94">
        <f>AW496*('Para GX'!K$71+100%)</f>
        <v>0</v>
      </c>
      <c r="AY496" s="94">
        <f>AX496*('Para GX'!L$71+100%)</f>
        <v>0</v>
      </c>
      <c r="AZ496" s="94">
        <f>AY496*('Para GX'!M$71+100%)</f>
        <v>0</v>
      </c>
      <c r="BA496" s="94">
        <f>AZ496*('Para GX'!N$71+100%)</f>
        <v>0</v>
      </c>
      <c r="BB496" s="94" t="e">
        <f>BA496*('Para GX'!O$71+100%)</f>
        <v>#VALUE!</v>
      </c>
      <c r="BC496" s="94">
        <v>0</v>
      </c>
      <c r="BD496" s="94"/>
      <c r="BE496" s="94"/>
      <c r="BF496" s="94"/>
      <c r="BG496" s="94"/>
      <c r="BH496" s="94"/>
      <c r="BI496" s="94"/>
      <c r="BJ496" s="94">
        <v>0</v>
      </c>
      <c r="BK496" s="94">
        <f>BJ496*('Para GX'!J$71+100%)</f>
        <v>0</v>
      </c>
      <c r="BL496" s="94">
        <f>BK496*('Para GX'!K$71+100%)</f>
        <v>0</v>
      </c>
      <c r="BM496" s="94">
        <f>BL496*('Para GX'!L$71+100%)</f>
        <v>0</v>
      </c>
      <c r="BN496" s="94">
        <f>BM496*('Para GX'!M$71+100%)</f>
        <v>0</v>
      </c>
      <c r="BO496" s="94">
        <f>BN496*('Para GX'!N$71+100%)</f>
        <v>0</v>
      </c>
      <c r="BP496" s="94" t="e">
        <f>BO496*('Para GX'!O$71+100%)</f>
        <v>#VALUE!</v>
      </c>
    </row>
    <row r="497" spans="1:68">
      <c r="A497" s="91">
        <v>2018</v>
      </c>
      <c r="B497" s="91" t="s">
        <v>905</v>
      </c>
      <c r="C497" s="91" t="s">
        <v>1170</v>
      </c>
      <c r="D497" s="91"/>
      <c r="E497" s="92">
        <v>27428</v>
      </c>
      <c r="F497" s="91"/>
      <c r="G497" s="91"/>
      <c r="H497" s="91"/>
      <c r="I497" s="91">
        <v>81</v>
      </c>
      <c r="J497" s="91" t="s">
        <v>1021</v>
      </c>
      <c r="K497" s="91" t="s">
        <v>1163</v>
      </c>
      <c r="L497" s="91" t="s">
        <v>1171</v>
      </c>
      <c r="M497" s="91"/>
      <c r="N497" s="93">
        <v>17081.45</v>
      </c>
      <c r="O497" s="93">
        <v>678.88</v>
      </c>
      <c r="P497" s="93">
        <v>0</v>
      </c>
      <c r="Q497" s="93">
        <v>0</v>
      </c>
      <c r="R497" s="93">
        <v>0</v>
      </c>
      <c r="S497" s="93">
        <v>678.88</v>
      </c>
      <c r="T497" s="93">
        <v>0</v>
      </c>
      <c r="U497" s="93">
        <v>1.01</v>
      </c>
      <c r="V497" s="93">
        <v>0</v>
      </c>
      <c r="W497" s="93">
        <v>0</v>
      </c>
      <c r="X497" s="93">
        <v>210.04</v>
      </c>
      <c r="Y497" s="93">
        <v>0</v>
      </c>
      <c r="Z497" s="93">
        <v>889.93</v>
      </c>
      <c r="AA497" s="94">
        <f t="shared" si="126"/>
        <v>678.88</v>
      </c>
      <c r="AB497" s="94">
        <f>AA497*('Para GX'!J$71+100%)</f>
        <v>695.85199999999998</v>
      </c>
      <c r="AC497" s="94">
        <f>AB497*('Para GX'!K$71+100%)</f>
        <v>710.92879333333337</v>
      </c>
      <c r="AD497" s="94">
        <f>AC497*('Para GX'!L$71+100%)</f>
        <v>722.77760655555551</v>
      </c>
      <c r="AE497" s="94">
        <f>AD497*('Para GX'!M$71+100%)</f>
        <v>730.00538262111104</v>
      </c>
      <c r="AF497" s="94">
        <f>AE497*('Para GX'!N$71+100%)</f>
        <v>734.87208517191834</v>
      </c>
      <c r="AG497" s="94" t="e">
        <f>AF497*('Para GX'!O$71+100%)</f>
        <v>#VALUE!</v>
      </c>
      <c r="AH497" s="94">
        <f t="shared" si="127"/>
        <v>0</v>
      </c>
      <c r="AI497" s="94">
        <f>AH497*('Para GX'!J$71+100%)</f>
        <v>0</v>
      </c>
      <c r="AJ497" s="94">
        <f>AI497*('Para GX'!K$71+100%)</f>
        <v>0</v>
      </c>
      <c r="AK497" s="94">
        <f>AJ497*('Para GX'!L$71+100%)</f>
        <v>0</v>
      </c>
      <c r="AL497" s="94">
        <f>AK497*('Para GX'!M$71+100%)</f>
        <v>0</v>
      </c>
      <c r="AM497" s="94">
        <f>AL497*('Para GX'!N$71+100%)</f>
        <v>0</v>
      </c>
      <c r="AN497" s="94" t="e">
        <f>AM497*('Para GX'!O$71+100%)</f>
        <v>#VALUE!</v>
      </c>
      <c r="AO497" s="94">
        <f t="shared" si="128"/>
        <v>210.04</v>
      </c>
      <c r="AP497" s="94">
        <f>AO497*('Para GX'!J$71+100%)</f>
        <v>215.29099999999997</v>
      </c>
      <c r="AQ497" s="94">
        <f>AP497*('Para GX'!K$71+100%)</f>
        <v>219.95563833333333</v>
      </c>
      <c r="AR497" s="94">
        <f>AQ497*('Para GX'!L$71+100%)</f>
        <v>223.62156563888888</v>
      </c>
      <c r="AS497" s="94">
        <f>AR497*('Para GX'!M$71+100%)</f>
        <v>225.85778129527776</v>
      </c>
      <c r="AT497" s="94">
        <f>AS497*('Para GX'!N$71+100%)</f>
        <v>227.36349983724625</v>
      </c>
      <c r="AU497" s="94" t="e">
        <f>AT497*('Para GX'!O$71+100%)</f>
        <v>#VALUE!</v>
      </c>
      <c r="AV497" s="94">
        <v>0</v>
      </c>
      <c r="AW497" s="94">
        <f>AV497*('Para GX'!J$71+100%)</f>
        <v>0</v>
      </c>
      <c r="AX497" s="94">
        <f>AW497*('Para GX'!K$71+100%)</f>
        <v>0</v>
      </c>
      <c r="AY497" s="94">
        <f>AX497*('Para GX'!L$71+100%)</f>
        <v>0</v>
      </c>
      <c r="AZ497" s="94">
        <f>AY497*('Para GX'!M$71+100%)</f>
        <v>0</v>
      </c>
      <c r="BA497" s="94">
        <f>AZ497*('Para GX'!N$71+100%)</f>
        <v>0</v>
      </c>
      <c r="BB497" s="94" t="e">
        <f>BA497*('Para GX'!O$71+100%)</f>
        <v>#VALUE!</v>
      </c>
      <c r="BC497" s="94">
        <v>0</v>
      </c>
      <c r="BD497" s="94"/>
      <c r="BE497" s="94"/>
      <c r="BF497" s="94"/>
      <c r="BG497" s="94"/>
      <c r="BH497" s="94"/>
      <c r="BI497" s="94"/>
      <c r="BJ497" s="94">
        <v>0</v>
      </c>
      <c r="BK497" s="94">
        <f>BJ497*('Para GX'!J$71+100%)</f>
        <v>0</v>
      </c>
      <c r="BL497" s="94">
        <f>BK497*('Para GX'!K$71+100%)</f>
        <v>0</v>
      </c>
      <c r="BM497" s="94">
        <f>BL497*('Para GX'!L$71+100%)</f>
        <v>0</v>
      </c>
      <c r="BN497" s="94">
        <f>BM497*('Para GX'!M$71+100%)</f>
        <v>0</v>
      </c>
      <c r="BO497" s="94">
        <f>BN497*('Para GX'!N$71+100%)</f>
        <v>0</v>
      </c>
      <c r="BP497" s="94" t="e">
        <f>BO497*('Para GX'!O$71+100%)</f>
        <v>#VALUE!</v>
      </c>
    </row>
    <row r="498" spans="1:68">
      <c r="A498" s="91">
        <v>2018</v>
      </c>
      <c r="B498" s="91" t="s">
        <v>905</v>
      </c>
      <c r="C498" s="91" t="s">
        <v>1170</v>
      </c>
      <c r="D498" s="91"/>
      <c r="E498" s="92">
        <v>27428</v>
      </c>
      <c r="F498" s="91"/>
      <c r="G498" s="91"/>
      <c r="H498" s="91"/>
      <c r="I498" s="91">
        <v>80</v>
      </c>
      <c r="J498" s="91" t="s">
        <v>1021</v>
      </c>
      <c r="K498" s="91" t="s">
        <v>1155</v>
      </c>
      <c r="L498" s="91" t="s">
        <v>922</v>
      </c>
      <c r="M498" s="91"/>
      <c r="N498" s="93">
        <v>17081.45</v>
      </c>
      <c r="O498" s="93">
        <v>375.17</v>
      </c>
      <c r="P498" s="93">
        <v>0</v>
      </c>
      <c r="Q498" s="93">
        <v>0</v>
      </c>
      <c r="R498" s="93">
        <v>0</v>
      </c>
      <c r="S498" s="93">
        <v>375.17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375.17</v>
      </c>
      <c r="AA498" s="94">
        <f t="shared" si="126"/>
        <v>375.17</v>
      </c>
      <c r="AB498" s="94">
        <f>AA498*('Para GX'!J$71+100%)</f>
        <v>384.54924999999997</v>
      </c>
      <c r="AC498" s="94">
        <f>AB498*('Para GX'!K$71+100%)</f>
        <v>392.88115041666669</v>
      </c>
      <c r="AD498" s="94">
        <f>AC498*('Para GX'!L$71+100%)</f>
        <v>399.42916959027775</v>
      </c>
      <c r="AE498" s="94">
        <f>AD498*('Para GX'!M$71+100%)</f>
        <v>403.42346128618055</v>
      </c>
      <c r="AF498" s="94">
        <f>AE498*('Para GX'!N$71+100%)</f>
        <v>406.11295102808839</v>
      </c>
      <c r="AG498" s="94" t="e">
        <f>AF498*('Para GX'!O$71+100%)</f>
        <v>#VALUE!</v>
      </c>
      <c r="AH498" s="94">
        <f t="shared" si="127"/>
        <v>0</v>
      </c>
      <c r="AI498" s="94">
        <f>AH498*('Para GX'!J$71+100%)</f>
        <v>0</v>
      </c>
      <c r="AJ498" s="94">
        <f>AI498*('Para GX'!K$71+100%)</f>
        <v>0</v>
      </c>
      <c r="AK498" s="94">
        <f>AJ498*('Para GX'!L$71+100%)</f>
        <v>0</v>
      </c>
      <c r="AL498" s="94">
        <f>AK498*('Para GX'!M$71+100%)</f>
        <v>0</v>
      </c>
      <c r="AM498" s="94">
        <f>AL498*('Para GX'!N$71+100%)</f>
        <v>0</v>
      </c>
      <c r="AN498" s="94" t="e">
        <f>AM498*('Para GX'!O$71+100%)</f>
        <v>#VALUE!</v>
      </c>
      <c r="AO498" s="94">
        <f t="shared" si="128"/>
        <v>0</v>
      </c>
      <c r="AP498" s="94">
        <f>AO498*('Para GX'!J$71+100%)</f>
        <v>0</v>
      </c>
      <c r="AQ498" s="94">
        <f>AP498*('Para GX'!K$71+100%)</f>
        <v>0</v>
      </c>
      <c r="AR498" s="94">
        <f>AQ498*('Para GX'!L$71+100%)</f>
        <v>0</v>
      </c>
      <c r="AS498" s="94">
        <f>AR498*('Para GX'!M$71+100%)</f>
        <v>0</v>
      </c>
      <c r="AT498" s="94">
        <f>AS498*('Para GX'!N$71+100%)</f>
        <v>0</v>
      </c>
      <c r="AU498" s="94" t="e">
        <f>AT498*('Para GX'!O$71+100%)</f>
        <v>#VALUE!</v>
      </c>
      <c r="AV498" s="94">
        <v>0</v>
      </c>
      <c r="AW498" s="94">
        <f>AV498*('Para GX'!J$71+100%)</f>
        <v>0</v>
      </c>
      <c r="AX498" s="94">
        <f>AW498*('Para GX'!K$71+100%)</f>
        <v>0</v>
      </c>
      <c r="AY498" s="94">
        <f>AX498*('Para GX'!L$71+100%)</f>
        <v>0</v>
      </c>
      <c r="AZ498" s="94">
        <f>AY498*('Para GX'!M$71+100%)</f>
        <v>0</v>
      </c>
      <c r="BA498" s="94">
        <f>AZ498*('Para GX'!N$71+100%)</f>
        <v>0</v>
      </c>
      <c r="BB498" s="94" t="e">
        <f>BA498*('Para GX'!O$71+100%)</f>
        <v>#VALUE!</v>
      </c>
      <c r="BC498" s="94">
        <v>0</v>
      </c>
      <c r="BD498" s="94"/>
      <c r="BE498" s="94"/>
      <c r="BF498" s="94"/>
      <c r="BG498" s="94"/>
      <c r="BH498" s="94"/>
      <c r="BI498" s="94"/>
      <c r="BJ498" s="94">
        <v>0</v>
      </c>
      <c r="BK498" s="94">
        <f>BJ498*('Para GX'!J$71+100%)</f>
        <v>0</v>
      </c>
      <c r="BL498" s="94">
        <f>BK498*('Para GX'!K$71+100%)</f>
        <v>0</v>
      </c>
      <c r="BM498" s="94">
        <f>BL498*('Para GX'!L$71+100%)</f>
        <v>0</v>
      </c>
      <c r="BN498" s="94">
        <f>BM498*('Para GX'!M$71+100%)</f>
        <v>0</v>
      </c>
      <c r="BO498" s="94">
        <f>BN498*('Para GX'!N$71+100%)</f>
        <v>0</v>
      </c>
      <c r="BP498" s="94" t="e">
        <f>BO498*('Para GX'!O$71+100%)</f>
        <v>#VALUE!</v>
      </c>
    </row>
    <row r="499" spans="1:68">
      <c r="A499" s="91">
        <v>2018</v>
      </c>
      <c r="B499" s="91" t="s">
        <v>905</v>
      </c>
      <c r="C499" s="91" t="s">
        <v>1170</v>
      </c>
      <c r="D499" s="91"/>
      <c r="E499" s="92">
        <v>30605</v>
      </c>
      <c r="F499" s="91"/>
      <c r="G499" s="91"/>
      <c r="H499" s="91"/>
      <c r="I499" s="91">
        <v>81</v>
      </c>
      <c r="J499" s="91" t="s">
        <v>1021</v>
      </c>
      <c r="K499" s="91" t="s">
        <v>1163</v>
      </c>
      <c r="L499" s="91" t="s">
        <v>1171</v>
      </c>
      <c r="M499" s="91"/>
      <c r="N499" s="93">
        <v>17081.45</v>
      </c>
      <c r="O499" s="93">
        <v>893.26</v>
      </c>
      <c r="P499" s="93">
        <v>0</v>
      </c>
      <c r="Q499" s="93">
        <v>0</v>
      </c>
      <c r="R499" s="93">
        <v>0</v>
      </c>
      <c r="S499" s="93">
        <v>893.26</v>
      </c>
      <c r="T499" s="93">
        <v>0</v>
      </c>
      <c r="U499" s="93">
        <v>1.33</v>
      </c>
      <c r="V499" s="93">
        <v>0</v>
      </c>
      <c r="W499" s="93">
        <v>0</v>
      </c>
      <c r="X499" s="93">
        <v>276.36</v>
      </c>
      <c r="Y499" s="93">
        <v>0</v>
      </c>
      <c r="Z499" s="93">
        <v>1170.95</v>
      </c>
      <c r="AA499" s="94">
        <f t="shared" ref="AA499:AA520" si="129">SUM(W499+V499+S499)</f>
        <v>893.26</v>
      </c>
      <c r="AB499" s="94">
        <f>AA499*('Para GX'!J$71+100%)</f>
        <v>915.59149999999988</v>
      </c>
      <c r="AC499" s="94">
        <f>AB499*('Para GX'!K$71+100%)</f>
        <v>935.42931583333325</v>
      </c>
      <c r="AD499" s="94">
        <f>AC499*('Para GX'!L$71+100%)</f>
        <v>951.01980443055538</v>
      </c>
      <c r="AE499" s="94">
        <f>AD499*('Para GX'!M$71+100%)</f>
        <v>960.53000247486091</v>
      </c>
      <c r="AF499" s="94">
        <f>AE499*('Para GX'!N$71+100%)</f>
        <v>966.93353582469319</v>
      </c>
      <c r="AG499" s="94" t="e">
        <f>AF499*('Para GX'!O$71+100%)</f>
        <v>#VALUE!</v>
      </c>
      <c r="AH499" s="94">
        <f t="shared" ref="AH499:AH531" si="130">SUM(T499+V499+W499)</f>
        <v>0</v>
      </c>
      <c r="AI499" s="94">
        <f>AH499*('Para GX'!J$71+100%)</f>
        <v>0</v>
      </c>
      <c r="AJ499" s="94">
        <f>AI499*('Para GX'!K$71+100%)</f>
        <v>0</v>
      </c>
      <c r="AK499" s="94">
        <f>AJ499*('Para GX'!L$71+100%)</f>
        <v>0</v>
      </c>
      <c r="AL499" s="94">
        <f>AK499*('Para GX'!M$71+100%)</f>
        <v>0</v>
      </c>
      <c r="AM499" s="94">
        <f>AL499*('Para GX'!N$71+100%)</f>
        <v>0</v>
      </c>
      <c r="AN499" s="94" t="e">
        <f>AM499*('Para GX'!O$71+100%)</f>
        <v>#VALUE!</v>
      </c>
      <c r="AO499" s="94">
        <f t="shared" si="128"/>
        <v>276.36</v>
      </c>
      <c r="AP499" s="94">
        <f>AO499*('Para GX'!J$71+100%)</f>
        <v>283.26900000000001</v>
      </c>
      <c r="AQ499" s="94">
        <f>AP499*('Para GX'!K$71+100%)</f>
        <v>289.40649500000001</v>
      </c>
      <c r="AR499" s="94">
        <f>AQ499*('Para GX'!L$71+100%)</f>
        <v>294.22993658333331</v>
      </c>
      <c r="AS499" s="94">
        <f>AR499*('Para GX'!M$71+100%)</f>
        <v>297.17223594916663</v>
      </c>
      <c r="AT499" s="94">
        <f>AS499*('Para GX'!N$71+100%)</f>
        <v>299.15338418882772</v>
      </c>
      <c r="AU499" s="94" t="e">
        <f>AT499*('Para GX'!O$71+100%)</f>
        <v>#VALUE!</v>
      </c>
      <c r="AV499" s="94">
        <v>0</v>
      </c>
      <c r="AW499" s="94">
        <f>AV499*('Para GX'!J$71+100%)</f>
        <v>0</v>
      </c>
      <c r="AX499" s="94">
        <f>AW499*('Para GX'!K$71+100%)</f>
        <v>0</v>
      </c>
      <c r="AY499" s="94">
        <f>AX499*('Para GX'!L$71+100%)</f>
        <v>0</v>
      </c>
      <c r="AZ499" s="94">
        <f>AY499*('Para GX'!M$71+100%)</f>
        <v>0</v>
      </c>
      <c r="BA499" s="94">
        <f>AZ499*('Para GX'!N$71+100%)</f>
        <v>0</v>
      </c>
      <c r="BB499" s="94" t="e">
        <f>BA499*('Para GX'!O$71+100%)</f>
        <v>#VALUE!</v>
      </c>
      <c r="BC499" s="94">
        <v>0</v>
      </c>
      <c r="BD499" s="94"/>
      <c r="BE499" s="94"/>
      <c r="BF499" s="94"/>
      <c r="BG499" s="94"/>
      <c r="BH499" s="94"/>
      <c r="BI499" s="94"/>
      <c r="BJ499" s="94">
        <v>0</v>
      </c>
      <c r="BK499" s="94">
        <f>BJ499*('Para GX'!J$71+100%)</f>
        <v>0</v>
      </c>
      <c r="BL499" s="94">
        <f>BK499*('Para GX'!K$71+100%)</f>
        <v>0</v>
      </c>
      <c r="BM499" s="94">
        <f>BL499*('Para GX'!L$71+100%)</f>
        <v>0</v>
      </c>
      <c r="BN499" s="94">
        <f>BM499*('Para GX'!M$71+100%)</f>
        <v>0</v>
      </c>
      <c r="BO499" s="94">
        <f>BN499*('Para GX'!N$71+100%)</f>
        <v>0</v>
      </c>
      <c r="BP499" s="94" t="e">
        <f>BO499*('Para GX'!O$71+100%)</f>
        <v>#VALUE!</v>
      </c>
    </row>
    <row r="500" spans="1:68">
      <c r="A500" s="91">
        <v>2018</v>
      </c>
      <c r="B500" s="91" t="s">
        <v>905</v>
      </c>
      <c r="C500" s="91" t="s">
        <v>1170</v>
      </c>
      <c r="D500" s="91"/>
      <c r="E500" s="92">
        <v>30605</v>
      </c>
      <c r="F500" s="91"/>
      <c r="G500" s="91"/>
      <c r="H500" s="91"/>
      <c r="I500" s="91">
        <v>80</v>
      </c>
      <c r="J500" s="91" t="s">
        <v>1021</v>
      </c>
      <c r="K500" s="91" t="s">
        <v>1155</v>
      </c>
      <c r="L500" s="91" t="s">
        <v>922</v>
      </c>
      <c r="M500" s="91"/>
      <c r="N500" s="93">
        <v>17081.45</v>
      </c>
      <c r="O500" s="93">
        <v>500.22</v>
      </c>
      <c r="P500" s="93">
        <v>0</v>
      </c>
      <c r="Q500" s="93">
        <v>0</v>
      </c>
      <c r="R500" s="93">
        <v>0</v>
      </c>
      <c r="S500" s="93">
        <v>500.22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500.22</v>
      </c>
      <c r="AA500" s="94">
        <f t="shared" si="129"/>
        <v>500.22</v>
      </c>
      <c r="AB500" s="94">
        <f>AA500*('Para GX'!J$71+100%)</f>
        <v>512.72550000000001</v>
      </c>
      <c r="AC500" s="94">
        <f>AB500*('Para GX'!K$71+100%)</f>
        <v>523.83455250000009</v>
      </c>
      <c r="AD500" s="94">
        <f>AC500*('Para GX'!L$71+100%)</f>
        <v>532.56512837500009</v>
      </c>
      <c r="AE500" s="94">
        <f>AD500*('Para GX'!M$71+100%)</f>
        <v>537.89077965875015</v>
      </c>
      <c r="AF500" s="94">
        <f>AE500*('Para GX'!N$71+100%)</f>
        <v>541.47671818980848</v>
      </c>
      <c r="AG500" s="94" t="e">
        <f>AF500*('Para GX'!O$71+100%)</f>
        <v>#VALUE!</v>
      </c>
      <c r="AH500" s="94">
        <f t="shared" si="130"/>
        <v>0</v>
      </c>
      <c r="AI500" s="94">
        <f>AH500*('Para GX'!J$71+100%)</f>
        <v>0</v>
      </c>
      <c r="AJ500" s="94">
        <f>AI500*('Para GX'!K$71+100%)</f>
        <v>0</v>
      </c>
      <c r="AK500" s="94">
        <f>AJ500*('Para GX'!L$71+100%)</f>
        <v>0</v>
      </c>
      <c r="AL500" s="94">
        <f>AK500*('Para GX'!M$71+100%)</f>
        <v>0</v>
      </c>
      <c r="AM500" s="94">
        <f>AL500*('Para GX'!N$71+100%)</f>
        <v>0</v>
      </c>
      <c r="AN500" s="94" t="e">
        <f>AM500*('Para GX'!O$71+100%)</f>
        <v>#VALUE!</v>
      </c>
      <c r="AO500" s="94">
        <f t="shared" si="128"/>
        <v>0</v>
      </c>
      <c r="AP500" s="94">
        <f>AO500*('Para GX'!J$71+100%)</f>
        <v>0</v>
      </c>
      <c r="AQ500" s="94">
        <f>AP500*('Para GX'!K$71+100%)</f>
        <v>0</v>
      </c>
      <c r="AR500" s="94">
        <f>AQ500*('Para GX'!L$71+100%)</f>
        <v>0</v>
      </c>
      <c r="AS500" s="94">
        <f>AR500*('Para GX'!M$71+100%)</f>
        <v>0</v>
      </c>
      <c r="AT500" s="94">
        <f>AS500*('Para GX'!N$71+100%)</f>
        <v>0</v>
      </c>
      <c r="AU500" s="94" t="e">
        <f>AT500*('Para GX'!O$71+100%)</f>
        <v>#VALUE!</v>
      </c>
      <c r="AV500" s="94">
        <v>0</v>
      </c>
      <c r="AW500" s="94">
        <f>AV500*('Para GX'!J$71+100%)</f>
        <v>0</v>
      </c>
      <c r="AX500" s="94">
        <f>AW500*('Para GX'!K$71+100%)</f>
        <v>0</v>
      </c>
      <c r="AY500" s="94">
        <f>AX500*('Para GX'!L$71+100%)</f>
        <v>0</v>
      </c>
      <c r="AZ500" s="94">
        <f>AY500*('Para GX'!M$71+100%)</f>
        <v>0</v>
      </c>
      <c r="BA500" s="94">
        <f>AZ500*('Para GX'!N$71+100%)</f>
        <v>0</v>
      </c>
      <c r="BB500" s="94" t="e">
        <f>BA500*('Para GX'!O$71+100%)</f>
        <v>#VALUE!</v>
      </c>
      <c r="BC500" s="94">
        <v>0</v>
      </c>
      <c r="BD500" s="94"/>
      <c r="BE500" s="94"/>
      <c r="BF500" s="94"/>
      <c r="BG500" s="94"/>
      <c r="BH500" s="94"/>
      <c r="BI500" s="94"/>
      <c r="BJ500" s="94">
        <v>0</v>
      </c>
      <c r="BK500" s="94">
        <f>BJ500*('Para GX'!J$71+100%)</f>
        <v>0</v>
      </c>
      <c r="BL500" s="94">
        <f>BK500*('Para GX'!K$71+100%)</f>
        <v>0</v>
      </c>
      <c r="BM500" s="94">
        <f>BL500*('Para GX'!L$71+100%)</f>
        <v>0</v>
      </c>
      <c r="BN500" s="94">
        <f>BM500*('Para GX'!M$71+100%)</f>
        <v>0</v>
      </c>
      <c r="BO500" s="94">
        <f>BN500*('Para GX'!N$71+100%)</f>
        <v>0</v>
      </c>
      <c r="BP500" s="94" t="e">
        <f>BO500*('Para GX'!O$71+100%)</f>
        <v>#VALUE!</v>
      </c>
    </row>
    <row r="501" spans="1:68">
      <c r="A501" s="91">
        <v>2018</v>
      </c>
      <c r="B501" s="91" t="s">
        <v>905</v>
      </c>
      <c r="C501" s="91" t="s">
        <v>1170</v>
      </c>
      <c r="D501" s="91"/>
      <c r="E501" s="92">
        <v>33029</v>
      </c>
      <c r="F501" s="91"/>
      <c r="G501" s="91"/>
      <c r="H501" s="91"/>
      <c r="I501" s="91">
        <v>81</v>
      </c>
      <c r="J501" s="91" t="s">
        <v>1021</v>
      </c>
      <c r="K501" s="91" t="s">
        <v>1163</v>
      </c>
      <c r="L501" s="91" t="s">
        <v>1171</v>
      </c>
      <c r="M501" s="91"/>
      <c r="N501" s="93">
        <v>17081.45</v>
      </c>
      <c r="O501" s="93">
        <v>1098.71</v>
      </c>
      <c r="P501" s="93">
        <v>0</v>
      </c>
      <c r="Q501" s="93">
        <v>0</v>
      </c>
      <c r="R501" s="93">
        <v>0</v>
      </c>
      <c r="S501" s="93">
        <v>1098.71</v>
      </c>
      <c r="T501" s="93">
        <v>0</v>
      </c>
      <c r="U501" s="93">
        <v>1.64</v>
      </c>
      <c r="V501" s="93">
        <v>0</v>
      </c>
      <c r="W501" s="93">
        <v>0</v>
      </c>
      <c r="X501" s="93">
        <v>339.93</v>
      </c>
      <c r="Y501" s="93">
        <v>0</v>
      </c>
      <c r="Z501" s="93">
        <v>1440.28</v>
      </c>
      <c r="AA501" s="94">
        <f t="shared" si="129"/>
        <v>1098.71</v>
      </c>
      <c r="AB501" s="94">
        <f>AA501*('Para GX'!J$71+100%)</f>
        <v>1126.1777499999998</v>
      </c>
      <c r="AC501" s="94">
        <f>AB501*('Para GX'!K$71+100%)</f>
        <v>1150.5782679166666</v>
      </c>
      <c r="AD501" s="94">
        <f>AC501*('Para GX'!L$71+100%)</f>
        <v>1169.7545723819444</v>
      </c>
      <c r="AE501" s="94">
        <f>AD501*('Para GX'!M$71+100%)</f>
        <v>1181.4521181057639</v>
      </c>
      <c r="AF501" s="94">
        <f>AE501*('Para GX'!N$71+100%)</f>
        <v>1189.3284655598022</v>
      </c>
      <c r="AG501" s="94" t="e">
        <f>AF501*('Para GX'!O$71+100%)</f>
        <v>#VALUE!</v>
      </c>
      <c r="AH501" s="94">
        <f t="shared" si="130"/>
        <v>0</v>
      </c>
      <c r="AI501" s="94">
        <f>AH501*('Para GX'!J$71+100%)</f>
        <v>0</v>
      </c>
      <c r="AJ501" s="94">
        <f>AI501*('Para GX'!K$71+100%)</f>
        <v>0</v>
      </c>
      <c r="AK501" s="94">
        <f>AJ501*('Para GX'!L$71+100%)</f>
        <v>0</v>
      </c>
      <c r="AL501" s="94">
        <f>AK501*('Para GX'!M$71+100%)</f>
        <v>0</v>
      </c>
      <c r="AM501" s="94">
        <f>AL501*('Para GX'!N$71+100%)</f>
        <v>0</v>
      </c>
      <c r="AN501" s="94" t="e">
        <f>AM501*('Para GX'!O$71+100%)</f>
        <v>#VALUE!</v>
      </c>
      <c r="AO501" s="94">
        <f t="shared" si="128"/>
        <v>339.93</v>
      </c>
      <c r="AP501" s="94">
        <f>AO501*('Para GX'!J$71+100%)</f>
        <v>348.42824999999999</v>
      </c>
      <c r="AQ501" s="94">
        <f>AP501*('Para GX'!K$71+100%)</f>
        <v>355.97752875000003</v>
      </c>
      <c r="AR501" s="94">
        <f>AQ501*('Para GX'!L$71+100%)</f>
        <v>361.91048756250001</v>
      </c>
      <c r="AS501" s="94">
        <f>AR501*('Para GX'!M$71+100%)</f>
        <v>365.52959243812501</v>
      </c>
      <c r="AT501" s="94">
        <f>AS501*('Para GX'!N$71+100%)</f>
        <v>367.96645638771247</v>
      </c>
      <c r="AU501" s="94" t="e">
        <f>AT501*('Para GX'!O$71+100%)</f>
        <v>#VALUE!</v>
      </c>
      <c r="AV501" s="94">
        <v>0</v>
      </c>
      <c r="AW501" s="94">
        <f>AV501*('Para GX'!J$71+100%)</f>
        <v>0</v>
      </c>
      <c r="AX501" s="94">
        <f>AW501*('Para GX'!K$71+100%)</f>
        <v>0</v>
      </c>
      <c r="AY501" s="94">
        <f>AX501*('Para GX'!L$71+100%)</f>
        <v>0</v>
      </c>
      <c r="AZ501" s="94">
        <f>AY501*('Para GX'!M$71+100%)</f>
        <v>0</v>
      </c>
      <c r="BA501" s="94">
        <f>AZ501*('Para GX'!N$71+100%)</f>
        <v>0</v>
      </c>
      <c r="BB501" s="94" t="e">
        <f>BA501*('Para GX'!O$71+100%)</f>
        <v>#VALUE!</v>
      </c>
      <c r="BC501" s="94">
        <v>0</v>
      </c>
      <c r="BD501" s="94"/>
      <c r="BE501" s="94"/>
      <c r="BF501" s="94"/>
      <c r="BG501" s="94"/>
      <c r="BH501" s="94"/>
      <c r="BI501" s="94"/>
      <c r="BJ501" s="94">
        <v>0</v>
      </c>
      <c r="BK501" s="94">
        <f>BJ501*('Para GX'!J$71+100%)</f>
        <v>0</v>
      </c>
      <c r="BL501" s="94">
        <f>BK501*('Para GX'!K$71+100%)</f>
        <v>0</v>
      </c>
      <c r="BM501" s="94">
        <f>BL501*('Para GX'!L$71+100%)</f>
        <v>0</v>
      </c>
      <c r="BN501" s="94">
        <f>BM501*('Para GX'!M$71+100%)</f>
        <v>0</v>
      </c>
      <c r="BO501" s="94">
        <f>BN501*('Para GX'!N$71+100%)</f>
        <v>0</v>
      </c>
      <c r="BP501" s="94" t="e">
        <f>BO501*('Para GX'!O$71+100%)</f>
        <v>#VALUE!</v>
      </c>
    </row>
    <row r="502" spans="1:68">
      <c r="A502" s="91">
        <v>2018</v>
      </c>
      <c r="B502" s="91" t="s">
        <v>905</v>
      </c>
      <c r="C502" s="91" t="s">
        <v>1170</v>
      </c>
      <c r="D502" s="91"/>
      <c r="E502" s="92">
        <v>33029</v>
      </c>
      <c r="F502" s="91"/>
      <c r="G502" s="91"/>
      <c r="H502" s="91"/>
      <c r="I502" s="91">
        <v>80</v>
      </c>
      <c r="J502" s="91" t="s">
        <v>1021</v>
      </c>
      <c r="K502" s="91" t="s">
        <v>1155</v>
      </c>
      <c r="L502" s="91" t="s">
        <v>922</v>
      </c>
      <c r="M502" s="91"/>
      <c r="N502" s="93">
        <v>17081.45</v>
      </c>
      <c r="O502" s="93">
        <v>759.27</v>
      </c>
      <c r="P502" s="93">
        <v>0</v>
      </c>
      <c r="Q502" s="93">
        <v>0</v>
      </c>
      <c r="R502" s="93">
        <v>0</v>
      </c>
      <c r="S502" s="93">
        <v>759.27</v>
      </c>
      <c r="T502" s="93">
        <v>0</v>
      </c>
      <c r="U502" s="93">
        <v>0</v>
      </c>
      <c r="V502" s="93">
        <v>0</v>
      </c>
      <c r="W502" s="93">
        <v>0</v>
      </c>
      <c r="X502" s="93">
        <v>0</v>
      </c>
      <c r="Y502" s="93">
        <v>0</v>
      </c>
      <c r="Z502" s="93">
        <v>759.27</v>
      </c>
      <c r="AA502" s="94">
        <f t="shared" si="129"/>
        <v>759.27</v>
      </c>
      <c r="AB502" s="94">
        <f>AA502*('Para GX'!J$71+100%)</f>
        <v>778.2517499999999</v>
      </c>
      <c r="AC502" s="94">
        <f>AB502*('Para GX'!K$71+100%)</f>
        <v>795.11387124999999</v>
      </c>
      <c r="AD502" s="94">
        <f>AC502*('Para GX'!L$71+100%)</f>
        <v>808.36576910416659</v>
      </c>
      <c r="AE502" s="94">
        <f>AD502*('Para GX'!M$71+100%)</f>
        <v>816.4494267952083</v>
      </c>
      <c r="AF502" s="94">
        <f>AE502*('Para GX'!N$71+100%)</f>
        <v>821.89242297384294</v>
      </c>
      <c r="AG502" s="94" t="e">
        <f>AF502*('Para GX'!O$71+100%)</f>
        <v>#VALUE!</v>
      </c>
      <c r="AH502" s="94">
        <f t="shared" si="130"/>
        <v>0</v>
      </c>
      <c r="AI502" s="94">
        <f>AH502*('Para GX'!J$71+100%)</f>
        <v>0</v>
      </c>
      <c r="AJ502" s="94">
        <f>AI502*('Para GX'!K$71+100%)</f>
        <v>0</v>
      </c>
      <c r="AK502" s="94">
        <f>AJ502*('Para GX'!L$71+100%)</f>
        <v>0</v>
      </c>
      <c r="AL502" s="94">
        <f>AK502*('Para GX'!M$71+100%)</f>
        <v>0</v>
      </c>
      <c r="AM502" s="94">
        <f>AL502*('Para GX'!N$71+100%)</f>
        <v>0</v>
      </c>
      <c r="AN502" s="94" t="e">
        <f>AM502*('Para GX'!O$71+100%)</f>
        <v>#VALUE!</v>
      </c>
      <c r="AO502" s="94">
        <f t="shared" si="128"/>
        <v>0</v>
      </c>
      <c r="AP502" s="94">
        <f>AO502*('Para GX'!J$71+100%)</f>
        <v>0</v>
      </c>
      <c r="AQ502" s="94">
        <f>AP502*('Para GX'!K$71+100%)</f>
        <v>0</v>
      </c>
      <c r="AR502" s="94">
        <f>AQ502*('Para GX'!L$71+100%)</f>
        <v>0</v>
      </c>
      <c r="AS502" s="94">
        <f>AR502*('Para GX'!M$71+100%)</f>
        <v>0</v>
      </c>
      <c r="AT502" s="94">
        <f>AS502*('Para GX'!N$71+100%)</f>
        <v>0</v>
      </c>
      <c r="AU502" s="94" t="e">
        <f>AT502*('Para GX'!O$71+100%)</f>
        <v>#VALUE!</v>
      </c>
      <c r="AV502" s="94">
        <v>0</v>
      </c>
      <c r="AW502" s="94">
        <f>AV502*('Para GX'!J$71+100%)</f>
        <v>0</v>
      </c>
      <c r="AX502" s="94">
        <f>AW502*('Para GX'!K$71+100%)</f>
        <v>0</v>
      </c>
      <c r="AY502" s="94">
        <f>AX502*('Para GX'!L$71+100%)</f>
        <v>0</v>
      </c>
      <c r="AZ502" s="94">
        <f>AY502*('Para GX'!M$71+100%)</f>
        <v>0</v>
      </c>
      <c r="BA502" s="94">
        <f>AZ502*('Para GX'!N$71+100%)</f>
        <v>0</v>
      </c>
      <c r="BB502" s="94" t="e">
        <f>BA502*('Para GX'!O$71+100%)</f>
        <v>#VALUE!</v>
      </c>
      <c r="BC502" s="94">
        <v>0</v>
      </c>
      <c r="BD502" s="94"/>
      <c r="BE502" s="94"/>
      <c r="BF502" s="94"/>
      <c r="BG502" s="94"/>
      <c r="BH502" s="94"/>
      <c r="BI502" s="94"/>
      <c r="BJ502" s="94">
        <v>0</v>
      </c>
      <c r="BK502" s="94">
        <f>BJ502*('Para GX'!J$71+100%)</f>
        <v>0</v>
      </c>
      <c r="BL502" s="94">
        <f>BK502*('Para GX'!K$71+100%)</f>
        <v>0</v>
      </c>
      <c r="BM502" s="94">
        <f>BL502*('Para GX'!L$71+100%)</f>
        <v>0</v>
      </c>
      <c r="BN502" s="94">
        <f>BM502*('Para GX'!M$71+100%)</f>
        <v>0</v>
      </c>
      <c r="BO502" s="94">
        <f>BN502*('Para GX'!N$71+100%)</f>
        <v>0</v>
      </c>
      <c r="BP502" s="94" t="e">
        <f>BO502*('Para GX'!O$71+100%)</f>
        <v>#VALUE!</v>
      </c>
    </row>
    <row r="503" spans="1:68">
      <c r="A503" s="91">
        <v>2018</v>
      </c>
      <c r="B503" s="91" t="s">
        <v>905</v>
      </c>
      <c r="C503" s="91" t="s">
        <v>1170</v>
      </c>
      <c r="D503" s="91"/>
      <c r="E503" s="92">
        <v>33130</v>
      </c>
      <c r="F503" s="91"/>
      <c r="G503" s="91"/>
      <c r="H503" s="91"/>
      <c r="I503" s="91">
        <v>81</v>
      </c>
      <c r="J503" s="91" t="s">
        <v>1021</v>
      </c>
      <c r="K503" s="91" t="s">
        <v>1163</v>
      </c>
      <c r="L503" s="91" t="s">
        <v>1171</v>
      </c>
      <c r="M503" s="91"/>
      <c r="N503" s="93">
        <v>17081.45</v>
      </c>
      <c r="O503" s="93">
        <v>1116.57</v>
      </c>
      <c r="P503" s="93">
        <v>0</v>
      </c>
      <c r="Q503" s="93">
        <v>0</v>
      </c>
      <c r="R503" s="93">
        <v>0</v>
      </c>
      <c r="S503" s="93">
        <v>1116.57</v>
      </c>
      <c r="T503" s="93">
        <v>0</v>
      </c>
      <c r="U503" s="93">
        <v>1.67</v>
      </c>
      <c r="V503" s="93">
        <v>0</v>
      </c>
      <c r="W503" s="93">
        <v>0</v>
      </c>
      <c r="X503" s="93">
        <v>345.45</v>
      </c>
      <c r="Y503" s="93">
        <v>0</v>
      </c>
      <c r="Z503" s="93">
        <v>1463.69</v>
      </c>
      <c r="AA503" s="94">
        <f t="shared" si="129"/>
        <v>1116.57</v>
      </c>
      <c r="AB503" s="94">
        <f>AA503*('Para GX'!J$71+100%)</f>
        <v>1144.4842499999997</v>
      </c>
      <c r="AC503" s="94">
        <f>AB503*('Para GX'!K$71+100%)</f>
        <v>1169.2814087499999</v>
      </c>
      <c r="AD503" s="94">
        <f>AC503*('Para GX'!L$71+100%)</f>
        <v>1188.7694322291663</v>
      </c>
      <c r="AE503" s="94">
        <f>AD503*('Para GX'!M$71+100%)</f>
        <v>1200.6571265514581</v>
      </c>
      <c r="AF503" s="94">
        <f>AE503*('Para GX'!N$71+100%)</f>
        <v>1208.6615073951343</v>
      </c>
      <c r="AG503" s="94" t="e">
        <f>AF503*('Para GX'!O$71+100%)</f>
        <v>#VALUE!</v>
      </c>
      <c r="AH503" s="94">
        <f t="shared" si="130"/>
        <v>0</v>
      </c>
      <c r="AI503" s="94">
        <f>AH503*('Para GX'!J$71+100%)</f>
        <v>0</v>
      </c>
      <c r="AJ503" s="94">
        <f>AI503*('Para GX'!K$71+100%)</f>
        <v>0</v>
      </c>
      <c r="AK503" s="94">
        <f>AJ503*('Para GX'!L$71+100%)</f>
        <v>0</v>
      </c>
      <c r="AL503" s="94">
        <f>AK503*('Para GX'!M$71+100%)</f>
        <v>0</v>
      </c>
      <c r="AM503" s="94">
        <f>AL503*('Para GX'!N$71+100%)</f>
        <v>0</v>
      </c>
      <c r="AN503" s="94" t="e">
        <f>AM503*('Para GX'!O$71+100%)</f>
        <v>#VALUE!</v>
      </c>
      <c r="AO503" s="94">
        <f t="shared" si="128"/>
        <v>345.45</v>
      </c>
      <c r="AP503" s="94">
        <f>AO503*('Para GX'!J$71+100%)</f>
        <v>354.08624999999995</v>
      </c>
      <c r="AQ503" s="94">
        <f>AP503*('Para GX'!K$71+100%)</f>
        <v>361.75811874999999</v>
      </c>
      <c r="AR503" s="94">
        <f>AQ503*('Para GX'!L$71+100%)</f>
        <v>367.78742072916663</v>
      </c>
      <c r="AS503" s="94">
        <f>AR503*('Para GX'!M$71+100%)</f>
        <v>371.46529493645829</v>
      </c>
      <c r="AT503" s="94">
        <f>AS503*('Para GX'!N$71+100%)</f>
        <v>373.94173023603463</v>
      </c>
      <c r="AU503" s="94" t="e">
        <f>AT503*('Para GX'!O$71+100%)</f>
        <v>#VALUE!</v>
      </c>
      <c r="AV503" s="94">
        <v>0</v>
      </c>
      <c r="AW503" s="94">
        <f>AV503*('Para GX'!J$71+100%)</f>
        <v>0</v>
      </c>
      <c r="AX503" s="94">
        <f>AW503*('Para GX'!K$71+100%)</f>
        <v>0</v>
      </c>
      <c r="AY503" s="94">
        <f>AX503*('Para GX'!L$71+100%)</f>
        <v>0</v>
      </c>
      <c r="AZ503" s="94">
        <f>AY503*('Para GX'!M$71+100%)</f>
        <v>0</v>
      </c>
      <c r="BA503" s="94">
        <f>AZ503*('Para GX'!N$71+100%)</f>
        <v>0</v>
      </c>
      <c r="BB503" s="94" t="e">
        <f>BA503*('Para GX'!O$71+100%)</f>
        <v>#VALUE!</v>
      </c>
      <c r="BC503" s="94">
        <v>0</v>
      </c>
      <c r="BD503" s="94"/>
      <c r="BE503" s="94"/>
      <c r="BF503" s="94"/>
      <c r="BG503" s="94"/>
      <c r="BH503" s="94"/>
      <c r="BI503" s="94"/>
      <c r="BJ503" s="94">
        <v>0</v>
      </c>
      <c r="BK503" s="94">
        <f>BJ503*('Para GX'!J$71+100%)</f>
        <v>0</v>
      </c>
      <c r="BL503" s="94">
        <f>BK503*('Para GX'!K$71+100%)</f>
        <v>0</v>
      </c>
      <c r="BM503" s="94">
        <f>BL503*('Para GX'!L$71+100%)</f>
        <v>0</v>
      </c>
      <c r="BN503" s="94">
        <f>BM503*('Para GX'!M$71+100%)</f>
        <v>0</v>
      </c>
      <c r="BO503" s="94">
        <f>BN503*('Para GX'!N$71+100%)</f>
        <v>0</v>
      </c>
      <c r="BP503" s="94" t="e">
        <f>BO503*('Para GX'!O$71+100%)</f>
        <v>#VALUE!</v>
      </c>
    </row>
    <row r="504" spans="1:68">
      <c r="A504" s="91">
        <v>2018</v>
      </c>
      <c r="B504" s="91" t="s">
        <v>905</v>
      </c>
      <c r="C504" s="91" t="s">
        <v>1170</v>
      </c>
      <c r="D504" s="91"/>
      <c r="E504" s="92">
        <v>33130</v>
      </c>
      <c r="F504" s="91"/>
      <c r="G504" s="91"/>
      <c r="H504" s="91"/>
      <c r="I504" s="91">
        <v>80</v>
      </c>
      <c r="J504" s="91" t="s">
        <v>1021</v>
      </c>
      <c r="K504" s="91" t="s">
        <v>1155</v>
      </c>
      <c r="L504" s="91" t="s">
        <v>922</v>
      </c>
      <c r="M504" s="91"/>
      <c r="N504" s="93">
        <v>17081.45</v>
      </c>
      <c r="O504" s="93">
        <v>768.21</v>
      </c>
      <c r="P504" s="93">
        <v>0</v>
      </c>
      <c r="Q504" s="93">
        <v>0</v>
      </c>
      <c r="R504" s="93">
        <v>0</v>
      </c>
      <c r="S504" s="93">
        <v>768.21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768.21</v>
      </c>
      <c r="AA504" s="94">
        <f t="shared" si="129"/>
        <v>768.21</v>
      </c>
      <c r="AB504" s="94">
        <f>AA504*('Para GX'!J$71+100%)</f>
        <v>787.41525000000001</v>
      </c>
      <c r="AC504" s="94">
        <f>AB504*('Para GX'!K$71+100%)</f>
        <v>804.47591375000002</v>
      </c>
      <c r="AD504" s="94">
        <f>AC504*('Para GX'!L$71+100%)</f>
        <v>817.88384564583328</v>
      </c>
      <c r="AE504" s="94">
        <f>AD504*('Para GX'!M$71+100%)</f>
        <v>826.06268410229166</v>
      </c>
      <c r="AF504" s="94">
        <f>AE504*('Para GX'!N$71+100%)</f>
        <v>831.5697686629735</v>
      </c>
      <c r="AG504" s="94" t="e">
        <f>AF504*('Para GX'!O$71+100%)</f>
        <v>#VALUE!</v>
      </c>
      <c r="AH504" s="94">
        <f t="shared" si="130"/>
        <v>0</v>
      </c>
      <c r="AI504" s="94">
        <f>AH504*('Para GX'!J$71+100%)</f>
        <v>0</v>
      </c>
      <c r="AJ504" s="94">
        <f>AI504*('Para GX'!K$71+100%)</f>
        <v>0</v>
      </c>
      <c r="AK504" s="94">
        <f>AJ504*('Para GX'!L$71+100%)</f>
        <v>0</v>
      </c>
      <c r="AL504" s="94">
        <f>AK504*('Para GX'!M$71+100%)</f>
        <v>0</v>
      </c>
      <c r="AM504" s="94">
        <f>AL504*('Para GX'!N$71+100%)</f>
        <v>0</v>
      </c>
      <c r="AN504" s="94" t="e">
        <f>AM504*('Para GX'!O$71+100%)</f>
        <v>#VALUE!</v>
      </c>
      <c r="AO504" s="94">
        <f t="shared" si="128"/>
        <v>0</v>
      </c>
      <c r="AP504" s="94">
        <f>AO504*('Para GX'!J$71+100%)</f>
        <v>0</v>
      </c>
      <c r="AQ504" s="94">
        <f>AP504*('Para GX'!K$71+100%)</f>
        <v>0</v>
      </c>
      <c r="AR504" s="94">
        <f>AQ504*('Para GX'!L$71+100%)</f>
        <v>0</v>
      </c>
      <c r="AS504" s="94">
        <f>AR504*('Para GX'!M$71+100%)</f>
        <v>0</v>
      </c>
      <c r="AT504" s="94">
        <f>AS504*('Para GX'!N$71+100%)</f>
        <v>0</v>
      </c>
      <c r="AU504" s="94" t="e">
        <f>AT504*('Para GX'!O$71+100%)</f>
        <v>#VALUE!</v>
      </c>
      <c r="AV504" s="94">
        <v>0</v>
      </c>
      <c r="AW504" s="94">
        <f>AV504*('Para GX'!J$71+100%)</f>
        <v>0</v>
      </c>
      <c r="AX504" s="94">
        <f>AW504*('Para GX'!K$71+100%)</f>
        <v>0</v>
      </c>
      <c r="AY504" s="94">
        <f>AX504*('Para GX'!L$71+100%)</f>
        <v>0</v>
      </c>
      <c r="AZ504" s="94">
        <f>AY504*('Para GX'!M$71+100%)</f>
        <v>0</v>
      </c>
      <c r="BA504" s="94">
        <f>AZ504*('Para GX'!N$71+100%)</f>
        <v>0</v>
      </c>
      <c r="BB504" s="94" t="e">
        <f>BA504*('Para GX'!O$71+100%)</f>
        <v>#VALUE!</v>
      </c>
      <c r="BC504" s="94">
        <v>0</v>
      </c>
      <c r="BD504" s="94"/>
      <c r="BE504" s="94"/>
      <c r="BF504" s="94"/>
      <c r="BG504" s="94"/>
      <c r="BH504" s="94"/>
      <c r="BI504" s="94"/>
      <c r="BJ504" s="94">
        <v>0</v>
      </c>
      <c r="BK504" s="94">
        <f>BJ504*('Para GX'!J$71+100%)</f>
        <v>0</v>
      </c>
      <c r="BL504" s="94">
        <f>BK504*('Para GX'!K$71+100%)</f>
        <v>0</v>
      </c>
      <c r="BM504" s="94">
        <f>BL504*('Para GX'!L$71+100%)</f>
        <v>0</v>
      </c>
      <c r="BN504" s="94">
        <f>BM504*('Para GX'!M$71+100%)</f>
        <v>0</v>
      </c>
      <c r="BO504" s="94">
        <f>BN504*('Para GX'!N$71+100%)</f>
        <v>0</v>
      </c>
      <c r="BP504" s="94" t="e">
        <f>BO504*('Para GX'!O$71+100%)</f>
        <v>#VALUE!</v>
      </c>
    </row>
    <row r="505" spans="1:68">
      <c r="A505" s="91">
        <v>2018</v>
      </c>
      <c r="B505" s="91" t="s">
        <v>905</v>
      </c>
      <c r="C505" s="91" t="s">
        <v>1170</v>
      </c>
      <c r="D505" s="91"/>
      <c r="E505" s="92">
        <v>32627</v>
      </c>
      <c r="F505" s="91"/>
      <c r="G505" s="91"/>
      <c r="H505" s="91"/>
      <c r="I505" s="91">
        <v>81</v>
      </c>
      <c r="J505" s="91" t="s">
        <v>1021</v>
      </c>
      <c r="K505" s="91" t="s">
        <v>1163</v>
      </c>
      <c r="L505" s="91" t="s">
        <v>1171</v>
      </c>
      <c r="M505" s="91"/>
      <c r="N505" s="93">
        <v>17081.45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4">
        <f t="shared" si="129"/>
        <v>0</v>
      </c>
      <c r="AB505" s="94">
        <f>AA505*('Para GX'!J$71+100%)</f>
        <v>0</v>
      </c>
      <c r="AC505" s="94">
        <f>AB505*('Para GX'!K$71+100%)</f>
        <v>0</v>
      </c>
      <c r="AD505" s="94">
        <f>AC505*('Para GX'!L$71+100%)</f>
        <v>0</v>
      </c>
      <c r="AE505" s="94">
        <f>AD505*('Para GX'!M$71+100%)</f>
        <v>0</v>
      </c>
      <c r="AF505" s="94">
        <f>AE505*('Para GX'!N$71+100%)</f>
        <v>0</v>
      </c>
      <c r="AG505" s="94" t="e">
        <f>AF505*('Para GX'!O$71+100%)</f>
        <v>#VALUE!</v>
      </c>
      <c r="AH505" s="94">
        <f t="shared" si="130"/>
        <v>0</v>
      </c>
      <c r="AI505" s="94">
        <f>AH505*('Para GX'!J$71+100%)</f>
        <v>0</v>
      </c>
      <c r="AJ505" s="94">
        <f>AI505*('Para GX'!K$71+100%)</f>
        <v>0</v>
      </c>
      <c r="AK505" s="94">
        <f>AJ505*('Para GX'!L$71+100%)</f>
        <v>0</v>
      </c>
      <c r="AL505" s="94">
        <f>AK505*('Para GX'!M$71+100%)</f>
        <v>0</v>
      </c>
      <c r="AM505" s="94">
        <f>AL505*('Para GX'!N$71+100%)</f>
        <v>0</v>
      </c>
      <c r="AN505" s="94" t="e">
        <f>AM505*('Para GX'!O$71+100%)</f>
        <v>#VALUE!</v>
      </c>
      <c r="AO505" s="94">
        <f t="shared" si="128"/>
        <v>0</v>
      </c>
      <c r="AP505" s="94">
        <f>AO505*('Para GX'!J$71+100%)</f>
        <v>0</v>
      </c>
      <c r="AQ505" s="94">
        <f>AP505*('Para GX'!K$71+100%)</f>
        <v>0</v>
      </c>
      <c r="AR505" s="94">
        <f>AQ505*('Para GX'!L$71+100%)</f>
        <v>0</v>
      </c>
      <c r="AS505" s="94">
        <f>AR505*('Para GX'!M$71+100%)</f>
        <v>0</v>
      </c>
      <c r="AT505" s="94">
        <f>AS505*('Para GX'!N$71+100%)</f>
        <v>0</v>
      </c>
      <c r="AU505" s="94" t="e">
        <f>AT505*('Para GX'!O$71+100%)</f>
        <v>#VALUE!</v>
      </c>
      <c r="AV505" s="94">
        <v>0</v>
      </c>
      <c r="AW505" s="94">
        <f>AV505*('Para GX'!J$71+100%)</f>
        <v>0</v>
      </c>
      <c r="AX505" s="94">
        <f>AW505*('Para GX'!K$71+100%)</f>
        <v>0</v>
      </c>
      <c r="AY505" s="94">
        <f>AX505*('Para GX'!L$71+100%)</f>
        <v>0</v>
      </c>
      <c r="AZ505" s="94">
        <f>AY505*('Para GX'!M$71+100%)</f>
        <v>0</v>
      </c>
      <c r="BA505" s="94">
        <f>AZ505*('Para GX'!N$71+100%)</f>
        <v>0</v>
      </c>
      <c r="BB505" s="94" t="e">
        <f>BA505*('Para GX'!O$71+100%)</f>
        <v>#VALUE!</v>
      </c>
      <c r="BC505" s="94">
        <v>0</v>
      </c>
      <c r="BD505" s="94"/>
      <c r="BE505" s="94"/>
      <c r="BF505" s="94"/>
      <c r="BG505" s="94"/>
      <c r="BH505" s="94"/>
      <c r="BI505" s="94"/>
      <c r="BJ505" s="94">
        <v>0</v>
      </c>
      <c r="BK505" s="94">
        <f>BJ505*('Para GX'!J$71+100%)</f>
        <v>0</v>
      </c>
      <c r="BL505" s="94">
        <f>BK505*('Para GX'!K$71+100%)</f>
        <v>0</v>
      </c>
      <c r="BM505" s="94">
        <f>BL505*('Para GX'!L$71+100%)</f>
        <v>0</v>
      </c>
      <c r="BN505" s="94">
        <f>BM505*('Para GX'!M$71+100%)</f>
        <v>0</v>
      </c>
      <c r="BO505" s="94">
        <f>BN505*('Para GX'!N$71+100%)</f>
        <v>0</v>
      </c>
      <c r="BP505" s="94" t="e">
        <f>BO505*('Para GX'!O$71+100%)</f>
        <v>#VALUE!</v>
      </c>
    </row>
    <row r="506" spans="1:68">
      <c r="A506" s="91">
        <v>2018</v>
      </c>
      <c r="B506" s="91" t="s">
        <v>905</v>
      </c>
      <c r="C506" s="91" t="s">
        <v>1170</v>
      </c>
      <c r="D506" s="91"/>
      <c r="E506" s="92">
        <v>32627</v>
      </c>
      <c r="F506" s="91"/>
      <c r="G506" s="91"/>
      <c r="H506" s="91"/>
      <c r="I506" s="91">
        <v>80</v>
      </c>
      <c r="J506" s="91" t="s">
        <v>1021</v>
      </c>
      <c r="K506" s="91" t="s">
        <v>1155</v>
      </c>
      <c r="L506" s="91" t="s">
        <v>922</v>
      </c>
      <c r="M506" s="91"/>
      <c r="N506" s="93">
        <v>17081.45</v>
      </c>
      <c r="O506" s="93">
        <v>130.94999999999999</v>
      </c>
      <c r="P506" s="93">
        <v>0</v>
      </c>
      <c r="Q506" s="93">
        <v>0</v>
      </c>
      <c r="R506" s="93">
        <v>0</v>
      </c>
      <c r="S506" s="93">
        <v>130.94999999999999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130.94999999999999</v>
      </c>
      <c r="AA506" s="94">
        <f t="shared" si="129"/>
        <v>130.94999999999999</v>
      </c>
      <c r="AB506" s="94">
        <f>AA506*('Para GX'!J$71+100%)</f>
        <v>134.22374999999997</v>
      </c>
      <c r="AC506" s="94">
        <f>AB506*('Para GX'!K$71+100%)</f>
        <v>137.13193124999998</v>
      </c>
      <c r="AD506" s="94">
        <f>AC506*('Para GX'!L$71+100%)</f>
        <v>139.41746343749998</v>
      </c>
      <c r="AE506" s="94">
        <f>AD506*('Para GX'!M$71+100%)</f>
        <v>140.81163807187497</v>
      </c>
      <c r="AF506" s="94">
        <f>AE506*('Para GX'!N$71+100%)</f>
        <v>141.75038232568747</v>
      </c>
      <c r="AG506" s="94" t="e">
        <f>AF506*('Para GX'!O$71+100%)</f>
        <v>#VALUE!</v>
      </c>
      <c r="AH506" s="94">
        <f t="shared" si="130"/>
        <v>0</v>
      </c>
      <c r="AI506" s="94">
        <f>AH506*('Para GX'!J$71+100%)</f>
        <v>0</v>
      </c>
      <c r="AJ506" s="94">
        <f>AI506*('Para GX'!K$71+100%)</f>
        <v>0</v>
      </c>
      <c r="AK506" s="94">
        <f>AJ506*('Para GX'!L$71+100%)</f>
        <v>0</v>
      </c>
      <c r="AL506" s="94">
        <f>AK506*('Para GX'!M$71+100%)</f>
        <v>0</v>
      </c>
      <c r="AM506" s="94">
        <f>AL506*('Para GX'!N$71+100%)</f>
        <v>0</v>
      </c>
      <c r="AN506" s="94" t="e">
        <f>AM506*('Para GX'!O$71+100%)</f>
        <v>#VALUE!</v>
      </c>
      <c r="AO506" s="94">
        <f t="shared" si="128"/>
        <v>0</v>
      </c>
      <c r="AP506" s="94">
        <f>AO506*('Para GX'!J$71+100%)</f>
        <v>0</v>
      </c>
      <c r="AQ506" s="94">
        <f>AP506*('Para GX'!K$71+100%)</f>
        <v>0</v>
      </c>
      <c r="AR506" s="94">
        <f>AQ506*('Para GX'!L$71+100%)</f>
        <v>0</v>
      </c>
      <c r="AS506" s="94">
        <f>AR506*('Para GX'!M$71+100%)</f>
        <v>0</v>
      </c>
      <c r="AT506" s="94">
        <f>AS506*('Para GX'!N$71+100%)</f>
        <v>0</v>
      </c>
      <c r="AU506" s="94" t="e">
        <f>AT506*('Para GX'!O$71+100%)</f>
        <v>#VALUE!</v>
      </c>
      <c r="AV506" s="94">
        <v>0</v>
      </c>
      <c r="AW506" s="94">
        <f>AV506*('Para GX'!J$71+100%)</f>
        <v>0</v>
      </c>
      <c r="AX506" s="94">
        <f>AW506*('Para GX'!K$71+100%)</f>
        <v>0</v>
      </c>
      <c r="AY506" s="94">
        <f>AX506*('Para GX'!L$71+100%)</f>
        <v>0</v>
      </c>
      <c r="AZ506" s="94">
        <f>AY506*('Para GX'!M$71+100%)</f>
        <v>0</v>
      </c>
      <c r="BA506" s="94">
        <f>AZ506*('Para GX'!N$71+100%)</f>
        <v>0</v>
      </c>
      <c r="BB506" s="94" t="e">
        <f>BA506*('Para GX'!O$71+100%)</f>
        <v>#VALUE!</v>
      </c>
      <c r="BC506" s="94">
        <v>0</v>
      </c>
      <c r="BD506" s="94"/>
      <c r="BE506" s="94"/>
      <c r="BF506" s="94"/>
      <c r="BG506" s="94"/>
      <c r="BH506" s="94"/>
      <c r="BI506" s="94"/>
      <c r="BJ506" s="94">
        <v>0</v>
      </c>
      <c r="BK506" s="94">
        <f>BJ506*('Para GX'!J$71+100%)</f>
        <v>0</v>
      </c>
      <c r="BL506" s="94">
        <f>BK506*('Para GX'!K$71+100%)</f>
        <v>0</v>
      </c>
      <c r="BM506" s="94">
        <f>BL506*('Para GX'!L$71+100%)</f>
        <v>0</v>
      </c>
      <c r="BN506" s="94">
        <f>BM506*('Para GX'!M$71+100%)</f>
        <v>0</v>
      </c>
      <c r="BO506" s="94">
        <f>BN506*('Para GX'!N$71+100%)</f>
        <v>0</v>
      </c>
      <c r="BP506" s="94" t="e">
        <f>BO506*('Para GX'!O$71+100%)</f>
        <v>#VALUE!</v>
      </c>
    </row>
    <row r="507" spans="1:68">
      <c r="A507" s="91">
        <v>2018</v>
      </c>
      <c r="B507" s="91" t="s">
        <v>905</v>
      </c>
      <c r="C507" s="91" t="s">
        <v>1170</v>
      </c>
      <c r="D507" s="91"/>
      <c r="E507" s="92">
        <v>32718</v>
      </c>
      <c r="F507" s="91"/>
      <c r="G507" s="91"/>
      <c r="H507" s="91"/>
      <c r="I507" s="91">
        <v>81</v>
      </c>
      <c r="J507" s="91" t="s">
        <v>1021</v>
      </c>
      <c r="K507" s="91" t="s">
        <v>1163</v>
      </c>
      <c r="L507" s="91" t="s">
        <v>1171</v>
      </c>
      <c r="M507" s="91"/>
      <c r="N507" s="93">
        <v>17081.45</v>
      </c>
      <c r="O507" s="93">
        <v>433.22</v>
      </c>
      <c r="P507" s="93">
        <v>0</v>
      </c>
      <c r="Q507" s="93">
        <v>0</v>
      </c>
      <c r="R507" s="93">
        <v>0</v>
      </c>
      <c r="S507" s="93">
        <v>433.22</v>
      </c>
      <c r="T507" s="93">
        <v>0</v>
      </c>
      <c r="U507" s="93">
        <v>0.64</v>
      </c>
      <c r="V507" s="93">
        <v>0</v>
      </c>
      <c r="W507" s="93">
        <v>0</v>
      </c>
      <c r="X507" s="93">
        <v>134.04</v>
      </c>
      <c r="Y507" s="93">
        <v>0</v>
      </c>
      <c r="Z507" s="93">
        <v>567.9</v>
      </c>
      <c r="AA507" s="94">
        <f t="shared" si="129"/>
        <v>433.22</v>
      </c>
      <c r="AB507" s="94">
        <f>AA507*('Para GX'!J$71+100%)</f>
        <v>444.0505</v>
      </c>
      <c r="AC507" s="94">
        <f>AB507*('Para GX'!K$71+100%)</f>
        <v>453.67159416666669</v>
      </c>
      <c r="AD507" s="94">
        <f>AC507*('Para GX'!L$71+100%)</f>
        <v>461.23278740277777</v>
      </c>
      <c r="AE507" s="94">
        <f>AD507*('Para GX'!M$71+100%)</f>
        <v>465.84511527680553</v>
      </c>
      <c r="AF507" s="94">
        <f>AE507*('Para GX'!N$71+100%)</f>
        <v>468.95074937865087</v>
      </c>
      <c r="AG507" s="94" t="e">
        <f>AF507*('Para GX'!O$71+100%)</f>
        <v>#VALUE!</v>
      </c>
      <c r="AH507" s="94">
        <f t="shared" si="130"/>
        <v>0</v>
      </c>
      <c r="AI507" s="94">
        <f>AH507*('Para GX'!J$71+100%)</f>
        <v>0</v>
      </c>
      <c r="AJ507" s="94">
        <f>AI507*('Para GX'!K$71+100%)</f>
        <v>0</v>
      </c>
      <c r="AK507" s="94">
        <f>AJ507*('Para GX'!L$71+100%)</f>
        <v>0</v>
      </c>
      <c r="AL507" s="94">
        <f>AK507*('Para GX'!M$71+100%)</f>
        <v>0</v>
      </c>
      <c r="AM507" s="94">
        <f>AL507*('Para GX'!N$71+100%)</f>
        <v>0</v>
      </c>
      <c r="AN507" s="94" t="e">
        <f>AM507*('Para GX'!O$71+100%)</f>
        <v>#VALUE!</v>
      </c>
      <c r="AO507" s="94">
        <f t="shared" si="128"/>
        <v>134.04</v>
      </c>
      <c r="AP507" s="94">
        <f>AO507*('Para GX'!J$71+100%)</f>
        <v>137.39099999999999</v>
      </c>
      <c r="AQ507" s="94">
        <f>AP507*('Para GX'!K$71+100%)</f>
        <v>140.367805</v>
      </c>
      <c r="AR507" s="94">
        <f>AQ507*('Para GX'!L$71+100%)</f>
        <v>142.70726841666666</v>
      </c>
      <c r="AS507" s="94">
        <f>AR507*('Para GX'!M$71+100%)</f>
        <v>144.13434110083332</v>
      </c>
      <c r="AT507" s="94">
        <f>AS507*('Para GX'!N$71+100%)</f>
        <v>145.09523670817219</v>
      </c>
      <c r="AU507" s="94" t="e">
        <f>AT507*('Para GX'!O$71+100%)</f>
        <v>#VALUE!</v>
      </c>
      <c r="AV507" s="94">
        <v>0</v>
      </c>
      <c r="AW507" s="94">
        <f>AV507*('Para GX'!J$71+100%)</f>
        <v>0</v>
      </c>
      <c r="AX507" s="94">
        <f>AW507*('Para GX'!K$71+100%)</f>
        <v>0</v>
      </c>
      <c r="AY507" s="94">
        <f>AX507*('Para GX'!L$71+100%)</f>
        <v>0</v>
      </c>
      <c r="AZ507" s="94">
        <f>AY507*('Para GX'!M$71+100%)</f>
        <v>0</v>
      </c>
      <c r="BA507" s="94">
        <f>AZ507*('Para GX'!N$71+100%)</f>
        <v>0</v>
      </c>
      <c r="BB507" s="94" t="e">
        <f>BA507*('Para GX'!O$71+100%)</f>
        <v>#VALUE!</v>
      </c>
      <c r="BC507" s="94">
        <v>0</v>
      </c>
      <c r="BD507" s="94"/>
      <c r="BE507" s="94"/>
      <c r="BF507" s="94"/>
      <c r="BG507" s="94"/>
      <c r="BH507" s="94"/>
      <c r="BI507" s="94"/>
      <c r="BJ507" s="94">
        <v>0</v>
      </c>
      <c r="BK507" s="94">
        <f>BJ507*('Para GX'!J$71+100%)</f>
        <v>0</v>
      </c>
      <c r="BL507" s="94">
        <f>BK507*('Para GX'!K$71+100%)</f>
        <v>0</v>
      </c>
      <c r="BM507" s="94">
        <f>BL507*('Para GX'!L$71+100%)</f>
        <v>0</v>
      </c>
      <c r="BN507" s="94">
        <f>BM507*('Para GX'!M$71+100%)</f>
        <v>0</v>
      </c>
      <c r="BO507" s="94">
        <f>BN507*('Para GX'!N$71+100%)</f>
        <v>0</v>
      </c>
      <c r="BP507" s="94" t="e">
        <f>BO507*('Para GX'!O$71+100%)</f>
        <v>#VALUE!</v>
      </c>
    </row>
    <row r="508" spans="1:68">
      <c r="A508" s="91">
        <v>2018</v>
      </c>
      <c r="B508" s="91" t="s">
        <v>905</v>
      </c>
      <c r="C508" s="91" t="s">
        <v>1170</v>
      </c>
      <c r="D508" s="91"/>
      <c r="E508" s="92">
        <v>32718</v>
      </c>
      <c r="F508" s="91"/>
      <c r="G508" s="91"/>
      <c r="H508" s="91"/>
      <c r="I508" s="91">
        <v>80</v>
      </c>
      <c r="J508" s="91" t="s">
        <v>1021</v>
      </c>
      <c r="K508" s="91" t="s">
        <v>1155</v>
      </c>
      <c r="L508" s="91" t="s">
        <v>922</v>
      </c>
      <c r="M508" s="91"/>
      <c r="N508" s="93">
        <v>17081.45</v>
      </c>
      <c r="O508" s="93">
        <v>979.54</v>
      </c>
      <c r="P508" s="93">
        <v>0</v>
      </c>
      <c r="Q508" s="93">
        <v>0</v>
      </c>
      <c r="R508" s="93">
        <v>0</v>
      </c>
      <c r="S508" s="93">
        <v>979.54</v>
      </c>
      <c r="T508" s="93">
        <v>0</v>
      </c>
      <c r="U508" s="93">
        <v>0</v>
      </c>
      <c r="V508" s="93">
        <v>0</v>
      </c>
      <c r="W508" s="93">
        <v>0</v>
      </c>
      <c r="X508" s="93">
        <v>0</v>
      </c>
      <c r="Y508" s="93">
        <v>0</v>
      </c>
      <c r="Z508" s="93">
        <v>979.54</v>
      </c>
      <c r="AA508" s="94">
        <f t="shared" si="129"/>
        <v>979.54</v>
      </c>
      <c r="AB508" s="94">
        <f>AA508*('Para GX'!J$71+100%)</f>
        <v>1004.0284999999999</v>
      </c>
      <c r="AC508" s="94">
        <f>AB508*('Para GX'!K$71+100%)</f>
        <v>1025.7824508333333</v>
      </c>
      <c r="AD508" s="94">
        <f>AC508*('Para GX'!L$71+100%)</f>
        <v>1042.8788250138889</v>
      </c>
      <c r="AE508" s="94">
        <f>AD508*('Para GX'!M$71+100%)</f>
        <v>1053.3076132640279</v>
      </c>
      <c r="AF508" s="94">
        <f>AE508*('Para GX'!N$71+100%)</f>
        <v>1060.3296640191213</v>
      </c>
      <c r="AG508" s="94" t="e">
        <f>AF508*('Para GX'!O$71+100%)</f>
        <v>#VALUE!</v>
      </c>
      <c r="AH508" s="94">
        <f t="shared" si="130"/>
        <v>0</v>
      </c>
      <c r="AI508" s="94">
        <f>AH508*('Para GX'!J$71+100%)</f>
        <v>0</v>
      </c>
      <c r="AJ508" s="94">
        <f>AI508*('Para GX'!K$71+100%)</f>
        <v>0</v>
      </c>
      <c r="AK508" s="94">
        <f>AJ508*('Para GX'!L$71+100%)</f>
        <v>0</v>
      </c>
      <c r="AL508" s="94">
        <f>AK508*('Para GX'!M$71+100%)</f>
        <v>0</v>
      </c>
      <c r="AM508" s="94">
        <f>AL508*('Para GX'!N$71+100%)</f>
        <v>0</v>
      </c>
      <c r="AN508" s="94" t="e">
        <f>AM508*('Para GX'!O$71+100%)</f>
        <v>#VALUE!</v>
      </c>
      <c r="AO508" s="94">
        <f t="shared" si="128"/>
        <v>0</v>
      </c>
      <c r="AP508" s="94">
        <f>AO508*('Para GX'!J$71+100%)</f>
        <v>0</v>
      </c>
      <c r="AQ508" s="94">
        <f>AP508*('Para GX'!K$71+100%)</f>
        <v>0</v>
      </c>
      <c r="AR508" s="94">
        <f>AQ508*('Para GX'!L$71+100%)</f>
        <v>0</v>
      </c>
      <c r="AS508" s="94">
        <f>AR508*('Para GX'!M$71+100%)</f>
        <v>0</v>
      </c>
      <c r="AT508" s="94">
        <f>AS508*('Para GX'!N$71+100%)</f>
        <v>0</v>
      </c>
      <c r="AU508" s="94" t="e">
        <f>AT508*('Para GX'!O$71+100%)</f>
        <v>#VALUE!</v>
      </c>
      <c r="AV508" s="94">
        <v>0</v>
      </c>
      <c r="AW508" s="94">
        <f>AV508*('Para GX'!J$71+100%)</f>
        <v>0</v>
      </c>
      <c r="AX508" s="94">
        <f>AW508*('Para GX'!K$71+100%)</f>
        <v>0</v>
      </c>
      <c r="AY508" s="94">
        <f>AX508*('Para GX'!L$71+100%)</f>
        <v>0</v>
      </c>
      <c r="AZ508" s="94">
        <f>AY508*('Para GX'!M$71+100%)</f>
        <v>0</v>
      </c>
      <c r="BA508" s="94">
        <f>AZ508*('Para GX'!N$71+100%)</f>
        <v>0</v>
      </c>
      <c r="BB508" s="94" t="e">
        <f>BA508*('Para GX'!O$71+100%)</f>
        <v>#VALUE!</v>
      </c>
      <c r="BC508" s="94">
        <v>0</v>
      </c>
      <c r="BD508" s="94"/>
      <c r="BE508" s="94"/>
      <c r="BF508" s="94"/>
      <c r="BG508" s="94"/>
      <c r="BH508" s="94"/>
      <c r="BI508" s="94"/>
      <c r="BJ508" s="94">
        <v>0</v>
      </c>
      <c r="BK508" s="94">
        <f>BJ508*('Para GX'!J$71+100%)</f>
        <v>0</v>
      </c>
      <c r="BL508" s="94">
        <f>BK508*('Para GX'!K$71+100%)</f>
        <v>0</v>
      </c>
      <c r="BM508" s="94">
        <f>BL508*('Para GX'!L$71+100%)</f>
        <v>0</v>
      </c>
      <c r="BN508" s="94">
        <f>BM508*('Para GX'!M$71+100%)</f>
        <v>0</v>
      </c>
      <c r="BO508" s="94">
        <f>BN508*('Para GX'!N$71+100%)</f>
        <v>0</v>
      </c>
      <c r="BP508" s="94" t="e">
        <f>BO508*('Para GX'!O$71+100%)</f>
        <v>#VALUE!</v>
      </c>
    </row>
    <row r="509" spans="1:68">
      <c r="A509" s="91">
        <v>2018</v>
      </c>
      <c r="B509" s="91" t="s">
        <v>905</v>
      </c>
      <c r="C509" s="91" t="s">
        <v>1170</v>
      </c>
      <c r="D509" s="91"/>
      <c r="E509" s="92">
        <v>22390</v>
      </c>
      <c r="F509" s="91"/>
      <c r="G509" s="91"/>
      <c r="H509" s="91"/>
      <c r="I509" s="91">
        <v>81</v>
      </c>
      <c r="J509" s="91" t="s">
        <v>1021</v>
      </c>
      <c r="K509" s="91" t="s">
        <v>1163</v>
      </c>
      <c r="L509" s="91" t="s">
        <v>1171</v>
      </c>
      <c r="M509" s="91"/>
      <c r="N509" s="93">
        <v>17081.45</v>
      </c>
      <c r="O509" s="93">
        <v>1250.56</v>
      </c>
      <c r="P509" s="93">
        <v>0</v>
      </c>
      <c r="Q509" s="93">
        <v>0</v>
      </c>
      <c r="R509" s="93">
        <v>0</v>
      </c>
      <c r="S509" s="93">
        <v>1250.56</v>
      </c>
      <c r="T509" s="93">
        <v>0</v>
      </c>
      <c r="U509" s="93">
        <v>1.87</v>
      </c>
      <c r="V509" s="93">
        <v>0</v>
      </c>
      <c r="W509" s="93">
        <v>0</v>
      </c>
      <c r="X509" s="93">
        <v>386.92</v>
      </c>
      <c r="Y509" s="93">
        <v>0</v>
      </c>
      <c r="Z509" s="93">
        <v>1639.35</v>
      </c>
      <c r="AA509" s="94">
        <f t="shared" si="129"/>
        <v>1250.56</v>
      </c>
      <c r="AB509" s="94">
        <f>AA509*('Para GX'!J$71+100%)</f>
        <v>1281.8239999999998</v>
      </c>
      <c r="AC509" s="94">
        <f>AB509*('Para GX'!K$71+100%)</f>
        <v>1309.5968533333332</v>
      </c>
      <c r="AD509" s="94">
        <f>AC509*('Para GX'!L$71+100%)</f>
        <v>1331.4234675555554</v>
      </c>
      <c r="AE509" s="94">
        <f>AD509*('Para GX'!M$71+100%)</f>
        <v>1344.7377022311109</v>
      </c>
      <c r="AF509" s="94">
        <f>AE509*('Para GX'!N$71+100%)</f>
        <v>1353.7026202459849</v>
      </c>
      <c r="AG509" s="94" t="e">
        <f>AF509*('Para GX'!O$71+100%)</f>
        <v>#VALUE!</v>
      </c>
      <c r="AH509" s="94">
        <f t="shared" si="130"/>
        <v>0</v>
      </c>
      <c r="AI509" s="94">
        <f>AH509*('Para GX'!J$71+100%)</f>
        <v>0</v>
      </c>
      <c r="AJ509" s="94">
        <f>AI509*('Para GX'!K$71+100%)</f>
        <v>0</v>
      </c>
      <c r="AK509" s="94">
        <f>AJ509*('Para GX'!L$71+100%)</f>
        <v>0</v>
      </c>
      <c r="AL509" s="94">
        <f>AK509*('Para GX'!M$71+100%)</f>
        <v>0</v>
      </c>
      <c r="AM509" s="94">
        <f>AL509*('Para GX'!N$71+100%)</f>
        <v>0</v>
      </c>
      <c r="AN509" s="94" t="e">
        <f>AM509*('Para GX'!O$71+100%)</f>
        <v>#VALUE!</v>
      </c>
      <c r="AO509" s="94">
        <f t="shared" si="128"/>
        <v>386.92</v>
      </c>
      <c r="AP509" s="94">
        <f>AO509*('Para GX'!J$71+100%)</f>
        <v>396.59299999999996</v>
      </c>
      <c r="AQ509" s="94">
        <f>AP509*('Para GX'!K$71+100%)</f>
        <v>405.1858483333333</v>
      </c>
      <c r="AR509" s="94">
        <f>AQ509*('Para GX'!L$71+100%)</f>
        <v>411.93894580555548</v>
      </c>
      <c r="AS509" s="94">
        <f>AR509*('Para GX'!M$71+100%)</f>
        <v>416.05833526361101</v>
      </c>
      <c r="AT509" s="94">
        <f>AS509*('Para GX'!N$71+100%)</f>
        <v>418.83205749870172</v>
      </c>
      <c r="AU509" s="94" t="e">
        <f>AT509*('Para GX'!O$71+100%)</f>
        <v>#VALUE!</v>
      </c>
      <c r="AV509" s="94">
        <v>0</v>
      </c>
      <c r="AW509" s="94">
        <f>AV509*('Para GX'!J$71+100%)</f>
        <v>0</v>
      </c>
      <c r="AX509" s="94">
        <f>AW509*('Para GX'!K$71+100%)</f>
        <v>0</v>
      </c>
      <c r="AY509" s="94">
        <f>AX509*('Para GX'!L$71+100%)</f>
        <v>0</v>
      </c>
      <c r="AZ509" s="94">
        <f>AY509*('Para GX'!M$71+100%)</f>
        <v>0</v>
      </c>
      <c r="BA509" s="94">
        <f>AZ509*('Para GX'!N$71+100%)</f>
        <v>0</v>
      </c>
      <c r="BB509" s="94" t="e">
        <f>BA509*('Para GX'!O$71+100%)</f>
        <v>#VALUE!</v>
      </c>
      <c r="BC509" s="94">
        <v>0</v>
      </c>
      <c r="BD509" s="94"/>
      <c r="BE509" s="94"/>
      <c r="BF509" s="94"/>
      <c r="BG509" s="94"/>
      <c r="BH509" s="94"/>
      <c r="BI509" s="94"/>
      <c r="BJ509" s="94">
        <v>0</v>
      </c>
      <c r="BK509" s="94">
        <f>BJ509*('Para GX'!J$71+100%)</f>
        <v>0</v>
      </c>
      <c r="BL509" s="94">
        <f>BK509*('Para GX'!K$71+100%)</f>
        <v>0</v>
      </c>
      <c r="BM509" s="94">
        <f>BL509*('Para GX'!L$71+100%)</f>
        <v>0</v>
      </c>
      <c r="BN509" s="94">
        <f>BM509*('Para GX'!M$71+100%)</f>
        <v>0</v>
      </c>
      <c r="BO509" s="94">
        <f>BN509*('Para GX'!N$71+100%)</f>
        <v>0</v>
      </c>
      <c r="BP509" s="94" t="e">
        <f>BO509*('Para GX'!O$71+100%)</f>
        <v>#VALUE!</v>
      </c>
    </row>
    <row r="510" spans="1:68">
      <c r="A510" s="91">
        <v>2018</v>
      </c>
      <c r="B510" s="91" t="s">
        <v>905</v>
      </c>
      <c r="C510" s="91" t="s">
        <v>1170</v>
      </c>
      <c r="D510" s="91"/>
      <c r="E510" s="92">
        <v>22390</v>
      </c>
      <c r="F510" s="91"/>
      <c r="G510" s="91"/>
      <c r="H510" s="91"/>
      <c r="I510" s="91">
        <v>80</v>
      </c>
      <c r="J510" s="91" t="s">
        <v>1021</v>
      </c>
      <c r="K510" s="91" t="s">
        <v>1155</v>
      </c>
      <c r="L510" s="91" t="s">
        <v>922</v>
      </c>
      <c r="M510" s="91"/>
      <c r="N510" s="93">
        <v>17081.45</v>
      </c>
      <c r="O510" s="93">
        <v>1277.3599999999999</v>
      </c>
      <c r="P510" s="93">
        <v>0</v>
      </c>
      <c r="Q510" s="93">
        <v>0</v>
      </c>
      <c r="R510" s="93">
        <v>0</v>
      </c>
      <c r="S510" s="93">
        <v>1277.3599999999999</v>
      </c>
      <c r="T510" s="93">
        <v>0</v>
      </c>
      <c r="U510" s="93">
        <v>0</v>
      </c>
      <c r="V510" s="93">
        <v>0</v>
      </c>
      <c r="W510" s="93">
        <v>0</v>
      </c>
      <c r="X510" s="93">
        <v>0</v>
      </c>
      <c r="Y510" s="93">
        <v>0</v>
      </c>
      <c r="Z510" s="93">
        <v>1277.3599999999999</v>
      </c>
      <c r="AA510" s="94">
        <f t="shared" si="129"/>
        <v>1277.3599999999999</v>
      </c>
      <c r="AB510" s="94">
        <f>AA510*('Para GX'!J$71+100%)</f>
        <v>1309.2939999999999</v>
      </c>
      <c r="AC510" s="94">
        <f>AB510*('Para GX'!K$71+100%)</f>
        <v>1337.6620366666666</v>
      </c>
      <c r="AD510" s="94">
        <f>AC510*('Para GX'!L$71+100%)</f>
        <v>1359.9564039444442</v>
      </c>
      <c r="AE510" s="94">
        <f>AD510*('Para GX'!M$71+100%)</f>
        <v>1373.5559679838886</v>
      </c>
      <c r="AF510" s="94">
        <f>AE510*('Para GX'!N$71+100%)</f>
        <v>1382.7130077704478</v>
      </c>
      <c r="AG510" s="94" t="e">
        <f>AF510*('Para GX'!O$71+100%)</f>
        <v>#VALUE!</v>
      </c>
      <c r="AH510" s="94">
        <f t="shared" si="130"/>
        <v>0</v>
      </c>
      <c r="AI510" s="94">
        <f>AH510*('Para GX'!J$71+100%)</f>
        <v>0</v>
      </c>
      <c r="AJ510" s="94">
        <f>AI510*('Para GX'!K$71+100%)</f>
        <v>0</v>
      </c>
      <c r="AK510" s="94">
        <f>AJ510*('Para GX'!L$71+100%)</f>
        <v>0</v>
      </c>
      <c r="AL510" s="94">
        <f>AK510*('Para GX'!M$71+100%)</f>
        <v>0</v>
      </c>
      <c r="AM510" s="94">
        <f>AL510*('Para GX'!N$71+100%)</f>
        <v>0</v>
      </c>
      <c r="AN510" s="94" t="e">
        <f>AM510*('Para GX'!O$71+100%)</f>
        <v>#VALUE!</v>
      </c>
      <c r="AO510" s="94">
        <f t="shared" si="128"/>
        <v>0</v>
      </c>
      <c r="AP510" s="94">
        <f>AO510*('Para GX'!J$71+100%)</f>
        <v>0</v>
      </c>
      <c r="AQ510" s="94">
        <f>AP510*('Para GX'!K$71+100%)</f>
        <v>0</v>
      </c>
      <c r="AR510" s="94">
        <f>AQ510*('Para GX'!L$71+100%)</f>
        <v>0</v>
      </c>
      <c r="AS510" s="94">
        <f>AR510*('Para GX'!M$71+100%)</f>
        <v>0</v>
      </c>
      <c r="AT510" s="94">
        <f>AS510*('Para GX'!N$71+100%)</f>
        <v>0</v>
      </c>
      <c r="AU510" s="94" t="e">
        <f>AT510*('Para GX'!O$71+100%)</f>
        <v>#VALUE!</v>
      </c>
      <c r="AV510" s="94">
        <v>0</v>
      </c>
      <c r="AW510" s="94">
        <f>AV510*('Para GX'!J$71+100%)</f>
        <v>0</v>
      </c>
      <c r="AX510" s="94">
        <f>AW510*('Para GX'!K$71+100%)</f>
        <v>0</v>
      </c>
      <c r="AY510" s="94">
        <f>AX510*('Para GX'!L$71+100%)</f>
        <v>0</v>
      </c>
      <c r="AZ510" s="94">
        <f>AY510*('Para GX'!M$71+100%)</f>
        <v>0</v>
      </c>
      <c r="BA510" s="94">
        <f>AZ510*('Para GX'!N$71+100%)</f>
        <v>0</v>
      </c>
      <c r="BB510" s="94" t="e">
        <f>BA510*('Para GX'!O$71+100%)</f>
        <v>#VALUE!</v>
      </c>
      <c r="BC510" s="94">
        <v>0</v>
      </c>
      <c r="BD510" s="94"/>
      <c r="BE510" s="94"/>
      <c r="BF510" s="94"/>
      <c r="BG510" s="94"/>
      <c r="BH510" s="94"/>
      <c r="BI510" s="94"/>
      <c r="BJ510" s="94">
        <v>0</v>
      </c>
      <c r="BK510" s="94">
        <f>BJ510*('Para GX'!J$71+100%)</f>
        <v>0</v>
      </c>
      <c r="BL510" s="94">
        <f>BK510*('Para GX'!K$71+100%)</f>
        <v>0</v>
      </c>
      <c r="BM510" s="94">
        <f>BL510*('Para GX'!L$71+100%)</f>
        <v>0</v>
      </c>
      <c r="BN510" s="94">
        <f>BM510*('Para GX'!M$71+100%)</f>
        <v>0</v>
      </c>
      <c r="BO510" s="94">
        <f>BN510*('Para GX'!N$71+100%)</f>
        <v>0</v>
      </c>
      <c r="BP510" s="94" t="e">
        <f>BO510*('Para GX'!O$71+100%)</f>
        <v>#VALUE!</v>
      </c>
    </row>
    <row r="511" spans="1:68">
      <c r="A511" s="91">
        <v>2018</v>
      </c>
      <c r="B511" s="91" t="s">
        <v>905</v>
      </c>
      <c r="C511" s="91" t="s">
        <v>1170</v>
      </c>
      <c r="D511" s="91"/>
      <c r="E511" s="92">
        <v>24410</v>
      </c>
      <c r="F511" s="91"/>
      <c r="G511" s="91"/>
      <c r="H511" s="91"/>
      <c r="I511" s="91">
        <v>80</v>
      </c>
      <c r="J511" s="91" t="s">
        <v>1021</v>
      </c>
      <c r="K511" s="91" t="s">
        <v>1155</v>
      </c>
      <c r="L511" s="91" t="s">
        <v>922</v>
      </c>
      <c r="M511" s="91"/>
      <c r="N511" s="93">
        <v>17081.45</v>
      </c>
      <c r="O511" s="93">
        <v>107.19</v>
      </c>
      <c r="P511" s="93">
        <v>0</v>
      </c>
      <c r="Q511" s="93">
        <v>0</v>
      </c>
      <c r="R511" s="93">
        <v>0</v>
      </c>
      <c r="S511" s="93">
        <v>107.19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107.19</v>
      </c>
      <c r="AA511" s="94">
        <f t="shared" si="129"/>
        <v>107.19</v>
      </c>
      <c r="AB511" s="94">
        <f>AA511*('Para GX'!J$71+100%)</f>
        <v>109.86974999999998</v>
      </c>
      <c r="AC511" s="94">
        <f>AB511*('Para GX'!K$71+100%)</f>
        <v>112.25026124999999</v>
      </c>
      <c r="AD511" s="94">
        <f>AC511*('Para GX'!L$71+100%)</f>
        <v>114.12109893749999</v>
      </c>
      <c r="AE511" s="94">
        <f>AD511*('Para GX'!M$71+100%)</f>
        <v>115.26230992687499</v>
      </c>
      <c r="AF511" s="94">
        <f>AE511*('Para GX'!N$71+100%)</f>
        <v>116.03072532638748</v>
      </c>
      <c r="AG511" s="94" t="e">
        <f>AF511*('Para GX'!O$71+100%)</f>
        <v>#VALUE!</v>
      </c>
      <c r="AH511" s="94">
        <f t="shared" si="130"/>
        <v>0</v>
      </c>
      <c r="AI511" s="94">
        <f>AH511*('Para GX'!J$71+100%)</f>
        <v>0</v>
      </c>
      <c r="AJ511" s="94">
        <f>AI511*('Para GX'!K$71+100%)</f>
        <v>0</v>
      </c>
      <c r="AK511" s="94">
        <f>AJ511*('Para GX'!L$71+100%)</f>
        <v>0</v>
      </c>
      <c r="AL511" s="94">
        <f>AK511*('Para GX'!M$71+100%)</f>
        <v>0</v>
      </c>
      <c r="AM511" s="94">
        <f>AL511*('Para GX'!N$71+100%)</f>
        <v>0</v>
      </c>
      <c r="AN511" s="94" t="e">
        <f>AM511*('Para GX'!O$71+100%)</f>
        <v>#VALUE!</v>
      </c>
      <c r="AO511" s="94">
        <f t="shared" si="128"/>
        <v>0</v>
      </c>
      <c r="AP511" s="94">
        <f>AO511*('Para GX'!J$71+100%)</f>
        <v>0</v>
      </c>
      <c r="AQ511" s="94">
        <f>AP511*('Para GX'!K$71+100%)</f>
        <v>0</v>
      </c>
      <c r="AR511" s="94">
        <f>AQ511*('Para GX'!L$71+100%)</f>
        <v>0</v>
      </c>
      <c r="AS511" s="94">
        <f>AR511*('Para GX'!M$71+100%)</f>
        <v>0</v>
      </c>
      <c r="AT511" s="94">
        <f>AS511*('Para GX'!N$71+100%)</f>
        <v>0</v>
      </c>
      <c r="AU511" s="94" t="e">
        <f>AT511*('Para GX'!O$71+100%)</f>
        <v>#VALUE!</v>
      </c>
      <c r="AV511" s="94">
        <v>0</v>
      </c>
      <c r="AW511" s="94">
        <f>AV511*('Para GX'!J$71+100%)</f>
        <v>0</v>
      </c>
      <c r="AX511" s="94">
        <f>AW511*('Para GX'!K$71+100%)</f>
        <v>0</v>
      </c>
      <c r="AY511" s="94">
        <f>AX511*('Para GX'!L$71+100%)</f>
        <v>0</v>
      </c>
      <c r="AZ511" s="94">
        <f>AY511*('Para GX'!M$71+100%)</f>
        <v>0</v>
      </c>
      <c r="BA511" s="94">
        <f>AZ511*('Para GX'!N$71+100%)</f>
        <v>0</v>
      </c>
      <c r="BB511" s="94" t="e">
        <f>BA511*('Para GX'!O$71+100%)</f>
        <v>#VALUE!</v>
      </c>
      <c r="BC511" s="94">
        <v>0</v>
      </c>
      <c r="BD511" s="94"/>
      <c r="BE511" s="94"/>
      <c r="BF511" s="94"/>
      <c r="BG511" s="94"/>
      <c r="BH511" s="94"/>
      <c r="BI511" s="94"/>
      <c r="BJ511" s="94">
        <v>0</v>
      </c>
      <c r="BK511" s="94">
        <f>BJ511*('Para GX'!J$71+100%)</f>
        <v>0</v>
      </c>
      <c r="BL511" s="94">
        <f>BK511*('Para GX'!K$71+100%)</f>
        <v>0</v>
      </c>
      <c r="BM511" s="94">
        <f>BL511*('Para GX'!L$71+100%)</f>
        <v>0</v>
      </c>
      <c r="BN511" s="94">
        <f>BM511*('Para GX'!M$71+100%)</f>
        <v>0</v>
      </c>
      <c r="BO511" s="94">
        <f>BN511*('Para GX'!N$71+100%)</f>
        <v>0</v>
      </c>
      <c r="BP511" s="94" t="e">
        <f>BO511*('Para GX'!O$71+100%)</f>
        <v>#VALUE!</v>
      </c>
    </row>
    <row r="512" spans="1:68">
      <c r="A512" s="91">
        <v>2018</v>
      </c>
      <c r="B512" s="91" t="s">
        <v>905</v>
      </c>
      <c r="C512" s="91" t="s">
        <v>1170</v>
      </c>
      <c r="D512" s="91"/>
      <c r="E512" s="92">
        <v>29714</v>
      </c>
      <c r="F512" s="91"/>
      <c r="G512" s="91"/>
      <c r="H512" s="91"/>
      <c r="I512" s="91">
        <v>81</v>
      </c>
      <c r="J512" s="91" t="s">
        <v>1021</v>
      </c>
      <c r="K512" s="91" t="s">
        <v>1163</v>
      </c>
      <c r="L512" s="91" t="s">
        <v>1171</v>
      </c>
      <c r="M512" s="91"/>
      <c r="N512" s="93">
        <v>17081.45</v>
      </c>
      <c r="O512" s="93">
        <v>303.72000000000003</v>
      </c>
      <c r="P512" s="93">
        <v>0</v>
      </c>
      <c r="Q512" s="93">
        <v>0</v>
      </c>
      <c r="R512" s="93">
        <v>0</v>
      </c>
      <c r="S512" s="93">
        <v>303.72000000000003</v>
      </c>
      <c r="T512" s="93">
        <v>0</v>
      </c>
      <c r="U512" s="93">
        <v>0.46</v>
      </c>
      <c r="V512" s="93">
        <v>0</v>
      </c>
      <c r="W512" s="93">
        <v>0</v>
      </c>
      <c r="X512" s="93">
        <v>93.96</v>
      </c>
      <c r="Y512" s="93">
        <v>0</v>
      </c>
      <c r="Z512" s="93">
        <v>398.14</v>
      </c>
      <c r="AA512" s="94">
        <f t="shared" si="129"/>
        <v>303.72000000000003</v>
      </c>
      <c r="AB512" s="94">
        <f>AA512*('Para GX'!J$71+100%)</f>
        <v>311.31299999999999</v>
      </c>
      <c r="AC512" s="94">
        <f>AB512*('Para GX'!K$71+100%)</f>
        <v>318.05811499999999</v>
      </c>
      <c r="AD512" s="94">
        <f>AC512*('Para GX'!L$71+100%)</f>
        <v>323.3590835833333</v>
      </c>
      <c r="AE512" s="94">
        <f>AD512*('Para GX'!M$71+100%)</f>
        <v>326.59267441916666</v>
      </c>
      <c r="AF512" s="94">
        <f>AE512*('Para GX'!N$71+100%)</f>
        <v>328.76995891529441</v>
      </c>
      <c r="AG512" s="94" t="e">
        <f>AF512*('Para GX'!O$71+100%)</f>
        <v>#VALUE!</v>
      </c>
      <c r="AH512" s="94">
        <f t="shared" si="130"/>
        <v>0</v>
      </c>
      <c r="AI512" s="94">
        <f>AH512*('Para GX'!J$71+100%)</f>
        <v>0</v>
      </c>
      <c r="AJ512" s="94">
        <f>AI512*('Para GX'!K$71+100%)</f>
        <v>0</v>
      </c>
      <c r="AK512" s="94">
        <f>AJ512*('Para GX'!L$71+100%)</f>
        <v>0</v>
      </c>
      <c r="AL512" s="94">
        <f>AK512*('Para GX'!M$71+100%)</f>
        <v>0</v>
      </c>
      <c r="AM512" s="94">
        <f>AL512*('Para GX'!N$71+100%)</f>
        <v>0</v>
      </c>
      <c r="AN512" s="94" t="e">
        <f>AM512*('Para GX'!O$71+100%)</f>
        <v>#VALUE!</v>
      </c>
      <c r="AO512" s="94">
        <f t="shared" si="128"/>
        <v>93.96</v>
      </c>
      <c r="AP512" s="94">
        <f>AO512*('Para GX'!J$71+100%)</f>
        <v>96.308999999999983</v>
      </c>
      <c r="AQ512" s="94">
        <f>AP512*('Para GX'!K$71+100%)</f>
        <v>98.395694999999989</v>
      </c>
      <c r="AR512" s="94">
        <f>AQ512*('Para GX'!L$71+100%)</f>
        <v>100.03562324999999</v>
      </c>
      <c r="AS512" s="94">
        <f>AR512*('Para GX'!M$71+100%)</f>
        <v>101.03597948249998</v>
      </c>
      <c r="AT512" s="94">
        <f>AS512*('Para GX'!N$71+100%)</f>
        <v>101.70955267904998</v>
      </c>
      <c r="AU512" s="94" t="e">
        <f>AT512*('Para GX'!O$71+100%)</f>
        <v>#VALUE!</v>
      </c>
      <c r="AV512" s="94">
        <v>0</v>
      </c>
      <c r="AW512" s="94">
        <f>AV512*('Para GX'!J$71+100%)</f>
        <v>0</v>
      </c>
      <c r="AX512" s="94">
        <f>AW512*('Para GX'!K$71+100%)</f>
        <v>0</v>
      </c>
      <c r="AY512" s="94">
        <f>AX512*('Para GX'!L$71+100%)</f>
        <v>0</v>
      </c>
      <c r="AZ512" s="94">
        <f>AY512*('Para GX'!M$71+100%)</f>
        <v>0</v>
      </c>
      <c r="BA512" s="94">
        <f>AZ512*('Para GX'!N$71+100%)</f>
        <v>0</v>
      </c>
      <c r="BB512" s="94" t="e">
        <f>BA512*('Para GX'!O$71+100%)</f>
        <v>#VALUE!</v>
      </c>
      <c r="BC512" s="94">
        <v>0</v>
      </c>
      <c r="BD512" s="94"/>
      <c r="BE512" s="94"/>
      <c r="BF512" s="94"/>
      <c r="BG512" s="94"/>
      <c r="BH512" s="94"/>
      <c r="BI512" s="94"/>
      <c r="BJ512" s="94">
        <v>0</v>
      </c>
      <c r="BK512" s="94">
        <f>BJ512*('Para GX'!J$71+100%)</f>
        <v>0</v>
      </c>
      <c r="BL512" s="94">
        <f>BK512*('Para GX'!K$71+100%)</f>
        <v>0</v>
      </c>
      <c r="BM512" s="94">
        <f>BL512*('Para GX'!L$71+100%)</f>
        <v>0</v>
      </c>
      <c r="BN512" s="94">
        <f>BM512*('Para GX'!M$71+100%)</f>
        <v>0</v>
      </c>
      <c r="BO512" s="94">
        <f>BN512*('Para GX'!N$71+100%)</f>
        <v>0</v>
      </c>
      <c r="BP512" s="94" t="e">
        <f>BO512*('Para GX'!O$71+100%)</f>
        <v>#VALUE!</v>
      </c>
    </row>
    <row r="513" spans="1:68">
      <c r="A513" s="91">
        <v>2018</v>
      </c>
      <c r="B513" s="91" t="s">
        <v>905</v>
      </c>
      <c r="C513" s="91" t="s">
        <v>1170</v>
      </c>
      <c r="D513" s="91"/>
      <c r="E513" s="92">
        <v>29714</v>
      </c>
      <c r="F513" s="91"/>
      <c r="G513" s="91"/>
      <c r="H513" s="91"/>
      <c r="I513" s="91">
        <v>80</v>
      </c>
      <c r="J513" s="91" t="s">
        <v>1021</v>
      </c>
      <c r="K513" s="91" t="s">
        <v>1155</v>
      </c>
      <c r="L513" s="91" t="s">
        <v>922</v>
      </c>
      <c r="M513" s="91"/>
      <c r="N513" s="93">
        <v>17081.45</v>
      </c>
      <c r="O513" s="93">
        <v>524.16</v>
      </c>
      <c r="P513" s="93">
        <v>0</v>
      </c>
      <c r="Q513" s="93">
        <v>0</v>
      </c>
      <c r="R513" s="93">
        <v>0</v>
      </c>
      <c r="S513" s="93">
        <v>524.16</v>
      </c>
      <c r="T513" s="93">
        <v>0</v>
      </c>
      <c r="U513" s="93">
        <v>0</v>
      </c>
      <c r="V513" s="93">
        <v>0</v>
      </c>
      <c r="W513" s="93">
        <v>0</v>
      </c>
      <c r="X513" s="93">
        <v>0</v>
      </c>
      <c r="Y513" s="93">
        <v>0</v>
      </c>
      <c r="Z513" s="93">
        <v>524.16</v>
      </c>
      <c r="AA513" s="94">
        <f t="shared" si="129"/>
        <v>524.16</v>
      </c>
      <c r="AB513" s="94">
        <f>AA513*('Para GX'!J$71+100%)</f>
        <v>537.2639999999999</v>
      </c>
      <c r="AC513" s="94">
        <f>AB513*('Para GX'!K$71+100%)</f>
        <v>548.90471999999988</v>
      </c>
      <c r="AD513" s="94">
        <f>AC513*('Para GX'!L$71+100%)</f>
        <v>558.05313199999989</v>
      </c>
      <c r="AE513" s="94">
        <f>AD513*('Para GX'!M$71+100%)</f>
        <v>563.63366331999987</v>
      </c>
      <c r="AF513" s="94">
        <f>AE513*('Para GX'!N$71+100%)</f>
        <v>567.39122107546655</v>
      </c>
      <c r="AG513" s="94" t="e">
        <f>AF513*('Para GX'!O$71+100%)</f>
        <v>#VALUE!</v>
      </c>
      <c r="AH513" s="94">
        <f t="shared" si="130"/>
        <v>0</v>
      </c>
      <c r="AI513" s="94">
        <f>AH513*('Para GX'!J$71+100%)</f>
        <v>0</v>
      </c>
      <c r="AJ513" s="94">
        <f>AI513*('Para GX'!K$71+100%)</f>
        <v>0</v>
      </c>
      <c r="AK513" s="94">
        <f>AJ513*('Para GX'!L$71+100%)</f>
        <v>0</v>
      </c>
      <c r="AL513" s="94">
        <f>AK513*('Para GX'!M$71+100%)</f>
        <v>0</v>
      </c>
      <c r="AM513" s="94">
        <f>AL513*('Para GX'!N$71+100%)</f>
        <v>0</v>
      </c>
      <c r="AN513" s="94" t="e">
        <f>AM513*('Para GX'!O$71+100%)</f>
        <v>#VALUE!</v>
      </c>
      <c r="AO513" s="94">
        <f t="shared" si="128"/>
        <v>0</v>
      </c>
      <c r="AP513" s="94">
        <f>AO513*('Para GX'!J$71+100%)</f>
        <v>0</v>
      </c>
      <c r="AQ513" s="94">
        <f>AP513*('Para GX'!K$71+100%)</f>
        <v>0</v>
      </c>
      <c r="AR513" s="94">
        <f>AQ513*('Para GX'!L$71+100%)</f>
        <v>0</v>
      </c>
      <c r="AS513" s="94">
        <f>AR513*('Para GX'!M$71+100%)</f>
        <v>0</v>
      </c>
      <c r="AT513" s="94">
        <f>AS513*('Para GX'!N$71+100%)</f>
        <v>0</v>
      </c>
      <c r="AU513" s="94" t="e">
        <f>AT513*('Para GX'!O$71+100%)</f>
        <v>#VALUE!</v>
      </c>
      <c r="AV513" s="94">
        <v>0</v>
      </c>
      <c r="AW513" s="94">
        <f>AV513*('Para GX'!J$71+100%)</f>
        <v>0</v>
      </c>
      <c r="AX513" s="94">
        <f>AW513*('Para GX'!K$71+100%)</f>
        <v>0</v>
      </c>
      <c r="AY513" s="94">
        <f>AX513*('Para GX'!L$71+100%)</f>
        <v>0</v>
      </c>
      <c r="AZ513" s="94">
        <f>AY513*('Para GX'!M$71+100%)</f>
        <v>0</v>
      </c>
      <c r="BA513" s="94">
        <f>AZ513*('Para GX'!N$71+100%)</f>
        <v>0</v>
      </c>
      <c r="BB513" s="94" t="e">
        <f>BA513*('Para GX'!O$71+100%)</f>
        <v>#VALUE!</v>
      </c>
      <c r="BC513" s="94">
        <v>0</v>
      </c>
      <c r="BD513" s="94"/>
      <c r="BE513" s="94"/>
      <c r="BF513" s="94"/>
      <c r="BG513" s="94"/>
      <c r="BH513" s="94"/>
      <c r="BI513" s="94"/>
      <c r="BJ513" s="94">
        <v>0</v>
      </c>
      <c r="BK513" s="94">
        <f>BJ513*('Para GX'!J$71+100%)</f>
        <v>0</v>
      </c>
      <c r="BL513" s="94">
        <f>BK513*('Para GX'!K$71+100%)</f>
        <v>0</v>
      </c>
      <c r="BM513" s="94">
        <f>BL513*('Para GX'!L$71+100%)</f>
        <v>0</v>
      </c>
      <c r="BN513" s="94">
        <f>BM513*('Para GX'!M$71+100%)</f>
        <v>0</v>
      </c>
      <c r="BO513" s="94">
        <f>BN513*('Para GX'!N$71+100%)</f>
        <v>0</v>
      </c>
      <c r="BP513" s="94" t="e">
        <f>BO513*('Para GX'!O$71+100%)</f>
        <v>#VALUE!</v>
      </c>
    </row>
    <row r="514" spans="1:68">
      <c r="A514" s="91">
        <v>2018</v>
      </c>
      <c r="B514" s="91" t="s">
        <v>905</v>
      </c>
      <c r="C514" s="91" t="s">
        <v>1170</v>
      </c>
      <c r="D514" s="91"/>
      <c r="E514" s="92">
        <v>28333</v>
      </c>
      <c r="F514" s="91"/>
      <c r="G514" s="91"/>
      <c r="H514" s="91"/>
      <c r="I514" s="91">
        <v>81</v>
      </c>
      <c r="J514" s="91" t="s">
        <v>1021</v>
      </c>
      <c r="K514" s="91" t="s">
        <v>1163</v>
      </c>
      <c r="L514" s="91" t="s">
        <v>1171</v>
      </c>
      <c r="M514" s="91"/>
      <c r="N514" s="93">
        <v>17081.45</v>
      </c>
      <c r="O514" s="93">
        <v>1134.43</v>
      </c>
      <c r="P514" s="93">
        <v>0</v>
      </c>
      <c r="Q514" s="93">
        <v>0</v>
      </c>
      <c r="R514" s="93">
        <v>0</v>
      </c>
      <c r="S514" s="93">
        <v>1134.43</v>
      </c>
      <c r="T514" s="93">
        <v>0</v>
      </c>
      <c r="U514" s="93">
        <v>1.7</v>
      </c>
      <c r="V514" s="93">
        <v>0</v>
      </c>
      <c r="W514" s="93">
        <v>0</v>
      </c>
      <c r="X514" s="93">
        <v>350.98</v>
      </c>
      <c r="Y514" s="93">
        <v>0</v>
      </c>
      <c r="Z514" s="93">
        <v>1487.11</v>
      </c>
      <c r="AA514" s="94">
        <f t="shared" si="129"/>
        <v>1134.43</v>
      </c>
      <c r="AB514" s="94">
        <f>AA514*('Para GX'!J$71+100%)</f>
        <v>1162.7907499999999</v>
      </c>
      <c r="AC514" s="94">
        <f>AB514*('Para GX'!K$71+100%)</f>
        <v>1187.9845495833333</v>
      </c>
      <c r="AD514" s="94">
        <f>AC514*('Para GX'!L$71+100%)</f>
        <v>1207.7842920763887</v>
      </c>
      <c r="AE514" s="94">
        <f>AD514*('Para GX'!M$71+100%)</f>
        <v>1219.8621349971527</v>
      </c>
      <c r="AF514" s="94">
        <f>AE514*('Para GX'!N$71+100%)</f>
        <v>1227.9945492304669</v>
      </c>
      <c r="AG514" s="94" t="e">
        <f>AF514*('Para GX'!O$71+100%)</f>
        <v>#VALUE!</v>
      </c>
      <c r="AH514" s="94">
        <f t="shared" si="130"/>
        <v>0</v>
      </c>
      <c r="AI514" s="94">
        <f>AH514*('Para GX'!J$71+100%)</f>
        <v>0</v>
      </c>
      <c r="AJ514" s="94">
        <f>AI514*('Para GX'!K$71+100%)</f>
        <v>0</v>
      </c>
      <c r="AK514" s="94">
        <f>AJ514*('Para GX'!L$71+100%)</f>
        <v>0</v>
      </c>
      <c r="AL514" s="94">
        <f>AK514*('Para GX'!M$71+100%)</f>
        <v>0</v>
      </c>
      <c r="AM514" s="94">
        <f>AL514*('Para GX'!N$71+100%)</f>
        <v>0</v>
      </c>
      <c r="AN514" s="94" t="e">
        <f>AM514*('Para GX'!O$71+100%)</f>
        <v>#VALUE!</v>
      </c>
      <c r="AO514" s="94">
        <f t="shared" si="128"/>
        <v>350.98</v>
      </c>
      <c r="AP514" s="94">
        <f>AO514*('Para GX'!J$71+100%)</f>
        <v>359.75450000000001</v>
      </c>
      <c r="AQ514" s="94">
        <f>AP514*('Para GX'!K$71+100%)</f>
        <v>367.54918083333337</v>
      </c>
      <c r="AR514" s="94">
        <f>AQ514*('Para GX'!L$71+100%)</f>
        <v>373.6750005138889</v>
      </c>
      <c r="AS514" s="94">
        <f>AR514*('Para GX'!M$71+100%)</f>
        <v>377.41175051902781</v>
      </c>
      <c r="AT514" s="94">
        <f>AS514*('Para GX'!N$71+100%)</f>
        <v>379.9278288558213</v>
      </c>
      <c r="AU514" s="94" t="e">
        <f>AT514*('Para GX'!O$71+100%)</f>
        <v>#VALUE!</v>
      </c>
      <c r="AV514" s="94">
        <v>0</v>
      </c>
      <c r="AW514" s="94">
        <f>AV514*('Para GX'!J$71+100%)</f>
        <v>0</v>
      </c>
      <c r="AX514" s="94">
        <f>AW514*('Para GX'!K$71+100%)</f>
        <v>0</v>
      </c>
      <c r="AY514" s="94">
        <f>AX514*('Para GX'!L$71+100%)</f>
        <v>0</v>
      </c>
      <c r="AZ514" s="94">
        <f>AY514*('Para GX'!M$71+100%)</f>
        <v>0</v>
      </c>
      <c r="BA514" s="94">
        <f>AZ514*('Para GX'!N$71+100%)</f>
        <v>0</v>
      </c>
      <c r="BB514" s="94" t="e">
        <f>BA514*('Para GX'!O$71+100%)</f>
        <v>#VALUE!</v>
      </c>
      <c r="BC514" s="94">
        <v>0</v>
      </c>
      <c r="BD514" s="94"/>
      <c r="BE514" s="94"/>
      <c r="BF514" s="94"/>
      <c r="BG514" s="94"/>
      <c r="BH514" s="94"/>
      <c r="BI514" s="94"/>
      <c r="BJ514" s="94">
        <v>0</v>
      </c>
      <c r="BK514" s="94">
        <f>BJ514*('Para GX'!J$71+100%)</f>
        <v>0</v>
      </c>
      <c r="BL514" s="94">
        <f>BK514*('Para GX'!K$71+100%)</f>
        <v>0</v>
      </c>
      <c r="BM514" s="94">
        <f>BL514*('Para GX'!L$71+100%)</f>
        <v>0</v>
      </c>
      <c r="BN514" s="94">
        <f>BM514*('Para GX'!M$71+100%)</f>
        <v>0</v>
      </c>
      <c r="BO514" s="94">
        <f>BN514*('Para GX'!N$71+100%)</f>
        <v>0</v>
      </c>
      <c r="BP514" s="94" t="e">
        <f>BO514*('Para GX'!O$71+100%)</f>
        <v>#VALUE!</v>
      </c>
    </row>
    <row r="515" spans="1:68">
      <c r="A515" s="91">
        <v>2018</v>
      </c>
      <c r="B515" s="91" t="s">
        <v>906</v>
      </c>
      <c r="C515" s="91" t="s">
        <v>1170</v>
      </c>
      <c r="D515" s="91"/>
      <c r="E515" s="92">
        <v>28333</v>
      </c>
      <c r="F515" s="91"/>
      <c r="G515" s="91"/>
      <c r="H515" s="91"/>
      <c r="I515" s="91">
        <v>80</v>
      </c>
      <c r="J515" s="91" t="s">
        <v>1021</v>
      </c>
      <c r="K515" s="91" t="s">
        <v>1155</v>
      </c>
      <c r="L515" s="91" t="s">
        <v>922</v>
      </c>
      <c r="M515" s="91"/>
      <c r="N515" s="93">
        <v>17081.45</v>
      </c>
      <c r="O515" s="93">
        <v>759.27</v>
      </c>
      <c r="P515" s="93">
        <v>0</v>
      </c>
      <c r="Q515" s="93">
        <v>0</v>
      </c>
      <c r="R515" s="93">
        <v>0</v>
      </c>
      <c r="S515" s="93">
        <v>759.27</v>
      </c>
      <c r="T515" s="93">
        <v>0</v>
      </c>
      <c r="U515" s="93">
        <v>0</v>
      </c>
      <c r="V515" s="93">
        <v>0</v>
      </c>
      <c r="W515" s="93">
        <v>0</v>
      </c>
      <c r="X515" s="93">
        <v>0</v>
      </c>
      <c r="Y515" s="93">
        <v>0</v>
      </c>
      <c r="Z515" s="93">
        <v>759.27</v>
      </c>
      <c r="AA515" s="94">
        <f>SUM(W515+V515+S515)</f>
        <v>759.27</v>
      </c>
      <c r="AB515" s="94">
        <f>AA515*('Para GX'!J$71+100%)</f>
        <v>778.2517499999999</v>
      </c>
      <c r="AC515" s="94">
        <f>AB515*('Para GX'!K$71+100%)</f>
        <v>795.11387124999999</v>
      </c>
      <c r="AD515" s="94">
        <f>AC515*('Para GX'!L$71+100%)</f>
        <v>808.36576910416659</v>
      </c>
      <c r="AE515" s="94">
        <f>AD515*('Para GX'!M$71+100%)</f>
        <v>816.4494267952083</v>
      </c>
      <c r="AF515" s="94">
        <f>AE515*('Para GX'!N$71+100%)</f>
        <v>821.89242297384294</v>
      </c>
      <c r="AG515" s="94" t="e">
        <f>AF515*('Para GX'!O$71+100%)</f>
        <v>#VALUE!</v>
      </c>
      <c r="AH515" s="94">
        <f>SUM(T515+V515+W515)</f>
        <v>0</v>
      </c>
      <c r="AI515" s="94">
        <f>AH515*('Para GX'!J$71+100%)</f>
        <v>0</v>
      </c>
      <c r="AJ515" s="94">
        <f>AI515*('Para GX'!K$71+100%)</f>
        <v>0</v>
      </c>
      <c r="AK515" s="94">
        <f>AJ515*('Para GX'!L$71+100%)</f>
        <v>0</v>
      </c>
      <c r="AL515" s="94">
        <f>AK515*('Para GX'!M$71+100%)</f>
        <v>0</v>
      </c>
      <c r="AM515" s="94">
        <f>AL515*('Para GX'!N$71+100%)</f>
        <v>0</v>
      </c>
      <c r="AN515" s="94" t="e">
        <f>AM515*('Para GX'!O$71+100%)</f>
        <v>#VALUE!</v>
      </c>
      <c r="AO515" s="94">
        <f>SUM(X515+Y515)</f>
        <v>0</v>
      </c>
      <c r="AP515" s="94">
        <f>AO515*('Para GX'!J$71+100%)</f>
        <v>0</v>
      </c>
      <c r="AQ515" s="94">
        <f>AP515*('Para GX'!K$71+100%)</f>
        <v>0</v>
      </c>
      <c r="AR515" s="94">
        <f>AQ515*('Para GX'!L$71+100%)</f>
        <v>0</v>
      </c>
      <c r="AS515" s="94">
        <f>AR515*('Para GX'!M$71+100%)</f>
        <v>0</v>
      </c>
      <c r="AT515" s="94">
        <f>AS515*('Para GX'!N$71+100%)</f>
        <v>0</v>
      </c>
      <c r="AU515" s="94" t="e">
        <f>AT515*('Para GX'!O$71+100%)</f>
        <v>#VALUE!</v>
      </c>
      <c r="AV515" s="94">
        <v>0</v>
      </c>
      <c r="AW515" s="94">
        <f>AV515*('Para GX'!J$71+100%)</f>
        <v>0</v>
      </c>
      <c r="AX515" s="94">
        <f>AW515*('Para GX'!K$71+100%)</f>
        <v>0</v>
      </c>
      <c r="AY515" s="94">
        <f>AX515*('Para GX'!L$71+100%)</f>
        <v>0</v>
      </c>
      <c r="AZ515" s="94">
        <f>AY515*('Para GX'!M$71+100%)</f>
        <v>0</v>
      </c>
      <c r="BA515" s="94">
        <f>AZ515*('Para GX'!N$71+100%)</f>
        <v>0</v>
      </c>
      <c r="BB515" s="94" t="e">
        <f>BA515*('Para GX'!O$71+100%)</f>
        <v>#VALUE!</v>
      </c>
      <c r="BC515" s="94">
        <v>0</v>
      </c>
      <c r="BD515" s="94"/>
      <c r="BE515" s="94"/>
      <c r="BF515" s="94"/>
      <c r="BG515" s="94"/>
      <c r="BH515" s="94"/>
      <c r="BI515" s="94"/>
      <c r="BJ515" s="94">
        <v>0</v>
      </c>
      <c r="BK515" s="94">
        <f>BJ515*('Para GX'!J$71+100%)</f>
        <v>0</v>
      </c>
      <c r="BL515" s="94">
        <f>BK515*('Para GX'!K$71+100%)</f>
        <v>0</v>
      </c>
      <c r="BM515" s="94">
        <f>BL515*('Para GX'!L$71+100%)</f>
        <v>0</v>
      </c>
      <c r="BN515" s="94">
        <f>BM515*('Para GX'!M$71+100%)</f>
        <v>0</v>
      </c>
      <c r="BO515" s="94">
        <f>BN515*('Para GX'!N$71+100%)</f>
        <v>0</v>
      </c>
      <c r="BP515" s="94" t="e">
        <f>BO515*('Para GX'!O$71+100%)</f>
        <v>#VALUE!</v>
      </c>
    </row>
    <row r="516" spans="1:68">
      <c r="A516" s="91">
        <v>2018</v>
      </c>
      <c r="B516" s="91" t="s">
        <v>905</v>
      </c>
      <c r="C516" s="91" t="s">
        <v>1170</v>
      </c>
      <c r="D516" s="91"/>
      <c r="E516" s="92">
        <v>27092</v>
      </c>
      <c r="F516" s="91"/>
      <c r="G516" s="91"/>
      <c r="H516" s="91"/>
      <c r="I516" s="91">
        <v>81</v>
      </c>
      <c r="J516" s="91" t="s">
        <v>1021</v>
      </c>
      <c r="K516" s="91" t="s">
        <v>1163</v>
      </c>
      <c r="L516" s="91" t="s">
        <v>1171</v>
      </c>
      <c r="M516" s="91"/>
      <c r="N516" s="93">
        <v>17081.45</v>
      </c>
      <c r="O516" s="93">
        <v>406.43</v>
      </c>
      <c r="P516" s="93">
        <v>0</v>
      </c>
      <c r="Q516" s="93">
        <v>0</v>
      </c>
      <c r="R516" s="93">
        <v>0</v>
      </c>
      <c r="S516" s="93">
        <v>406.43</v>
      </c>
      <c r="T516" s="93">
        <v>0</v>
      </c>
      <c r="U516" s="93">
        <v>0.6</v>
      </c>
      <c r="V516" s="93">
        <v>0</v>
      </c>
      <c r="W516" s="93">
        <v>0</v>
      </c>
      <c r="X516" s="93">
        <v>125.75</v>
      </c>
      <c r="Y516" s="93">
        <v>0</v>
      </c>
      <c r="Z516" s="93">
        <v>532.78</v>
      </c>
      <c r="AA516" s="94">
        <f t="shared" si="129"/>
        <v>406.43</v>
      </c>
      <c r="AB516" s="94">
        <f>AA516*('Para GX'!J$71+100%)</f>
        <v>416.59074999999996</v>
      </c>
      <c r="AC516" s="94">
        <f>AB516*('Para GX'!K$71+100%)</f>
        <v>425.61688291666667</v>
      </c>
      <c r="AD516" s="94">
        <f>AC516*('Para GX'!L$71+100%)</f>
        <v>432.71049763194441</v>
      </c>
      <c r="AE516" s="94">
        <f>AD516*('Para GX'!M$71+100%)</f>
        <v>437.03760260826385</v>
      </c>
      <c r="AF516" s="94">
        <f>AE516*('Para GX'!N$71+100%)</f>
        <v>439.95118662565227</v>
      </c>
      <c r="AG516" s="94" t="e">
        <f>AF516*('Para GX'!O$71+100%)</f>
        <v>#VALUE!</v>
      </c>
      <c r="AH516" s="94">
        <f t="shared" si="130"/>
        <v>0</v>
      </c>
      <c r="AI516" s="94">
        <f>AH516*('Para GX'!J$71+100%)</f>
        <v>0</v>
      </c>
      <c r="AJ516" s="94">
        <f>AI516*('Para GX'!K$71+100%)</f>
        <v>0</v>
      </c>
      <c r="AK516" s="94">
        <f>AJ516*('Para GX'!L$71+100%)</f>
        <v>0</v>
      </c>
      <c r="AL516" s="94">
        <f>AK516*('Para GX'!M$71+100%)</f>
        <v>0</v>
      </c>
      <c r="AM516" s="94">
        <f>AL516*('Para GX'!N$71+100%)</f>
        <v>0</v>
      </c>
      <c r="AN516" s="94" t="e">
        <f>AM516*('Para GX'!O$71+100%)</f>
        <v>#VALUE!</v>
      </c>
      <c r="AO516" s="94">
        <f t="shared" si="128"/>
        <v>125.75</v>
      </c>
      <c r="AP516" s="94">
        <f>AO516*('Para GX'!J$71+100%)</f>
        <v>128.89374999999998</v>
      </c>
      <c r="AQ516" s="94">
        <f>AP516*('Para GX'!K$71+100%)</f>
        <v>131.68644791666665</v>
      </c>
      <c r="AR516" s="94">
        <f>AQ516*('Para GX'!L$71+100%)</f>
        <v>133.88122204861108</v>
      </c>
      <c r="AS516" s="94">
        <f>AR516*('Para GX'!M$71+100%)</f>
        <v>135.2200342690972</v>
      </c>
      <c r="AT516" s="94">
        <f>AS516*('Para GX'!N$71+100%)</f>
        <v>136.1215011642245</v>
      </c>
      <c r="AU516" s="94" t="e">
        <f>AT516*('Para GX'!O$71+100%)</f>
        <v>#VALUE!</v>
      </c>
      <c r="AV516" s="94">
        <v>0</v>
      </c>
      <c r="AW516" s="94">
        <f>AV516*('Para GX'!J$71+100%)</f>
        <v>0</v>
      </c>
      <c r="AX516" s="94">
        <f>AW516*('Para GX'!K$71+100%)</f>
        <v>0</v>
      </c>
      <c r="AY516" s="94">
        <f>AX516*('Para GX'!L$71+100%)</f>
        <v>0</v>
      </c>
      <c r="AZ516" s="94">
        <f>AY516*('Para GX'!M$71+100%)</f>
        <v>0</v>
      </c>
      <c r="BA516" s="94">
        <f>AZ516*('Para GX'!N$71+100%)</f>
        <v>0</v>
      </c>
      <c r="BB516" s="94" t="e">
        <f>BA516*('Para GX'!O$71+100%)</f>
        <v>#VALUE!</v>
      </c>
      <c r="BC516" s="94">
        <v>0</v>
      </c>
      <c r="BD516" s="94"/>
      <c r="BE516" s="94"/>
      <c r="BF516" s="94"/>
      <c r="BG516" s="94"/>
      <c r="BH516" s="94"/>
      <c r="BI516" s="94"/>
      <c r="BJ516" s="94">
        <v>0</v>
      </c>
      <c r="BK516" s="94">
        <f>BJ516*('Para GX'!J$71+100%)</f>
        <v>0</v>
      </c>
      <c r="BL516" s="94">
        <f>BK516*('Para GX'!K$71+100%)</f>
        <v>0</v>
      </c>
      <c r="BM516" s="94">
        <f>BL516*('Para GX'!L$71+100%)</f>
        <v>0</v>
      </c>
      <c r="BN516" s="94">
        <f>BM516*('Para GX'!M$71+100%)</f>
        <v>0</v>
      </c>
      <c r="BO516" s="94">
        <f>BN516*('Para GX'!N$71+100%)</f>
        <v>0</v>
      </c>
      <c r="BP516" s="94" t="e">
        <f>BO516*('Para GX'!O$71+100%)</f>
        <v>#VALUE!</v>
      </c>
    </row>
    <row r="517" spans="1:68">
      <c r="A517" s="91">
        <v>2018</v>
      </c>
      <c r="B517" s="91" t="s">
        <v>905</v>
      </c>
      <c r="C517" s="91" t="s">
        <v>1170</v>
      </c>
      <c r="D517" s="91"/>
      <c r="E517" s="92">
        <v>27092</v>
      </c>
      <c r="F517" s="91"/>
      <c r="G517" s="91"/>
      <c r="H517" s="91"/>
      <c r="I517" s="91">
        <v>80</v>
      </c>
      <c r="J517" s="91" t="s">
        <v>1021</v>
      </c>
      <c r="K517" s="91" t="s">
        <v>1155</v>
      </c>
      <c r="L517" s="91" t="s">
        <v>922</v>
      </c>
      <c r="M517" s="91"/>
      <c r="N517" s="93">
        <v>17081.45</v>
      </c>
      <c r="O517" s="93">
        <v>805.37</v>
      </c>
      <c r="P517" s="93">
        <v>0</v>
      </c>
      <c r="Q517" s="93">
        <v>0</v>
      </c>
      <c r="R517" s="93">
        <v>0</v>
      </c>
      <c r="S517" s="93">
        <v>805.37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805.37</v>
      </c>
      <c r="AA517" s="94">
        <f t="shared" si="129"/>
        <v>805.37</v>
      </c>
      <c r="AB517" s="94">
        <f>AA517*('Para GX'!J$71+100%)</f>
        <v>825.50424999999996</v>
      </c>
      <c r="AC517" s="94">
        <f>AB517*('Para GX'!K$71+100%)</f>
        <v>843.39017541666669</v>
      </c>
      <c r="AD517" s="94">
        <f>AC517*('Para GX'!L$71+100%)</f>
        <v>857.4466783402778</v>
      </c>
      <c r="AE517" s="94">
        <f>AD517*('Para GX'!M$71+100%)</f>
        <v>866.02114512368064</v>
      </c>
      <c r="AF517" s="94">
        <f>AE517*('Para GX'!N$71+100%)</f>
        <v>871.79461942450507</v>
      </c>
      <c r="AG517" s="94" t="e">
        <f>AF517*('Para GX'!O$71+100%)</f>
        <v>#VALUE!</v>
      </c>
      <c r="AH517" s="94">
        <f t="shared" si="130"/>
        <v>0</v>
      </c>
      <c r="AI517" s="94">
        <f>AH517*('Para GX'!J$71+100%)</f>
        <v>0</v>
      </c>
      <c r="AJ517" s="94">
        <f>AI517*('Para GX'!K$71+100%)</f>
        <v>0</v>
      </c>
      <c r="AK517" s="94">
        <f>AJ517*('Para GX'!L$71+100%)</f>
        <v>0</v>
      </c>
      <c r="AL517" s="94">
        <f>AK517*('Para GX'!M$71+100%)</f>
        <v>0</v>
      </c>
      <c r="AM517" s="94">
        <f>AL517*('Para GX'!N$71+100%)</f>
        <v>0</v>
      </c>
      <c r="AN517" s="94" t="e">
        <f>AM517*('Para GX'!O$71+100%)</f>
        <v>#VALUE!</v>
      </c>
      <c r="AO517" s="94">
        <f t="shared" si="128"/>
        <v>0</v>
      </c>
      <c r="AP517" s="94">
        <f>AO517*('Para GX'!J$71+100%)</f>
        <v>0</v>
      </c>
      <c r="AQ517" s="94">
        <f>AP517*('Para GX'!K$71+100%)</f>
        <v>0</v>
      </c>
      <c r="AR517" s="94">
        <f>AQ517*('Para GX'!L$71+100%)</f>
        <v>0</v>
      </c>
      <c r="AS517" s="94">
        <f>AR517*('Para GX'!M$71+100%)</f>
        <v>0</v>
      </c>
      <c r="AT517" s="94">
        <f>AS517*('Para GX'!N$71+100%)</f>
        <v>0</v>
      </c>
      <c r="AU517" s="94" t="e">
        <f>AT517*('Para GX'!O$71+100%)</f>
        <v>#VALUE!</v>
      </c>
      <c r="AV517" s="94">
        <v>0</v>
      </c>
      <c r="AW517" s="94">
        <f>AV517*('Para GX'!J$71+100%)</f>
        <v>0</v>
      </c>
      <c r="AX517" s="94">
        <f>AW517*('Para GX'!K$71+100%)</f>
        <v>0</v>
      </c>
      <c r="AY517" s="94">
        <f>AX517*('Para GX'!L$71+100%)</f>
        <v>0</v>
      </c>
      <c r="AZ517" s="94">
        <f>AY517*('Para GX'!M$71+100%)</f>
        <v>0</v>
      </c>
      <c r="BA517" s="94">
        <f>AZ517*('Para GX'!N$71+100%)</f>
        <v>0</v>
      </c>
      <c r="BB517" s="94" t="e">
        <f>BA517*('Para GX'!O$71+100%)</f>
        <v>#VALUE!</v>
      </c>
      <c r="BC517" s="94">
        <v>0</v>
      </c>
      <c r="BD517" s="94"/>
      <c r="BE517" s="94"/>
      <c r="BF517" s="94"/>
      <c r="BG517" s="94"/>
      <c r="BH517" s="94"/>
      <c r="BI517" s="94"/>
      <c r="BJ517" s="94">
        <v>0</v>
      </c>
      <c r="BK517" s="94">
        <f>BJ517*('Para GX'!J$71+100%)</f>
        <v>0</v>
      </c>
      <c r="BL517" s="94">
        <f>BK517*('Para GX'!K$71+100%)</f>
        <v>0</v>
      </c>
      <c r="BM517" s="94">
        <f>BL517*('Para GX'!L$71+100%)</f>
        <v>0</v>
      </c>
      <c r="BN517" s="94">
        <f>BM517*('Para GX'!M$71+100%)</f>
        <v>0</v>
      </c>
      <c r="BO517" s="94">
        <f>BN517*('Para GX'!N$71+100%)</f>
        <v>0</v>
      </c>
      <c r="BP517" s="94" t="e">
        <f>BO517*('Para GX'!O$71+100%)</f>
        <v>#VALUE!</v>
      </c>
    </row>
    <row r="518" spans="1:68">
      <c r="A518" s="91">
        <v>2018</v>
      </c>
      <c r="B518" s="91" t="s">
        <v>905</v>
      </c>
      <c r="C518" s="91" t="s">
        <v>1170</v>
      </c>
      <c r="D518" s="91"/>
      <c r="E518" s="92">
        <v>28885</v>
      </c>
      <c r="F518" s="91"/>
      <c r="G518" s="91"/>
      <c r="H518" s="91"/>
      <c r="I518" s="91">
        <v>80</v>
      </c>
      <c r="J518" s="91" t="s">
        <v>1021</v>
      </c>
      <c r="K518" s="91" t="s">
        <v>1155</v>
      </c>
      <c r="L518" s="91" t="s">
        <v>922</v>
      </c>
      <c r="M518" s="91"/>
      <c r="N518" s="93">
        <v>17081.45</v>
      </c>
      <c r="O518" s="93">
        <v>774.09</v>
      </c>
      <c r="P518" s="93">
        <v>0</v>
      </c>
      <c r="Q518" s="93">
        <v>0</v>
      </c>
      <c r="R518" s="93">
        <v>0</v>
      </c>
      <c r="S518" s="93">
        <v>774.09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774.09</v>
      </c>
      <c r="AA518" s="94">
        <f t="shared" si="129"/>
        <v>774.09</v>
      </c>
      <c r="AB518" s="94">
        <f>AA518*('Para GX'!J$71+100%)</f>
        <v>793.44224999999994</v>
      </c>
      <c r="AC518" s="94">
        <f>AB518*('Para GX'!K$71+100%)</f>
        <v>810.63349874999994</v>
      </c>
      <c r="AD518" s="94">
        <f>AC518*('Para GX'!L$71+100%)</f>
        <v>824.14405706249988</v>
      </c>
      <c r="AE518" s="94">
        <f>AD518*('Para GX'!M$71+100%)</f>
        <v>832.38549763312494</v>
      </c>
      <c r="AF518" s="94">
        <f>AE518*('Para GX'!N$71+100%)</f>
        <v>837.93473428401239</v>
      </c>
      <c r="AG518" s="94" t="e">
        <f>AF518*('Para GX'!O$71+100%)</f>
        <v>#VALUE!</v>
      </c>
      <c r="AH518" s="94">
        <f t="shared" si="130"/>
        <v>0</v>
      </c>
      <c r="AI518" s="94">
        <f>AH518*('Para GX'!J$71+100%)</f>
        <v>0</v>
      </c>
      <c r="AJ518" s="94">
        <f>AI518*('Para GX'!K$71+100%)</f>
        <v>0</v>
      </c>
      <c r="AK518" s="94">
        <f>AJ518*('Para GX'!L$71+100%)</f>
        <v>0</v>
      </c>
      <c r="AL518" s="94">
        <f>AK518*('Para GX'!M$71+100%)</f>
        <v>0</v>
      </c>
      <c r="AM518" s="94">
        <f>AL518*('Para GX'!N$71+100%)</f>
        <v>0</v>
      </c>
      <c r="AN518" s="94" t="e">
        <f>AM518*('Para GX'!O$71+100%)</f>
        <v>#VALUE!</v>
      </c>
      <c r="AO518" s="94">
        <f t="shared" si="128"/>
        <v>0</v>
      </c>
      <c r="AP518" s="94">
        <f>AO518*('Para GX'!J$71+100%)</f>
        <v>0</v>
      </c>
      <c r="AQ518" s="94">
        <f>AP518*('Para GX'!K$71+100%)</f>
        <v>0</v>
      </c>
      <c r="AR518" s="94">
        <f>AQ518*('Para GX'!L$71+100%)</f>
        <v>0</v>
      </c>
      <c r="AS518" s="94">
        <f>AR518*('Para GX'!M$71+100%)</f>
        <v>0</v>
      </c>
      <c r="AT518" s="94">
        <f>AS518*('Para GX'!N$71+100%)</f>
        <v>0</v>
      </c>
      <c r="AU518" s="94" t="e">
        <f>AT518*('Para GX'!O$71+100%)</f>
        <v>#VALUE!</v>
      </c>
      <c r="AV518" s="94">
        <v>0</v>
      </c>
      <c r="AW518" s="94">
        <f>AV518*('Para GX'!J$71+100%)</f>
        <v>0</v>
      </c>
      <c r="AX518" s="94">
        <f>AW518*('Para GX'!K$71+100%)</f>
        <v>0</v>
      </c>
      <c r="AY518" s="94">
        <f>AX518*('Para GX'!L$71+100%)</f>
        <v>0</v>
      </c>
      <c r="AZ518" s="94">
        <f>AY518*('Para GX'!M$71+100%)</f>
        <v>0</v>
      </c>
      <c r="BA518" s="94">
        <f>AZ518*('Para GX'!N$71+100%)</f>
        <v>0</v>
      </c>
      <c r="BB518" s="94" t="e">
        <f>BA518*('Para GX'!O$71+100%)</f>
        <v>#VALUE!</v>
      </c>
      <c r="BC518" s="94">
        <v>0</v>
      </c>
      <c r="BD518" s="94"/>
      <c r="BE518" s="94"/>
      <c r="BF518" s="94"/>
      <c r="BG518" s="94"/>
      <c r="BH518" s="94"/>
      <c r="BI518" s="94"/>
      <c r="BJ518" s="94">
        <v>0</v>
      </c>
      <c r="BK518" s="94">
        <f>BJ518*('Para GX'!J$71+100%)</f>
        <v>0</v>
      </c>
      <c r="BL518" s="94">
        <f>BK518*('Para GX'!K$71+100%)</f>
        <v>0</v>
      </c>
      <c r="BM518" s="94">
        <f>BL518*('Para GX'!L$71+100%)</f>
        <v>0</v>
      </c>
      <c r="BN518" s="94">
        <f>BM518*('Para GX'!M$71+100%)</f>
        <v>0</v>
      </c>
      <c r="BO518" s="94">
        <f>BN518*('Para GX'!N$71+100%)</f>
        <v>0</v>
      </c>
      <c r="BP518" s="94" t="e">
        <f>BO518*('Para GX'!O$71+100%)</f>
        <v>#VALUE!</v>
      </c>
    </row>
    <row r="519" spans="1:68">
      <c r="A519" s="91">
        <v>2018</v>
      </c>
      <c r="B519" s="91" t="s">
        <v>905</v>
      </c>
      <c r="C519" s="91" t="s">
        <v>1170</v>
      </c>
      <c r="D519" s="91"/>
      <c r="E519" s="92">
        <v>25674</v>
      </c>
      <c r="F519" s="91"/>
      <c r="G519" s="91"/>
      <c r="H519" s="91"/>
      <c r="I519" s="91">
        <v>80</v>
      </c>
      <c r="J519" s="91" t="s">
        <v>1021</v>
      </c>
      <c r="K519" s="91" t="s">
        <v>1155</v>
      </c>
      <c r="L519" s="91" t="s">
        <v>922</v>
      </c>
      <c r="M519" s="91"/>
      <c r="N519" s="93">
        <v>17081.45</v>
      </c>
      <c r="O519" s="93">
        <v>797.85</v>
      </c>
      <c r="P519" s="93">
        <v>0</v>
      </c>
      <c r="Q519" s="93">
        <v>0</v>
      </c>
      <c r="R519" s="93">
        <v>0</v>
      </c>
      <c r="S519" s="93">
        <v>797.85</v>
      </c>
      <c r="T519" s="93">
        <v>0</v>
      </c>
      <c r="U519" s="93">
        <v>0</v>
      </c>
      <c r="V519" s="93">
        <v>0</v>
      </c>
      <c r="W519" s="93">
        <v>0</v>
      </c>
      <c r="X519" s="93">
        <v>0</v>
      </c>
      <c r="Y519" s="93">
        <v>0</v>
      </c>
      <c r="Z519" s="93">
        <v>797.85</v>
      </c>
      <c r="AA519" s="94">
        <f t="shared" si="129"/>
        <v>797.85</v>
      </c>
      <c r="AB519" s="94">
        <f>AA519*('Para GX'!J$71+100%)</f>
        <v>817.79624999999999</v>
      </c>
      <c r="AC519" s="94">
        <f>AB519*('Para GX'!K$71+100%)</f>
        <v>835.51516875000004</v>
      </c>
      <c r="AD519" s="94">
        <f>AC519*('Para GX'!L$71+100%)</f>
        <v>849.44042156249998</v>
      </c>
      <c r="AE519" s="94">
        <f>AD519*('Para GX'!M$71+100%)</f>
        <v>857.93482577812495</v>
      </c>
      <c r="AF519" s="94">
        <f>AE519*('Para GX'!N$71+100%)</f>
        <v>863.65439128331241</v>
      </c>
      <c r="AG519" s="94" t="e">
        <f>AF519*('Para GX'!O$71+100%)</f>
        <v>#VALUE!</v>
      </c>
      <c r="AH519" s="94">
        <f t="shared" si="130"/>
        <v>0</v>
      </c>
      <c r="AI519" s="94">
        <f>AH519*('Para GX'!J$71+100%)</f>
        <v>0</v>
      </c>
      <c r="AJ519" s="94">
        <f>AI519*('Para GX'!K$71+100%)</f>
        <v>0</v>
      </c>
      <c r="AK519" s="94">
        <f>AJ519*('Para GX'!L$71+100%)</f>
        <v>0</v>
      </c>
      <c r="AL519" s="94">
        <f>AK519*('Para GX'!M$71+100%)</f>
        <v>0</v>
      </c>
      <c r="AM519" s="94">
        <f>AL519*('Para GX'!N$71+100%)</f>
        <v>0</v>
      </c>
      <c r="AN519" s="94" t="e">
        <f>AM519*('Para GX'!O$71+100%)</f>
        <v>#VALUE!</v>
      </c>
      <c r="AO519" s="94">
        <f t="shared" si="128"/>
        <v>0</v>
      </c>
      <c r="AP519" s="94">
        <f>AO519*('Para GX'!J$71+100%)</f>
        <v>0</v>
      </c>
      <c r="AQ519" s="94">
        <f>AP519*('Para GX'!K$71+100%)</f>
        <v>0</v>
      </c>
      <c r="AR519" s="94">
        <f>AQ519*('Para GX'!L$71+100%)</f>
        <v>0</v>
      </c>
      <c r="AS519" s="94">
        <f>AR519*('Para GX'!M$71+100%)</f>
        <v>0</v>
      </c>
      <c r="AT519" s="94">
        <f>AS519*('Para GX'!N$71+100%)</f>
        <v>0</v>
      </c>
      <c r="AU519" s="94" t="e">
        <f>AT519*('Para GX'!O$71+100%)</f>
        <v>#VALUE!</v>
      </c>
      <c r="AV519" s="94">
        <v>0</v>
      </c>
      <c r="AW519" s="94">
        <f>AV519*('Para GX'!J$71+100%)</f>
        <v>0</v>
      </c>
      <c r="AX519" s="94">
        <f>AW519*('Para GX'!K$71+100%)</f>
        <v>0</v>
      </c>
      <c r="AY519" s="94">
        <f>AX519*('Para GX'!L$71+100%)</f>
        <v>0</v>
      </c>
      <c r="AZ519" s="94">
        <f>AY519*('Para GX'!M$71+100%)</f>
        <v>0</v>
      </c>
      <c r="BA519" s="94">
        <f>AZ519*('Para GX'!N$71+100%)</f>
        <v>0</v>
      </c>
      <c r="BB519" s="94" t="e">
        <f>BA519*('Para GX'!O$71+100%)</f>
        <v>#VALUE!</v>
      </c>
      <c r="BC519" s="94">
        <v>0</v>
      </c>
      <c r="BD519" s="94"/>
      <c r="BE519" s="94"/>
      <c r="BF519" s="94"/>
      <c r="BG519" s="94"/>
      <c r="BH519" s="94"/>
      <c r="BI519" s="94"/>
      <c r="BJ519" s="94">
        <v>0</v>
      </c>
      <c r="BK519" s="94">
        <f>BJ519*('Para GX'!J$71+100%)</f>
        <v>0</v>
      </c>
      <c r="BL519" s="94">
        <f>BK519*('Para GX'!K$71+100%)</f>
        <v>0</v>
      </c>
      <c r="BM519" s="94">
        <f>BL519*('Para GX'!L$71+100%)</f>
        <v>0</v>
      </c>
      <c r="BN519" s="94">
        <f>BM519*('Para GX'!M$71+100%)</f>
        <v>0</v>
      </c>
      <c r="BO519" s="94">
        <f>BN519*('Para GX'!N$71+100%)</f>
        <v>0</v>
      </c>
      <c r="BP519" s="94" t="e">
        <f>BO519*('Para GX'!O$71+100%)</f>
        <v>#VALUE!</v>
      </c>
    </row>
    <row r="520" spans="1:68">
      <c r="A520" s="95"/>
      <c r="B520" s="95" t="s">
        <v>1196</v>
      </c>
      <c r="C520" s="95" t="s">
        <v>1170</v>
      </c>
      <c r="D520" s="95"/>
      <c r="E520" s="96"/>
      <c r="F520" s="95"/>
      <c r="G520" s="95"/>
      <c r="H520" s="95"/>
      <c r="I520" s="95"/>
      <c r="J520" s="95"/>
      <c r="K520" s="95"/>
      <c r="L520" s="95"/>
      <c r="M520" s="95"/>
      <c r="N520" s="97">
        <f>SUM(N466:N519)</f>
        <v>922398.29999999912</v>
      </c>
      <c r="O520" s="97">
        <f t="shared" ref="O520:BP520" si="131">SUM(O466:O519)</f>
        <v>35449.879999999997</v>
      </c>
      <c r="P520" s="97">
        <f t="shared" si="131"/>
        <v>0</v>
      </c>
      <c r="Q520" s="97">
        <f t="shared" si="131"/>
        <v>0</v>
      </c>
      <c r="R520" s="97">
        <f t="shared" si="131"/>
        <v>0</v>
      </c>
      <c r="S520" s="97">
        <f t="shared" si="131"/>
        <v>35449.879999999997</v>
      </c>
      <c r="T520" s="97">
        <f t="shared" si="131"/>
        <v>0</v>
      </c>
      <c r="U520" s="97">
        <f t="shared" si="131"/>
        <v>21.12</v>
      </c>
      <c r="V520" s="97">
        <f t="shared" si="131"/>
        <v>0</v>
      </c>
      <c r="W520" s="97">
        <f t="shared" si="131"/>
        <v>0</v>
      </c>
      <c r="X520" s="97">
        <f t="shared" si="131"/>
        <v>4374.83</v>
      </c>
      <c r="Y520" s="97">
        <f t="shared" si="131"/>
        <v>0</v>
      </c>
      <c r="Z520" s="97">
        <f t="shared" si="131"/>
        <v>39845.829999999994</v>
      </c>
      <c r="AA520" s="97">
        <f t="shared" si="129"/>
        <v>35449.879999999997</v>
      </c>
      <c r="AB520" s="97">
        <f t="shared" si="131"/>
        <v>36336.126999999993</v>
      </c>
      <c r="AC520" s="97">
        <f t="shared" si="131"/>
        <v>37123.409751666659</v>
      </c>
      <c r="AD520" s="97">
        <f t="shared" si="131"/>
        <v>37742.133247527774</v>
      </c>
      <c r="AE520" s="97">
        <f t="shared" si="131"/>
        <v>38119.55458000306</v>
      </c>
      <c r="AF520" s="97">
        <f t="shared" si="131"/>
        <v>38373.684943869746</v>
      </c>
      <c r="AG520" s="97" t="e">
        <f t="shared" si="131"/>
        <v>#VALUE!</v>
      </c>
      <c r="AH520" s="97">
        <f t="shared" si="130"/>
        <v>0</v>
      </c>
      <c r="AI520" s="97">
        <f t="shared" si="131"/>
        <v>0</v>
      </c>
      <c r="AJ520" s="97">
        <f t="shared" si="131"/>
        <v>0</v>
      </c>
      <c r="AK520" s="97">
        <f t="shared" si="131"/>
        <v>0</v>
      </c>
      <c r="AL520" s="97">
        <f t="shared" si="131"/>
        <v>0</v>
      </c>
      <c r="AM520" s="97">
        <f t="shared" si="131"/>
        <v>0</v>
      </c>
      <c r="AN520" s="97" t="e">
        <f t="shared" si="131"/>
        <v>#VALUE!</v>
      </c>
      <c r="AO520" s="97">
        <f t="shared" si="124"/>
        <v>4374.83</v>
      </c>
      <c r="AP520" s="97">
        <f t="shared" si="131"/>
        <v>4484.20075</v>
      </c>
      <c r="AQ520" s="97">
        <f t="shared" si="131"/>
        <v>4581.3584329166679</v>
      </c>
      <c r="AR520" s="97">
        <f t="shared" si="131"/>
        <v>4657.7144067986101</v>
      </c>
      <c r="AS520" s="97">
        <f t="shared" si="131"/>
        <v>4704.2915508665974</v>
      </c>
      <c r="AT520" s="97">
        <f t="shared" si="131"/>
        <v>4735.6534945390413</v>
      </c>
      <c r="AU520" s="97" t="e">
        <f t="shared" si="131"/>
        <v>#VALUE!</v>
      </c>
      <c r="AV520" s="97">
        <f t="shared" si="131"/>
        <v>0</v>
      </c>
      <c r="AW520" s="97">
        <f t="shared" si="131"/>
        <v>0</v>
      </c>
      <c r="AX520" s="97">
        <f t="shared" si="131"/>
        <v>0</v>
      </c>
      <c r="AY520" s="97">
        <f t="shared" si="131"/>
        <v>0</v>
      </c>
      <c r="AZ520" s="97">
        <f t="shared" si="131"/>
        <v>0</v>
      </c>
      <c r="BA520" s="97">
        <f t="shared" si="131"/>
        <v>0</v>
      </c>
      <c r="BB520" s="97" t="e">
        <f t="shared" si="131"/>
        <v>#VALUE!</v>
      </c>
      <c r="BC520" s="97">
        <f t="shared" si="131"/>
        <v>0</v>
      </c>
      <c r="BD520" s="97">
        <f t="shared" si="131"/>
        <v>0</v>
      </c>
      <c r="BE520" s="97">
        <f t="shared" si="131"/>
        <v>0</v>
      </c>
      <c r="BF520" s="97">
        <f t="shared" si="131"/>
        <v>0</v>
      </c>
      <c r="BG520" s="97">
        <f t="shared" si="131"/>
        <v>0</v>
      </c>
      <c r="BH520" s="97">
        <f t="shared" si="131"/>
        <v>0</v>
      </c>
      <c r="BI520" s="97">
        <f t="shared" si="131"/>
        <v>0</v>
      </c>
      <c r="BJ520" s="97">
        <f t="shared" si="131"/>
        <v>0</v>
      </c>
      <c r="BK520" s="97">
        <f t="shared" si="131"/>
        <v>0</v>
      </c>
      <c r="BL520" s="97">
        <f t="shared" si="131"/>
        <v>0</v>
      </c>
      <c r="BM520" s="97">
        <f t="shared" si="131"/>
        <v>0</v>
      </c>
      <c r="BN520" s="97">
        <f t="shared" si="131"/>
        <v>0</v>
      </c>
      <c r="BO520" s="97">
        <f t="shared" si="131"/>
        <v>0</v>
      </c>
      <c r="BP520" s="97" t="e">
        <f t="shared" si="131"/>
        <v>#VALUE!</v>
      </c>
    </row>
    <row r="521" spans="1:68">
      <c r="A521" s="77">
        <v>2018</v>
      </c>
      <c r="B521" s="77" t="s">
        <v>905</v>
      </c>
      <c r="C521" s="77" t="s">
        <v>1085</v>
      </c>
      <c r="D521" s="77"/>
      <c r="E521" s="98" t="s">
        <v>1027</v>
      </c>
      <c r="F521" s="77"/>
      <c r="G521" s="77"/>
      <c r="H521" s="77"/>
      <c r="I521" s="77">
        <v>1</v>
      </c>
      <c r="J521" s="77" t="s">
        <v>1021</v>
      </c>
      <c r="K521" s="77" t="s">
        <v>1053</v>
      </c>
      <c r="L521" s="77"/>
      <c r="M521" s="77"/>
      <c r="N521" s="99">
        <v>0</v>
      </c>
      <c r="O521" s="99">
        <v>0</v>
      </c>
      <c r="P521" s="99">
        <v>0</v>
      </c>
      <c r="Q521" s="99">
        <v>0</v>
      </c>
      <c r="R521" s="99">
        <v>0</v>
      </c>
      <c r="S521" s="99">
        <v>0</v>
      </c>
      <c r="T521" s="99">
        <v>0</v>
      </c>
      <c r="U521" s="99">
        <v>0</v>
      </c>
      <c r="V521" s="99">
        <v>843.38</v>
      </c>
      <c r="W521" s="99">
        <v>0</v>
      </c>
      <c r="X521" s="99">
        <v>0</v>
      </c>
      <c r="Y521" s="99">
        <v>0</v>
      </c>
      <c r="Z521" s="99">
        <v>843.38</v>
      </c>
      <c r="AA521" s="100">
        <v>0</v>
      </c>
      <c r="AB521" s="100">
        <f>AA521*('Para GX'!J$71+100%)</f>
        <v>0</v>
      </c>
      <c r="AC521" s="100">
        <f>AB521*('Para GX'!K$71+100%)</f>
        <v>0</v>
      </c>
      <c r="AD521" s="100">
        <f>AC521*('Para GX'!L$71+100%)</f>
        <v>0</v>
      </c>
      <c r="AE521" s="100">
        <f>AD521*('Para GX'!M$71+100%)</f>
        <v>0</v>
      </c>
      <c r="AF521" s="100">
        <f>AE521*('Para GX'!N$71+100%)</f>
        <v>0</v>
      </c>
      <c r="AG521" s="100" t="e">
        <f>AF521*('Para GX'!O$71+100%)</f>
        <v>#VALUE!</v>
      </c>
      <c r="AH521" s="100">
        <f t="shared" si="130"/>
        <v>843.38</v>
      </c>
      <c r="AI521" s="100">
        <v>0</v>
      </c>
      <c r="AJ521" s="100">
        <f>AI521*('Para GX'!K$71+100%)</f>
        <v>0</v>
      </c>
      <c r="AK521" s="100">
        <f>AJ521*('Para GX'!L$71+100%)</f>
        <v>0</v>
      </c>
      <c r="AL521" s="100">
        <f>AK521*('Para GX'!M$71+100%)</f>
        <v>0</v>
      </c>
      <c r="AM521" s="100">
        <f>AL521*('Para GX'!N$71+100%)</f>
        <v>0</v>
      </c>
      <c r="AN521" s="100" t="e">
        <f>AM521*('Para GX'!O$71+100%)</f>
        <v>#VALUE!</v>
      </c>
      <c r="AO521" s="100">
        <f t="shared" si="124"/>
        <v>0</v>
      </c>
      <c r="AP521" s="100">
        <f>AO521*('Para GX'!J$71+100%)</f>
        <v>0</v>
      </c>
      <c r="AQ521" s="100">
        <f>AP521*('Para GX'!K$71+100%)</f>
        <v>0</v>
      </c>
      <c r="AR521" s="100">
        <f>AQ521*('Para GX'!L$71+100%)</f>
        <v>0</v>
      </c>
      <c r="AS521" s="100">
        <f>AR521*('Para GX'!M$71+100%)</f>
        <v>0</v>
      </c>
      <c r="AT521" s="100">
        <f>AS521*('Para GX'!N$71+100%)</f>
        <v>0</v>
      </c>
      <c r="AU521" s="100" t="e">
        <f>AT521*('Para GX'!O$71+100%)</f>
        <v>#VALUE!</v>
      </c>
      <c r="AV521" s="100">
        <v>0</v>
      </c>
      <c r="AW521" s="100">
        <f>AV521*('Para GX'!J$71+100%)</f>
        <v>0</v>
      </c>
      <c r="AX521" s="100">
        <f>AW521*('Para GX'!K$71+100%)</f>
        <v>0</v>
      </c>
      <c r="AY521" s="100">
        <f>AX521*('Para GX'!L$71+100%)</f>
        <v>0</v>
      </c>
      <c r="AZ521" s="100">
        <f>AY521*('Para GX'!M$71+100%)</f>
        <v>0</v>
      </c>
      <c r="BA521" s="100">
        <f>AZ521*('Para GX'!N$71+100%)</f>
        <v>0</v>
      </c>
      <c r="BB521" s="100" t="e">
        <f>BA521*('Para GX'!O$71+100%)</f>
        <v>#VALUE!</v>
      </c>
      <c r="BC521" s="100">
        <v>0</v>
      </c>
      <c r="BD521" s="100"/>
      <c r="BE521" s="100"/>
      <c r="BF521" s="100"/>
      <c r="BG521" s="100"/>
      <c r="BH521" s="100"/>
      <c r="BI521" s="100"/>
      <c r="BJ521" s="100">
        <v>0</v>
      </c>
      <c r="BK521" s="100">
        <f>BJ521*('Para GX'!J$71+100%)</f>
        <v>0</v>
      </c>
      <c r="BL521" s="100">
        <f>BK521*('Para GX'!K$71+100%)</f>
        <v>0</v>
      </c>
      <c r="BM521" s="100">
        <f>BL521*('Para GX'!L$71+100%)</f>
        <v>0</v>
      </c>
      <c r="BN521" s="100">
        <f>BM521*('Para GX'!M$71+100%)</f>
        <v>0</v>
      </c>
      <c r="BO521" s="100">
        <f>BN521*('Para GX'!N$71+100%)</f>
        <v>0</v>
      </c>
      <c r="BP521" s="100" t="e">
        <f>BO521*('Para GX'!O$71+100%)</f>
        <v>#VALUE!</v>
      </c>
    </row>
    <row r="522" spans="1:68">
      <c r="A522" s="77">
        <v>2018</v>
      </c>
      <c r="B522" s="77" t="s">
        <v>905</v>
      </c>
      <c r="C522" s="77" t="s">
        <v>1085</v>
      </c>
      <c r="D522" s="77"/>
      <c r="E522" s="98">
        <v>31884</v>
      </c>
      <c r="F522" s="77"/>
      <c r="G522" s="77"/>
      <c r="H522" s="77"/>
      <c r="I522" s="77">
        <v>4</v>
      </c>
      <c r="J522" s="77" t="s">
        <v>1021</v>
      </c>
      <c r="K522" s="77" t="s">
        <v>1064</v>
      </c>
      <c r="L522" s="77" t="s">
        <v>1072</v>
      </c>
      <c r="M522" s="77"/>
      <c r="N522" s="99">
        <v>0</v>
      </c>
      <c r="O522" s="99">
        <v>0</v>
      </c>
      <c r="P522" s="99">
        <v>0</v>
      </c>
      <c r="Q522" s="99">
        <v>0</v>
      </c>
      <c r="R522" s="99">
        <v>0</v>
      </c>
      <c r="S522" s="99">
        <v>0</v>
      </c>
      <c r="T522" s="99">
        <v>0</v>
      </c>
      <c r="U522" s="99">
        <v>0</v>
      </c>
      <c r="V522" s="99">
        <v>466.51</v>
      </c>
      <c r="W522" s="99">
        <v>0</v>
      </c>
      <c r="X522" s="99">
        <v>0</v>
      </c>
      <c r="Y522" s="99">
        <v>0</v>
      </c>
      <c r="Z522" s="99">
        <v>466.51</v>
      </c>
      <c r="AA522" s="100">
        <v>0</v>
      </c>
      <c r="AB522" s="100">
        <f>AA522*('Para GX'!J$71+100%)</f>
        <v>0</v>
      </c>
      <c r="AC522" s="100">
        <f>AB522*('Para GX'!K$71+100%)</f>
        <v>0</v>
      </c>
      <c r="AD522" s="100">
        <f>AC522*('Para GX'!L$71+100%)</f>
        <v>0</v>
      </c>
      <c r="AE522" s="100">
        <f>AD522*('Para GX'!M$71+100%)</f>
        <v>0</v>
      </c>
      <c r="AF522" s="100">
        <f>AE522*('Para GX'!N$71+100%)</f>
        <v>0</v>
      </c>
      <c r="AG522" s="100" t="e">
        <f>AF522*('Para GX'!O$71+100%)</f>
        <v>#VALUE!</v>
      </c>
      <c r="AH522" s="100">
        <f t="shared" si="130"/>
        <v>466.51</v>
      </c>
      <c r="AI522" s="100">
        <v>0</v>
      </c>
      <c r="AJ522" s="100">
        <f>AI522*('Para GX'!K$71+100%)</f>
        <v>0</v>
      </c>
      <c r="AK522" s="100">
        <f>AJ522*('Para GX'!L$71+100%)</f>
        <v>0</v>
      </c>
      <c r="AL522" s="100">
        <f>AK522*('Para GX'!M$71+100%)</f>
        <v>0</v>
      </c>
      <c r="AM522" s="100">
        <f>AL522*('Para GX'!N$71+100%)</f>
        <v>0</v>
      </c>
      <c r="AN522" s="100" t="e">
        <f>AM522*('Para GX'!O$71+100%)</f>
        <v>#VALUE!</v>
      </c>
      <c r="AO522" s="100">
        <f t="shared" si="124"/>
        <v>0</v>
      </c>
      <c r="AP522" s="100">
        <f>AO522*('Para GX'!J$71+100%)</f>
        <v>0</v>
      </c>
      <c r="AQ522" s="100">
        <f>AP522*('Para GX'!K$71+100%)</f>
        <v>0</v>
      </c>
      <c r="AR522" s="100">
        <f>AQ522*('Para GX'!L$71+100%)</f>
        <v>0</v>
      </c>
      <c r="AS522" s="100">
        <f>AR522*('Para GX'!M$71+100%)</f>
        <v>0</v>
      </c>
      <c r="AT522" s="100">
        <f>AS522*('Para GX'!N$71+100%)</f>
        <v>0</v>
      </c>
      <c r="AU522" s="100" t="e">
        <f>AT522*('Para GX'!O$71+100%)</f>
        <v>#VALUE!</v>
      </c>
      <c r="AV522" s="100">
        <v>0</v>
      </c>
      <c r="AW522" s="100">
        <f>AV522*('Para GX'!J$71+100%)</f>
        <v>0</v>
      </c>
      <c r="AX522" s="100">
        <f>AW522*('Para GX'!K$71+100%)</f>
        <v>0</v>
      </c>
      <c r="AY522" s="100">
        <f>AX522*('Para GX'!L$71+100%)</f>
        <v>0</v>
      </c>
      <c r="AZ522" s="100">
        <f>AY522*('Para GX'!M$71+100%)</f>
        <v>0</v>
      </c>
      <c r="BA522" s="100">
        <f>AZ522*('Para GX'!N$71+100%)</f>
        <v>0</v>
      </c>
      <c r="BB522" s="100" t="e">
        <f>BA522*('Para GX'!O$71+100%)</f>
        <v>#VALUE!</v>
      </c>
      <c r="BC522" s="100">
        <v>0</v>
      </c>
      <c r="BD522" s="100"/>
      <c r="BE522" s="100"/>
      <c r="BF522" s="100"/>
      <c r="BG522" s="100"/>
      <c r="BH522" s="100"/>
      <c r="BI522" s="100"/>
      <c r="BJ522" s="100">
        <v>0</v>
      </c>
      <c r="BK522" s="100">
        <f>BJ522*('Para GX'!J$71+100%)</f>
        <v>0</v>
      </c>
      <c r="BL522" s="100">
        <f>BK522*('Para GX'!K$71+100%)</f>
        <v>0</v>
      </c>
      <c r="BM522" s="100">
        <f>BL522*('Para GX'!L$71+100%)</f>
        <v>0</v>
      </c>
      <c r="BN522" s="100">
        <f>BM522*('Para GX'!M$71+100%)</f>
        <v>0</v>
      </c>
      <c r="BO522" s="100">
        <f>BN522*('Para GX'!N$71+100%)</f>
        <v>0</v>
      </c>
      <c r="BP522" s="100" t="e">
        <f>BO522*('Para GX'!O$71+100%)</f>
        <v>#VALUE!</v>
      </c>
    </row>
    <row r="523" spans="1:68">
      <c r="A523" s="77">
        <v>2018</v>
      </c>
      <c r="B523" s="77" t="s">
        <v>905</v>
      </c>
      <c r="C523" s="77" t="s">
        <v>1085</v>
      </c>
      <c r="D523" s="77"/>
      <c r="E523" s="98">
        <v>30942</v>
      </c>
      <c r="F523" s="77"/>
      <c r="G523" s="77"/>
      <c r="H523" s="77"/>
      <c r="I523" s="77">
        <v>5</v>
      </c>
      <c r="J523" s="77" t="s">
        <v>1021</v>
      </c>
      <c r="K523" s="77"/>
      <c r="L523" s="77"/>
      <c r="M523" s="77"/>
      <c r="N523" s="99">
        <v>0</v>
      </c>
      <c r="O523" s="99">
        <v>0</v>
      </c>
      <c r="P523" s="99">
        <v>0</v>
      </c>
      <c r="Q523" s="99">
        <v>0</v>
      </c>
      <c r="R523" s="99">
        <v>0</v>
      </c>
      <c r="S523" s="99">
        <v>0</v>
      </c>
      <c r="T523" s="99">
        <v>64.680000000000007</v>
      </c>
      <c r="U523" s="99">
        <v>0</v>
      </c>
      <c r="V523" s="99">
        <v>0</v>
      </c>
      <c r="W523" s="99">
        <v>0</v>
      </c>
      <c r="X523" s="99">
        <v>0</v>
      </c>
      <c r="Y523" s="99">
        <v>0</v>
      </c>
      <c r="Z523" s="99">
        <v>64.680000000000007</v>
      </c>
      <c r="AA523" s="100">
        <f>SUM(W523+V523+S523)</f>
        <v>0</v>
      </c>
      <c r="AB523" s="100">
        <f>AA523*('Para GX'!J$71+100%)</f>
        <v>0</v>
      </c>
      <c r="AC523" s="100">
        <f>AB523*('Para GX'!K$71+100%)</f>
        <v>0</v>
      </c>
      <c r="AD523" s="100">
        <f>AC523*('Para GX'!L$71+100%)</f>
        <v>0</v>
      </c>
      <c r="AE523" s="100">
        <f>AD523*('Para GX'!M$71+100%)</f>
        <v>0</v>
      </c>
      <c r="AF523" s="100">
        <f>AE523*('Para GX'!N$71+100%)</f>
        <v>0</v>
      </c>
      <c r="AG523" s="100" t="e">
        <f>AF523*('Para GX'!O$71+100%)</f>
        <v>#VALUE!</v>
      </c>
      <c r="AH523" s="100">
        <f t="shared" si="130"/>
        <v>64.680000000000007</v>
      </c>
      <c r="AI523" s="100">
        <f>AH523*('Para GX'!J$71+100%)</f>
        <v>66.296999999999997</v>
      </c>
      <c r="AJ523" s="100">
        <f>AI523*('Para GX'!K$71+100%)</f>
        <v>67.733435</v>
      </c>
      <c r="AK523" s="100">
        <f>AJ523*('Para GX'!L$71+100%)</f>
        <v>68.86232558333333</v>
      </c>
      <c r="AL523" s="100">
        <f>AK523*('Para GX'!M$71+100%)</f>
        <v>69.550948839166665</v>
      </c>
      <c r="AM523" s="100">
        <f>AL523*('Para GX'!N$71+100%)</f>
        <v>70.014621831427775</v>
      </c>
      <c r="AN523" s="100" t="e">
        <f>AM523*('Para GX'!O$71+100%)</f>
        <v>#VALUE!</v>
      </c>
      <c r="AO523" s="100">
        <f t="shared" si="124"/>
        <v>0</v>
      </c>
      <c r="AP523" s="100">
        <f>AO523*('Para GX'!J$71+100%)</f>
        <v>0</v>
      </c>
      <c r="AQ523" s="100">
        <f>AP523*('Para GX'!K$71+100%)</f>
        <v>0</v>
      </c>
      <c r="AR523" s="100">
        <f>AQ523*('Para GX'!L$71+100%)</f>
        <v>0</v>
      </c>
      <c r="AS523" s="100">
        <f>AR523*('Para GX'!M$71+100%)</f>
        <v>0</v>
      </c>
      <c r="AT523" s="100">
        <f>AS523*('Para GX'!N$71+100%)</f>
        <v>0</v>
      </c>
      <c r="AU523" s="100" t="e">
        <f>AT523*('Para GX'!O$71+100%)</f>
        <v>#VALUE!</v>
      </c>
      <c r="AV523" s="100">
        <v>0</v>
      </c>
      <c r="AW523" s="100">
        <f>AV523*('Para GX'!J$71+100%)</f>
        <v>0</v>
      </c>
      <c r="AX523" s="100">
        <f>AW523*('Para GX'!K$71+100%)</f>
        <v>0</v>
      </c>
      <c r="AY523" s="100">
        <f>AX523*('Para GX'!L$71+100%)</f>
        <v>0</v>
      </c>
      <c r="AZ523" s="100">
        <f>AY523*('Para GX'!M$71+100%)</f>
        <v>0</v>
      </c>
      <c r="BA523" s="100">
        <f>AZ523*('Para GX'!N$71+100%)</f>
        <v>0</v>
      </c>
      <c r="BB523" s="100" t="e">
        <f>BA523*('Para GX'!O$71+100%)</f>
        <v>#VALUE!</v>
      </c>
      <c r="BC523" s="100">
        <v>0</v>
      </c>
      <c r="BD523" s="100"/>
      <c r="BE523" s="100"/>
      <c r="BF523" s="100"/>
      <c r="BG523" s="100"/>
      <c r="BH523" s="100"/>
      <c r="BI523" s="100"/>
      <c r="BJ523" s="100">
        <v>0</v>
      </c>
      <c r="BK523" s="100">
        <f>BJ523*('Para GX'!J$71+100%)</f>
        <v>0</v>
      </c>
      <c r="BL523" s="100">
        <f>BK523*('Para GX'!K$71+100%)</f>
        <v>0</v>
      </c>
      <c r="BM523" s="100">
        <f>BL523*('Para GX'!L$71+100%)</f>
        <v>0</v>
      </c>
      <c r="BN523" s="100">
        <f>BM523*('Para GX'!M$71+100%)</f>
        <v>0</v>
      </c>
      <c r="BO523" s="100">
        <f>BN523*('Para GX'!N$71+100%)</f>
        <v>0</v>
      </c>
      <c r="BP523" s="100" t="e">
        <f>BO523*('Para GX'!O$71+100%)</f>
        <v>#VALUE!</v>
      </c>
    </row>
    <row r="524" spans="1:68">
      <c r="A524" s="77">
        <v>2018</v>
      </c>
      <c r="B524" s="77" t="s">
        <v>905</v>
      </c>
      <c r="C524" s="77" t="s">
        <v>1085</v>
      </c>
      <c r="D524" s="77"/>
      <c r="E524" s="98">
        <v>30942</v>
      </c>
      <c r="F524" s="77"/>
      <c r="G524" s="77"/>
      <c r="H524" s="77"/>
      <c r="I524" s="77">
        <v>2</v>
      </c>
      <c r="J524" s="77" t="s">
        <v>1021</v>
      </c>
      <c r="K524" s="77"/>
      <c r="L524" s="77"/>
      <c r="M524" s="77"/>
      <c r="N524" s="99">
        <v>0</v>
      </c>
      <c r="O524" s="99">
        <v>0</v>
      </c>
      <c r="P524" s="99">
        <v>0</v>
      </c>
      <c r="Q524" s="99">
        <v>0</v>
      </c>
      <c r="R524" s="99">
        <v>0</v>
      </c>
      <c r="S524" s="99">
        <v>0</v>
      </c>
      <c r="T524" s="99">
        <v>259.24</v>
      </c>
      <c r="U524" s="99">
        <v>0</v>
      </c>
      <c r="V524" s="99">
        <v>0</v>
      </c>
      <c r="W524" s="99">
        <v>0</v>
      </c>
      <c r="X524" s="99">
        <v>0</v>
      </c>
      <c r="Y524" s="99">
        <v>0</v>
      </c>
      <c r="Z524" s="99">
        <v>259.24</v>
      </c>
      <c r="AA524" s="100">
        <f>SUM(W524+V524+S524)</f>
        <v>0</v>
      </c>
      <c r="AB524" s="100">
        <f>AA524*('Para GX'!J$71+100%)</f>
        <v>0</v>
      </c>
      <c r="AC524" s="100">
        <f>AB524*('Para GX'!K$71+100%)</f>
        <v>0</v>
      </c>
      <c r="AD524" s="100">
        <f>AC524*('Para GX'!L$71+100%)</f>
        <v>0</v>
      </c>
      <c r="AE524" s="100">
        <f>AD524*('Para GX'!M$71+100%)</f>
        <v>0</v>
      </c>
      <c r="AF524" s="100">
        <f>AE524*('Para GX'!N$71+100%)</f>
        <v>0</v>
      </c>
      <c r="AG524" s="100" t="e">
        <f>AF524*('Para GX'!O$71+100%)</f>
        <v>#VALUE!</v>
      </c>
      <c r="AH524" s="100">
        <f t="shared" si="130"/>
        <v>259.24</v>
      </c>
      <c r="AI524" s="100">
        <f>AH524*('Para GX'!J$71+100%)</f>
        <v>265.721</v>
      </c>
      <c r="AJ524" s="100">
        <f>AI524*('Para GX'!K$71+100%)</f>
        <v>271.47828833333335</v>
      </c>
      <c r="AK524" s="100">
        <f>AJ524*('Para GX'!L$71+100%)</f>
        <v>276.00292647222221</v>
      </c>
      <c r="AL524" s="100">
        <f>AK524*('Para GX'!M$71+100%)</f>
        <v>278.76295573694443</v>
      </c>
      <c r="AM524" s="100">
        <f>AL524*('Para GX'!N$71+100%)</f>
        <v>280.62137544185737</v>
      </c>
      <c r="AN524" s="100" t="e">
        <f>AM524*('Para GX'!O$71+100%)</f>
        <v>#VALUE!</v>
      </c>
      <c r="AO524" s="100">
        <f t="shared" si="124"/>
        <v>0</v>
      </c>
      <c r="AP524" s="100">
        <f>AO524*('Para GX'!J$71+100%)</f>
        <v>0</v>
      </c>
      <c r="AQ524" s="100">
        <f>AP524*('Para GX'!K$71+100%)</f>
        <v>0</v>
      </c>
      <c r="AR524" s="100">
        <f>AQ524*('Para GX'!L$71+100%)</f>
        <v>0</v>
      </c>
      <c r="AS524" s="100">
        <f>AR524*('Para GX'!M$71+100%)</f>
        <v>0</v>
      </c>
      <c r="AT524" s="100">
        <f>AS524*('Para GX'!N$71+100%)</f>
        <v>0</v>
      </c>
      <c r="AU524" s="100" t="e">
        <f>AT524*('Para GX'!O$71+100%)</f>
        <v>#VALUE!</v>
      </c>
      <c r="AV524" s="100">
        <v>0</v>
      </c>
      <c r="AW524" s="100">
        <f>AV524*('Para GX'!J$71+100%)</f>
        <v>0</v>
      </c>
      <c r="AX524" s="100">
        <f>AW524*('Para GX'!K$71+100%)</f>
        <v>0</v>
      </c>
      <c r="AY524" s="100">
        <f>AX524*('Para GX'!L$71+100%)</f>
        <v>0</v>
      </c>
      <c r="AZ524" s="100">
        <f>AY524*('Para GX'!M$71+100%)</f>
        <v>0</v>
      </c>
      <c r="BA524" s="100">
        <f>AZ524*('Para GX'!N$71+100%)</f>
        <v>0</v>
      </c>
      <c r="BB524" s="100" t="e">
        <f>BA524*('Para GX'!O$71+100%)</f>
        <v>#VALUE!</v>
      </c>
      <c r="BC524" s="100">
        <v>0</v>
      </c>
      <c r="BD524" s="100"/>
      <c r="BE524" s="100"/>
      <c r="BF524" s="100"/>
      <c r="BG524" s="100"/>
      <c r="BH524" s="100"/>
      <c r="BI524" s="100"/>
      <c r="BJ524" s="100">
        <v>0</v>
      </c>
      <c r="BK524" s="100">
        <f>BJ524*('Para GX'!J$71+100%)</f>
        <v>0</v>
      </c>
      <c r="BL524" s="100">
        <f>BK524*('Para GX'!K$71+100%)</f>
        <v>0</v>
      </c>
      <c r="BM524" s="100">
        <f>BL524*('Para GX'!L$71+100%)</f>
        <v>0</v>
      </c>
      <c r="BN524" s="100">
        <f>BM524*('Para GX'!M$71+100%)</f>
        <v>0</v>
      </c>
      <c r="BO524" s="100">
        <f>BN524*('Para GX'!N$71+100%)</f>
        <v>0</v>
      </c>
      <c r="BP524" s="100" t="e">
        <f>BO524*('Para GX'!O$71+100%)</f>
        <v>#VALUE!</v>
      </c>
    </row>
    <row r="525" spans="1:68">
      <c r="A525" s="77">
        <v>2018</v>
      </c>
      <c r="B525" s="77" t="s">
        <v>905</v>
      </c>
      <c r="C525" s="77" t="s">
        <v>1085</v>
      </c>
      <c r="D525" s="77"/>
      <c r="E525" s="98">
        <v>31368</v>
      </c>
      <c r="F525" s="77"/>
      <c r="G525" s="77"/>
      <c r="H525" s="77"/>
      <c r="I525" s="77">
        <v>3</v>
      </c>
      <c r="J525" s="77" t="s">
        <v>1021</v>
      </c>
      <c r="K525" s="77" t="s">
        <v>1165</v>
      </c>
      <c r="L525" s="77" t="s">
        <v>1065</v>
      </c>
      <c r="M525" s="77"/>
      <c r="N525" s="99">
        <v>0</v>
      </c>
      <c r="O525" s="99">
        <v>0</v>
      </c>
      <c r="P525" s="99">
        <v>0</v>
      </c>
      <c r="Q525" s="99">
        <v>0</v>
      </c>
      <c r="R525" s="99">
        <v>0</v>
      </c>
      <c r="S525" s="99">
        <v>0</v>
      </c>
      <c r="T525" s="99">
        <v>0</v>
      </c>
      <c r="U525" s="99">
        <v>0</v>
      </c>
      <c r="V525" s="99">
        <v>91.43</v>
      </c>
      <c r="W525" s="99">
        <v>0</v>
      </c>
      <c r="X525" s="99">
        <v>0</v>
      </c>
      <c r="Y525" s="99">
        <v>0</v>
      </c>
      <c r="Z525" s="99">
        <v>91.43</v>
      </c>
      <c r="AA525" s="100">
        <v>0</v>
      </c>
      <c r="AB525" s="100">
        <f>AA525*('Para GX'!J$71+100%)</f>
        <v>0</v>
      </c>
      <c r="AC525" s="100">
        <f>AB525*('Para GX'!K$71+100%)</f>
        <v>0</v>
      </c>
      <c r="AD525" s="100">
        <f>AC525*('Para GX'!L$71+100%)</f>
        <v>0</v>
      </c>
      <c r="AE525" s="100">
        <f>AD525*('Para GX'!M$71+100%)</f>
        <v>0</v>
      </c>
      <c r="AF525" s="100">
        <f>AE525*('Para GX'!N$71+100%)</f>
        <v>0</v>
      </c>
      <c r="AG525" s="100" t="e">
        <f>AF525*('Para GX'!O$71+100%)</f>
        <v>#VALUE!</v>
      </c>
      <c r="AH525" s="100">
        <f t="shared" si="130"/>
        <v>91.43</v>
      </c>
      <c r="AI525" s="100">
        <v>0</v>
      </c>
      <c r="AJ525" s="100">
        <f>AI525*('Para GX'!K$71+100%)</f>
        <v>0</v>
      </c>
      <c r="AK525" s="100">
        <f>AJ525*('Para GX'!L$71+100%)</f>
        <v>0</v>
      </c>
      <c r="AL525" s="100">
        <f>AK525*('Para GX'!M$71+100%)</f>
        <v>0</v>
      </c>
      <c r="AM525" s="100">
        <f>AL525*('Para GX'!N$71+100%)</f>
        <v>0</v>
      </c>
      <c r="AN525" s="100" t="e">
        <f>AM525*('Para GX'!O$71+100%)</f>
        <v>#VALUE!</v>
      </c>
      <c r="AO525" s="100">
        <f t="shared" si="124"/>
        <v>0</v>
      </c>
      <c r="AP525" s="100">
        <f>AO525*('Para GX'!J$71+100%)</f>
        <v>0</v>
      </c>
      <c r="AQ525" s="100">
        <f>AP525*('Para GX'!K$71+100%)</f>
        <v>0</v>
      </c>
      <c r="AR525" s="100">
        <f>AQ525*('Para GX'!L$71+100%)</f>
        <v>0</v>
      </c>
      <c r="AS525" s="100">
        <f>AR525*('Para GX'!M$71+100%)</f>
        <v>0</v>
      </c>
      <c r="AT525" s="100">
        <f>AS525*('Para GX'!N$71+100%)</f>
        <v>0</v>
      </c>
      <c r="AU525" s="100" t="e">
        <f>AT525*('Para GX'!O$71+100%)</f>
        <v>#VALUE!</v>
      </c>
      <c r="AV525" s="100">
        <v>0</v>
      </c>
      <c r="AW525" s="100">
        <f>AV525*('Para GX'!J$71+100%)</f>
        <v>0</v>
      </c>
      <c r="AX525" s="100">
        <f>AW525*('Para GX'!K$71+100%)</f>
        <v>0</v>
      </c>
      <c r="AY525" s="100">
        <f>AX525*('Para GX'!L$71+100%)</f>
        <v>0</v>
      </c>
      <c r="AZ525" s="100">
        <f>AY525*('Para GX'!M$71+100%)</f>
        <v>0</v>
      </c>
      <c r="BA525" s="100">
        <f>AZ525*('Para GX'!N$71+100%)</f>
        <v>0</v>
      </c>
      <c r="BB525" s="100" t="e">
        <f>BA525*('Para GX'!O$71+100%)</f>
        <v>#VALUE!</v>
      </c>
      <c r="BC525" s="100">
        <v>0</v>
      </c>
      <c r="BD525" s="100"/>
      <c r="BE525" s="100"/>
      <c r="BF525" s="100"/>
      <c r="BG525" s="100"/>
      <c r="BH525" s="100"/>
      <c r="BI525" s="100"/>
      <c r="BJ525" s="100">
        <v>0</v>
      </c>
      <c r="BK525" s="100">
        <f>BJ525*('Para GX'!J$71+100%)</f>
        <v>0</v>
      </c>
      <c r="BL525" s="100">
        <f>BK525*('Para GX'!K$71+100%)</f>
        <v>0</v>
      </c>
      <c r="BM525" s="100">
        <f>BL525*('Para GX'!L$71+100%)</f>
        <v>0</v>
      </c>
      <c r="BN525" s="100">
        <f>BM525*('Para GX'!M$71+100%)</f>
        <v>0</v>
      </c>
      <c r="BO525" s="100">
        <f>BN525*('Para GX'!N$71+100%)</f>
        <v>0</v>
      </c>
      <c r="BP525" s="100" t="e">
        <f>BO525*('Para GX'!O$71+100%)</f>
        <v>#VALUE!</v>
      </c>
    </row>
    <row r="526" spans="1:68">
      <c r="A526" s="77">
        <v>2018</v>
      </c>
      <c r="B526" s="77" t="s">
        <v>905</v>
      </c>
      <c r="C526" s="77" t="s">
        <v>1085</v>
      </c>
      <c r="D526" s="77"/>
      <c r="E526" s="98">
        <v>31368</v>
      </c>
      <c r="F526" s="77"/>
      <c r="G526" s="77"/>
      <c r="H526" s="77"/>
      <c r="I526" s="77">
        <v>2</v>
      </c>
      <c r="J526" s="77" t="s">
        <v>1021</v>
      </c>
      <c r="K526" s="77" t="s">
        <v>1073</v>
      </c>
      <c r="L526" s="77" t="s">
        <v>1065</v>
      </c>
      <c r="M526" s="77"/>
      <c r="N526" s="99">
        <v>0</v>
      </c>
      <c r="O526" s="99">
        <v>0</v>
      </c>
      <c r="P526" s="99">
        <v>0</v>
      </c>
      <c r="Q526" s="99">
        <v>0</v>
      </c>
      <c r="R526" s="99">
        <v>0</v>
      </c>
      <c r="S526" s="99">
        <v>0</v>
      </c>
      <c r="T526" s="99">
        <v>0</v>
      </c>
      <c r="U526" s="99">
        <v>0</v>
      </c>
      <c r="V526" s="99">
        <v>140.69</v>
      </c>
      <c r="W526" s="99">
        <v>0</v>
      </c>
      <c r="X526" s="99">
        <v>0</v>
      </c>
      <c r="Y526" s="99">
        <v>0</v>
      </c>
      <c r="Z526" s="99">
        <v>140.69</v>
      </c>
      <c r="AA526" s="100">
        <v>0</v>
      </c>
      <c r="AB526" s="100">
        <f>AA526*('Para GX'!J$71+100%)</f>
        <v>0</v>
      </c>
      <c r="AC526" s="100">
        <f>AB526*('Para GX'!K$71+100%)</f>
        <v>0</v>
      </c>
      <c r="AD526" s="100">
        <f>AC526*('Para GX'!L$71+100%)</f>
        <v>0</v>
      </c>
      <c r="AE526" s="100">
        <f>AD526*('Para GX'!M$71+100%)</f>
        <v>0</v>
      </c>
      <c r="AF526" s="100">
        <f>AE526*('Para GX'!N$71+100%)</f>
        <v>0</v>
      </c>
      <c r="AG526" s="100" t="e">
        <f>AF526*('Para GX'!O$71+100%)</f>
        <v>#VALUE!</v>
      </c>
      <c r="AH526" s="100">
        <f t="shared" si="130"/>
        <v>140.69</v>
      </c>
      <c r="AI526" s="100">
        <v>0</v>
      </c>
      <c r="AJ526" s="100">
        <f>AI526*('Para GX'!K$71+100%)</f>
        <v>0</v>
      </c>
      <c r="AK526" s="100">
        <f>AJ526*('Para GX'!L$71+100%)</f>
        <v>0</v>
      </c>
      <c r="AL526" s="100">
        <f>AK526*('Para GX'!M$71+100%)</f>
        <v>0</v>
      </c>
      <c r="AM526" s="100">
        <f>AL526*('Para GX'!N$71+100%)</f>
        <v>0</v>
      </c>
      <c r="AN526" s="100" t="e">
        <f>AM526*('Para GX'!O$71+100%)</f>
        <v>#VALUE!</v>
      </c>
      <c r="AO526" s="100">
        <f t="shared" si="124"/>
        <v>0</v>
      </c>
      <c r="AP526" s="100">
        <f>AO526*('Para GX'!J$71+100%)</f>
        <v>0</v>
      </c>
      <c r="AQ526" s="100">
        <f>AP526*('Para GX'!K$71+100%)</f>
        <v>0</v>
      </c>
      <c r="AR526" s="100">
        <f>AQ526*('Para GX'!L$71+100%)</f>
        <v>0</v>
      </c>
      <c r="AS526" s="100">
        <f>AR526*('Para GX'!M$71+100%)</f>
        <v>0</v>
      </c>
      <c r="AT526" s="100">
        <f>AS526*('Para GX'!N$71+100%)</f>
        <v>0</v>
      </c>
      <c r="AU526" s="100" t="e">
        <f>AT526*('Para GX'!O$71+100%)</f>
        <v>#VALUE!</v>
      </c>
      <c r="AV526" s="100">
        <v>0</v>
      </c>
      <c r="AW526" s="100">
        <f>AV526*('Para GX'!J$71+100%)</f>
        <v>0</v>
      </c>
      <c r="AX526" s="100">
        <f>AW526*('Para GX'!K$71+100%)</f>
        <v>0</v>
      </c>
      <c r="AY526" s="100">
        <f>AX526*('Para GX'!L$71+100%)</f>
        <v>0</v>
      </c>
      <c r="AZ526" s="100">
        <f>AY526*('Para GX'!M$71+100%)</f>
        <v>0</v>
      </c>
      <c r="BA526" s="100">
        <f>AZ526*('Para GX'!N$71+100%)</f>
        <v>0</v>
      </c>
      <c r="BB526" s="100" t="e">
        <f>BA526*('Para GX'!O$71+100%)</f>
        <v>#VALUE!</v>
      </c>
      <c r="BC526" s="100">
        <v>0</v>
      </c>
      <c r="BD526" s="100"/>
      <c r="BE526" s="100"/>
      <c r="BF526" s="100"/>
      <c r="BG526" s="100"/>
      <c r="BH526" s="100"/>
      <c r="BI526" s="100"/>
      <c r="BJ526" s="100">
        <v>0</v>
      </c>
      <c r="BK526" s="100">
        <f>BJ526*('Para GX'!J$71+100%)</f>
        <v>0</v>
      </c>
      <c r="BL526" s="100">
        <f>BK526*('Para GX'!K$71+100%)</f>
        <v>0</v>
      </c>
      <c r="BM526" s="100">
        <f>BL526*('Para GX'!L$71+100%)</f>
        <v>0</v>
      </c>
      <c r="BN526" s="100">
        <f>BM526*('Para GX'!M$71+100%)</f>
        <v>0</v>
      </c>
      <c r="BO526" s="100">
        <f>BN526*('Para GX'!N$71+100%)</f>
        <v>0</v>
      </c>
      <c r="BP526" s="100" t="e">
        <f>BO526*('Para GX'!O$71+100%)</f>
        <v>#VALUE!</v>
      </c>
    </row>
    <row r="527" spans="1:68">
      <c r="A527" s="77">
        <v>2018</v>
      </c>
      <c r="B527" s="77" t="s">
        <v>905</v>
      </c>
      <c r="C527" s="77" t="s">
        <v>1085</v>
      </c>
      <c r="D527" s="77"/>
      <c r="E527" s="98">
        <v>31368</v>
      </c>
      <c r="F527" s="77"/>
      <c r="G527" s="77"/>
      <c r="H527" s="77"/>
      <c r="I527" s="77">
        <v>1</v>
      </c>
      <c r="J527" s="77" t="s">
        <v>1021</v>
      </c>
      <c r="K527" s="77" t="s">
        <v>1071</v>
      </c>
      <c r="L527" s="77" t="s">
        <v>1074</v>
      </c>
      <c r="M527" s="77"/>
      <c r="N527" s="99">
        <v>0</v>
      </c>
      <c r="O527" s="99">
        <v>0</v>
      </c>
      <c r="P527" s="99">
        <v>0</v>
      </c>
      <c r="Q527" s="99">
        <v>0</v>
      </c>
      <c r="R527" s="99">
        <v>0</v>
      </c>
      <c r="S527" s="99">
        <v>0</v>
      </c>
      <c r="T527" s="99">
        <v>0</v>
      </c>
      <c r="U527" s="99">
        <v>0</v>
      </c>
      <c r="V527" s="99">
        <v>7.09</v>
      </c>
      <c r="W527" s="99">
        <v>0</v>
      </c>
      <c r="X527" s="99">
        <v>0</v>
      </c>
      <c r="Y527" s="99">
        <v>0</v>
      </c>
      <c r="Z527" s="99">
        <v>7.09</v>
      </c>
      <c r="AA527" s="100">
        <v>0</v>
      </c>
      <c r="AB527" s="100">
        <f>AA527*('Para GX'!J$71+100%)</f>
        <v>0</v>
      </c>
      <c r="AC527" s="100">
        <f>AB527*('Para GX'!K$71+100%)</f>
        <v>0</v>
      </c>
      <c r="AD527" s="100">
        <f>AC527*('Para GX'!L$71+100%)</f>
        <v>0</v>
      </c>
      <c r="AE527" s="100">
        <f>AD527*('Para GX'!M$71+100%)</f>
        <v>0</v>
      </c>
      <c r="AF527" s="100">
        <f>AE527*('Para GX'!N$71+100%)</f>
        <v>0</v>
      </c>
      <c r="AG527" s="100" t="e">
        <f>AF527*('Para GX'!O$71+100%)</f>
        <v>#VALUE!</v>
      </c>
      <c r="AH527" s="100">
        <f t="shared" si="130"/>
        <v>7.09</v>
      </c>
      <c r="AI527" s="100">
        <v>0</v>
      </c>
      <c r="AJ527" s="100">
        <f>AI527*('Para GX'!K$71+100%)</f>
        <v>0</v>
      </c>
      <c r="AK527" s="100">
        <f>AJ527*('Para GX'!L$71+100%)</f>
        <v>0</v>
      </c>
      <c r="AL527" s="100">
        <f>AK527*('Para GX'!M$71+100%)</f>
        <v>0</v>
      </c>
      <c r="AM527" s="100">
        <f>AL527*('Para GX'!N$71+100%)</f>
        <v>0</v>
      </c>
      <c r="AN527" s="100" t="e">
        <f>AM527*('Para GX'!O$71+100%)</f>
        <v>#VALUE!</v>
      </c>
      <c r="AO527" s="100">
        <f t="shared" si="124"/>
        <v>0</v>
      </c>
      <c r="AP527" s="100">
        <f>AO527*('Para GX'!J$71+100%)</f>
        <v>0</v>
      </c>
      <c r="AQ527" s="100">
        <f>AP527*('Para GX'!K$71+100%)</f>
        <v>0</v>
      </c>
      <c r="AR527" s="100">
        <f>AQ527*('Para GX'!L$71+100%)</f>
        <v>0</v>
      </c>
      <c r="AS527" s="100">
        <f>AR527*('Para GX'!M$71+100%)</f>
        <v>0</v>
      </c>
      <c r="AT527" s="100">
        <f>AS527*('Para GX'!N$71+100%)</f>
        <v>0</v>
      </c>
      <c r="AU527" s="100" t="e">
        <f>AT527*('Para GX'!O$71+100%)</f>
        <v>#VALUE!</v>
      </c>
      <c r="AV527" s="100">
        <v>0</v>
      </c>
      <c r="AW527" s="100">
        <f>AV527*('Para GX'!J$71+100%)</f>
        <v>0</v>
      </c>
      <c r="AX527" s="100">
        <f>AW527*('Para GX'!K$71+100%)</f>
        <v>0</v>
      </c>
      <c r="AY527" s="100">
        <f>AX527*('Para GX'!L$71+100%)</f>
        <v>0</v>
      </c>
      <c r="AZ527" s="100">
        <f>AY527*('Para GX'!M$71+100%)</f>
        <v>0</v>
      </c>
      <c r="BA527" s="100">
        <f>AZ527*('Para GX'!N$71+100%)</f>
        <v>0</v>
      </c>
      <c r="BB527" s="100" t="e">
        <f>BA527*('Para GX'!O$71+100%)</f>
        <v>#VALUE!</v>
      </c>
      <c r="BC527" s="100">
        <v>0</v>
      </c>
      <c r="BD527" s="100"/>
      <c r="BE527" s="100"/>
      <c r="BF527" s="100"/>
      <c r="BG527" s="100"/>
      <c r="BH527" s="100"/>
      <c r="BI527" s="100"/>
      <c r="BJ527" s="100">
        <v>0</v>
      </c>
      <c r="BK527" s="100">
        <f>BJ527*('Para GX'!J$71+100%)</f>
        <v>0</v>
      </c>
      <c r="BL527" s="100">
        <f>BK527*('Para GX'!K$71+100%)</f>
        <v>0</v>
      </c>
      <c r="BM527" s="100">
        <f>BL527*('Para GX'!L$71+100%)</f>
        <v>0</v>
      </c>
      <c r="BN527" s="100">
        <f>BM527*('Para GX'!M$71+100%)</f>
        <v>0</v>
      </c>
      <c r="BO527" s="100">
        <f>BN527*('Para GX'!N$71+100%)</f>
        <v>0</v>
      </c>
      <c r="BP527" s="100" t="e">
        <f>BO527*('Para GX'!O$71+100%)</f>
        <v>#VALUE!</v>
      </c>
    </row>
    <row r="528" spans="1:68">
      <c r="A528" s="77">
        <v>2018</v>
      </c>
      <c r="B528" s="77" t="s">
        <v>905</v>
      </c>
      <c r="C528" s="77" t="s">
        <v>1085</v>
      </c>
      <c r="D528" s="77"/>
      <c r="E528" s="98">
        <v>26628</v>
      </c>
      <c r="F528" s="77"/>
      <c r="G528" s="77"/>
      <c r="H528" s="77"/>
      <c r="I528" s="77">
        <v>5</v>
      </c>
      <c r="J528" s="77" t="s">
        <v>1021</v>
      </c>
      <c r="K528" s="77"/>
      <c r="L528" s="77"/>
      <c r="M528" s="77"/>
      <c r="N528" s="99">
        <v>0</v>
      </c>
      <c r="O528" s="99">
        <v>0</v>
      </c>
      <c r="P528" s="99">
        <v>0</v>
      </c>
      <c r="Q528" s="99">
        <v>0</v>
      </c>
      <c r="R528" s="99">
        <v>0</v>
      </c>
      <c r="S528" s="99">
        <v>0</v>
      </c>
      <c r="T528" s="99">
        <v>542.39</v>
      </c>
      <c r="U528" s="99">
        <v>0</v>
      </c>
      <c r="V528" s="99">
        <v>0</v>
      </c>
      <c r="W528" s="99">
        <v>0</v>
      </c>
      <c r="X528" s="99">
        <v>0</v>
      </c>
      <c r="Y528" s="99">
        <v>0</v>
      </c>
      <c r="Z528" s="99">
        <v>542.39</v>
      </c>
      <c r="AA528" s="100">
        <f>SUM(W528+V528+S528)</f>
        <v>0</v>
      </c>
      <c r="AB528" s="100">
        <f>AA528*('Para GX'!J$71+100%)</f>
        <v>0</v>
      </c>
      <c r="AC528" s="100">
        <f>AB528*('Para GX'!K$71+100%)</f>
        <v>0</v>
      </c>
      <c r="AD528" s="100">
        <f>AC528*('Para GX'!L$71+100%)</f>
        <v>0</v>
      </c>
      <c r="AE528" s="100">
        <f>AD528*('Para GX'!M$71+100%)</f>
        <v>0</v>
      </c>
      <c r="AF528" s="100">
        <f>AE528*('Para GX'!N$71+100%)</f>
        <v>0</v>
      </c>
      <c r="AG528" s="100" t="e">
        <f>AF528*('Para GX'!O$71+100%)</f>
        <v>#VALUE!</v>
      </c>
      <c r="AH528" s="100">
        <f t="shared" si="130"/>
        <v>542.39</v>
      </c>
      <c r="AI528" s="100">
        <f>AH528*('Para GX'!J$71+100%)</f>
        <v>555.94974999999999</v>
      </c>
      <c r="AJ528" s="100">
        <f>AI528*('Para GX'!K$71+100%)</f>
        <v>567.99532791666672</v>
      </c>
      <c r="AK528" s="100">
        <f>AJ528*('Para GX'!L$71+100%)</f>
        <v>577.46191671527777</v>
      </c>
      <c r="AL528" s="100">
        <f>AK528*('Para GX'!M$71+100%)</f>
        <v>583.23653588243053</v>
      </c>
      <c r="AM528" s="100">
        <f>AL528*('Para GX'!N$71+100%)</f>
        <v>587.12477945498006</v>
      </c>
      <c r="AN528" s="100" t="e">
        <f>AM528*('Para GX'!O$71+100%)</f>
        <v>#VALUE!</v>
      </c>
      <c r="AO528" s="100">
        <f t="shared" ref="AO528:AO586" si="132">SUM(X528+Y528)</f>
        <v>0</v>
      </c>
      <c r="AP528" s="100">
        <f>AO528*('Para GX'!J$71+100%)</f>
        <v>0</v>
      </c>
      <c r="AQ528" s="100">
        <f>AP528*('Para GX'!K$71+100%)</f>
        <v>0</v>
      </c>
      <c r="AR528" s="100">
        <f>AQ528*('Para GX'!L$71+100%)</f>
        <v>0</v>
      </c>
      <c r="AS528" s="100">
        <f>AR528*('Para GX'!M$71+100%)</f>
        <v>0</v>
      </c>
      <c r="AT528" s="100">
        <f>AS528*('Para GX'!N$71+100%)</f>
        <v>0</v>
      </c>
      <c r="AU528" s="100" t="e">
        <f>AT528*('Para GX'!O$71+100%)</f>
        <v>#VALUE!</v>
      </c>
      <c r="AV528" s="100">
        <v>0</v>
      </c>
      <c r="AW528" s="100">
        <f>AV528*('Para GX'!J$71+100%)</f>
        <v>0</v>
      </c>
      <c r="AX528" s="100">
        <f>AW528*('Para GX'!K$71+100%)</f>
        <v>0</v>
      </c>
      <c r="AY528" s="100">
        <f>AX528*('Para GX'!L$71+100%)</f>
        <v>0</v>
      </c>
      <c r="AZ528" s="100">
        <f>AY528*('Para GX'!M$71+100%)</f>
        <v>0</v>
      </c>
      <c r="BA528" s="100">
        <f>AZ528*('Para GX'!N$71+100%)</f>
        <v>0</v>
      </c>
      <c r="BB528" s="100" t="e">
        <f>BA528*('Para GX'!O$71+100%)</f>
        <v>#VALUE!</v>
      </c>
      <c r="BC528" s="100">
        <v>0</v>
      </c>
      <c r="BD528" s="100"/>
      <c r="BE528" s="100"/>
      <c r="BF528" s="100"/>
      <c r="BG528" s="100"/>
      <c r="BH528" s="100"/>
      <c r="BI528" s="100"/>
      <c r="BJ528" s="100">
        <v>0</v>
      </c>
      <c r="BK528" s="100">
        <f>BJ528*('Para GX'!J$71+100%)</f>
        <v>0</v>
      </c>
      <c r="BL528" s="100">
        <f>BK528*('Para GX'!K$71+100%)</f>
        <v>0</v>
      </c>
      <c r="BM528" s="100">
        <f>BL528*('Para GX'!L$71+100%)</f>
        <v>0</v>
      </c>
      <c r="BN528" s="100">
        <f>BM528*('Para GX'!M$71+100%)</f>
        <v>0</v>
      </c>
      <c r="BO528" s="100">
        <f>BN528*('Para GX'!N$71+100%)</f>
        <v>0</v>
      </c>
      <c r="BP528" s="100" t="e">
        <f>BO528*('Para GX'!O$71+100%)</f>
        <v>#VALUE!</v>
      </c>
    </row>
    <row r="529" spans="1:68">
      <c r="A529" s="77">
        <v>2018</v>
      </c>
      <c r="B529" s="77" t="s">
        <v>905</v>
      </c>
      <c r="C529" s="77" t="s">
        <v>1085</v>
      </c>
      <c r="D529" s="77"/>
      <c r="E529" s="98">
        <v>23660</v>
      </c>
      <c r="F529" s="77"/>
      <c r="G529" s="77"/>
      <c r="H529" s="77"/>
      <c r="I529" s="77">
        <v>2</v>
      </c>
      <c r="J529" s="77" t="s">
        <v>1021</v>
      </c>
      <c r="K529" s="77"/>
      <c r="L529" s="77"/>
      <c r="M529" s="77"/>
      <c r="N529" s="99">
        <v>0</v>
      </c>
      <c r="O529" s="99">
        <v>0</v>
      </c>
      <c r="P529" s="99">
        <v>0</v>
      </c>
      <c r="Q529" s="99">
        <v>0</v>
      </c>
      <c r="R529" s="99">
        <v>0</v>
      </c>
      <c r="S529" s="99">
        <v>0</v>
      </c>
      <c r="T529" s="99">
        <v>1068.7</v>
      </c>
      <c r="U529" s="99">
        <v>0</v>
      </c>
      <c r="V529" s="99">
        <v>0</v>
      </c>
      <c r="W529" s="99">
        <v>0</v>
      </c>
      <c r="X529" s="99">
        <v>0</v>
      </c>
      <c r="Y529" s="99">
        <v>0</v>
      </c>
      <c r="Z529" s="99">
        <v>1068.7</v>
      </c>
      <c r="AA529" s="100">
        <f>SUM(W529+V529+S529)</f>
        <v>0</v>
      </c>
      <c r="AB529" s="100">
        <f>AA529*('Para GX'!J$71+100%)</f>
        <v>0</v>
      </c>
      <c r="AC529" s="100">
        <f>AB529*('Para GX'!K$71+100%)</f>
        <v>0</v>
      </c>
      <c r="AD529" s="100">
        <f>AC529*('Para GX'!L$71+100%)</f>
        <v>0</v>
      </c>
      <c r="AE529" s="100">
        <f>AD529*('Para GX'!M$71+100%)</f>
        <v>0</v>
      </c>
      <c r="AF529" s="100">
        <f>AE529*('Para GX'!N$71+100%)</f>
        <v>0</v>
      </c>
      <c r="AG529" s="100" t="e">
        <f>AF529*('Para GX'!O$71+100%)</f>
        <v>#VALUE!</v>
      </c>
      <c r="AH529" s="100">
        <f t="shared" si="130"/>
        <v>1068.7</v>
      </c>
      <c r="AI529" s="100">
        <f>AH529*('Para GX'!J$71+100%)</f>
        <v>1095.4175</v>
      </c>
      <c r="AJ529" s="100">
        <f>AI529*('Para GX'!K$71+100%)</f>
        <v>1119.1515458333333</v>
      </c>
      <c r="AK529" s="100">
        <f>AJ529*('Para GX'!L$71+100%)</f>
        <v>1137.8040715972222</v>
      </c>
      <c r="AL529" s="100">
        <f>AK529*('Para GX'!M$71+100%)</f>
        <v>1149.1821123131945</v>
      </c>
      <c r="AM529" s="100">
        <f>AL529*('Para GX'!N$71+100%)</f>
        <v>1156.8433263952822</v>
      </c>
      <c r="AN529" s="100" t="e">
        <f>AM529*('Para GX'!O$71+100%)</f>
        <v>#VALUE!</v>
      </c>
      <c r="AO529" s="100">
        <f t="shared" si="132"/>
        <v>0</v>
      </c>
      <c r="AP529" s="100">
        <f>AO529*('Para GX'!J$71+100%)</f>
        <v>0</v>
      </c>
      <c r="AQ529" s="100">
        <f>AP529*('Para GX'!K$71+100%)</f>
        <v>0</v>
      </c>
      <c r="AR529" s="100">
        <f>AQ529*('Para GX'!L$71+100%)</f>
        <v>0</v>
      </c>
      <c r="AS529" s="100">
        <f>AR529*('Para GX'!M$71+100%)</f>
        <v>0</v>
      </c>
      <c r="AT529" s="100">
        <f>AS529*('Para GX'!N$71+100%)</f>
        <v>0</v>
      </c>
      <c r="AU529" s="100" t="e">
        <f>AT529*('Para GX'!O$71+100%)</f>
        <v>#VALUE!</v>
      </c>
      <c r="AV529" s="100">
        <v>0</v>
      </c>
      <c r="AW529" s="100">
        <f>AV529*('Para GX'!J$71+100%)</f>
        <v>0</v>
      </c>
      <c r="AX529" s="100">
        <f>AW529*('Para GX'!K$71+100%)</f>
        <v>0</v>
      </c>
      <c r="AY529" s="100">
        <f>AX529*('Para GX'!L$71+100%)</f>
        <v>0</v>
      </c>
      <c r="AZ529" s="100">
        <f>AY529*('Para GX'!M$71+100%)</f>
        <v>0</v>
      </c>
      <c r="BA529" s="100">
        <f>AZ529*('Para GX'!N$71+100%)</f>
        <v>0</v>
      </c>
      <c r="BB529" s="100" t="e">
        <f>BA529*('Para GX'!O$71+100%)</f>
        <v>#VALUE!</v>
      </c>
      <c r="BC529" s="100">
        <v>0</v>
      </c>
      <c r="BD529" s="100"/>
      <c r="BE529" s="100"/>
      <c r="BF529" s="100"/>
      <c r="BG529" s="100"/>
      <c r="BH529" s="100"/>
      <c r="BI529" s="100"/>
      <c r="BJ529" s="100">
        <v>0</v>
      </c>
      <c r="BK529" s="100">
        <f>BJ529*('Para GX'!J$71+100%)</f>
        <v>0</v>
      </c>
      <c r="BL529" s="100">
        <f>BK529*('Para GX'!K$71+100%)</f>
        <v>0</v>
      </c>
      <c r="BM529" s="100">
        <f>BL529*('Para GX'!L$71+100%)</f>
        <v>0</v>
      </c>
      <c r="BN529" s="100">
        <f>BM529*('Para GX'!M$71+100%)</f>
        <v>0</v>
      </c>
      <c r="BO529" s="100">
        <f>BN529*('Para GX'!N$71+100%)</f>
        <v>0</v>
      </c>
      <c r="BP529" s="100" t="e">
        <f>BO529*('Para GX'!O$71+100%)</f>
        <v>#VALUE!</v>
      </c>
    </row>
    <row r="530" spans="1:68">
      <c r="A530" s="77">
        <v>2018</v>
      </c>
      <c r="B530" s="77" t="s">
        <v>905</v>
      </c>
      <c r="C530" s="77" t="s">
        <v>1085</v>
      </c>
      <c r="D530" s="77"/>
      <c r="E530" s="98">
        <v>32911</v>
      </c>
      <c r="F530" s="77"/>
      <c r="G530" s="77"/>
      <c r="H530" s="77"/>
      <c r="I530" s="77">
        <v>5</v>
      </c>
      <c r="J530" s="77" t="s">
        <v>1021</v>
      </c>
      <c r="K530" s="77"/>
      <c r="L530" s="77" t="s">
        <v>1075</v>
      </c>
      <c r="M530" s="77"/>
      <c r="N530" s="99">
        <v>0</v>
      </c>
      <c r="O530" s="99">
        <v>0</v>
      </c>
      <c r="P530" s="99">
        <v>0</v>
      </c>
      <c r="Q530" s="99">
        <v>0</v>
      </c>
      <c r="R530" s="99">
        <v>0</v>
      </c>
      <c r="S530" s="99">
        <v>0</v>
      </c>
      <c r="T530" s="99">
        <v>373.37</v>
      </c>
      <c r="U530" s="99">
        <v>0</v>
      </c>
      <c r="V530" s="99">
        <v>0</v>
      </c>
      <c r="W530" s="99">
        <v>0</v>
      </c>
      <c r="X530" s="99">
        <v>0</v>
      </c>
      <c r="Y530" s="99">
        <v>0</v>
      </c>
      <c r="Z530" s="99">
        <v>373.37</v>
      </c>
      <c r="AA530" s="100">
        <f>SUM(W530+V530+S530)</f>
        <v>0</v>
      </c>
      <c r="AB530" s="100">
        <f>AA530*('Para GX'!J$71+100%)</f>
        <v>0</v>
      </c>
      <c r="AC530" s="100">
        <f>AB530*('Para GX'!K$71+100%)</f>
        <v>0</v>
      </c>
      <c r="AD530" s="100">
        <f>AC530*('Para GX'!L$71+100%)</f>
        <v>0</v>
      </c>
      <c r="AE530" s="100">
        <f>AD530*('Para GX'!M$71+100%)</f>
        <v>0</v>
      </c>
      <c r="AF530" s="100">
        <f>AE530*('Para GX'!N$71+100%)</f>
        <v>0</v>
      </c>
      <c r="AG530" s="100" t="e">
        <f>AF530*('Para GX'!O$71+100%)</f>
        <v>#VALUE!</v>
      </c>
      <c r="AH530" s="100">
        <f t="shared" si="130"/>
        <v>373.37</v>
      </c>
      <c r="AI530" s="100">
        <f>AH530*('Para GX'!J$71+100%)</f>
        <v>382.70424999999994</v>
      </c>
      <c r="AJ530" s="100">
        <f>AI530*('Para GX'!K$71+100%)</f>
        <v>390.99617541666663</v>
      </c>
      <c r="AK530" s="100">
        <f>AJ530*('Para GX'!L$71+100%)</f>
        <v>397.51277834027769</v>
      </c>
      <c r="AL530" s="100">
        <f>AK530*('Para GX'!M$71+100%)</f>
        <v>401.48790612368049</v>
      </c>
      <c r="AM530" s="100">
        <f>AL530*('Para GX'!N$71+100%)</f>
        <v>404.16449216450502</v>
      </c>
      <c r="AN530" s="100" t="e">
        <f>AM530*('Para GX'!O$71+100%)</f>
        <v>#VALUE!</v>
      </c>
      <c r="AO530" s="100">
        <f t="shared" si="132"/>
        <v>0</v>
      </c>
      <c r="AP530" s="100">
        <f>AO530*('Para GX'!J$71+100%)</f>
        <v>0</v>
      </c>
      <c r="AQ530" s="100">
        <f>AP530*('Para GX'!K$71+100%)</f>
        <v>0</v>
      </c>
      <c r="AR530" s="100">
        <f>AQ530*('Para GX'!L$71+100%)</f>
        <v>0</v>
      </c>
      <c r="AS530" s="100">
        <f>AR530*('Para GX'!M$71+100%)</f>
        <v>0</v>
      </c>
      <c r="AT530" s="100">
        <f>AS530*('Para GX'!N$71+100%)</f>
        <v>0</v>
      </c>
      <c r="AU530" s="100" t="e">
        <f>AT530*('Para GX'!O$71+100%)</f>
        <v>#VALUE!</v>
      </c>
      <c r="AV530" s="100">
        <v>0</v>
      </c>
      <c r="AW530" s="100">
        <f>AV530*('Para GX'!J$71+100%)</f>
        <v>0</v>
      </c>
      <c r="AX530" s="100">
        <f>AW530*('Para GX'!K$71+100%)</f>
        <v>0</v>
      </c>
      <c r="AY530" s="100">
        <f>AX530*('Para GX'!L$71+100%)</f>
        <v>0</v>
      </c>
      <c r="AZ530" s="100">
        <f>AY530*('Para GX'!M$71+100%)</f>
        <v>0</v>
      </c>
      <c r="BA530" s="100">
        <f>AZ530*('Para GX'!N$71+100%)</f>
        <v>0</v>
      </c>
      <c r="BB530" s="100" t="e">
        <f>BA530*('Para GX'!O$71+100%)</f>
        <v>#VALUE!</v>
      </c>
      <c r="BC530" s="100">
        <v>0</v>
      </c>
      <c r="BD530" s="100"/>
      <c r="BE530" s="100"/>
      <c r="BF530" s="100"/>
      <c r="BG530" s="100"/>
      <c r="BH530" s="100"/>
      <c r="BI530" s="100"/>
      <c r="BJ530" s="100">
        <v>0</v>
      </c>
      <c r="BK530" s="100">
        <f>BJ530*('Para GX'!J$71+100%)</f>
        <v>0</v>
      </c>
      <c r="BL530" s="100">
        <f>BK530*('Para GX'!K$71+100%)</f>
        <v>0</v>
      </c>
      <c r="BM530" s="100">
        <f>BL530*('Para GX'!L$71+100%)</f>
        <v>0</v>
      </c>
      <c r="BN530" s="100">
        <f>BM530*('Para GX'!M$71+100%)</f>
        <v>0</v>
      </c>
      <c r="BO530" s="100">
        <f>BN530*('Para GX'!N$71+100%)</f>
        <v>0</v>
      </c>
      <c r="BP530" s="100" t="e">
        <f>BO530*('Para GX'!O$71+100%)</f>
        <v>#VALUE!</v>
      </c>
    </row>
    <row r="531" spans="1:68">
      <c r="A531" s="77">
        <v>2018</v>
      </c>
      <c r="B531" s="77" t="s">
        <v>905</v>
      </c>
      <c r="C531" s="77" t="s">
        <v>1085</v>
      </c>
      <c r="D531" s="77"/>
      <c r="E531" s="98">
        <v>30682</v>
      </c>
      <c r="F531" s="77"/>
      <c r="G531" s="77"/>
      <c r="H531" s="77"/>
      <c r="I531" s="77">
        <v>3</v>
      </c>
      <c r="J531" s="77" t="s">
        <v>1021</v>
      </c>
      <c r="K531" s="77" t="s">
        <v>1236</v>
      </c>
      <c r="L531" s="77" t="s">
        <v>1153</v>
      </c>
      <c r="M531" s="77"/>
      <c r="N531" s="99">
        <v>0</v>
      </c>
      <c r="O531" s="99">
        <v>0</v>
      </c>
      <c r="P531" s="99">
        <v>0</v>
      </c>
      <c r="Q531" s="99">
        <v>0</v>
      </c>
      <c r="R531" s="99">
        <v>0</v>
      </c>
      <c r="S531" s="99">
        <v>0</v>
      </c>
      <c r="T531" s="99">
        <v>0</v>
      </c>
      <c r="U531" s="99">
        <v>0</v>
      </c>
      <c r="V531" s="99">
        <v>133.18</v>
      </c>
      <c r="W531" s="99">
        <v>0</v>
      </c>
      <c r="X531" s="99">
        <v>0</v>
      </c>
      <c r="Y531" s="99">
        <v>0</v>
      </c>
      <c r="Z531" s="99">
        <v>133.18</v>
      </c>
      <c r="AA531" s="100">
        <v>0</v>
      </c>
      <c r="AB531" s="100">
        <f>AA531*('Para GX'!J$71+100%)</f>
        <v>0</v>
      </c>
      <c r="AC531" s="100">
        <f>AB531*('Para GX'!K$71+100%)</f>
        <v>0</v>
      </c>
      <c r="AD531" s="100">
        <f>AC531*('Para GX'!L$71+100%)</f>
        <v>0</v>
      </c>
      <c r="AE531" s="100">
        <f>AD531*('Para GX'!M$71+100%)</f>
        <v>0</v>
      </c>
      <c r="AF531" s="100">
        <f>AE531*('Para GX'!N$71+100%)</f>
        <v>0</v>
      </c>
      <c r="AG531" s="100" t="e">
        <f>AF531*('Para GX'!O$71+100%)</f>
        <v>#VALUE!</v>
      </c>
      <c r="AH531" s="100">
        <f t="shared" si="130"/>
        <v>133.18</v>
      </c>
      <c r="AI531" s="100">
        <v>0</v>
      </c>
      <c r="AJ531" s="100">
        <f>AI531*('Para GX'!K$71+100%)</f>
        <v>0</v>
      </c>
      <c r="AK531" s="100">
        <f>AJ531*('Para GX'!L$71+100%)</f>
        <v>0</v>
      </c>
      <c r="AL531" s="100">
        <f>AK531*('Para GX'!M$71+100%)</f>
        <v>0</v>
      </c>
      <c r="AM531" s="100">
        <f>AL531*('Para GX'!N$71+100%)</f>
        <v>0</v>
      </c>
      <c r="AN531" s="100" t="e">
        <f>AM531*('Para GX'!O$71+100%)</f>
        <v>#VALUE!</v>
      </c>
      <c r="AO531" s="100">
        <f t="shared" si="132"/>
        <v>0</v>
      </c>
      <c r="AP531" s="100">
        <f>AO531*('Para GX'!J$71+100%)</f>
        <v>0</v>
      </c>
      <c r="AQ531" s="100">
        <f>AP531*('Para GX'!K$71+100%)</f>
        <v>0</v>
      </c>
      <c r="AR531" s="100">
        <f>AQ531*('Para GX'!L$71+100%)</f>
        <v>0</v>
      </c>
      <c r="AS531" s="100">
        <f>AR531*('Para GX'!M$71+100%)</f>
        <v>0</v>
      </c>
      <c r="AT531" s="100">
        <f>AS531*('Para GX'!N$71+100%)</f>
        <v>0</v>
      </c>
      <c r="AU531" s="100" t="e">
        <f>AT531*('Para GX'!O$71+100%)</f>
        <v>#VALUE!</v>
      </c>
      <c r="AV531" s="100">
        <v>0</v>
      </c>
      <c r="AW531" s="100">
        <f>AV531*('Para GX'!J$71+100%)</f>
        <v>0</v>
      </c>
      <c r="AX531" s="100">
        <f>AW531*('Para GX'!K$71+100%)</f>
        <v>0</v>
      </c>
      <c r="AY531" s="100">
        <f>AX531*('Para GX'!L$71+100%)</f>
        <v>0</v>
      </c>
      <c r="AZ531" s="100">
        <f>AY531*('Para GX'!M$71+100%)</f>
        <v>0</v>
      </c>
      <c r="BA531" s="100">
        <f>AZ531*('Para GX'!N$71+100%)</f>
        <v>0</v>
      </c>
      <c r="BB531" s="100" t="e">
        <f>BA531*('Para GX'!O$71+100%)</f>
        <v>#VALUE!</v>
      </c>
      <c r="BC531" s="100">
        <v>0</v>
      </c>
      <c r="BD531" s="100"/>
      <c r="BE531" s="100"/>
      <c r="BF531" s="100"/>
      <c r="BG531" s="100"/>
      <c r="BH531" s="100"/>
      <c r="BI531" s="100"/>
      <c r="BJ531" s="100">
        <v>0</v>
      </c>
      <c r="BK531" s="100">
        <f>BJ531*('Para GX'!J$71+100%)</f>
        <v>0</v>
      </c>
      <c r="BL531" s="100">
        <f>BK531*('Para GX'!K$71+100%)</f>
        <v>0</v>
      </c>
      <c r="BM531" s="100">
        <f>BL531*('Para GX'!L$71+100%)</f>
        <v>0</v>
      </c>
      <c r="BN531" s="100">
        <f>BM531*('Para GX'!M$71+100%)</f>
        <v>0</v>
      </c>
      <c r="BO531" s="100">
        <f>BN531*('Para GX'!N$71+100%)</f>
        <v>0</v>
      </c>
      <c r="BP531" s="100" t="e">
        <f>BO531*('Para GX'!O$71+100%)</f>
        <v>#VALUE!</v>
      </c>
    </row>
    <row r="532" spans="1:68">
      <c r="A532" s="77">
        <v>2018</v>
      </c>
      <c r="B532" s="77" t="s">
        <v>905</v>
      </c>
      <c r="C532" s="77" t="s">
        <v>1085</v>
      </c>
      <c r="D532" s="77"/>
      <c r="E532" s="98">
        <v>30682</v>
      </c>
      <c r="F532" s="77"/>
      <c r="G532" s="77"/>
      <c r="H532" s="77"/>
      <c r="I532" s="77">
        <v>1</v>
      </c>
      <c r="J532" s="77" t="s">
        <v>1021</v>
      </c>
      <c r="K532" s="77" t="s">
        <v>1116</v>
      </c>
      <c r="L532" s="77" t="s">
        <v>1153</v>
      </c>
      <c r="M532" s="77"/>
      <c r="N532" s="99">
        <v>0</v>
      </c>
      <c r="O532" s="99">
        <v>0</v>
      </c>
      <c r="P532" s="99">
        <v>0</v>
      </c>
      <c r="Q532" s="99">
        <v>0</v>
      </c>
      <c r="R532" s="99">
        <v>0</v>
      </c>
      <c r="S532" s="99">
        <v>0</v>
      </c>
      <c r="T532" s="99">
        <v>0</v>
      </c>
      <c r="U532" s="99">
        <v>0</v>
      </c>
      <c r="V532" s="99">
        <v>56.83</v>
      </c>
      <c r="W532" s="99">
        <v>0</v>
      </c>
      <c r="X532" s="99">
        <v>0</v>
      </c>
      <c r="Y532" s="99">
        <v>0</v>
      </c>
      <c r="Z532" s="99">
        <v>56.83</v>
      </c>
      <c r="AA532" s="100">
        <v>0</v>
      </c>
      <c r="AB532" s="100">
        <f>AA532*('Para GX'!J$71+100%)</f>
        <v>0</v>
      </c>
      <c r="AC532" s="100">
        <f>AB532*('Para GX'!K$71+100%)</f>
        <v>0</v>
      </c>
      <c r="AD532" s="100">
        <f>AC532*('Para GX'!L$71+100%)</f>
        <v>0</v>
      </c>
      <c r="AE532" s="100">
        <f>AD532*('Para GX'!M$71+100%)</f>
        <v>0</v>
      </c>
      <c r="AF532" s="100">
        <f>AE532*('Para GX'!N$71+100%)</f>
        <v>0</v>
      </c>
      <c r="AG532" s="100" t="e">
        <f>AF532*('Para GX'!O$71+100%)</f>
        <v>#VALUE!</v>
      </c>
      <c r="AH532" s="100">
        <f t="shared" ref="AH532:AH564" si="133">SUM(T532+V532+W532)</f>
        <v>56.83</v>
      </c>
      <c r="AI532" s="100">
        <v>0</v>
      </c>
      <c r="AJ532" s="100">
        <f>AI532*('Para GX'!K$71+100%)</f>
        <v>0</v>
      </c>
      <c r="AK532" s="100">
        <f>AJ532*('Para GX'!L$71+100%)</f>
        <v>0</v>
      </c>
      <c r="AL532" s="100">
        <f>AK532*('Para GX'!M$71+100%)</f>
        <v>0</v>
      </c>
      <c r="AM532" s="100">
        <f>AL532*('Para GX'!N$71+100%)</f>
        <v>0</v>
      </c>
      <c r="AN532" s="100" t="e">
        <f>AM532*('Para GX'!O$71+100%)</f>
        <v>#VALUE!</v>
      </c>
      <c r="AO532" s="100">
        <f t="shared" si="132"/>
        <v>0</v>
      </c>
      <c r="AP532" s="100">
        <f>AO532*('Para GX'!J$71+100%)</f>
        <v>0</v>
      </c>
      <c r="AQ532" s="100">
        <f>AP532*('Para GX'!K$71+100%)</f>
        <v>0</v>
      </c>
      <c r="AR532" s="100">
        <f>AQ532*('Para GX'!L$71+100%)</f>
        <v>0</v>
      </c>
      <c r="AS532" s="100">
        <f>AR532*('Para GX'!M$71+100%)</f>
        <v>0</v>
      </c>
      <c r="AT532" s="100">
        <f>AS532*('Para GX'!N$71+100%)</f>
        <v>0</v>
      </c>
      <c r="AU532" s="100" t="e">
        <f>AT532*('Para GX'!O$71+100%)</f>
        <v>#VALUE!</v>
      </c>
      <c r="AV532" s="100">
        <v>0</v>
      </c>
      <c r="AW532" s="100">
        <f>AV532*('Para GX'!J$71+100%)</f>
        <v>0</v>
      </c>
      <c r="AX532" s="100">
        <f>AW532*('Para GX'!K$71+100%)</f>
        <v>0</v>
      </c>
      <c r="AY532" s="100">
        <f>AX532*('Para GX'!L$71+100%)</f>
        <v>0</v>
      </c>
      <c r="AZ532" s="100">
        <f>AY532*('Para GX'!M$71+100%)</f>
        <v>0</v>
      </c>
      <c r="BA532" s="100">
        <f>AZ532*('Para GX'!N$71+100%)</f>
        <v>0</v>
      </c>
      <c r="BB532" s="100" t="e">
        <f>BA532*('Para GX'!O$71+100%)</f>
        <v>#VALUE!</v>
      </c>
      <c r="BC532" s="100">
        <v>0</v>
      </c>
      <c r="BD532" s="100"/>
      <c r="BE532" s="100"/>
      <c r="BF532" s="100"/>
      <c r="BG532" s="100"/>
      <c r="BH532" s="100"/>
      <c r="BI532" s="100"/>
      <c r="BJ532" s="100">
        <v>0</v>
      </c>
      <c r="BK532" s="100">
        <f>BJ532*('Para GX'!J$71+100%)</f>
        <v>0</v>
      </c>
      <c r="BL532" s="100">
        <f>BK532*('Para GX'!K$71+100%)</f>
        <v>0</v>
      </c>
      <c r="BM532" s="100">
        <f>BL532*('Para GX'!L$71+100%)</f>
        <v>0</v>
      </c>
      <c r="BN532" s="100">
        <f>BM532*('Para GX'!M$71+100%)</f>
        <v>0</v>
      </c>
      <c r="BO532" s="100">
        <f>BN532*('Para GX'!N$71+100%)</f>
        <v>0</v>
      </c>
      <c r="BP532" s="100" t="e">
        <f>BO532*('Para GX'!O$71+100%)</f>
        <v>#VALUE!</v>
      </c>
    </row>
    <row r="533" spans="1:68">
      <c r="A533" s="77">
        <v>2018</v>
      </c>
      <c r="B533" s="77" t="s">
        <v>905</v>
      </c>
      <c r="C533" s="77" t="s">
        <v>1085</v>
      </c>
      <c r="D533" s="77"/>
      <c r="E533" s="98">
        <v>32290</v>
      </c>
      <c r="F533" s="77"/>
      <c r="G533" s="77"/>
      <c r="H533" s="77"/>
      <c r="I533" s="77">
        <v>8</v>
      </c>
      <c r="J533" s="77" t="s">
        <v>1021</v>
      </c>
      <c r="K533" s="77"/>
      <c r="L533" s="77"/>
      <c r="M533" s="77"/>
      <c r="N533" s="99">
        <v>0</v>
      </c>
      <c r="O533" s="99">
        <v>0</v>
      </c>
      <c r="P533" s="99">
        <v>0</v>
      </c>
      <c r="Q533" s="99">
        <v>0</v>
      </c>
      <c r="R533" s="99">
        <v>0</v>
      </c>
      <c r="S533" s="99">
        <v>0</v>
      </c>
      <c r="T533" s="99">
        <v>1202.1199999999999</v>
      </c>
      <c r="U533" s="99">
        <v>0</v>
      </c>
      <c r="V533" s="99">
        <v>0</v>
      </c>
      <c r="W533" s="99">
        <v>0</v>
      </c>
      <c r="X533" s="99">
        <v>0</v>
      </c>
      <c r="Y533" s="99">
        <v>0</v>
      </c>
      <c r="Z533" s="99">
        <v>1202.1199999999999</v>
      </c>
      <c r="AA533" s="100">
        <f>SUM(W533+V533+S533)</f>
        <v>0</v>
      </c>
      <c r="AB533" s="100">
        <f>AA533*('Para GX'!J$71+100%)</f>
        <v>0</v>
      </c>
      <c r="AC533" s="100">
        <f>AB533*('Para GX'!K$71+100%)</f>
        <v>0</v>
      </c>
      <c r="AD533" s="100">
        <f>AC533*('Para GX'!L$71+100%)</f>
        <v>0</v>
      </c>
      <c r="AE533" s="100">
        <f>AD533*('Para GX'!M$71+100%)</f>
        <v>0</v>
      </c>
      <c r="AF533" s="100">
        <f>AE533*('Para GX'!N$71+100%)</f>
        <v>0</v>
      </c>
      <c r="AG533" s="100" t="e">
        <f>AF533*('Para GX'!O$71+100%)</f>
        <v>#VALUE!</v>
      </c>
      <c r="AH533" s="100">
        <f t="shared" si="133"/>
        <v>1202.1199999999999</v>
      </c>
      <c r="AI533" s="100">
        <f>AH533*('Para GX'!J$71+100%)</f>
        <v>1232.1729999999998</v>
      </c>
      <c r="AJ533" s="100">
        <f>AI533*('Para GX'!K$71+100%)</f>
        <v>1258.8700816666665</v>
      </c>
      <c r="AK533" s="100">
        <f>AJ533*('Para GX'!L$71+100%)</f>
        <v>1279.8512496944443</v>
      </c>
      <c r="AL533" s="100">
        <f>AK533*('Para GX'!M$71+100%)</f>
        <v>1292.6497621913886</v>
      </c>
      <c r="AM533" s="100">
        <f>AL533*('Para GX'!N$71+100%)</f>
        <v>1301.2674272726645</v>
      </c>
      <c r="AN533" s="100" t="e">
        <f>AM533*('Para GX'!O$71+100%)</f>
        <v>#VALUE!</v>
      </c>
      <c r="AO533" s="100">
        <f t="shared" si="132"/>
        <v>0</v>
      </c>
      <c r="AP533" s="100">
        <f>AO533*('Para GX'!J$71+100%)</f>
        <v>0</v>
      </c>
      <c r="AQ533" s="100">
        <f>AP533*('Para GX'!K$71+100%)</f>
        <v>0</v>
      </c>
      <c r="AR533" s="100">
        <f>AQ533*('Para GX'!L$71+100%)</f>
        <v>0</v>
      </c>
      <c r="AS533" s="100">
        <f>AR533*('Para GX'!M$71+100%)</f>
        <v>0</v>
      </c>
      <c r="AT533" s="100">
        <f>AS533*('Para GX'!N$71+100%)</f>
        <v>0</v>
      </c>
      <c r="AU533" s="100" t="e">
        <f>AT533*('Para GX'!O$71+100%)</f>
        <v>#VALUE!</v>
      </c>
      <c r="AV533" s="100">
        <v>0</v>
      </c>
      <c r="AW533" s="100">
        <f>AV533*('Para GX'!J$71+100%)</f>
        <v>0</v>
      </c>
      <c r="AX533" s="100">
        <f>AW533*('Para GX'!K$71+100%)</f>
        <v>0</v>
      </c>
      <c r="AY533" s="100">
        <f>AX533*('Para GX'!L$71+100%)</f>
        <v>0</v>
      </c>
      <c r="AZ533" s="100">
        <f>AY533*('Para GX'!M$71+100%)</f>
        <v>0</v>
      </c>
      <c r="BA533" s="100">
        <f>AZ533*('Para GX'!N$71+100%)</f>
        <v>0</v>
      </c>
      <c r="BB533" s="100" t="e">
        <f>BA533*('Para GX'!O$71+100%)</f>
        <v>#VALUE!</v>
      </c>
      <c r="BC533" s="100">
        <v>0</v>
      </c>
      <c r="BD533" s="100"/>
      <c r="BE533" s="100"/>
      <c r="BF533" s="100"/>
      <c r="BG533" s="100"/>
      <c r="BH533" s="100"/>
      <c r="BI533" s="100"/>
      <c r="BJ533" s="100">
        <v>0</v>
      </c>
      <c r="BK533" s="100">
        <f>BJ533*('Para GX'!J$71+100%)</f>
        <v>0</v>
      </c>
      <c r="BL533" s="100">
        <f>BK533*('Para GX'!K$71+100%)</f>
        <v>0</v>
      </c>
      <c r="BM533" s="100">
        <f>BL533*('Para GX'!L$71+100%)</f>
        <v>0</v>
      </c>
      <c r="BN533" s="100">
        <f>BM533*('Para GX'!M$71+100%)</f>
        <v>0</v>
      </c>
      <c r="BO533" s="100">
        <f>BN533*('Para GX'!N$71+100%)</f>
        <v>0</v>
      </c>
      <c r="BP533" s="100" t="e">
        <f>BO533*('Para GX'!O$71+100%)</f>
        <v>#VALUE!</v>
      </c>
    </row>
    <row r="534" spans="1:68">
      <c r="A534" s="77">
        <v>2018</v>
      </c>
      <c r="B534" s="77" t="s">
        <v>905</v>
      </c>
      <c r="C534" s="77" t="s">
        <v>1085</v>
      </c>
      <c r="D534" s="77"/>
      <c r="E534" s="98">
        <v>23330</v>
      </c>
      <c r="F534" s="77"/>
      <c r="G534" s="77"/>
      <c r="H534" s="77"/>
      <c r="I534" s="77">
        <v>1</v>
      </c>
      <c r="J534" s="77" t="s">
        <v>1021</v>
      </c>
      <c r="K534" s="77"/>
      <c r="L534" s="77"/>
      <c r="M534" s="77"/>
      <c r="N534" s="99">
        <v>0</v>
      </c>
      <c r="O534" s="99">
        <v>0</v>
      </c>
      <c r="P534" s="99">
        <v>0</v>
      </c>
      <c r="Q534" s="99">
        <v>0</v>
      </c>
      <c r="R534" s="99">
        <v>0</v>
      </c>
      <c r="S534" s="99">
        <v>0</v>
      </c>
      <c r="T534" s="99">
        <v>1235.8399999999999</v>
      </c>
      <c r="U534" s="99">
        <v>0</v>
      </c>
      <c r="V534" s="99">
        <v>0</v>
      </c>
      <c r="W534" s="99">
        <v>0</v>
      </c>
      <c r="X534" s="99">
        <v>0</v>
      </c>
      <c r="Y534" s="99">
        <v>0</v>
      </c>
      <c r="Z534" s="99">
        <v>1235.8399999999999</v>
      </c>
      <c r="AA534" s="100">
        <f>SUM(W534+V534+S534)</f>
        <v>0</v>
      </c>
      <c r="AB534" s="100">
        <f>AA534*('Para GX'!J$71+100%)</f>
        <v>0</v>
      </c>
      <c r="AC534" s="100">
        <f>AB534*('Para GX'!K$71+100%)</f>
        <v>0</v>
      </c>
      <c r="AD534" s="100">
        <f>AC534*('Para GX'!L$71+100%)</f>
        <v>0</v>
      </c>
      <c r="AE534" s="100">
        <f>AD534*('Para GX'!M$71+100%)</f>
        <v>0</v>
      </c>
      <c r="AF534" s="100">
        <f>AE534*('Para GX'!N$71+100%)</f>
        <v>0</v>
      </c>
      <c r="AG534" s="100" t="e">
        <f>AF534*('Para GX'!O$71+100%)</f>
        <v>#VALUE!</v>
      </c>
      <c r="AH534" s="100">
        <f t="shared" si="133"/>
        <v>1235.8399999999999</v>
      </c>
      <c r="AI534" s="100">
        <f>AH534*('Para GX'!J$71+100%)</f>
        <v>1266.7359999999999</v>
      </c>
      <c r="AJ534" s="100">
        <f>AI534*('Para GX'!K$71+100%)</f>
        <v>1294.1819466666666</v>
      </c>
      <c r="AK534" s="100">
        <f>AJ534*('Para GX'!L$71+100%)</f>
        <v>1315.7516457777776</v>
      </c>
      <c r="AL534" s="100">
        <f>AK534*('Para GX'!M$71+100%)</f>
        <v>1328.9091622355554</v>
      </c>
      <c r="AM534" s="100">
        <f>AL534*('Para GX'!N$71+100%)</f>
        <v>1337.768556650459</v>
      </c>
      <c r="AN534" s="100" t="e">
        <f>AM534*('Para GX'!O$71+100%)</f>
        <v>#VALUE!</v>
      </c>
      <c r="AO534" s="100">
        <f t="shared" si="132"/>
        <v>0</v>
      </c>
      <c r="AP534" s="100">
        <f>AO534*('Para GX'!J$71+100%)</f>
        <v>0</v>
      </c>
      <c r="AQ534" s="100">
        <f>AP534*('Para GX'!K$71+100%)</f>
        <v>0</v>
      </c>
      <c r="AR534" s="100">
        <f>AQ534*('Para GX'!L$71+100%)</f>
        <v>0</v>
      </c>
      <c r="AS534" s="100">
        <f>AR534*('Para GX'!M$71+100%)</f>
        <v>0</v>
      </c>
      <c r="AT534" s="100">
        <f>AS534*('Para GX'!N$71+100%)</f>
        <v>0</v>
      </c>
      <c r="AU534" s="100" t="e">
        <f>AT534*('Para GX'!O$71+100%)</f>
        <v>#VALUE!</v>
      </c>
      <c r="AV534" s="100">
        <v>0</v>
      </c>
      <c r="AW534" s="100">
        <f>AV534*('Para GX'!J$71+100%)</f>
        <v>0</v>
      </c>
      <c r="AX534" s="100">
        <f>AW534*('Para GX'!K$71+100%)</f>
        <v>0</v>
      </c>
      <c r="AY534" s="100">
        <f>AX534*('Para GX'!L$71+100%)</f>
        <v>0</v>
      </c>
      <c r="AZ534" s="100">
        <f>AY534*('Para GX'!M$71+100%)</f>
        <v>0</v>
      </c>
      <c r="BA534" s="100">
        <f>AZ534*('Para GX'!N$71+100%)</f>
        <v>0</v>
      </c>
      <c r="BB534" s="100" t="e">
        <f>BA534*('Para GX'!O$71+100%)</f>
        <v>#VALUE!</v>
      </c>
      <c r="BC534" s="100">
        <v>0</v>
      </c>
      <c r="BD534" s="100"/>
      <c r="BE534" s="100"/>
      <c r="BF534" s="100"/>
      <c r="BG534" s="100"/>
      <c r="BH534" s="100"/>
      <c r="BI534" s="100"/>
      <c r="BJ534" s="100">
        <v>0</v>
      </c>
      <c r="BK534" s="100">
        <f>BJ534*('Para GX'!J$71+100%)</f>
        <v>0</v>
      </c>
      <c r="BL534" s="100">
        <f>BK534*('Para GX'!K$71+100%)</f>
        <v>0</v>
      </c>
      <c r="BM534" s="100">
        <f>BL534*('Para GX'!L$71+100%)</f>
        <v>0</v>
      </c>
      <c r="BN534" s="100">
        <f>BM534*('Para GX'!M$71+100%)</f>
        <v>0</v>
      </c>
      <c r="BO534" s="100">
        <f>BN534*('Para GX'!N$71+100%)</f>
        <v>0</v>
      </c>
      <c r="BP534" s="100" t="e">
        <f>BO534*('Para GX'!O$71+100%)</f>
        <v>#VALUE!</v>
      </c>
    </row>
    <row r="535" spans="1:68">
      <c r="A535" s="77">
        <v>2018</v>
      </c>
      <c r="B535" s="77" t="s">
        <v>905</v>
      </c>
      <c r="C535" s="77" t="s">
        <v>1085</v>
      </c>
      <c r="D535" s="77"/>
      <c r="E535" s="98">
        <v>25742</v>
      </c>
      <c r="F535" s="77"/>
      <c r="G535" s="77"/>
      <c r="H535" s="77"/>
      <c r="I535" s="77">
        <v>1</v>
      </c>
      <c r="J535" s="77" t="s">
        <v>1021</v>
      </c>
      <c r="K535" s="77"/>
      <c r="L535" s="77"/>
      <c r="M535" s="77"/>
      <c r="N535" s="99">
        <v>0</v>
      </c>
      <c r="O535" s="99">
        <v>0</v>
      </c>
      <c r="P535" s="99">
        <v>0</v>
      </c>
      <c r="Q535" s="99">
        <v>0</v>
      </c>
      <c r="R535" s="99">
        <v>0</v>
      </c>
      <c r="S535" s="99">
        <v>0</v>
      </c>
      <c r="T535" s="99">
        <v>846.65</v>
      </c>
      <c r="U535" s="99">
        <v>0</v>
      </c>
      <c r="V535" s="99">
        <v>0</v>
      </c>
      <c r="W535" s="99">
        <v>0</v>
      </c>
      <c r="X535" s="99">
        <v>0</v>
      </c>
      <c r="Y535" s="99">
        <v>0</v>
      </c>
      <c r="Z535" s="99">
        <v>846.65</v>
      </c>
      <c r="AA535" s="100">
        <f>SUM(W535+V535+S535)</f>
        <v>0</v>
      </c>
      <c r="AB535" s="100">
        <f>AA535*('Para GX'!J$71+100%)</f>
        <v>0</v>
      </c>
      <c r="AC535" s="100">
        <f>AB535*('Para GX'!K$71+100%)</f>
        <v>0</v>
      </c>
      <c r="AD535" s="100">
        <f>AC535*('Para GX'!L$71+100%)</f>
        <v>0</v>
      </c>
      <c r="AE535" s="100">
        <f>AD535*('Para GX'!M$71+100%)</f>
        <v>0</v>
      </c>
      <c r="AF535" s="100">
        <f>AE535*('Para GX'!N$71+100%)</f>
        <v>0</v>
      </c>
      <c r="AG535" s="100" t="e">
        <f>AF535*('Para GX'!O$71+100%)</f>
        <v>#VALUE!</v>
      </c>
      <c r="AH535" s="100">
        <f t="shared" si="133"/>
        <v>846.65</v>
      </c>
      <c r="AI535" s="100">
        <f>AH535*('Para GX'!J$71+100%)</f>
        <v>867.81624999999985</v>
      </c>
      <c r="AJ535" s="100">
        <f>AI535*('Para GX'!K$71+100%)</f>
        <v>886.61893541666655</v>
      </c>
      <c r="AK535" s="100">
        <f>AJ535*('Para GX'!L$71+100%)</f>
        <v>901.39591767361094</v>
      </c>
      <c r="AL535" s="100">
        <f>AK535*('Para GX'!M$71+100%)</f>
        <v>910.40987685034702</v>
      </c>
      <c r="AM535" s="100">
        <f>AL535*('Para GX'!N$71+100%)</f>
        <v>916.47927602934931</v>
      </c>
      <c r="AN535" s="100" t="e">
        <f>AM535*('Para GX'!O$71+100%)</f>
        <v>#VALUE!</v>
      </c>
      <c r="AO535" s="100">
        <f t="shared" si="132"/>
        <v>0</v>
      </c>
      <c r="AP535" s="100">
        <f>AO535*('Para GX'!J$71+100%)</f>
        <v>0</v>
      </c>
      <c r="AQ535" s="100">
        <f>AP535*('Para GX'!K$71+100%)</f>
        <v>0</v>
      </c>
      <c r="AR535" s="100">
        <f>AQ535*('Para GX'!L$71+100%)</f>
        <v>0</v>
      </c>
      <c r="AS535" s="100">
        <f>AR535*('Para GX'!M$71+100%)</f>
        <v>0</v>
      </c>
      <c r="AT535" s="100">
        <f>AS535*('Para GX'!N$71+100%)</f>
        <v>0</v>
      </c>
      <c r="AU535" s="100" t="e">
        <f>AT535*('Para GX'!O$71+100%)</f>
        <v>#VALUE!</v>
      </c>
      <c r="AV535" s="100">
        <v>0</v>
      </c>
      <c r="AW535" s="100">
        <f>AV535*('Para GX'!J$71+100%)</f>
        <v>0</v>
      </c>
      <c r="AX535" s="100">
        <f>AW535*('Para GX'!K$71+100%)</f>
        <v>0</v>
      </c>
      <c r="AY535" s="100">
        <f>AX535*('Para GX'!L$71+100%)</f>
        <v>0</v>
      </c>
      <c r="AZ535" s="100">
        <f>AY535*('Para GX'!M$71+100%)</f>
        <v>0</v>
      </c>
      <c r="BA535" s="100">
        <f>AZ535*('Para GX'!N$71+100%)</f>
        <v>0</v>
      </c>
      <c r="BB535" s="100" t="e">
        <f>BA535*('Para GX'!O$71+100%)</f>
        <v>#VALUE!</v>
      </c>
      <c r="BC535" s="100">
        <v>0</v>
      </c>
      <c r="BD535" s="100"/>
      <c r="BE535" s="100"/>
      <c r="BF535" s="100"/>
      <c r="BG535" s="100"/>
      <c r="BH535" s="100"/>
      <c r="BI535" s="100"/>
      <c r="BJ535" s="100">
        <v>0</v>
      </c>
      <c r="BK535" s="100">
        <f>BJ535*('Para GX'!J$71+100%)</f>
        <v>0</v>
      </c>
      <c r="BL535" s="100">
        <f>BK535*('Para GX'!K$71+100%)</f>
        <v>0</v>
      </c>
      <c r="BM535" s="100">
        <f>BL535*('Para GX'!L$71+100%)</f>
        <v>0</v>
      </c>
      <c r="BN535" s="100">
        <f>BM535*('Para GX'!M$71+100%)</f>
        <v>0</v>
      </c>
      <c r="BO535" s="100">
        <f>BN535*('Para GX'!N$71+100%)</f>
        <v>0</v>
      </c>
      <c r="BP535" s="100" t="e">
        <f>BO535*('Para GX'!O$71+100%)</f>
        <v>#VALUE!</v>
      </c>
    </row>
    <row r="536" spans="1:68">
      <c r="A536" s="77">
        <v>2018</v>
      </c>
      <c r="B536" s="77" t="s">
        <v>905</v>
      </c>
      <c r="C536" s="77" t="s">
        <v>1085</v>
      </c>
      <c r="D536" s="77"/>
      <c r="E536" s="98">
        <v>31590</v>
      </c>
      <c r="F536" s="77"/>
      <c r="G536" s="77"/>
      <c r="H536" s="77"/>
      <c r="I536" s="77">
        <v>23</v>
      </c>
      <c r="J536" s="77" t="s">
        <v>1021</v>
      </c>
      <c r="K536" s="77" t="s">
        <v>1053</v>
      </c>
      <c r="L536" s="77"/>
      <c r="M536" s="77"/>
      <c r="N536" s="99">
        <v>0</v>
      </c>
      <c r="O536" s="99">
        <v>0</v>
      </c>
      <c r="P536" s="99">
        <v>0</v>
      </c>
      <c r="Q536" s="99">
        <v>0</v>
      </c>
      <c r="R536" s="99">
        <v>0</v>
      </c>
      <c r="S536" s="99">
        <v>0</v>
      </c>
      <c r="T536" s="99">
        <v>0</v>
      </c>
      <c r="U536" s="99">
        <v>0</v>
      </c>
      <c r="V536" s="99">
        <v>450.34</v>
      </c>
      <c r="W536" s="99">
        <v>0</v>
      </c>
      <c r="X536" s="99">
        <v>0</v>
      </c>
      <c r="Y536" s="99">
        <v>0</v>
      </c>
      <c r="Z536" s="99">
        <v>450.34</v>
      </c>
      <c r="AA536" s="100">
        <v>0</v>
      </c>
      <c r="AB536" s="100">
        <f>AA536*('Para GX'!J$71+100%)</f>
        <v>0</v>
      </c>
      <c r="AC536" s="100">
        <f>AB536*('Para GX'!K$71+100%)</f>
        <v>0</v>
      </c>
      <c r="AD536" s="100">
        <f>AC536*('Para GX'!L$71+100%)</f>
        <v>0</v>
      </c>
      <c r="AE536" s="100">
        <f>AD536*('Para GX'!M$71+100%)</f>
        <v>0</v>
      </c>
      <c r="AF536" s="100">
        <f>AE536*('Para GX'!N$71+100%)</f>
        <v>0</v>
      </c>
      <c r="AG536" s="100" t="e">
        <f>AF536*('Para GX'!O$71+100%)</f>
        <v>#VALUE!</v>
      </c>
      <c r="AH536" s="100">
        <f t="shared" si="133"/>
        <v>450.34</v>
      </c>
      <c r="AI536" s="100">
        <v>0</v>
      </c>
      <c r="AJ536" s="100">
        <f>AI536*('Para GX'!K$71+100%)</f>
        <v>0</v>
      </c>
      <c r="AK536" s="100">
        <f>AJ536*('Para GX'!L$71+100%)</f>
        <v>0</v>
      </c>
      <c r="AL536" s="100">
        <f>AK536*('Para GX'!M$71+100%)</f>
        <v>0</v>
      </c>
      <c r="AM536" s="100">
        <f>AL536*('Para GX'!N$71+100%)</f>
        <v>0</v>
      </c>
      <c r="AN536" s="100" t="e">
        <f>AM536*('Para GX'!O$71+100%)</f>
        <v>#VALUE!</v>
      </c>
      <c r="AO536" s="100">
        <f t="shared" si="132"/>
        <v>0</v>
      </c>
      <c r="AP536" s="100">
        <f>AO536*('Para GX'!J$71+100%)</f>
        <v>0</v>
      </c>
      <c r="AQ536" s="100">
        <f>AP536*('Para GX'!K$71+100%)</f>
        <v>0</v>
      </c>
      <c r="AR536" s="100">
        <f>AQ536*('Para GX'!L$71+100%)</f>
        <v>0</v>
      </c>
      <c r="AS536" s="100">
        <f>AR536*('Para GX'!M$71+100%)</f>
        <v>0</v>
      </c>
      <c r="AT536" s="100">
        <f>AS536*('Para GX'!N$71+100%)</f>
        <v>0</v>
      </c>
      <c r="AU536" s="100" t="e">
        <f>AT536*('Para GX'!O$71+100%)</f>
        <v>#VALUE!</v>
      </c>
      <c r="AV536" s="100">
        <v>0</v>
      </c>
      <c r="AW536" s="100">
        <f>AV536*('Para GX'!J$71+100%)</f>
        <v>0</v>
      </c>
      <c r="AX536" s="100">
        <f>AW536*('Para GX'!K$71+100%)</f>
        <v>0</v>
      </c>
      <c r="AY536" s="100">
        <f>AX536*('Para GX'!L$71+100%)</f>
        <v>0</v>
      </c>
      <c r="AZ536" s="100">
        <f>AY536*('Para GX'!M$71+100%)</f>
        <v>0</v>
      </c>
      <c r="BA536" s="100">
        <f>AZ536*('Para GX'!N$71+100%)</f>
        <v>0</v>
      </c>
      <c r="BB536" s="100" t="e">
        <f>BA536*('Para GX'!O$71+100%)</f>
        <v>#VALUE!</v>
      </c>
      <c r="BC536" s="100">
        <v>0</v>
      </c>
      <c r="BD536" s="100"/>
      <c r="BE536" s="100"/>
      <c r="BF536" s="100"/>
      <c r="BG536" s="100"/>
      <c r="BH536" s="100"/>
      <c r="BI536" s="100"/>
      <c r="BJ536" s="100">
        <v>0</v>
      </c>
      <c r="BK536" s="100">
        <f>BJ536*('Para GX'!J$71+100%)</f>
        <v>0</v>
      </c>
      <c r="BL536" s="100">
        <f>BK536*('Para GX'!K$71+100%)</f>
        <v>0</v>
      </c>
      <c r="BM536" s="100">
        <f>BL536*('Para GX'!L$71+100%)</f>
        <v>0</v>
      </c>
      <c r="BN536" s="100">
        <f>BM536*('Para GX'!M$71+100%)</f>
        <v>0</v>
      </c>
      <c r="BO536" s="100">
        <f>BN536*('Para GX'!N$71+100%)</f>
        <v>0</v>
      </c>
      <c r="BP536" s="100" t="e">
        <f>BO536*('Para GX'!O$71+100%)</f>
        <v>#VALUE!</v>
      </c>
    </row>
    <row r="537" spans="1:68">
      <c r="A537" s="77">
        <v>2018</v>
      </c>
      <c r="B537" s="77" t="s">
        <v>905</v>
      </c>
      <c r="C537" s="77" t="s">
        <v>1085</v>
      </c>
      <c r="D537" s="77"/>
      <c r="E537" s="98">
        <v>31590</v>
      </c>
      <c r="F537" s="77"/>
      <c r="G537" s="77"/>
      <c r="H537" s="77"/>
      <c r="I537" s="77">
        <v>22</v>
      </c>
      <c r="J537" s="77" t="s">
        <v>1021</v>
      </c>
      <c r="K537" s="77" t="s">
        <v>1208</v>
      </c>
      <c r="L537" s="77"/>
      <c r="M537" s="77"/>
      <c r="N537" s="99">
        <v>0</v>
      </c>
      <c r="O537" s="99">
        <v>0</v>
      </c>
      <c r="P537" s="99">
        <v>0</v>
      </c>
      <c r="Q537" s="99">
        <v>0</v>
      </c>
      <c r="R537" s="99">
        <v>0</v>
      </c>
      <c r="S537" s="99">
        <v>0</v>
      </c>
      <c r="T537" s="99">
        <v>0</v>
      </c>
      <c r="U537" s="99">
        <v>0</v>
      </c>
      <c r="V537" s="99">
        <v>1442.61</v>
      </c>
      <c r="W537" s="99">
        <v>0</v>
      </c>
      <c r="X537" s="99">
        <v>0</v>
      </c>
      <c r="Y537" s="99">
        <v>0</v>
      </c>
      <c r="Z537" s="99">
        <v>1442.61</v>
      </c>
      <c r="AA537" s="100">
        <v>0</v>
      </c>
      <c r="AB537" s="100">
        <f>AA537*('Para GX'!J$71+100%)</f>
        <v>0</v>
      </c>
      <c r="AC537" s="100">
        <f>AB537*('Para GX'!K$71+100%)</f>
        <v>0</v>
      </c>
      <c r="AD537" s="100">
        <f>AC537*('Para GX'!L$71+100%)</f>
        <v>0</v>
      </c>
      <c r="AE537" s="100">
        <f>AD537*('Para GX'!M$71+100%)</f>
        <v>0</v>
      </c>
      <c r="AF537" s="100">
        <f>AE537*('Para GX'!N$71+100%)</f>
        <v>0</v>
      </c>
      <c r="AG537" s="100" t="e">
        <f>AF537*('Para GX'!O$71+100%)</f>
        <v>#VALUE!</v>
      </c>
      <c r="AH537" s="100">
        <f t="shared" si="133"/>
        <v>1442.61</v>
      </c>
      <c r="AI537" s="100">
        <v>0</v>
      </c>
      <c r="AJ537" s="100">
        <f>AI537*('Para GX'!K$71+100%)</f>
        <v>0</v>
      </c>
      <c r="AK537" s="100">
        <f>AJ537*('Para GX'!L$71+100%)</f>
        <v>0</v>
      </c>
      <c r="AL537" s="100">
        <f>AK537*('Para GX'!M$71+100%)</f>
        <v>0</v>
      </c>
      <c r="AM537" s="100">
        <f>AL537*('Para GX'!N$71+100%)</f>
        <v>0</v>
      </c>
      <c r="AN537" s="100" t="e">
        <f>AM537*('Para GX'!O$71+100%)</f>
        <v>#VALUE!</v>
      </c>
      <c r="AO537" s="100">
        <f t="shared" si="132"/>
        <v>0</v>
      </c>
      <c r="AP537" s="100">
        <f>AO537*('Para GX'!J$71+100%)</f>
        <v>0</v>
      </c>
      <c r="AQ537" s="100">
        <f>AP537*('Para GX'!K$71+100%)</f>
        <v>0</v>
      </c>
      <c r="AR537" s="100">
        <f>AQ537*('Para GX'!L$71+100%)</f>
        <v>0</v>
      </c>
      <c r="AS537" s="100">
        <f>AR537*('Para GX'!M$71+100%)</f>
        <v>0</v>
      </c>
      <c r="AT537" s="100">
        <f>AS537*('Para GX'!N$71+100%)</f>
        <v>0</v>
      </c>
      <c r="AU537" s="100" t="e">
        <f>AT537*('Para GX'!O$71+100%)</f>
        <v>#VALUE!</v>
      </c>
      <c r="AV537" s="100">
        <v>0</v>
      </c>
      <c r="AW537" s="100">
        <f>AV537*('Para GX'!J$71+100%)</f>
        <v>0</v>
      </c>
      <c r="AX537" s="100">
        <f>AW537*('Para GX'!K$71+100%)</f>
        <v>0</v>
      </c>
      <c r="AY537" s="100">
        <f>AX537*('Para GX'!L$71+100%)</f>
        <v>0</v>
      </c>
      <c r="AZ537" s="100">
        <f>AY537*('Para GX'!M$71+100%)</f>
        <v>0</v>
      </c>
      <c r="BA537" s="100">
        <f>AZ537*('Para GX'!N$71+100%)</f>
        <v>0</v>
      </c>
      <c r="BB537" s="100" t="e">
        <f>BA537*('Para GX'!O$71+100%)</f>
        <v>#VALUE!</v>
      </c>
      <c r="BC537" s="100">
        <v>0</v>
      </c>
      <c r="BD537" s="100"/>
      <c r="BE537" s="100"/>
      <c r="BF537" s="100"/>
      <c r="BG537" s="100"/>
      <c r="BH537" s="100"/>
      <c r="BI537" s="100"/>
      <c r="BJ537" s="100">
        <v>0</v>
      </c>
      <c r="BK537" s="100">
        <f>BJ537*('Para GX'!J$71+100%)</f>
        <v>0</v>
      </c>
      <c r="BL537" s="100">
        <f>BK537*('Para GX'!K$71+100%)</f>
        <v>0</v>
      </c>
      <c r="BM537" s="100">
        <f>BL537*('Para GX'!L$71+100%)</f>
        <v>0</v>
      </c>
      <c r="BN537" s="100">
        <f>BM537*('Para GX'!M$71+100%)</f>
        <v>0</v>
      </c>
      <c r="BO537" s="100">
        <f>BN537*('Para GX'!N$71+100%)</f>
        <v>0</v>
      </c>
      <c r="BP537" s="100" t="e">
        <f>BO537*('Para GX'!O$71+100%)</f>
        <v>#VALUE!</v>
      </c>
    </row>
    <row r="538" spans="1:68">
      <c r="A538" s="77">
        <v>2018</v>
      </c>
      <c r="B538" s="77" t="s">
        <v>905</v>
      </c>
      <c r="C538" s="77" t="s">
        <v>1085</v>
      </c>
      <c r="D538" s="77"/>
      <c r="E538" s="98">
        <v>31590</v>
      </c>
      <c r="F538" s="77"/>
      <c r="G538" s="77"/>
      <c r="H538" s="77"/>
      <c r="I538" s="77">
        <v>20</v>
      </c>
      <c r="J538" s="77" t="s">
        <v>1021</v>
      </c>
      <c r="K538" s="77" t="s">
        <v>1064</v>
      </c>
      <c r="L538" s="77" t="s">
        <v>1076</v>
      </c>
      <c r="M538" s="77"/>
      <c r="N538" s="99">
        <v>0</v>
      </c>
      <c r="O538" s="99">
        <v>0</v>
      </c>
      <c r="P538" s="99">
        <v>0</v>
      </c>
      <c r="Q538" s="99">
        <v>0</v>
      </c>
      <c r="R538" s="99">
        <v>0</v>
      </c>
      <c r="S538" s="99">
        <v>0</v>
      </c>
      <c r="T538" s="99">
        <v>0</v>
      </c>
      <c r="U538" s="99">
        <v>0</v>
      </c>
      <c r="V538" s="99">
        <v>449.39</v>
      </c>
      <c r="W538" s="99">
        <v>0</v>
      </c>
      <c r="X538" s="99">
        <v>0</v>
      </c>
      <c r="Y538" s="99">
        <v>0</v>
      </c>
      <c r="Z538" s="99">
        <v>449.39</v>
      </c>
      <c r="AA538" s="100">
        <v>0</v>
      </c>
      <c r="AB538" s="100">
        <f>AA538*('Para GX'!J$71+100%)</f>
        <v>0</v>
      </c>
      <c r="AC538" s="100">
        <f>AB538*('Para GX'!K$71+100%)</f>
        <v>0</v>
      </c>
      <c r="AD538" s="100">
        <f>AC538*('Para GX'!L$71+100%)</f>
        <v>0</v>
      </c>
      <c r="AE538" s="100">
        <f>AD538*('Para GX'!M$71+100%)</f>
        <v>0</v>
      </c>
      <c r="AF538" s="100">
        <f>AE538*('Para GX'!N$71+100%)</f>
        <v>0</v>
      </c>
      <c r="AG538" s="100" t="e">
        <f>AF538*('Para GX'!O$71+100%)</f>
        <v>#VALUE!</v>
      </c>
      <c r="AH538" s="100">
        <f t="shared" si="133"/>
        <v>449.39</v>
      </c>
      <c r="AI538" s="100">
        <v>0</v>
      </c>
      <c r="AJ538" s="100">
        <f>AI538*('Para GX'!K$71+100%)</f>
        <v>0</v>
      </c>
      <c r="AK538" s="100">
        <f>AJ538*('Para GX'!L$71+100%)</f>
        <v>0</v>
      </c>
      <c r="AL538" s="100">
        <f>AK538*('Para GX'!M$71+100%)</f>
        <v>0</v>
      </c>
      <c r="AM538" s="100">
        <f>AL538*('Para GX'!N$71+100%)</f>
        <v>0</v>
      </c>
      <c r="AN538" s="100" t="e">
        <f>AM538*('Para GX'!O$71+100%)</f>
        <v>#VALUE!</v>
      </c>
      <c r="AO538" s="100">
        <f t="shared" si="132"/>
        <v>0</v>
      </c>
      <c r="AP538" s="100">
        <f>AO538*('Para GX'!J$71+100%)</f>
        <v>0</v>
      </c>
      <c r="AQ538" s="100">
        <f>AP538*('Para GX'!K$71+100%)</f>
        <v>0</v>
      </c>
      <c r="AR538" s="100">
        <f>AQ538*('Para GX'!L$71+100%)</f>
        <v>0</v>
      </c>
      <c r="AS538" s="100">
        <f>AR538*('Para GX'!M$71+100%)</f>
        <v>0</v>
      </c>
      <c r="AT538" s="100">
        <f>AS538*('Para GX'!N$71+100%)</f>
        <v>0</v>
      </c>
      <c r="AU538" s="100" t="e">
        <f>AT538*('Para GX'!O$71+100%)</f>
        <v>#VALUE!</v>
      </c>
      <c r="AV538" s="100">
        <v>0</v>
      </c>
      <c r="AW538" s="100">
        <f>AV538*('Para GX'!J$71+100%)</f>
        <v>0</v>
      </c>
      <c r="AX538" s="100">
        <f>AW538*('Para GX'!K$71+100%)</f>
        <v>0</v>
      </c>
      <c r="AY538" s="100">
        <f>AX538*('Para GX'!L$71+100%)</f>
        <v>0</v>
      </c>
      <c r="AZ538" s="100">
        <f>AY538*('Para GX'!M$71+100%)</f>
        <v>0</v>
      </c>
      <c r="BA538" s="100">
        <f>AZ538*('Para GX'!N$71+100%)</f>
        <v>0</v>
      </c>
      <c r="BB538" s="100" t="e">
        <f>BA538*('Para GX'!O$71+100%)</f>
        <v>#VALUE!</v>
      </c>
      <c r="BC538" s="100">
        <v>0</v>
      </c>
      <c r="BD538" s="100"/>
      <c r="BE538" s="100"/>
      <c r="BF538" s="100"/>
      <c r="BG538" s="100"/>
      <c r="BH538" s="100"/>
      <c r="BI538" s="100"/>
      <c r="BJ538" s="100">
        <v>0</v>
      </c>
      <c r="BK538" s="100">
        <f>BJ538*('Para GX'!J$71+100%)</f>
        <v>0</v>
      </c>
      <c r="BL538" s="100">
        <f>BK538*('Para GX'!K$71+100%)</f>
        <v>0</v>
      </c>
      <c r="BM538" s="100">
        <f>BL538*('Para GX'!L$71+100%)</f>
        <v>0</v>
      </c>
      <c r="BN538" s="100">
        <f>BM538*('Para GX'!M$71+100%)</f>
        <v>0</v>
      </c>
      <c r="BO538" s="100">
        <f>BN538*('Para GX'!N$71+100%)</f>
        <v>0</v>
      </c>
      <c r="BP538" s="100" t="e">
        <f>BO538*('Para GX'!O$71+100%)</f>
        <v>#VALUE!</v>
      </c>
    </row>
    <row r="539" spans="1:68">
      <c r="A539" s="77">
        <v>2018</v>
      </c>
      <c r="B539" s="77" t="s">
        <v>905</v>
      </c>
      <c r="C539" s="77" t="s">
        <v>1085</v>
      </c>
      <c r="D539" s="77"/>
      <c r="E539" s="98">
        <v>31590</v>
      </c>
      <c r="F539" s="77"/>
      <c r="G539" s="77"/>
      <c r="H539" s="77"/>
      <c r="I539" s="77">
        <v>19</v>
      </c>
      <c r="J539" s="77" t="s">
        <v>1021</v>
      </c>
      <c r="K539" s="77" t="s">
        <v>1077</v>
      </c>
      <c r="L539" s="77" t="s">
        <v>1066</v>
      </c>
      <c r="M539" s="77"/>
      <c r="N539" s="99">
        <v>0</v>
      </c>
      <c r="O539" s="99">
        <v>0</v>
      </c>
      <c r="P539" s="99">
        <v>0</v>
      </c>
      <c r="Q539" s="99">
        <v>0</v>
      </c>
      <c r="R539" s="99">
        <v>0</v>
      </c>
      <c r="S539" s="99">
        <v>0</v>
      </c>
      <c r="T539" s="99">
        <v>0</v>
      </c>
      <c r="U539" s="99">
        <v>0</v>
      </c>
      <c r="V539" s="99">
        <v>84.47</v>
      </c>
      <c r="W539" s="99">
        <v>0</v>
      </c>
      <c r="X539" s="99">
        <v>0</v>
      </c>
      <c r="Y539" s="99">
        <v>0</v>
      </c>
      <c r="Z539" s="99">
        <v>84.47</v>
      </c>
      <c r="AA539" s="100">
        <v>0</v>
      </c>
      <c r="AB539" s="100">
        <f>AA539*('Para GX'!J$71+100%)</f>
        <v>0</v>
      </c>
      <c r="AC539" s="100">
        <f>AB539*('Para GX'!K$71+100%)</f>
        <v>0</v>
      </c>
      <c r="AD539" s="100">
        <f>AC539*('Para GX'!L$71+100%)</f>
        <v>0</v>
      </c>
      <c r="AE539" s="100">
        <f>AD539*('Para GX'!M$71+100%)</f>
        <v>0</v>
      </c>
      <c r="AF539" s="100">
        <f>AE539*('Para GX'!N$71+100%)</f>
        <v>0</v>
      </c>
      <c r="AG539" s="100" t="e">
        <f>AF539*('Para GX'!O$71+100%)</f>
        <v>#VALUE!</v>
      </c>
      <c r="AH539" s="100">
        <f t="shared" si="133"/>
        <v>84.47</v>
      </c>
      <c r="AI539" s="100">
        <f>AH539*('Para GX'!J$71+100%)</f>
        <v>86.581749999999985</v>
      </c>
      <c r="AJ539" s="100">
        <v>0</v>
      </c>
      <c r="AK539" s="100">
        <f>AJ539*('Para GX'!L$71+100%)</f>
        <v>0</v>
      </c>
      <c r="AL539" s="100">
        <f>AK539*('Para GX'!M$71+100%)</f>
        <v>0</v>
      </c>
      <c r="AM539" s="100">
        <f>AL539*('Para GX'!N$71+100%)</f>
        <v>0</v>
      </c>
      <c r="AN539" s="100" t="e">
        <f>AM539*('Para GX'!O$71+100%)</f>
        <v>#VALUE!</v>
      </c>
      <c r="AO539" s="100">
        <f t="shared" si="132"/>
        <v>0</v>
      </c>
      <c r="AP539" s="100">
        <f>AO539*('Para GX'!J$71+100%)</f>
        <v>0</v>
      </c>
      <c r="AQ539" s="100">
        <f>AP539*('Para GX'!K$71+100%)</f>
        <v>0</v>
      </c>
      <c r="AR539" s="100">
        <f>AQ539*('Para GX'!L$71+100%)</f>
        <v>0</v>
      </c>
      <c r="AS539" s="100">
        <f>AR539*('Para GX'!M$71+100%)</f>
        <v>0</v>
      </c>
      <c r="AT539" s="100">
        <f>AS539*('Para GX'!N$71+100%)</f>
        <v>0</v>
      </c>
      <c r="AU539" s="100" t="e">
        <f>AT539*('Para GX'!O$71+100%)</f>
        <v>#VALUE!</v>
      </c>
      <c r="AV539" s="100">
        <v>0</v>
      </c>
      <c r="AW539" s="100">
        <f>AV539*('Para GX'!J$71+100%)</f>
        <v>0</v>
      </c>
      <c r="AX539" s="100">
        <f>AW539*('Para GX'!K$71+100%)</f>
        <v>0</v>
      </c>
      <c r="AY539" s="100">
        <f>AX539*('Para GX'!L$71+100%)</f>
        <v>0</v>
      </c>
      <c r="AZ539" s="100">
        <f>AY539*('Para GX'!M$71+100%)</f>
        <v>0</v>
      </c>
      <c r="BA539" s="100">
        <f>AZ539*('Para GX'!N$71+100%)</f>
        <v>0</v>
      </c>
      <c r="BB539" s="100" t="e">
        <f>BA539*('Para GX'!O$71+100%)</f>
        <v>#VALUE!</v>
      </c>
      <c r="BC539" s="100">
        <v>0</v>
      </c>
      <c r="BD539" s="100"/>
      <c r="BE539" s="100"/>
      <c r="BF539" s="100"/>
      <c r="BG539" s="100"/>
      <c r="BH539" s="100"/>
      <c r="BI539" s="100"/>
      <c r="BJ539" s="100">
        <v>0</v>
      </c>
      <c r="BK539" s="100">
        <f>BJ539*('Para GX'!J$71+100%)</f>
        <v>0</v>
      </c>
      <c r="BL539" s="100">
        <f>BK539*('Para GX'!K$71+100%)</f>
        <v>0</v>
      </c>
      <c r="BM539" s="100">
        <f>BL539*('Para GX'!L$71+100%)</f>
        <v>0</v>
      </c>
      <c r="BN539" s="100">
        <f>BM539*('Para GX'!M$71+100%)</f>
        <v>0</v>
      </c>
      <c r="BO539" s="100">
        <f>BN539*('Para GX'!N$71+100%)</f>
        <v>0</v>
      </c>
      <c r="BP539" s="100" t="e">
        <f>BO539*('Para GX'!O$71+100%)</f>
        <v>#VALUE!</v>
      </c>
    </row>
    <row r="540" spans="1:68">
      <c r="A540" s="77">
        <v>2018</v>
      </c>
      <c r="B540" s="77" t="s">
        <v>905</v>
      </c>
      <c r="C540" s="77" t="s">
        <v>1085</v>
      </c>
      <c r="D540" s="77"/>
      <c r="E540" s="98">
        <v>31590</v>
      </c>
      <c r="F540" s="77"/>
      <c r="G540" s="77"/>
      <c r="H540" s="77"/>
      <c r="I540" s="77">
        <v>18</v>
      </c>
      <c r="J540" s="77" t="s">
        <v>1021</v>
      </c>
      <c r="K540" s="77" t="s">
        <v>1078</v>
      </c>
      <c r="L540" s="77" t="s">
        <v>1066</v>
      </c>
      <c r="M540" s="77"/>
      <c r="N540" s="99">
        <v>0</v>
      </c>
      <c r="O540" s="99">
        <v>0</v>
      </c>
      <c r="P540" s="99">
        <v>0</v>
      </c>
      <c r="Q540" s="99">
        <v>0</v>
      </c>
      <c r="R540" s="99">
        <v>0</v>
      </c>
      <c r="S540" s="99">
        <v>0</v>
      </c>
      <c r="T540" s="99">
        <v>0</v>
      </c>
      <c r="U540" s="99">
        <v>0</v>
      </c>
      <c r="V540" s="99">
        <v>2.65</v>
      </c>
      <c r="W540" s="99">
        <v>0</v>
      </c>
      <c r="X540" s="99">
        <v>0</v>
      </c>
      <c r="Y540" s="99">
        <v>0</v>
      </c>
      <c r="Z540" s="99">
        <v>2.65</v>
      </c>
      <c r="AA540" s="100">
        <v>0</v>
      </c>
      <c r="AB540" s="100">
        <f>AA540*('Para GX'!J$71+100%)</f>
        <v>0</v>
      </c>
      <c r="AC540" s="100">
        <f>AB540*('Para GX'!K$71+100%)</f>
        <v>0</v>
      </c>
      <c r="AD540" s="100">
        <f>AC540*('Para GX'!L$71+100%)</f>
        <v>0</v>
      </c>
      <c r="AE540" s="100">
        <f>AD540*('Para GX'!M$71+100%)</f>
        <v>0</v>
      </c>
      <c r="AF540" s="100">
        <f>AE540*('Para GX'!N$71+100%)</f>
        <v>0</v>
      </c>
      <c r="AG540" s="100" t="e">
        <f>AF540*('Para GX'!O$71+100%)</f>
        <v>#VALUE!</v>
      </c>
      <c r="AH540" s="100">
        <f>SUM(T540+V540+W540)</f>
        <v>2.65</v>
      </c>
      <c r="AI540" s="100">
        <v>0</v>
      </c>
      <c r="AJ540" s="100">
        <f>AI540*('Para GX'!K$71+100%)</f>
        <v>0</v>
      </c>
      <c r="AK540" s="100">
        <f>AJ540*('Para GX'!L$71+100%)</f>
        <v>0</v>
      </c>
      <c r="AL540" s="100">
        <f>AK540*('Para GX'!M$71+100%)</f>
        <v>0</v>
      </c>
      <c r="AM540" s="100">
        <f>AL540*('Para GX'!N$71+100%)</f>
        <v>0</v>
      </c>
      <c r="AN540" s="100" t="e">
        <f>AM540*('Para GX'!O$71+100%)</f>
        <v>#VALUE!</v>
      </c>
      <c r="AO540" s="100">
        <f>SUM(X540+Y540)</f>
        <v>0</v>
      </c>
      <c r="AP540" s="100">
        <f>AO540*('Para GX'!J$71+100%)</f>
        <v>0</v>
      </c>
      <c r="AQ540" s="100">
        <f>AP540*('Para GX'!K$71+100%)</f>
        <v>0</v>
      </c>
      <c r="AR540" s="100">
        <f>AQ540*('Para GX'!L$71+100%)</f>
        <v>0</v>
      </c>
      <c r="AS540" s="100">
        <f>AR540*('Para GX'!M$71+100%)</f>
        <v>0</v>
      </c>
      <c r="AT540" s="100">
        <f>AS540*('Para GX'!N$71+100%)</f>
        <v>0</v>
      </c>
      <c r="AU540" s="100" t="e">
        <f>AT540*('Para GX'!O$71+100%)</f>
        <v>#VALUE!</v>
      </c>
      <c r="AV540" s="100">
        <v>0</v>
      </c>
      <c r="AW540" s="100">
        <f>AV540*('Para GX'!J$71+100%)</f>
        <v>0</v>
      </c>
      <c r="AX540" s="100">
        <f>AW540*('Para GX'!K$71+100%)</f>
        <v>0</v>
      </c>
      <c r="AY540" s="100">
        <f>AX540*('Para GX'!L$71+100%)</f>
        <v>0</v>
      </c>
      <c r="AZ540" s="100">
        <f>AY540*('Para GX'!M$71+100%)</f>
        <v>0</v>
      </c>
      <c r="BA540" s="100">
        <f>AZ540*('Para GX'!N$71+100%)</f>
        <v>0</v>
      </c>
      <c r="BB540" s="100" t="e">
        <f>BA540*('Para GX'!O$71+100%)</f>
        <v>#VALUE!</v>
      </c>
      <c r="BC540" s="100">
        <v>0</v>
      </c>
      <c r="BD540" s="100"/>
      <c r="BE540" s="100"/>
      <c r="BF540" s="100"/>
      <c r="BG540" s="100"/>
      <c r="BH540" s="100"/>
      <c r="BI540" s="100"/>
      <c r="BJ540" s="100">
        <v>0</v>
      </c>
      <c r="BK540" s="100">
        <f>BJ540*('Para GX'!J$71+100%)</f>
        <v>0</v>
      </c>
      <c r="BL540" s="100">
        <f>BK540*('Para GX'!K$71+100%)</f>
        <v>0</v>
      </c>
      <c r="BM540" s="100">
        <f>BL540*('Para GX'!L$71+100%)</f>
        <v>0</v>
      </c>
      <c r="BN540" s="100">
        <f>BM540*('Para GX'!M$71+100%)</f>
        <v>0</v>
      </c>
      <c r="BO540" s="100">
        <f>BN540*('Para GX'!N$71+100%)</f>
        <v>0</v>
      </c>
      <c r="BP540" s="100" t="e">
        <f>BO540*('Para GX'!O$71+100%)</f>
        <v>#VALUE!</v>
      </c>
    </row>
    <row r="541" spans="1:68">
      <c r="A541" s="77">
        <v>2018</v>
      </c>
      <c r="B541" s="77" t="s">
        <v>905</v>
      </c>
      <c r="C541" s="77" t="s">
        <v>1085</v>
      </c>
      <c r="D541" s="77"/>
      <c r="E541" s="98">
        <v>25430</v>
      </c>
      <c r="F541" s="77"/>
      <c r="G541" s="77"/>
      <c r="H541" s="77"/>
      <c r="I541" s="77">
        <v>1</v>
      </c>
      <c r="J541" s="77" t="s">
        <v>1021</v>
      </c>
      <c r="K541" s="77"/>
      <c r="L541" s="77"/>
      <c r="M541" s="77"/>
      <c r="N541" s="99">
        <v>0</v>
      </c>
      <c r="O541" s="99">
        <v>0</v>
      </c>
      <c r="P541" s="99">
        <v>0</v>
      </c>
      <c r="Q541" s="99">
        <v>0</v>
      </c>
      <c r="R541" s="99">
        <v>0</v>
      </c>
      <c r="S541" s="99">
        <v>0</v>
      </c>
      <c r="T541" s="99">
        <v>1020.2</v>
      </c>
      <c r="U541" s="99">
        <v>0</v>
      </c>
      <c r="V541" s="99">
        <v>0</v>
      </c>
      <c r="W541" s="99">
        <v>0</v>
      </c>
      <c r="X541" s="99">
        <v>0</v>
      </c>
      <c r="Y541" s="99">
        <v>0</v>
      </c>
      <c r="Z541" s="99">
        <v>1020.2</v>
      </c>
      <c r="AA541" s="100">
        <f>SUM(W541+V541+S541)</f>
        <v>0</v>
      </c>
      <c r="AB541" s="100">
        <f>AA541*('Para GX'!J$71+100%)</f>
        <v>0</v>
      </c>
      <c r="AC541" s="100">
        <f>AB541*('Para GX'!K$71+100%)</f>
        <v>0</v>
      </c>
      <c r="AD541" s="100">
        <f>AC541*('Para GX'!L$71+100%)</f>
        <v>0</v>
      </c>
      <c r="AE541" s="100">
        <f>AD541*('Para GX'!M$71+100%)</f>
        <v>0</v>
      </c>
      <c r="AF541" s="100">
        <f>AE541*('Para GX'!N$71+100%)</f>
        <v>0</v>
      </c>
      <c r="AG541" s="100" t="e">
        <f>AF541*('Para GX'!O$71+100%)</f>
        <v>#VALUE!</v>
      </c>
      <c r="AH541" s="100">
        <f t="shared" si="133"/>
        <v>1020.2</v>
      </c>
      <c r="AI541" s="100">
        <f>AH541*('Para GX'!J$71+100%)</f>
        <v>1045.7049999999999</v>
      </c>
      <c r="AJ541" s="100">
        <f>AI541*('Para GX'!K$71+100%)</f>
        <v>1068.3619416666666</v>
      </c>
      <c r="AK541" s="100">
        <f>AJ541*('Para GX'!L$71+100%)</f>
        <v>1086.1679740277775</v>
      </c>
      <c r="AL541" s="100">
        <f>AK541*('Para GX'!M$71+100%)</f>
        <v>1097.0296537680554</v>
      </c>
      <c r="AM541" s="100">
        <f>AL541*('Para GX'!N$71+100%)</f>
        <v>1104.3431847931756</v>
      </c>
      <c r="AN541" s="100" t="e">
        <f>AM541*('Para GX'!O$71+100%)</f>
        <v>#VALUE!</v>
      </c>
      <c r="AO541" s="100">
        <f t="shared" si="132"/>
        <v>0</v>
      </c>
      <c r="AP541" s="100">
        <f>AO541*('Para GX'!J$71+100%)</f>
        <v>0</v>
      </c>
      <c r="AQ541" s="100">
        <f>AP541*('Para GX'!K$71+100%)</f>
        <v>0</v>
      </c>
      <c r="AR541" s="100">
        <f>AQ541*('Para GX'!L$71+100%)</f>
        <v>0</v>
      </c>
      <c r="AS541" s="100">
        <f>AR541*('Para GX'!M$71+100%)</f>
        <v>0</v>
      </c>
      <c r="AT541" s="100">
        <f>AS541*('Para GX'!N$71+100%)</f>
        <v>0</v>
      </c>
      <c r="AU541" s="100" t="e">
        <f>AT541*('Para GX'!O$71+100%)</f>
        <v>#VALUE!</v>
      </c>
      <c r="AV541" s="100">
        <v>0</v>
      </c>
      <c r="AW541" s="100">
        <f>AV541*('Para GX'!J$71+100%)</f>
        <v>0</v>
      </c>
      <c r="AX541" s="100">
        <f>AW541*('Para GX'!K$71+100%)</f>
        <v>0</v>
      </c>
      <c r="AY541" s="100">
        <f>AX541*('Para GX'!L$71+100%)</f>
        <v>0</v>
      </c>
      <c r="AZ541" s="100">
        <f>AY541*('Para GX'!M$71+100%)</f>
        <v>0</v>
      </c>
      <c r="BA541" s="100">
        <f>AZ541*('Para GX'!N$71+100%)</f>
        <v>0</v>
      </c>
      <c r="BB541" s="100" t="e">
        <f>BA541*('Para GX'!O$71+100%)</f>
        <v>#VALUE!</v>
      </c>
      <c r="BC541" s="100">
        <v>0</v>
      </c>
      <c r="BD541" s="100"/>
      <c r="BE541" s="100"/>
      <c r="BF541" s="100"/>
      <c r="BG541" s="100"/>
      <c r="BH541" s="100"/>
      <c r="BI541" s="100"/>
      <c r="BJ541" s="100">
        <v>0</v>
      </c>
      <c r="BK541" s="100">
        <f>BJ541*('Para GX'!J$71+100%)</f>
        <v>0</v>
      </c>
      <c r="BL541" s="100">
        <f>BK541*('Para GX'!K$71+100%)</f>
        <v>0</v>
      </c>
      <c r="BM541" s="100">
        <f>BL541*('Para GX'!L$71+100%)</f>
        <v>0</v>
      </c>
      <c r="BN541" s="100">
        <f>BM541*('Para GX'!M$71+100%)</f>
        <v>0</v>
      </c>
      <c r="BO541" s="100">
        <f>BN541*('Para GX'!N$71+100%)</f>
        <v>0</v>
      </c>
      <c r="BP541" s="100" t="e">
        <f>BO541*('Para GX'!O$71+100%)</f>
        <v>#VALUE!</v>
      </c>
    </row>
    <row r="542" spans="1:68">
      <c r="A542" s="77">
        <v>2018</v>
      </c>
      <c r="B542" s="77" t="s">
        <v>905</v>
      </c>
      <c r="C542" s="77" t="s">
        <v>1085</v>
      </c>
      <c r="D542" s="77"/>
      <c r="E542" s="98">
        <v>30505</v>
      </c>
      <c r="F542" s="77"/>
      <c r="G542" s="77"/>
      <c r="H542" s="77"/>
      <c r="I542" s="77">
        <v>7</v>
      </c>
      <c r="J542" s="77" t="s">
        <v>1021</v>
      </c>
      <c r="K542" s="77"/>
      <c r="L542" s="77"/>
      <c r="M542" s="77"/>
      <c r="N542" s="99">
        <v>0</v>
      </c>
      <c r="O542" s="99">
        <v>0</v>
      </c>
      <c r="P542" s="99">
        <v>0</v>
      </c>
      <c r="Q542" s="99">
        <v>0</v>
      </c>
      <c r="R542" s="99">
        <v>0</v>
      </c>
      <c r="S542" s="99">
        <v>0</v>
      </c>
      <c r="T542" s="99">
        <v>2137.42</v>
      </c>
      <c r="U542" s="99">
        <v>0</v>
      </c>
      <c r="V542" s="99">
        <v>0</v>
      </c>
      <c r="W542" s="99">
        <v>0</v>
      </c>
      <c r="X542" s="99">
        <v>0</v>
      </c>
      <c r="Y542" s="99">
        <v>0</v>
      </c>
      <c r="Z542" s="99">
        <v>2137.42</v>
      </c>
      <c r="AA542" s="100">
        <f>SUM(W542+V542+S542)</f>
        <v>0</v>
      </c>
      <c r="AB542" s="100">
        <f>AA542*('Para GX'!J$71+100%)</f>
        <v>0</v>
      </c>
      <c r="AC542" s="100">
        <f>AB542*('Para GX'!K$71+100%)</f>
        <v>0</v>
      </c>
      <c r="AD542" s="100">
        <f>AC542*('Para GX'!L$71+100%)</f>
        <v>0</v>
      </c>
      <c r="AE542" s="100">
        <f>AD542*('Para GX'!M$71+100%)</f>
        <v>0</v>
      </c>
      <c r="AF542" s="100">
        <f>AE542*('Para GX'!N$71+100%)</f>
        <v>0</v>
      </c>
      <c r="AG542" s="100" t="e">
        <f>AF542*('Para GX'!O$71+100%)</f>
        <v>#VALUE!</v>
      </c>
      <c r="AH542" s="100">
        <f t="shared" si="133"/>
        <v>2137.42</v>
      </c>
      <c r="AI542" s="100">
        <f>AH542*('Para GX'!J$71+100%)</f>
        <v>2190.8554999999997</v>
      </c>
      <c r="AJ542" s="100">
        <f>AI542*('Para GX'!K$71+100%)</f>
        <v>2238.3240358333333</v>
      </c>
      <c r="AK542" s="100">
        <f>AJ542*('Para GX'!L$71+100%)</f>
        <v>2275.6294364305554</v>
      </c>
      <c r="AL542" s="100">
        <f>AK542*('Para GX'!M$71+100%)</f>
        <v>2298.385730794861</v>
      </c>
      <c r="AM542" s="100">
        <f>AL542*('Para GX'!N$71+100%)</f>
        <v>2313.7083023334935</v>
      </c>
      <c r="AN542" s="100" t="e">
        <f>AM542*('Para GX'!O$71+100%)</f>
        <v>#VALUE!</v>
      </c>
      <c r="AO542" s="100">
        <f t="shared" si="132"/>
        <v>0</v>
      </c>
      <c r="AP542" s="100">
        <f>AO542*('Para GX'!J$71+100%)</f>
        <v>0</v>
      </c>
      <c r="AQ542" s="100">
        <f>AP542*('Para GX'!K$71+100%)</f>
        <v>0</v>
      </c>
      <c r="AR542" s="100">
        <f>AQ542*('Para GX'!L$71+100%)</f>
        <v>0</v>
      </c>
      <c r="AS542" s="100">
        <f>AR542*('Para GX'!M$71+100%)</f>
        <v>0</v>
      </c>
      <c r="AT542" s="100">
        <f>AS542*('Para GX'!N$71+100%)</f>
        <v>0</v>
      </c>
      <c r="AU542" s="100" t="e">
        <f>AT542*('Para GX'!O$71+100%)</f>
        <v>#VALUE!</v>
      </c>
      <c r="AV542" s="100">
        <v>0</v>
      </c>
      <c r="AW542" s="100">
        <f>AV542*('Para GX'!J$71+100%)</f>
        <v>0</v>
      </c>
      <c r="AX542" s="100">
        <f>AW542*('Para GX'!K$71+100%)</f>
        <v>0</v>
      </c>
      <c r="AY542" s="100">
        <f>AX542*('Para GX'!L$71+100%)</f>
        <v>0</v>
      </c>
      <c r="AZ542" s="100">
        <f>AY542*('Para GX'!M$71+100%)</f>
        <v>0</v>
      </c>
      <c r="BA542" s="100">
        <f>AZ542*('Para GX'!N$71+100%)</f>
        <v>0</v>
      </c>
      <c r="BB542" s="100" t="e">
        <f>BA542*('Para GX'!O$71+100%)</f>
        <v>#VALUE!</v>
      </c>
      <c r="BC542" s="100">
        <v>0</v>
      </c>
      <c r="BD542" s="100"/>
      <c r="BE542" s="100"/>
      <c r="BF542" s="100"/>
      <c r="BG542" s="100"/>
      <c r="BH542" s="100"/>
      <c r="BI542" s="100"/>
      <c r="BJ542" s="100">
        <v>0</v>
      </c>
      <c r="BK542" s="100">
        <f>BJ542*('Para GX'!J$71+100%)</f>
        <v>0</v>
      </c>
      <c r="BL542" s="100">
        <f>BK542*('Para GX'!K$71+100%)</f>
        <v>0</v>
      </c>
      <c r="BM542" s="100">
        <f>BL542*('Para GX'!L$71+100%)</f>
        <v>0</v>
      </c>
      <c r="BN542" s="100">
        <f>BM542*('Para GX'!M$71+100%)</f>
        <v>0</v>
      </c>
      <c r="BO542" s="100">
        <f>BN542*('Para GX'!N$71+100%)</f>
        <v>0</v>
      </c>
      <c r="BP542" s="100" t="e">
        <f>BO542*('Para GX'!O$71+100%)</f>
        <v>#VALUE!</v>
      </c>
    </row>
    <row r="543" spans="1:68">
      <c r="A543" s="77">
        <v>2018</v>
      </c>
      <c r="B543" s="77" t="s">
        <v>905</v>
      </c>
      <c r="C543" s="77" t="s">
        <v>1085</v>
      </c>
      <c r="D543" s="77"/>
      <c r="E543" s="98">
        <v>28566</v>
      </c>
      <c r="F543" s="77"/>
      <c r="G543" s="77"/>
      <c r="H543" s="77"/>
      <c r="I543" s="77">
        <v>5</v>
      </c>
      <c r="J543" s="77" t="s">
        <v>1021</v>
      </c>
      <c r="K543" s="77"/>
      <c r="L543" s="77"/>
      <c r="M543" s="77"/>
      <c r="N543" s="99">
        <v>0</v>
      </c>
      <c r="O543" s="99">
        <v>0</v>
      </c>
      <c r="P543" s="99">
        <v>0</v>
      </c>
      <c r="Q543" s="99">
        <v>0</v>
      </c>
      <c r="R543" s="99">
        <v>0</v>
      </c>
      <c r="S543" s="99">
        <v>0</v>
      </c>
      <c r="T543" s="99">
        <v>1118.3800000000001</v>
      </c>
      <c r="U543" s="99">
        <v>0</v>
      </c>
      <c r="V543" s="99">
        <v>0</v>
      </c>
      <c r="W543" s="99">
        <v>0</v>
      </c>
      <c r="X543" s="99">
        <v>0</v>
      </c>
      <c r="Y543" s="99">
        <v>0</v>
      </c>
      <c r="Z543" s="99">
        <v>1118.3800000000001</v>
      </c>
      <c r="AA543" s="100">
        <f>SUM(W543+V543+S543)</f>
        <v>0</v>
      </c>
      <c r="AB543" s="100">
        <f>AA543*('Para GX'!J$71+100%)</f>
        <v>0</v>
      </c>
      <c r="AC543" s="100">
        <f>AB543*('Para GX'!K$71+100%)</f>
        <v>0</v>
      </c>
      <c r="AD543" s="100">
        <f>AC543*('Para GX'!L$71+100%)</f>
        <v>0</v>
      </c>
      <c r="AE543" s="100">
        <f>AD543*('Para GX'!M$71+100%)</f>
        <v>0</v>
      </c>
      <c r="AF543" s="100">
        <f>AE543*('Para GX'!N$71+100%)</f>
        <v>0</v>
      </c>
      <c r="AG543" s="100" t="e">
        <f>AF543*('Para GX'!O$71+100%)</f>
        <v>#VALUE!</v>
      </c>
      <c r="AH543" s="100">
        <f t="shared" si="133"/>
        <v>1118.3800000000001</v>
      </c>
      <c r="AI543" s="100">
        <f>AH543*('Para GX'!J$71+100%)</f>
        <v>1146.3395</v>
      </c>
      <c r="AJ543" s="100">
        <f>AI543*('Para GX'!K$71+100%)</f>
        <v>1171.1768558333335</v>
      </c>
      <c r="AK543" s="100">
        <f>AJ543*('Para GX'!L$71+100%)</f>
        <v>1190.6964700972223</v>
      </c>
      <c r="AL543" s="100">
        <f>AK543*('Para GX'!M$71+100%)</f>
        <v>1202.6034347981945</v>
      </c>
      <c r="AM543" s="100">
        <f>AL543*('Para GX'!N$71+100%)</f>
        <v>1210.6207910301823</v>
      </c>
      <c r="AN543" s="100" t="e">
        <f>AM543*('Para GX'!O$71+100%)</f>
        <v>#VALUE!</v>
      </c>
      <c r="AO543" s="100">
        <f t="shared" si="132"/>
        <v>0</v>
      </c>
      <c r="AP543" s="100">
        <f>AO543*('Para GX'!J$71+100%)</f>
        <v>0</v>
      </c>
      <c r="AQ543" s="100">
        <f>AP543*('Para GX'!K$71+100%)</f>
        <v>0</v>
      </c>
      <c r="AR543" s="100">
        <f>AQ543*('Para GX'!L$71+100%)</f>
        <v>0</v>
      </c>
      <c r="AS543" s="100">
        <f>AR543*('Para GX'!M$71+100%)</f>
        <v>0</v>
      </c>
      <c r="AT543" s="100">
        <f>AS543*('Para GX'!N$71+100%)</f>
        <v>0</v>
      </c>
      <c r="AU543" s="100" t="e">
        <f>AT543*('Para GX'!O$71+100%)</f>
        <v>#VALUE!</v>
      </c>
      <c r="AV543" s="100">
        <v>0</v>
      </c>
      <c r="AW543" s="100">
        <f>AV543*('Para GX'!J$71+100%)</f>
        <v>0</v>
      </c>
      <c r="AX543" s="100">
        <f>AW543*('Para GX'!K$71+100%)</f>
        <v>0</v>
      </c>
      <c r="AY543" s="100">
        <f>AX543*('Para GX'!L$71+100%)</f>
        <v>0</v>
      </c>
      <c r="AZ543" s="100">
        <f>AY543*('Para GX'!M$71+100%)</f>
        <v>0</v>
      </c>
      <c r="BA543" s="100">
        <f>AZ543*('Para GX'!N$71+100%)</f>
        <v>0</v>
      </c>
      <c r="BB543" s="100" t="e">
        <f>BA543*('Para GX'!O$71+100%)</f>
        <v>#VALUE!</v>
      </c>
      <c r="BC543" s="100">
        <v>0</v>
      </c>
      <c r="BD543" s="100"/>
      <c r="BE543" s="100"/>
      <c r="BF543" s="100"/>
      <c r="BG543" s="100"/>
      <c r="BH543" s="100"/>
      <c r="BI543" s="100"/>
      <c r="BJ543" s="100">
        <v>0</v>
      </c>
      <c r="BK543" s="100">
        <f>BJ543*('Para GX'!J$71+100%)</f>
        <v>0</v>
      </c>
      <c r="BL543" s="100">
        <f>BK543*('Para GX'!K$71+100%)</f>
        <v>0</v>
      </c>
      <c r="BM543" s="100">
        <f>BL543*('Para GX'!L$71+100%)</f>
        <v>0</v>
      </c>
      <c r="BN543" s="100">
        <f>BM543*('Para GX'!M$71+100%)</f>
        <v>0</v>
      </c>
      <c r="BO543" s="100">
        <f>BN543*('Para GX'!N$71+100%)</f>
        <v>0</v>
      </c>
      <c r="BP543" s="100" t="e">
        <f>BO543*('Para GX'!O$71+100%)</f>
        <v>#VALUE!</v>
      </c>
    </row>
    <row r="544" spans="1:68">
      <c r="A544" s="77">
        <v>2018</v>
      </c>
      <c r="B544" s="77" t="s">
        <v>905</v>
      </c>
      <c r="C544" s="77" t="s">
        <v>1085</v>
      </c>
      <c r="D544" s="77"/>
      <c r="E544" s="98">
        <v>28566</v>
      </c>
      <c r="F544" s="77"/>
      <c r="G544" s="77"/>
      <c r="H544" s="77"/>
      <c r="I544" s="77">
        <v>2</v>
      </c>
      <c r="J544" s="77" t="s">
        <v>1021</v>
      </c>
      <c r="K544" s="77"/>
      <c r="L544" s="77" t="s">
        <v>1079</v>
      </c>
      <c r="M544" s="77"/>
      <c r="N544" s="99">
        <v>0</v>
      </c>
      <c r="O544" s="99">
        <v>0</v>
      </c>
      <c r="P544" s="99">
        <v>0</v>
      </c>
      <c r="Q544" s="99">
        <v>0</v>
      </c>
      <c r="R544" s="99">
        <v>0</v>
      </c>
      <c r="S544" s="99">
        <v>0</v>
      </c>
      <c r="T544" s="99">
        <v>812.57</v>
      </c>
      <c r="U544" s="99">
        <v>0</v>
      </c>
      <c r="V544" s="99">
        <v>0</v>
      </c>
      <c r="W544" s="99">
        <v>0</v>
      </c>
      <c r="X544" s="99">
        <v>0</v>
      </c>
      <c r="Y544" s="99">
        <v>0</v>
      </c>
      <c r="Z544" s="99">
        <v>812.57</v>
      </c>
      <c r="AA544" s="100">
        <f>SUM(W544+V544+S544)</f>
        <v>0</v>
      </c>
      <c r="AB544" s="100">
        <f>AA544*('Para GX'!J$71+100%)</f>
        <v>0</v>
      </c>
      <c r="AC544" s="100">
        <f>AB544*('Para GX'!K$71+100%)</f>
        <v>0</v>
      </c>
      <c r="AD544" s="100">
        <f>AC544*('Para GX'!L$71+100%)</f>
        <v>0</v>
      </c>
      <c r="AE544" s="100">
        <f>AD544*('Para GX'!M$71+100%)</f>
        <v>0</v>
      </c>
      <c r="AF544" s="100">
        <f>AE544*('Para GX'!N$71+100%)</f>
        <v>0</v>
      </c>
      <c r="AG544" s="100" t="e">
        <f>AF544*('Para GX'!O$71+100%)</f>
        <v>#VALUE!</v>
      </c>
      <c r="AH544" s="100">
        <f t="shared" si="133"/>
        <v>812.57</v>
      </c>
      <c r="AI544" s="100">
        <f>AH544*('Para GX'!J$71+100%)</f>
        <v>832.88424999999995</v>
      </c>
      <c r="AJ544" s="100">
        <f>AI544*('Para GX'!K$71+100%)</f>
        <v>850.93007541666668</v>
      </c>
      <c r="AK544" s="100">
        <f>AJ544*('Para GX'!L$71+100%)</f>
        <v>865.1122433402777</v>
      </c>
      <c r="AL544" s="100">
        <f>AK544*('Para GX'!M$71+100%)</f>
        <v>873.76336577368045</v>
      </c>
      <c r="AM544" s="100">
        <f>AL544*('Para GX'!N$71+100%)</f>
        <v>879.58845487883821</v>
      </c>
      <c r="AN544" s="100" t="e">
        <f>AM544*('Para GX'!O$71+100%)</f>
        <v>#VALUE!</v>
      </c>
      <c r="AO544" s="100">
        <f t="shared" si="132"/>
        <v>0</v>
      </c>
      <c r="AP544" s="100">
        <f>AO544*('Para GX'!J$71+100%)</f>
        <v>0</v>
      </c>
      <c r="AQ544" s="100">
        <f>AP544*('Para GX'!K$71+100%)</f>
        <v>0</v>
      </c>
      <c r="AR544" s="100">
        <f>AQ544*('Para GX'!L$71+100%)</f>
        <v>0</v>
      </c>
      <c r="AS544" s="100">
        <f>AR544*('Para GX'!M$71+100%)</f>
        <v>0</v>
      </c>
      <c r="AT544" s="100">
        <f>AS544*('Para GX'!N$71+100%)</f>
        <v>0</v>
      </c>
      <c r="AU544" s="100" t="e">
        <f>AT544*('Para GX'!O$71+100%)</f>
        <v>#VALUE!</v>
      </c>
      <c r="AV544" s="100">
        <v>0</v>
      </c>
      <c r="AW544" s="100">
        <f>AV544*('Para GX'!J$71+100%)</f>
        <v>0</v>
      </c>
      <c r="AX544" s="100">
        <f>AW544*('Para GX'!K$71+100%)</f>
        <v>0</v>
      </c>
      <c r="AY544" s="100">
        <f>AX544*('Para GX'!L$71+100%)</f>
        <v>0</v>
      </c>
      <c r="AZ544" s="100">
        <f>AY544*('Para GX'!M$71+100%)</f>
        <v>0</v>
      </c>
      <c r="BA544" s="100">
        <f>AZ544*('Para GX'!N$71+100%)</f>
        <v>0</v>
      </c>
      <c r="BB544" s="100" t="e">
        <f>BA544*('Para GX'!O$71+100%)</f>
        <v>#VALUE!</v>
      </c>
      <c r="BC544" s="100">
        <v>0</v>
      </c>
      <c r="BD544" s="100"/>
      <c r="BE544" s="100"/>
      <c r="BF544" s="100"/>
      <c r="BG544" s="100"/>
      <c r="BH544" s="100"/>
      <c r="BI544" s="100"/>
      <c r="BJ544" s="100">
        <v>0</v>
      </c>
      <c r="BK544" s="100">
        <f>BJ544*('Para GX'!J$71+100%)</f>
        <v>0</v>
      </c>
      <c r="BL544" s="100">
        <f>BK544*('Para GX'!K$71+100%)</f>
        <v>0</v>
      </c>
      <c r="BM544" s="100">
        <f>BL544*('Para GX'!L$71+100%)</f>
        <v>0</v>
      </c>
      <c r="BN544" s="100">
        <f>BM544*('Para GX'!M$71+100%)</f>
        <v>0</v>
      </c>
      <c r="BO544" s="100">
        <f>BN544*('Para GX'!N$71+100%)</f>
        <v>0</v>
      </c>
      <c r="BP544" s="100" t="e">
        <f>BO544*('Para GX'!O$71+100%)</f>
        <v>#VALUE!</v>
      </c>
    </row>
    <row r="545" spans="1:68">
      <c r="A545" s="77">
        <v>2018</v>
      </c>
      <c r="B545" s="77" t="s">
        <v>905</v>
      </c>
      <c r="C545" s="77" t="s">
        <v>1085</v>
      </c>
      <c r="D545" s="77"/>
      <c r="E545" s="104">
        <v>19361</v>
      </c>
      <c r="F545" s="77"/>
      <c r="G545" s="77"/>
      <c r="H545" s="77"/>
      <c r="I545" s="77">
        <v>3</v>
      </c>
      <c r="J545" s="77" t="s">
        <v>1021</v>
      </c>
      <c r="K545" s="77" t="s">
        <v>1225</v>
      </c>
      <c r="L545" s="77"/>
      <c r="M545" s="77"/>
      <c r="N545" s="99">
        <v>0</v>
      </c>
      <c r="O545" s="99">
        <v>0</v>
      </c>
      <c r="P545" s="99">
        <v>0</v>
      </c>
      <c r="Q545" s="99">
        <v>0</v>
      </c>
      <c r="R545" s="99">
        <v>0</v>
      </c>
      <c r="S545" s="99">
        <v>0</v>
      </c>
      <c r="T545" s="99">
        <v>0</v>
      </c>
      <c r="U545" s="99">
        <v>0</v>
      </c>
      <c r="V545" s="99">
        <v>3291.9</v>
      </c>
      <c r="W545" s="99">
        <v>0</v>
      </c>
      <c r="X545" s="99">
        <v>0</v>
      </c>
      <c r="Y545" s="99">
        <v>0</v>
      </c>
      <c r="Z545" s="99">
        <v>3291.9</v>
      </c>
      <c r="AA545" s="100">
        <v>0</v>
      </c>
      <c r="AB545" s="100">
        <f>AA545*('Para GX'!J$71+100%)</f>
        <v>0</v>
      </c>
      <c r="AC545" s="100">
        <f>AB545*('Para GX'!K$71+100%)</f>
        <v>0</v>
      </c>
      <c r="AD545" s="100">
        <f>AC545*('Para GX'!L$71+100%)</f>
        <v>0</v>
      </c>
      <c r="AE545" s="100">
        <f>AD545*('Para GX'!M$71+100%)</f>
        <v>0</v>
      </c>
      <c r="AF545" s="100">
        <f>AE545*('Para GX'!N$71+100%)</f>
        <v>0</v>
      </c>
      <c r="AG545" s="100" t="e">
        <f>AF545*('Para GX'!O$71+100%)</f>
        <v>#VALUE!</v>
      </c>
      <c r="AH545" s="100">
        <f t="shared" si="133"/>
        <v>3291.9</v>
      </c>
      <c r="AI545" s="100">
        <v>0</v>
      </c>
      <c r="AJ545" s="100">
        <f>AI545*('Para GX'!K$71+100%)</f>
        <v>0</v>
      </c>
      <c r="AK545" s="100">
        <f>AJ545*('Para GX'!L$71+100%)</f>
        <v>0</v>
      </c>
      <c r="AL545" s="100">
        <f>AK545*('Para GX'!M$71+100%)</f>
        <v>0</v>
      </c>
      <c r="AM545" s="100">
        <f>AL545*('Para GX'!N$71+100%)</f>
        <v>0</v>
      </c>
      <c r="AN545" s="100" t="e">
        <f>AM545*('Para GX'!O$71+100%)</f>
        <v>#VALUE!</v>
      </c>
      <c r="AO545" s="100">
        <f t="shared" si="132"/>
        <v>0</v>
      </c>
      <c r="AP545" s="100">
        <f>AO545*('Para GX'!J$71+100%)</f>
        <v>0</v>
      </c>
      <c r="AQ545" s="100">
        <f>AP545*('Para GX'!K$71+100%)</f>
        <v>0</v>
      </c>
      <c r="AR545" s="100">
        <f>AQ545*('Para GX'!L$71+100%)</f>
        <v>0</v>
      </c>
      <c r="AS545" s="100">
        <f>AR545*('Para GX'!M$71+100%)</f>
        <v>0</v>
      </c>
      <c r="AT545" s="100">
        <f>AS545*('Para GX'!N$71+100%)</f>
        <v>0</v>
      </c>
      <c r="AU545" s="100" t="e">
        <f>AT545*('Para GX'!O$71+100%)</f>
        <v>#VALUE!</v>
      </c>
      <c r="AV545" s="100">
        <v>0</v>
      </c>
      <c r="AW545" s="100">
        <f>AV545*('Para GX'!J$71+100%)</f>
        <v>0</v>
      </c>
      <c r="AX545" s="100">
        <f>AW545*('Para GX'!K$71+100%)</f>
        <v>0</v>
      </c>
      <c r="AY545" s="100">
        <f>AX545*('Para GX'!L$71+100%)</f>
        <v>0</v>
      </c>
      <c r="AZ545" s="100">
        <f>AY545*('Para GX'!M$71+100%)</f>
        <v>0</v>
      </c>
      <c r="BA545" s="100">
        <f>AZ545*('Para GX'!N$71+100%)</f>
        <v>0</v>
      </c>
      <c r="BB545" s="100" t="e">
        <f>BA545*('Para GX'!O$71+100%)</f>
        <v>#VALUE!</v>
      </c>
      <c r="BC545" s="100">
        <v>0</v>
      </c>
      <c r="BD545" s="100"/>
      <c r="BE545" s="100"/>
      <c r="BF545" s="100"/>
      <c r="BG545" s="100"/>
      <c r="BH545" s="100"/>
      <c r="BI545" s="100"/>
      <c r="BJ545" s="100">
        <v>0</v>
      </c>
      <c r="BK545" s="100">
        <f>BJ545*('Para GX'!J$71+100%)</f>
        <v>0</v>
      </c>
      <c r="BL545" s="100">
        <f>BK545*('Para GX'!K$71+100%)</f>
        <v>0</v>
      </c>
      <c r="BM545" s="100">
        <f>BL545*('Para GX'!L$71+100%)</f>
        <v>0</v>
      </c>
      <c r="BN545" s="100">
        <f>BM545*('Para GX'!M$71+100%)</f>
        <v>0</v>
      </c>
      <c r="BO545" s="100">
        <f>BN545*('Para GX'!N$71+100%)</f>
        <v>0</v>
      </c>
      <c r="BP545" s="100" t="e">
        <f>BO545*('Para GX'!O$71+100%)</f>
        <v>#VALUE!</v>
      </c>
    </row>
    <row r="546" spans="1:68">
      <c r="A546" s="77">
        <v>2018</v>
      </c>
      <c r="B546" s="77" t="s">
        <v>905</v>
      </c>
      <c r="C546" s="77" t="s">
        <v>1085</v>
      </c>
      <c r="D546" s="77"/>
      <c r="E546" s="104">
        <v>20574</v>
      </c>
      <c r="F546" s="77"/>
      <c r="G546" s="77"/>
      <c r="H546" s="77"/>
      <c r="I546" s="77">
        <v>2</v>
      </c>
      <c r="J546" s="77" t="s">
        <v>1021</v>
      </c>
      <c r="K546" s="77" t="s">
        <v>1237</v>
      </c>
      <c r="L546" s="77"/>
      <c r="M546" s="77"/>
      <c r="N546" s="99">
        <v>0</v>
      </c>
      <c r="O546" s="99">
        <v>0</v>
      </c>
      <c r="P546" s="99">
        <v>0</v>
      </c>
      <c r="Q546" s="99">
        <v>0</v>
      </c>
      <c r="R546" s="99">
        <v>0</v>
      </c>
      <c r="S546" s="99">
        <v>0</v>
      </c>
      <c r="T546" s="99">
        <v>302.93</v>
      </c>
      <c r="U546" s="99">
        <v>0</v>
      </c>
      <c r="V546" s="99">
        <v>0</v>
      </c>
      <c r="W546" s="99">
        <v>0</v>
      </c>
      <c r="X546" s="99">
        <v>0</v>
      </c>
      <c r="Y546" s="99">
        <v>0</v>
      </c>
      <c r="Z546" s="99">
        <v>302.93</v>
      </c>
      <c r="AA546" s="100">
        <f t="shared" ref="AA546:AA552" si="134">SUM(W546+V546+S546)</f>
        <v>0</v>
      </c>
      <c r="AB546" s="100">
        <f>AA546*('Para GX'!J$71+100%)</f>
        <v>0</v>
      </c>
      <c r="AC546" s="100">
        <f>AB546*('Para GX'!K$71+100%)</f>
        <v>0</v>
      </c>
      <c r="AD546" s="100">
        <f>AC546*('Para GX'!L$71+100%)</f>
        <v>0</v>
      </c>
      <c r="AE546" s="100">
        <f>AD546*('Para GX'!M$71+100%)</f>
        <v>0</v>
      </c>
      <c r="AF546" s="100">
        <f>AE546*('Para GX'!N$71+100%)</f>
        <v>0</v>
      </c>
      <c r="AG546" s="100" t="e">
        <f>AF546*('Para GX'!O$71+100%)</f>
        <v>#VALUE!</v>
      </c>
      <c r="AH546" s="100">
        <f t="shared" si="133"/>
        <v>302.93</v>
      </c>
      <c r="AI546" s="100">
        <f>AH546*('Para GX'!J$71+100%)</f>
        <v>310.50324999999998</v>
      </c>
      <c r="AJ546" s="100">
        <f>AI546*('Para GX'!K$71+100%)</f>
        <v>317.23082041666669</v>
      </c>
      <c r="AK546" s="100">
        <v>470.02</v>
      </c>
      <c r="AL546" s="100">
        <v>0</v>
      </c>
      <c r="AM546" s="100">
        <f>AL546*('Para GX'!N$71+100%)</f>
        <v>0</v>
      </c>
      <c r="AN546" s="100" t="e">
        <f>AM546*('Para GX'!O$71+100%)</f>
        <v>#VALUE!</v>
      </c>
      <c r="AO546" s="100">
        <f t="shared" si="132"/>
        <v>0</v>
      </c>
      <c r="AP546" s="100">
        <f>AO546*('Para GX'!J$71+100%)</f>
        <v>0</v>
      </c>
      <c r="AQ546" s="100">
        <f>AP546*('Para GX'!K$71+100%)</f>
        <v>0</v>
      </c>
      <c r="AR546" s="100">
        <f>AQ546*('Para GX'!L$71+100%)</f>
        <v>0</v>
      </c>
      <c r="AS546" s="100">
        <v>0</v>
      </c>
      <c r="AT546" s="100">
        <v>0</v>
      </c>
      <c r="AU546" s="100">
        <v>0</v>
      </c>
      <c r="AV546" s="100">
        <v>0</v>
      </c>
      <c r="AW546" s="100">
        <f>AV546*('Para GX'!J$71+100%)</f>
        <v>0</v>
      </c>
      <c r="AX546" s="100">
        <f>AW546*('Para GX'!K$71+100%)</f>
        <v>0</v>
      </c>
      <c r="AY546" s="100">
        <f>AX546*('Para GX'!L$71+100%)</f>
        <v>0</v>
      </c>
      <c r="AZ546" s="100">
        <v>0</v>
      </c>
      <c r="BA546" s="100">
        <v>0</v>
      </c>
      <c r="BB546" s="100">
        <v>0</v>
      </c>
      <c r="BC546" s="100">
        <v>0</v>
      </c>
      <c r="BD546" s="100"/>
      <c r="BE546" s="100"/>
      <c r="BF546" s="100"/>
      <c r="BG546" s="100"/>
      <c r="BH546" s="100"/>
      <c r="BI546" s="100"/>
      <c r="BJ546" s="100">
        <v>0</v>
      </c>
      <c r="BK546" s="100">
        <f>BJ546*('Para GX'!J$71+100%)</f>
        <v>0</v>
      </c>
      <c r="BL546" s="100">
        <f>BK546*('Para GX'!K$71+100%)</f>
        <v>0</v>
      </c>
      <c r="BM546" s="100">
        <f>BL546*('Para GX'!L$71+100%)</f>
        <v>0</v>
      </c>
      <c r="BN546" s="100">
        <v>0</v>
      </c>
      <c r="BO546" s="100">
        <f>BN546*('Para GX'!N$71+100%)</f>
        <v>0</v>
      </c>
      <c r="BP546" s="100" t="e">
        <f>BO546*('Para GX'!O$71+100%)</f>
        <v>#VALUE!</v>
      </c>
    </row>
    <row r="547" spans="1:68">
      <c r="A547" s="77">
        <v>2018</v>
      </c>
      <c r="B547" s="77" t="s">
        <v>905</v>
      </c>
      <c r="C547" s="77" t="s">
        <v>1085</v>
      </c>
      <c r="D547" s="77"/>
      <c r="E547" s="104">
        <v>20574</v>
      </c>
      <c r="F547" s="77"/>
      <c r="G547" s="77"/>
      <c r="H547" s="77"/>
      <c r="I547" s="77">
        <v>1</v>
      </c>
      <c r="J547" s="77" t="s">
        <v>1021</v>
      </c>
      <c r="K547" s="77" t="s">
        <v>1237</v>
      </c>
      <c r="L547" s="77"/>
      <c r="M547" s="77"/>
      <c r="N547" s="99">
        <v>0</v>
      </c>
      <c r="O547" s="99">
        <v>0</v>
      </c>
      <c r="P547" s="99">
        <v>0</v>
      </c>
      <c r="Q547" s="99">
        <v>0</v>
      </c>
      <c r="R547" s="99">
        <v>0</v>
      </c>
      <c r="S547" s="99">
        <v>0</v>
      </c>
      <c r="T547" s="99">
        <v>2020.68</v>
      </c>
      <c r="U547" s="99">
        <v>0</v>
      </c>
      <c r="V547" s="99">
        <v>0</v>
      </c>
      <c r="W547" s="99">
        <v>0</v>
      </c>
      <c r="X547" s="99">
        <v>0</v>
      </c>
      <c r="Y547" s="99">
        <v>0</v>
      </c>
      <c r="Z547" s="99">
        <v>2020.68</v>
      </c>
      <c r="AA547" s="100">
        <f t="shared" si="134"/>
        <v>0</v>
      </c>
      <c r="AB547" s="100">
        <f>AA547*('Para GX'!J$71+100%)</f>
        <v>0</v>
      </c>
      <c r="AC547" s="100">
        <f>AB547*('Para GX'!K$71+100%)</f>
        <v>0</v>
      </c>
      <c r="AD547" s="100">
        <f>AC547*('Para GX'!L$71+100%)</f>
        <v>0</v>
      </c>
      <c r="AE547" s="100">
        <f>AD547*('Para GX'!M$71+100%)</f>
        <v>0</v>
      </c>
      <c r="AF547" s="100">
        <f>AE547*('Para GX'!N$71+100%)</f>
        <v>0</v>
      </c>
      <c r="AG547" s="100" t="e">
        <f>AF547*('Para GX'!O$71+100%)</f>
        <v>#VALUE!</v>
      </c>
      <c r="AH547" s="100">
        <f t="shared" si="133"/>
        <v>2020.68</v>
      </c>
      <c r="AI547" s="100">
        <f>AH547*('Para GX'!J$71+100%)</f>
        <v>2071.1969999999997</v>
      </c>
      <c r="AJ547" s="100">
        <f>AI547*('Para GX'!K$71+100%)</f>
        <v>2116.0729349999997</v>
      </c>
      <c r="AK547" s="100">
        <v>2868.45</v>
      </c>
      <c r="AL547" s="100">
        <v>0</v>
      </c>
      <c r="AM547" s="100">
        <v>0</v>
      </c>
      <c r="AN547" s="100">
        <v>0</v>
      </c>
      <c r="AO547" s="100">
        <f t="shared" si="132"/>
        <v>0</v>
      </c>
      <c r="AP547" s="100">
        <f>AO547*('Para GX'!J$71+100%)</f>
        <v>0</v>
      </c>
      <c r="AQ547" s="100">
        <f>AP547*('Para GX'!K$71+100%)</f>
        <v>0</v>
      </c>
      <c r="AR547" s="100">
        <f>AQ547*('Para GX'!L$71+100%)</f>
        <v>0</v>
      </c>
      <c r="AS547" s="100">
        <v>0</v>
      </c>
      <c r="AT547" s="100">
        <v>0</v>
      </c>
      <c r="AU547" s="100">
        <v>0</v>
      </c>
      <c r="AV547" s="100">
        <v>0</v>
      </c>
      <c r="AW547" s="100">
        <f>AV547*('Para GX'!J$71+100%)</f>
        <v>0</v>
      </c>
      <c r="AX547" s="100">
        <f>AW547*('Para GX'!K$71+100%)</f>
        <v>0</v>
      </c>
      <c r="AY547" s="100">
        <f>AX547*('Para GX'!L$71+100%)</f>
        <v>0</v>
      </c>
      <c r="AZ547" s="100">
        <v>0</v>
      </c>
      <c r="BA547" s="100">
        <v>0</v>
      </c>
      <c r="BB547" s="100">
        <v>0</v>
      </c>
      <c r="BC547" s="100">
        <v>0</v>
      </c>
      <c r="BD547" s="100"/>
      <c r="BE547" s="100"/>
      <c r="BF547" s="100"/>
      <c r="BG547" s="100"/>
      <c r="BH547" s="100"/>
      <c r="BI547" s="100"/>
      <c r="BJ547" s="100">
        <v>0</v>
      </c>
      <c r="BK547" s="100">
        <f>BJ547*('Para GX'!J$71+100%)</f>
        <v>0</v>
      </c>
      <c r="BL547" s="100">
        <f>BK547*('Para GX'!K$71+100%)</f>
        <v>0</v>
      </c>
      <c r="BM547" s="100">
        <f>BL547*('Para GX'!L$71+100%)</f>
        <v>0</v>
      </c>
      <c r="BN547" s="100">
        <f>BM547*('Para GX'!M$71+100%)</f>
        <v>0</v>
      </c>
      <c r="BO547" s="100">
        <f>BN547*('Para GX'!N$71+100%)</f>
        <v>0</v>
      </c>
      <c r="BP547" s="100" t="e">
        <f>BO547*('Para GX'!O$71+100%)</f>
        <v>#VALUE!</v>
      </c>
    </row>
    <row r="548" spans="1:68">
      <c r="A548" s="77">
        <v>2018</v>
      </c>
      <c r="B548" s="77" t="s">
        <v>905</v>
      </c>
      <c r="C548" s="77" t="s">
        <v>1085</v>
      </c>
      <c r="D548" s="77"/>
      <c r="E548" s="98">
        <v>32771</v>
      </c>
      <c r="F548" s="77"/>
      <c r="G548" s="77"/>
      <c r="H548" s="77"/>
      <c r="I548" s="77">
        <v>2</v>
      </c>
      <c r="J548" s="77" t="s">
        <v>1021</v>
      </c>
      <c r="K548" s="77"/>
      <c r="L548" s="77"/>
      <c r="M548" s="77"/>
      <c r="N548" s="99">
        <v>0</v>
      </c>
      <c r="O548" s="99">
        <v>0</v>
      </c>
      <c r="P548" s="99">
        <v>0</v>
      </c>
      <c r="Q548" s="99">
        <v>0</v>
      </c>
      <c r="R548" s="99">
        <v>0</v>
      </c>
      <c r="S548" s="99">
        <v>0</v>
      </c>
      <c r="T548" s="99">
        <v>1062.72</v>
      </c>
      <c r="U548" s="99">
        <v>0</v>
      </c>
      <c r="V548" s="99">
        <v>0</v>
      </c>
      <c r="W548" s="99">
        <v>0</v>
      </c>
      <c r="X548" s="99">
        <v>0</v>
      </c>
      <c r="Y548" s="99">
        <v>0</v>
      </c>
      <c r="Z548" s="99">
        <v>1062.72</v>
      </c>
      <c r="AA548" s="100">
        <f t="shared" si="134"/>
        <v>0</v>
      </c>
      <c r="AB548" s="100">
        <f>AA548*('Para GX'!J$71+100%)</f>
        <v>0</v>
      </c>
      <c r="AC548" s="100">
        <f>AB548*('Para GX'!K$71+100%)</f>
        <v>0</v>
      </c>
      <c r="AD548" s="100">
        <f>AC548*('Para GX'!L$71+100%)</f>
        <v>0</v>
      </c>
      <c r="AE548" s="100">
        <f>AD548*('Para GX'!M$71+100%)</f>
        <v>0</v>
      </c>
      <c r="AF548" s="100">
        <f>AE548*('Para GX'!N$71+100%)</f>
        <v>0</v>
      </c>
      <c r="AG548" s="100" t="e">
        <f>AF548*('Para GX'!O$71+100%)</f>
        <v>#VALUE!</v>
      </c>
      <c r="AH548" s="100">
        <f t="shared" si="133"/>
        <v>1062.72</v>
      </c>
      <c r="AI548" s="100">
        <f>AH548*('Para GX'!J$71+100%)</f>
        <v>1089.288</v>
      </c>
      <c r="AJ548" s="100">
        <f>AI548*('Para GX'!K$71+100%)</f>
        <v>1112.88924</v>
      </c>
      <c r="AK548" s="100">
        <f>AJ548*('Para GX'!L$71+100%)</f>
        <v>1131.4373939999998</v>
      </c>
      <c r="AL548" s="100">
        <f>AK548*('Para GX'!M$71+100%)</f>
        <v>1142.7517679399998</v>
      </c>
      <c r="AM548" s="100">
        <f>AL548*('Para GX'!N$71+100%)</f>
        <v>1150.3701130595998</v>
      </c>
      <c r="AN548" s="100" t="e">
        <f>AM548*('Para GX'!O$71+100%)</f>
        <v>#VALUE!</v>
      </c>
      <c r="AO548" s="100">
        <f t="shared" si="132"/>
        <v>0</v>
      </c>
      <c r="AP548" s="100">
        <f>AO548*('Para GX'!J$71+100%)</f>
        <v>0</v>
      </c>
      <c r="AQ548" s="100">
        <f>AP548*('Para GX'!K$71+100%)</f>
        <v>0</v>
      </c>
      <c r="AR548" s="100">
        <f>AQ548*('Para GX'!L$71+100%)</f>
        <v>0</v>
      </c>
      <c r="AS548" s="100">
        <f>AR548*('Para GX'!M$71+100%)</f>
        <v>0</v>
      </c>
      <c r="AT548" s="100">
        <f>AS548*('Para GX'!N$71+100%)</f>
        <v>0</v>
      </c>
      <c r="AU548" s="100" t="e">
        <f>AT548*('Para GX'!O$71+100%)</f>
        <v>#VALUE!</v>
      </c>
      <c r="AV548" s="100">
        <v>0</v>
      </c>
      <c r="AW548" s="100">
        <f>AV548*('Para GX'!J$71+100%)</f>
        <v>0</v>
      </c>
      <c r="AX548" s="100">
        <f>AW548*('Para GX'!K$71+100%)</f>
        <v>0</v>
      </c>
      <c r="AY548" s="100">
        <f>AX548*('Para GX'!L$71+100%)</f>
        <v>0</v>
      </c>
      <c r="AZ548" s="100">
        <f>AY548*('Para GX'!M$71+100%)</f>
        <v>0</v>
      </c>
      <c r="BA548" s="100">
        <f>AZ548*('Para GX'!N$71+100%)</f>
        <v>0</v>
      </c>
      <c r="BB548" s="100" t="e">
        <f>BA548*('Para GX'!O$71+100%)</f>
        <v>#VALUE!</v>
      </c>
      <c r="BC548" s="100">
        <v>0</v>
      </c>
      <c r="BD548" s="100"/>
      <c r="BE548" s="100"/>
      <c r="BF548" s="100"/>
      <c r="BG548" s="100"/>
      <c r="BH548" s="100"/>
      <c r="BI548" s="100"/>
      <c r="BJ548" s="100">
        <v>0</v>
      </c>
      <c r="BK548" s="100">
        <f>BJ548*('Para GX'!J$71+100%)</f>
        <v>0</v>
      </c>
      <c r="BL548" s="100">
        <f>BK548*('Para GX'!K$71+100%)</f>
        <v>0</v>
      </c>
      <c r="BM548" s="100">
        <f>BL548*('Para GX'!L$71+100%)</f>
        <v>0</v>
      </c>
      <c r="BN548" s="100">
        <f>BM548*('Para GX'!M$71+100%)</f>
        <v>0</v>
      </c>
      <c r="BO548" s="100">
        <f>BN548*('Para GX'!N$71+100%)</f>
        <v>0</v>
      </c>
      <c r="BP548" s="100" t="e">
        <f>BO548*('Para GX'!O$71+100%)</f>
        <v>#VALUE!</v>
      </c>
    </row>
    <row r="549" spans="1:68">
      <c r="A549" s="77">
        <v>2018</v>
      </c>
      <c r="B549" s="77" t="s">
        <v>905</v>
      </c>
      <c r="C549" s="77" t="s">
        <v>1085</v>
      </c>
      <c r="D549" s="77"/>
      <c r="E549" s="98">
        <v>24069</v>
      </c>
      <c r="F549" s="77"/>
      <c r="G549" s="77"/>
      <c r="H549" s="77"/>
      <c r="I549" s="77">
        <v>1</v>
      </c>
      <c r="J549" s="77" t="s">
        <v>1021</v>
      </c>
      <c r="K549" s="77"/>
      <c r="L549" s="77"/>
      <c r="M549" s="77"/>
      <c r="N549" s="99">
        <v>0</v>
      </c>
      <c r="O549" s="99">
        <v>0</v>
      </c>
      <c r="P549" s="99">
        <v>0</v>
      </c>
      <c r="Q549" s="99">
        <v>0</v>
      </c>
      <c r="R549" s="99">
        <v>0</v>
      </c>
      <c r="S549" s="99">
        <v>0</v>
      </c>
      <c r="T549" s="99">
        <v>2162.73</v>
      </c>
      <c r="U549" s="99">
        <v>0</v>
      </c>
      <c r="V549" s="99">
        <v>0</v>
      </c>
      <c r="W549" s="99">
        <v>0</v>
      </c>
      <c r="X549" s="99">
        <v>0</v>
      </c>
      <c r="Y549" s="99">
        <v>0</v>
      </c>
      <c r="Z549" s="99">
        <v>2162.73</v>
      </c>
      <c r="AA549" s="100">
        <f t="shared" si="134"/>
        <v>0</v>
      </c>
      <c r="AB549" s="100">
        <f>AA549*('Para GX'!J$71+100%)</f>
        <v>0</v>
      </c>
      <c r="AC549" s="100">
        <f>AB549*('Para GX'!K$71+100%)</f>
        <v>0</v>
      </c>
      <c r="AD549" s="100">
        <f>AC549*('Para GX'!L$71+100%)</f>
        <v>0</v>
      </c>
      <c r="AE549" s="100">
        <f>AD549*('Para GX'!M$71+100%)</f>
        <v>0</v>
      </c>
      <c r="AF549" s="100">
        <f>AE549*('Para GX'!N$71+100%)</f>
        <v>0</v>
      </c>
      <c r="AG549" s="100" t="e">
        <f>AF549*('Para GX'!O$71+100%)</f>
        <v>#VALUE!</v>
      </c>
      <c r="AH549" s="100">
        <f t="shared" si="133"/>
        <v>2162.73</v>
      </c>
      <c r="AI549" s="100">
        <f>AH549*('Para GX'!J$71+100%)</f>
        <v>2216.7982499999998</v>
      </c>
      <c r="AJ549" s="100">
        <f>AI549*('Para GX'!K$71+100%)</f>
        <v>2264.8288787500001</v>
      </c>
      <c r="AK549" s="100">
        <f>AJ549*('Para GX'!L$71+100%)</f>
        <v>2302.5760267291666</v>
      </c>
      <c r="AL549" s="100">
        <f>AK549*('Para GX'!M$71+100%)</f>
        <v>2325.6017869964585</v>
      </c>
      <c r="AM549" s="100">
        <f>AL549*('Para GX'!N$71+100%)</f>
        <v>2341.1057989097681</v>
      </c>
      <c r="AN549" s="100" t="e">
        <f>AM549*('Para GX'!O$71+100%)</f>
        <v>#VALUE!</v>
      </c>
      <c r="AO549" s="100">
        <f t="shared" si="132"/>
        <v>0</v>
      </c>
      <c r="AP549" s="100">
        <f>AO549*('Para GX'!J$71+100%)</f>
        <v>0</v>
      </c>
      <c r="AQ549" s="100">
        <f>AP549*('Para GX'!K$71+100%)</f>
        <v>0</v>
      </c>
      <c r="AR549" s="100">
        <f>AQ549*('Para GX'!L$71+100%)</f>
        <v>0</v>
      </c>
      <c r="AS549" s="100">
        <f>AR549*('Para GX'!M$71+100%)</f>
        <v>0</v>
      </c>
      <c r="AT549" s="100">
        <f>AS549*('Para GX'!N$71+100%)</f>
        <v>0</v>
      </c>
      <c r="AU549" s="100" t="e">
        <f>AT549*('Para GX'!O$71+100%)</f>
        <v>#VALUE!</v>
      </c>
      <c r="AV549" s="100">
        <v>0</v>
      </c>
      <c r="AW549" s="100">
        <f>AV549*('Para GX'!J$71+100%)</f>
        <v>0</v>
      </c>
      <c r="AX549" s="100">
        <f>AW549*('Para GX'!K$71+100%)</f>
        <v>0</v>
      </c>
      <c r="AY549" s="100">
        <f>AX549*('Para GX'!L$71+100%)</f>
        <v>0</v>
      </c>
      <c r="AZ549" s="100">
        <f>AY549*('Para GX'!M$71+100%)</f>
        <v>0</v>
      </c>
      <c r="BA549" s="100">
        <f>AZ549*('Para GX'!N$71+100%)</f>
        <v>0</v>
      </c>
      <c r="BB549" s="100" t="e">
        <f>BA549*('Para GX'!O$71+100%)</f>
        <v>#VALUE!</v>
      </c>
      <c r="BC549" s="100">
        <v>0</v>
      </c>
      <c r="BD549" s="100"/>
      <c r="BE549" s="100"/>
      <c r="BF549" s="100"/>
      <c r="BG549" s="100"/>
      <c r="BH549" s="100"/>
      <c r="BI549" s="100"/>
      <c r="BJ549" s="100">
        <v>0</v>
      </c>
      <c r="BK549" s="100">
        <f>BJ549*('Para GX'!J$71+100%)</f>
        <v>0</v>
      </c>
      <c r="BL549" s="100">
        <f>BK549*('Para GX'!K$71+100%)</f>
        <v>0</v>
      </c>
      <c r="BM549" s="100">
        <f>BL549*('Para GX'!L$71+100%)</f>
        <v>0</v>
      </c>
      <c r="BN549" s="100">
        <f>BM549*('Para GX'!M$71+100%)</f>
        <v>0</v>
      </c>
      <c r="BO549" s="100">
        <f>BN549*('Para GX'!N$71+100%)</f>
        <v>0</v>
      </c>
      <c r="BP549" s="100" t="e">
        <f>BO549*('Para GX'!O$71+100%)</f>
        <v>#VALUE!</v>
      </c>
    </row>
    <row r="550" spans="1:68">
      <c r="A550" s="77">
        <v>2018</v>
      </c>
      <c r="B550" s="77" t="s">
        <v>905</v>
      </c>
      <c r="C550" s="77" t="s">
        <v>1085</v>
      </c>
      <c r="D550" s="77"/>
      <c r="E550" s="98">
        <v>24674</v>
      </c>
      <c r="F550" s="77"/>
      <c r="G550" s="77"/>
      <c r="H550" s="77"/>
      <c r="I550" s="77">
        <v>4</v>
      </c>
      <c r="J550" s="77" t="s">
        <v>1021</v>
      </c>
      <c r="K550" s="77"/>
      <c r="L550" s="77"/>
      <c r="M550" s="77"/>
      <c r="N550" s="99">
        <v>0</v>
      </c>
      <c r="O550" s="99">
        <v>0</v>
      </c>
      <c r="P550" s="99">
        <v>0</v>
      </c>
      <c r="Q550" s="99">
        <v>0</v>
      </c>
      <c r="R550" s="99">
        <v>0</v>
      </c>
      <c r="S550" s="99">
        <v>0</v>
      </c>
      <c r="T550" s="99">
        <v>1364.52</v>
      </c>
      <c r="U550" s="99">
        <v>0</v>
      </c>
      <c r="V550" s="99">
        <v>0</v>
      </c>
      <c r="W550" s="99">
        <v>0</v>
      </c>
      <c r="X550" s="99">
        <v>0</v>
      </c>
      <c r="Y550" s="99">
        <v>0</v>
      </c>
      <c r="Z550" s="99">
        <v>1364.52</v>
      </c>
      <c r="AA550" s="100">
        <f t="shared" si="134"/>
        <v>0</v>
      </c>
      <c r="AB550" s="100">
        <f>AA550*('Para GX'!J$71+100%)</f>
        <v>0</v>
      </c>
      <c r="AC550" s="100">
        <f>AB550*('Para GX'!K$71+100%)</f>
        <v>0</v>
      </c>
      <c r="AD550" s="100">
        <f>AC550*('Para GX'!L$71+100%)</f>
        <v>0</v>
      </c>
      <c r="AE550" s="100">
        <f>AD550*('Para GX'!M$71+100%)</f>
        <v>0</v>
      </c>
      <c r="AF550" s="100">
        <f>AE550*('Para GX'!N$71+100%)</f>
        <v>0</v>
      </c>
      <c r="AG550" s="100" t="e">
        <f>AF550*('Para GX'!O$71+100%)</f>
        <v>#VALUE!</v>
      </c>
      <c r="AH550" s="100">
        <f t="shared" si="133"/>
        <v>1364.52</v>
      </c>
      <c r="AI550" s="100">
        <f>AH550*('Para GX'!J$71+100%)</f>
        <v>1398.6329999999998</v>
      </c>
      <c r="AJ550" s="100">
        <f>AI550*('Para GX'!K$71+100%)</f>
        <v>1428.9367149999998</v>
      </c>
      <c r="AK550" s="100">
        <f>AJ550*('Para GX'!L$71+100%)</f>
        <v>1452.7523269166663</v>
      </c>
      <c r="AL550" s="100">
        <f>AK550*('Para GX'!M$71+100%)</f>
        <v>1467.2798501858331</v>
      </c>
      <c r="AM550" s="100">
        <f>AL550*('Para GX'!N$71+100%)</f>
        <v>1477.0617158537386</v>
      </c>
      <c r="AN550" s="100" t="e">
        <f>AM550*('Para GX'!O$71+100%)</f>
        <v>#VALUE!</v>
      </c>
      <c r="AO550" s="100">
        <f t="shared" si="132"/>
        <v>0</v>
      </c>
      <c r="AP550" s="100">
        <f>AO550*('Para GX'!J$71+100%)</f>
        <v>0</v>
      </c>
      <c r="AQ550" s="100">
        <f>AP550*('Para GX'!K$71+100%)</f>
        <v>0</v>
      </c>
      <c r="AR550" s="100">
        <f>AQ550*('Para GX'!L$71+100%)</f>
        <v>0</v>
      </c>
      <c r="AS550" s="100">
        <f>AR550*('Para GX'!M$71+100%)</f>
        <v>0</v>
      </c>
      <c r="AT550" s="100">
        <f>AS550*('Para GX'!N$71+100%)</f>
        <v>0</v>
      </c>
      <c r="AU550" s="100" t="e">
        <f>AT550*('Para GX'!O$71+100%)</f>
        <v>#VALUE!</v>
      </c>
      <c r="AV550" s="100">
        <v>0</v>
      </c>
      <c r="AW550" s="100">
        <f>AV550*('Para GX'!J$71+100%)</f>
        <v>0</v>
      </c>
      <c r="AX550" s="100">
        <f>AW550*('Para GX'!K$71+100%)</f>
        <v>0</v>
      </c>
      <c r="AY550" s="100">
        <f>AX550*('Para GX'!L$71+100%)</f>
        <v>0</v>
      </c>
      <c r="AZ550" s="100">
        <f>AY550*('Para GX'!M$71+100%)</f>
        <v>0</v>
      </c>
      <c r="BA550" s="100">
        <f>AZ550*('Para GX'!N$71+100%)</f>
        <v>0</v>
      </c>
      <c r="BB550" s="100" t="e">
        <f>BA550*('Para GX'!O$71+100%)</f>
        <v>#VALUE!</v>
      </c>
      <c r="BC550" s="100">
        <v>0</v>
      </c>
      <c r="BD550" s="100"/>
      <c r="BE550" s="100"/>
      <c r="BF550" s="100"/>
      <c r="BG550" s="100"/>
      <c r="BH550" s="100"/>
      <c r="BI550" s="100"/>
      <c r="BJ550" s="100">
        <v>0</v>
      </c>
      <c r="BK550" s="100">
        <f>BJ550*('Para GX'!J$71+100%)</f>
        <v>0</v>
      </c>
      <c r="BL550" s="100">
        <f>BK550*('Para GX'!K$71+100%)</f>
        <v>0</v>
      </c>
      <c r="BM550" s="100">
        <f>BL550*('Para GX'!L$71+100%)</f>
        <v>0</v>
      </c>
      <c r="BN550" s="100">
        <f>BM550*('Para GX'!M$71+100%)</f>
        <v>0</v>
      </c>
      <c r="BO550" s="100">
        <f>BN550*('Para GX'!N$71+100%)</f>
        <v>0</v>
      </c>
      <c r="BP550" s="100" t="e">
        <f>BO550*('Para GX'!O$71+100%)</f>
        <v>#VALUE!</v>
      </c>
    </row>
    <row r="551" spans="1:68">
      <c r="A551" s="77">
        <v>2018</v>
      </c>
      <c r="B551" s="77" t="s">
        <v>905</v>
      </c>
      <c r="C551" s="77" t="s">
        <v>1085</v>
      </c>
      <c r="D551" s="77"/>
      <c r="E551" s="98">
        <v>21791</v>
      </c>
      <c r="F551" s="77"/>
      <c r="G551" s="77"/>
      <c r="H551" s="77"/>
      <c r="I551" s="77">
        <v>1</v>
      </c>
      <c r="J551" s="77" t="s">
        <v>1021</v>
      </c>
      <c r="K551" s="77" t="s">
        <v>1228</v>
      </c>
      <c r="L551" s="77"/>
      <c r="M551" s="77"/>
      <c r="N551" s="99">
        <v>0</v>
      </c>
      <c r="O551" s="99">
        <v>0</v>
      </c>
      <c r="P551" s="99">
        <v>0</v>
      </c>
      <c r="Q551" s="99">
        <v>0</v>
      </c>
      <c r="R551" s="99">
        <v>0</v>
      </c>
      <c r="S551" s="99">
        <v>0</v>
      </c>
      <c r="T551" s="99">
        <v>1764.52</v>
      </c>
      <c r="U551" s="99">
        <v>0</v>
      </c>
      <c r="V551" s="99">
        <v>0</v>
      </c>
      <c r="W551" s="99">
        <v>0</v>
      </c>
      <c r="X551" s="99">
        <v>0</v>
      </c>
      <c r="Y551" s="99">
        <v>0</v>
      </c>
      <c r="Z551" s="99">
        <v>1764.52</v>
      </c>
      <c r="AA551" s="100">
        <f t="shared" si="134"/>
        <v>0</v>
      </c>
      <c r="AB551" s="100">
        <f>AA551*('Para GX'!J$71+100%)</f>
        <v>0</v>
      </c>
      <c r="AC551" s="100">
        <f>AB551*('Para GX'!K$71+100%)</f>
        <v>0</v>
      </c>
      <c r="AD551" s="100">
        <f>AC551*('Para GX'!L$71+100%)</f>
        <v>0</v>
      </c>
      <c r="AE551" s="100">
        <f>AD551*('Para GX'!M$71+100%)</f>
        <v>0</v>
      </c>
      <c r="AF551" s="100">
        <f>AE551*('Para GX'!N$71+100%)</f>
        <v>0</v>
      </c>
      <c r="AG551" s="100" t="e">
        <f>AF551*('Para GX'!O$71+100%)</f>
        <v>#VALUE!</v>
      </c>
      <c r="AH551" s="100">
        <f t="shared" si="133"/>
        <v>1764.52</v>
      </c>
      <c r="AI551" s="100">
        <v>3014.38</v>
      </c>
      <c r="AJ551" s="100">
        <v>0</v>
      </c>
      <c r="AK551" s="100">
        <f>AJ551*('Para GX'!L$71+100%)</f>
        <v>0</v>
      </c>
      <c r="AL551" s="100">
        <f>AK551*('Para GX'!M$71+100%)</f>
        <v>0</v>
      </c>
      <c r="AM551" s="100">
        <f>AL551*('Para GX'!N$71+100%)</f>
        <v>0</v>
      </c>
      <c r="AN551" s="100">
        <v>0</v>
      </c>
      <c r="AO551" s="100">
        <f t="shared" si="132"/>
        <v>0</v>
      </c>
      <c r="AP551" s="100">
        <f>AO551*('Para GX'!J$71+100%)</f>
        <v>0</v>
      </c>
      <c r="AQ551" s="100">
        <f>AP551*('Para GX'!K$71+100%)</f>
        <v>0</v>
      </c>
      <c r="AR551" s="100">
        <f>AQ551*('Para GX'!L$71+100%)</f>
        <v>0</v>
      </c>
      <c r="AS551" s="100">
        <f>AR551*('Para GX'!M$71+100%)</f>
        <v>0</v>
      </c>
      <c r="AT551" s="100">
        <f>AS551*('Para GX'!N$71+100%)</f>
        <v>0</v>
      </c>
      <c r="AU551" s="100" t="e">
        <f>AT551*('Para GX'!O$71+100%)</f>
        <v>#VALUE!</v>
      </c>
      <c r="AV551" s="100">
        <v>0</v>
      </c>
      <c r="AW551" s="100">
        <f>AV551*('Para GX'!J$71+100%)</f>
        <v>0</v>
      </c>
      <c r="AX551" s="100">
        <f>AW551*('Para GX'!K$71+100%)</f>
        <v>0</v>
      </c>
      <c r="AY551" s="100">
        <f>AX551*('Para GX'!L$71+100%)</f>
        <v>0</v>
      </c>
      <c r="AZ551" s="100">
        <f>AY551*('Para GX'!M$71+100%)</f>
        <v>0</v>
      </c>
      <c r="BA551" s="100">
        <f>AZ551*('Para GX'!N$71+100%)</f>
        <v>0</v>
      </c>
      <c r="BB551" s="100" t="e">
        <f>BA551*('Para GX'!O$71+100%)</f>
        <v>#VALUE!</v>
      </c>
      <c r="BC551" s="100">
        <v>0</v>
      </c>
      <c r="BD551" s="100"/>
      <c r="BE551" s="100"/>
      <c r="BF551" s="100"/>
      <c r="BG551" s="100"/>
      <c r="BH551" s="100"/>
      <c r="BI551" s="100"/>
      <c r="BJ551" s="100">
        <v>0</v>
      </c>
      <c r="BK551" s="100">
        <f>BJ551*('Para GX'!J$71+100%)</f>
        <v>0</v>
      </c>
      <c r="BL551" s="100">
        <f>BK551*('Para GX'!K$71+100%)</f>
        <v>0</v>
      </c>
      <c r="BM551" s="100">
        <f>BL551*('Para GX'!L$71+100%)</f>
        <v>0</v>
      </c>
      <c r="BN551" s="100">
        <f>BM551*('Para GX'!M$71+100%)</f>
        <v>0</v>
      </c>
      <c r="BO551" s="100">
        <f>BN551*('Para GX'!N$71+100%)</f>
        <v>0</v>
      </c>
      <c r="BP551" s="100" t="e">
        <f>BO551*('Para GX'!O$71+100%)</f>
        <v>#VALUE!</v>
      </c>
    </row>
    <row r="552" spans="1:68">
      <c r="A552" s="77">
        <v>2018</v>
      </c>
      <c r="B552" s="77" t="s">
        <v>905</v>
      </c>
      <c r="C552" s="77" t="s">
        <v>1085</v>
      </c>
      <c r="D552" s="77"/>
      <c r="E552" s="98">
        <v>32882</v>
      </c>
      <c r="F552" s="77"/>
      <c r="G552" s="77"/>
      <c r="H552" s="77"/>
      <c r="I552" s="77">
        <v>8</v>
      </c>
      <c r="J552" s="77" t="s">
        <v>1021</v>
      </c>
      <c r="K552" s="77"/>
      <c r="L552" s="77"/>
      <c r="M552" s="77"/>
      <c r="N552" s="99">
        <v>0</v>
      </c>
      <c r="O552" s="99">
        <v>0</v>
      </c>
      <c r="P552" s="99">
        <v>0</v>
      </c>
      <c r="Q552" s="99">
        <v>0</v>
      </c>
      <c r="R552" s="99">
        <v>0</v>
      </c>
      <c r="S552" s="99">
        <v>0</v>
      </c>
      <c r="T552" s="99">
        <v>2466.81</v>
      </c>
      <c r="U552" s="99">
        <v>0</v>
      </c>
      <c r="V552" s="99">
        <v>0</v>
      </c>
      <c r="W552" s="99">
        <v>0</v>
      </c>
      <c r="X552" s="99">
        <v>0</v>
      </c>
      <c r="Y552" s="99">
        <v>0</v>
      </c>
      <c r="Z552" s="99">
        <v>2466.81</v>
      </c>
      <c r="AA552" s="100">
        <f t="shared" si="134"/>
        <v>0</v>
      </c>
      <c r="AB552" s="100">
        <f>AA552*('Para GX'!J$71+100%)</f>
        <v>0</v>
      </c>
      <c r="AC552" s="100">
        <f>AB552*('Para GX'!K$71+100%)</f>
        <v>0</v>
      </c>
      <c r="AD552" s="100">
        <f>AC552*('Para GX'!L$71+100%)</f>
        <v>0</v>
      </c>
      <c r="AE552" s="100">
        <f>AD552*('Para GX'!M$71+100%)</f>
        <v>0</v>
      </c>
      <c r="AF552" s="100">
        <f>AE552*('Para GX'!N$71+100%)</f>
        <v>0</v>
      </c>
      <c r="AG552" s="100" t="e">
        <f>AF552*('Para GX'!O$71+100%)</f>
        <v>#VALUE!</v>
      </c>
      <c r="AH552" s="100">
        <f t="shared" si="133"/>
        <v>2466.81</v>
      </c>
      <c r="AI552" s="100">
        <f>AH552*('Para GX'!J$71+100%)</f>
        <v>2528.4802499999996</v>
      </c>
      <c r="AJ552" s="100">
        <f>AI552*('Para GX'!K$71+100%)</f>
        <v>2583.26398875</v>
      </c>
      <c r="AK552" s="100">
        <f>AJ552*('Para GX'!L$71+100%)</f>
        <v>2626.3183885624999</v>
      </c>
      <c r="AL552" s="100">
        <f>AK552*('Para GX'!M$71+100%)</f>
        <v>2652.5815724481249</v>
      </c>
      <c r="AM552" s="100">
        <f>AL552*('Para GX'!N$71+100%)</f>
        <v>2670.265449597779</v>
      </c>
      <c r="AN552" s="100" t="e">
        <f>AM552*('Para GX'!O$71+100%)</f>
        <v>#VALUE!</v>
      </c>
      <c r="AO552" s="100">
        <f t="shared" si="132"/>
        <v>0</v>
      </c>
      <c r="AP552" s="100">
        <f>AO552*('Para GX'!J$71+100%)</f>
        <v>0</v>
      </c>
      <c r="AQ552" s="100">
        <f>AP552*('Para GX'!K$71+100%)</f>
        <v>0</v>
      </c>
      <c r="AR552" s="100">
        <f>AQ552*('Para GX'!L$71+100%)</f>
        <v>0</v>
      </c>
      <c r="AS552" s="100">
        <f>AR552*('Para GX'!M$71+100%)</f>
        <v>0</v>
      </c>
      <c r="AT552" s="100">
        <f>AS552*('Para GX'!N$71+100%)</f>
        <v>0</v>
      </c>
      <c r="AU552" s="100" t="e">
        <f>AT552*('Para GX'!O$71+100%)</f>
        <v>#VALUE!</v>
      </c>
      <c r="AV552" s="100">
        <v>0</v>
      </c>
      <c r="AW552" s="100">
        <f>AV552*('Para GX'!J$71+100%)</f>
        <v>0</v>
      </c>
      <c r="AX552" s="100">
        <f>AW552*('Para GX'!K$71+100%)</f>
        <v>0</v>
      </c>
      <c r="AY552" s="100">
        <f>AX552*('Para GX'!L$71+100%)</f>
        <v>0</v>
      </c>
      <c r="AZ552" s="100">
        <f>AY552*('Para GX'!M$71+100%)</f>
        <v>0</v>
      </c>
      <c r="BA552" s="100">
        <f>AZ552*('Para GX'!N$71+100%)</f>
        <v>0</v>
      </c>
      <c r="BB552" s="100" t="e">
        <f>BA552*('Para GX'!O$71+100%)</f>
        <v>#VALUE!</v>
      </c>
      <c r="BC552" s="100">
        <v>0</v>
      </c>
      <c r="BD552" s="100"/>
      <c r="BE552" s="100"/>
      <c r="BF552" s="100"/>
      <c r="BG552" s="100"/>
      <c r="BH552" s="100"/>
      <c r="BI552" s="100"/>
      <c r="BJ552" s="100">
        <v>0</v>
      </c>
      <c r="BK552" s="100">
        <f>BJ552*('Para GX'!J$71+100%)</f>
        <v>0</v>
      </c>
      <c r="BL552" s="100">
        <f>BK552*('Para GX'!K$71+100%)</f>
        <v>0</v>
      </c>
      <c r="BM552" s="100">
        <f>BL552*('Para GX'!L$71+100%)</f>
        <v>0</v>
      </c>
      <c r="BN552" s="100">
        <f>BM552*('Para GX'!M$71+100%)</f>
        <v>0</v>
      </c>
      <c r="BO552" s="100">
        <f>BN552*('Para GX'!N$71+100%)</f>
        <v>0</v>
      </c>
      <c r="BP552" s="100" t="e">
        <f>BO552*('Para GX'!O$71+100%)</f>
        <v>#VALUE!</v>
      </c>
    </row>
    <row r="553" spans="1:68">
      <c r="A553" s="101"/>
      <c r="B553" s="101" t="s">
        <v>1196</v>
      </c>
      <c r="C553" s="101" t="s">
        <v>1085</v>
      </c>
      <c r="D553" s="101"/>
      <c r="E553" s="102"/>
      <c r="F553" s="101"/>
      <c r="G553" s="101"/>
      <c r="H553" s="101"/>
      <c r="I553" s="101"/>
      <c r="J553" s="101"/>
      <c r="K553" s="101"/>
      <c r="L553" s="101"/>
      <c r="M553" s="101"/>
      <c r="N553" s="103">
        <f>SUM(N521:N552)</f>
        <v>0</v>
      </c>
      <c r="O553" s="103">
        <f t="shared" ref="O553:BP553" si="135">SUM(O521:O552)</f>
        <v>0</v>
      </c>
      <c r="P553" s="103">
        <f t="shared" si="135"/>
        <v>0</v>
      </c>
      <c r="Q553" s="103">
        <f t="shared" si="135"/>
        <v>0</v>
      </c>
      <c r="R553" s="103">
        <f t="shared" si="135"/>
        <v>0</v>
      </c>
      <c r="S553" s="103">
        <f t="shared" si="135"/>
        <v>0</v>
      </c>
      <c r="T553" s="103">
        <f t="shared" si="135"/>
        <v>21826.47</v>
      </c>
      <c r="U553" s="103">
        <f t="shared" si="135"/>
        <v>0</v>
      </c>
      <c r="V553" s="103">
        <f t="shared" si="135"/>
        <v>7460.4699999999993</v>
      </c>
      <c r="W553" s="103">
        <f t="shared" si="135"/>
        <v>0</v>
      </c>
      <c r="X553" s="103">
        <f t="shared" si="135"/>
        <v>0</v>
      </c>
      <c r="Y553" s="103">
        <f t="shared" si="135"/>
        <v>0</v>
      </c>
      <c r="Z553" s="103">
        <f t="shared" si="135"/>
        <v>29286.940000000002</v>
      </c>
      <c r="AA553" s="103">
        <v>0</v>
      </c>
      <c r="AB553" s="103">
        <f t="shared" si="135"/>
        <v>0</v>
      </c>
      <c r="AC553" s="103">
        <f t="shared" si="135"/>
        <v>0</v>
      </c>
      <c r="AD553" s="103">
        <f t="shared" si="135"/>
        <v>0</v>
      </c>
      <c r="AE553" s="103">
        <f t="shared" si="135"/>
        <v>0</v>
      </c>
      <c r="AF553" s="103">
        <f t="shared" si="135"/>
        <v>0</v>
      </c>
      <c r="AG553" s="103" t="e">
        <f t="shared" si="135"/>
        <v>#VALUE!</v>
      </c>
      <c r="AH553" s="103">
        <f t="shared" si="133"/>
        <v>29286.940000000002</v>
      </c>
      <c r="AI553" s="103">
        <f t="shared" si="135"/>
        <v>23664.460499999997</v>
      </c>
      <c r="AJ553" s="103">
        <f t="shared" si="135"/>
        <v>21009.041222916669</v>
      </c>
      <c r="AK553" s="103">
        <f t="shared" si="135"/>
        <v>22223.803091958333</v>
      </c>
      <c r="AL553" s="103">
        <f t="shared" si="135"/>
        <v>19074.186422877916</v>
      </c>
      <c r="AM553" s="103">
        <f t="shared" si="135"/>
        <v>19201.3476656971</v>
      </c>
      <c r="AN553" s="103" t="e">
        <f t="shared" si="135"/>
        <v>#VALUE!</v>
      </c>
      <c r="AO553" s="103">
        <f t="shared" si="132"/>
        <v>0</v>
      </c>
      <c r="AP553" s="103">
        <f t="shared" si="135"/>
        <v>0</v>
      </c>
      <c r="AQ553" s="103">
        <f t="shared" si="135"/>
        <v>0</v>
      </c>
      <c r="AR553" s="103">
        <f t="shared" si="135"/>
        <v>0</v>
      </c>
      <c r="AS553" s="103">
        <f t="shared" si="135"/>
        <v>0</v>
      </c>
      <c r="AT553" s="103">
        <f t="shared" si="135"/>
        <v>0</v>
      </c>
      <c r="AU553" s="103" t="e">
        <f t="shared" si="135"/>
        <v>#VALUE!</v>
      </c>
      <c r="AV553" s="103">
        <f t="shared" si="135"/>
        <v>0</v>
      </c>
      <c r="AW553" s="103">
        <f t="shared" si="135"/>
        <v>0</v>
      </c>
      <c r="AX553" s="103">
        <f t="shared" si="135"/>
        <v>0</v>
      </c>
      <c r="AY553" s="103">
        <f t="shared" si="135"/>
        <v>0</v>
      </c>
      <c r="AZ553" s="103">
        <f t="shared" si="135"/>
        <v>0</v>
      </c>
      <c r="BA553" s="103">
        <f t="shared" si="135"/>
        <v>0</v>
      </c>
      <c r="BB553" s="103" t="e">
        <f t="shared" si="135"/>
        <v>#VALUE!</v>
      </c>
      <c r="BC553" s="103">
        <f t="shared" si="135"/>
        <v>0</v>
      </c>
      <c r="BD553" s="103">
        <f t="shared" si="135"/>
        <v>0</v>
      </c>
      <c r="BE553" s="103">
        <f t="shared" si="135"/>
        <v>0</v>
      </c>
      <c r="BF553" s="103">
        <f t="shared" si="135"/>
        <v>0</v>
      </c>
      <c r="BG553" s="103">
        <f t="shared" si="135"/>
        <v>0</v>
      </c>
      <c r="BH553" s="103">
        <f t="shared" si="135"/>
        <v>0</v>
      </c>
      <c r="BI553" s="103">
        <f t="shared" si="135"/>
        <v>0</v>
      </c>
      <c r="BJ553" s="103">
        <f t="shared" si="135"/>
        <v>0</v>
      </c>
      <c r="BK553" s="103">
        <f t="shared" si="135"/>
        <v>0</v>
      </c>
      <c r="BL553" s="103">
        <f t="shared" si="135"/>
        <v>0</v>
      </c>
      <c r="BM553" s="103">
        <f t="shared" si="135"/>
        <v>0</v>
      </c>
      <c r="BN553" s="103">
        <f t="shared" si="135"/>
        <v>0</v>
      </c>
      <c r="BO553" s="103">
        <f t="shared" si="135"/>
        <v>0</v>
      </c>
      <c r="BP553" s="103" t="e">
        <f t="shared" si="135"/>
        <v>#VALUE!</v>
      </c>
    </row>
    <row r="554" spans="1:68">
      <c r="A554" s="77">
        <v>2018</v>
      </c>
      <c r="B554" s="77" t="s">
        <v>905</v>
      </c>
      <c r="C554" s="77" t="s">
        <v>1086</v>
      </c>
      <c r="D554" s="77"/>
      <c r="E554" s="98">
        <v>21938</v>
      </c>
      <c r="F554" s="77"/>
      <c r="G554" s="77"/>
      <c r="H554" s="77"/>
      <c r="I554" s="77">
        <v>1</v>
      </c>
      <c r="J554" s="77" t="s">
        <v>1021</v>
      </c>
      <c r="K554" s="77"/>
      <c r="L554" s="77"/>
      <c r="M554" s="77"/>
      <c r="N554" s="99">
        <v>0</v>
      </c>
      <c r="O554" s="99">
        <v>0</v>
      </c>
      <c r="P554" s="99">
        <v>0</v>
      </c>
      <c r="Q554" s="99">
        <v>0</v>
      </c>
      <c r="R554" s="99">
        <v>0</v>
      </c>
      <c r="S554" s="99">
        <v>0</v>
      </c>
      <c r="T554" s="99">
        <v>2763.72</v>
      </c>
      <c r="U554" s="99">
        <v>0</v>
      </c>
      <c r="V554" s="99">
        <v>0</v>
      </c>
      <c r="W554" s="99">
        <v>0</v>
      </c>
      <c r="X554" s="99">
        <v>0</v>
      </c>
      <c r="Y554" s="99">
        <v>0</v>
      </c>
      <c r="Z554" s="99">
        <v>2763.72</v>
      </c>
      <c r="AA554" s="100">
        <f t="shared" ref="AA554:AA559" si="136">SUM(W554+V554+S554)</f>
        <v>0</v>
      </c>
      <c r="AB554" s="100">
        <f>AA554*('Para GX'!J$71+100%)</f>
        <v>0</v>
      </c>
      <c r="AC554" s="100">
        <f>AB554*('Para GX'!K$71+100%)</f>
        <v>0</v>
      </c>
      <c r="AD554" s="100">
        <f>AC554*('Para GX'!L$71+100%)</f>
        <v>0</v>
      </c>
      <c r="AE554" s="100">
        <f>AD554*('Para GX'!M$71+100%)</f>
        <v>0</v>
      </c>
      <c r="AF554" s="100">
        <f>AE554*('Para GX'!N$71+100%)</f>
        <v>0</v>
      </c>
      <c r="AG554" s="100" t="e">
        <f>AF554*('Para GX'!O$71+100%)</f>
        <v>#VALUE!</v>
      </c>
      <c r="AH554" s="100">
        <f t="shared" si="133"/>
        <v>2763.72</v>
      </c>
      <c r="AI554" s="100">
        <f>AH554*('Para GX'!J$71+100%)</f>
        <v>2832.8129999999996</v>
      </c>
      <c r="AJ554" s="100">
        <f>AI554*('Para GX'!K$71+100%)</f>
        <v>2894.190615</v>
      </c>
      <c r="AK554" s="100">
        <f>AJ554*('Para GX'!L$71+100%)</f>
        <v>2942.4271252499998</v>
      </c>
      <c r="AL554" s="100">
        <f>AK554*('Para GX'!M$71+100%)</f>
        <v>2971.8513965024999</v>
      </c>
      <c r="AM554" s="100">
        <f>AL554*('Para GX'!N$71+100%)</f>
        <v>2991.6637391458498</v>
      </c>
      <c r="AN554" s="100" t="e">
        <f>AM554*('Para GX'!O$71+100%)</f>
        <v>#VALUE!</v>
      </c>
      <c r="AO554" s="100">
        <f t="shared" si="132"/>
        <v>0</v>
      </c>
      <c r="AP554" s="100">
        <f>AO554*('Para GX'!J$71+100%)</f>
        <v>0</v>
      </c>
      <c r="AQ554" s="100">
        <f>AP554*('Para GX'!K$71+100%)</f>
        <v>0</v>
      </c>
      <c r="AR554" s="100">
        <f>AQ554*('Para GX'!L$71+100%)</f>
        <v>0</v>
      </c>
      <c r="AS554" s="100">
        <f>AR554*('Para GX'!M$71+100%)</f>
        <v>0</v>
      </c>
      <c r="AT554" s="100">
        <f>AS554*('Para GX'!N$71+100%)</f>
        <v>0</v>
      </c>
      <c r="AU554" s="100" t="e">
        <f>AT554*('Para GX'!O$71+100%)</f>
        <v>#VALUE!</v>
      </c>
      <c r="AV554" s="100">
        <v>0</v>
      </c>
      <c r="AW554" s="100">
        <f>AV554*('Para GX'!J$71+100%)</f>
        <v>0</v>
      </c>
      <c r="AX554" s="100">
        <f>AW554*('Para GX'!K$71+100%)</f>
        <v>0</v>
      </c>
      <c r="AY554" s="100">
        <f>AX554*('Para GX'!L$71+100%)</f>
        <v>0</v>
      </c>
      <c r="AZ554" s="100">
        <f>AY554*('Para GX'!M$71+100%)</f>
        <v>0</v>
      </c>
      <c r="BA554" s="100">
        <f>AZ554*('Para GX'!N$71+100%)</f>
        <v>0</v>
      </c>
      <c r="BB554" s="100" t="e">
        <f>BA554*('Para GX'!O$71+100%)</f>
        <v>#VALUE!</v>
      </c>
      <c r="BC554" s="100">
        <v>0</v>
      </c>
      <c r="BD554" s="100"/>
      <c r="BE554" s="100"/>
      <c r="BF554" s="100"/>
      <c r="BG554" s="100"/>
      <c r="BH554" s="100"/>
      <c r="BI554" s="100"/>
      <c r="BJ554" s="100">
        <v>0</v>
      </c>
      <c r="BK554" s="100">
        <f>BJ554*('Para GX'!J$71+100%)</f>
        <v>0</v>
      </c>
      <c r="BL554" s="100">
        <f>BK554*('Para GX'!K$71+100%)</f>
        <v>0</v>
      </c>
      <c r="BM554" s="100">
        <f>BL554*('Para GX'!L$71+100%)</f>
        <v>0</v>
      </c>
      <c r="BN554" s="100">
        <f>BM554*('Para GX'!M$71+100%)</f>
        <v>0</v>
      </c>
      <c r="BO554" s="100">
        <f>BN554*('Para GX'!N$71+100%)</f>
        <v>0</v>
      </c>
      <c r="BP554" s="100" t="e">
        <f>BO554*('Para GX'!O$71+100%)</f>
        <v>#VALUE!</v>
      </c>
    </row>
    <row r="555" spans="1:68">
      <c r="A555" s="77">
        <v>2018</v>
      </c>
      <c r="B555" s="77" t="s">
        <v>905</v>
      </c>
      <c r="C555" s="77" t="s">
        <v>1086</v>
      </c>
      <c r="D555" s="77"/>
      <c r="E555" s="98">
        <v>22833</v>
      </c>
      <c r="F555" s="77"/>
      <c r="G555" s="77"/>
      <c r="H555" s="77"/>
      <c r="I555" s="77">
        <v>1</v>
      </c>
      <c r="J555" s="77" t="s">
        <v>1021</v>
      </c>
      <c r="K555" s="77"/>
      <c r="L555" s="77"/>
      <c r="M555" s="77"/>
      <c r="N555" s="99">
        <v>0</v>
      </c>
      <c r="O555" s="99">
        <v>0</v>
      </c>
      <c r="P555" s="99">
        <v>0</v>
      </c>
      <c r="Q555" s="99">
        <v>0</v>
      </c>
      <c r="R555" s="99">
        <v>0</v>
      </c>
      <c r="S555" s="99">
        <v>0</v>
      </c>
      <c r="T555" s="99">
        <v>2763.72</v>
      </c>
      <c r="U555" s="99">
        <v>0</v>
      </c>
      <c r="V555" s="99">
        <v>0</v>
      </c>
      <c r="W555" s="99">
        <v>0</v>
      </c>
      <c r="X555" s="99">
        <v>0</v>
      </c>
      <c r="Y555" s="99">
        <v>0</v>
      </c>
      <c r="Z555" s="99">
        <v>2763.72</v>
      </c>
      <c r="AA555" s="100">
        <f t="shared" si="136"/>
        <v>0</v>
      </c>
      <c r="AB555" s="100">
        <f>AA555*('Para GX'!J$71+100%)</f>
        <v>0</v>
      </c>
      <c r="AC555" s="100">
        <f>AB555*('Para GX'!K$71+100%)</f>
        <v>0</v>
      </c>
      <c r="AD555" s="100">
        <f>AC555*('Para GX'!L$71+100%)</f>
        <v>0</v>
      </c>
      <c r="AE555" s="100">
        <f>AD555*('Para GX'!M$71+100%)</f>
        <v>0</v>
      </c>
      <c r="AF555" s="100">
        <f>AE555*('Para GX'!N$71+100%)</f>
        <v>0</v>
      </c>
      <c r="AG555" s="100" t="e">
        <f>AF555*('Para GX'!O$71+100%)</f>
        <v>#VALUE!</v>
      </c>
      <c r="AH555" s="100">
        <f t="shared" si="133"/>
        <v>2763.72</v>
      </c>
      <c r="AI555" s="100">
        <f>AH555*('Para GX'!J$71+100%)</f>
        <v>2832.8129999999996</v>
      </c>
      <c r="AJ555" s="100">
        <f>AI555*('Para GX'!K$71+100%)</f>
        <v>2894.190615</v>
      </c>
      <c r="AK555" s="100">
        <f>AJ555*('Para GX'!L$71+100%)</f>
        <v>2942.4271252499998</v>
      </c>
      <c r="AL555" s="100">
        <f>AK555*('Para GX'!M$71+100%)</f>
        <v>2971.8513965024999</v>
      </c>
      <c r="AM555" s="100">
        <f>AL555*('Para GX'!N$71+100%)</f>
        <v>2991.6637391458498</v>
      </c>
      <c r="AN555" s="100" t="e">
        <f>AM555*('Para GX'!O$71+100%)</f>
        <v>#VALUE!</v>
      </c>
      <c r="AO555" s="100">
        <f t="shared" si="132"/>
        <v>0</v>
      </c>
      <c r="AP555" s="100">
        <f>AO555*('Para GX'!J$71+100%)</f>
        <v>0</v>
      </c>
      <c r="AQ555" s="100">
        <f>AP555*('Para GX'!K$71+100%)</f>
        <v>0</v>
      </c>
      <c r="AR555" s="100">
        <f>AQ555*('Para GX'!L$71+100%)</f>
        <v>0</v>
      </c>
      <c r="AS555" s="100">
        <f>AR555*('Para GX'!M$71+100%)</f>
        <v>0</v>
      </c>
      <c r="AT555" s="100">
        <f>AS555*('Para GX'!N$71+100%)</f>
        <v>0</v>
      </c>
      <c r="AU555" s="100" t="e">
        <f>AT555*('Para GX'!O$71+100%)</f>
        <v>#VALUE!</v>
      </c>
      <c r="AV555" s="100">
        <v>0</v>
      </c>
      <c r="AW555" s="100">
        <f>AV555*('Para GX'!J$71+100%)</f>
        <v>0</v>
      </c>
      <c r="AX555" s="100">
        <f>AW555*('Para GX'!K$71+100%)</f>
        <v>0</v>
      </c>
      <c r="AY555" s="100">
        <f>AX555*('Para GX'!L$71+100%)</f>
        <v>0</v>
      </c>
      <c r="AZ555" s="100">
        <f>AY555*('Para GX'!M$71+100%)</f>
        <v>0</v>
      </c>
      <c r="BA555" s="100">
        <f>AZ555*('Para GX'!N$71+100%)</f>
        <v>0</v>
      </c>
      <c r="BB555" s="100" t="e">
        <f>BA555*('Para GX'!O$71+100%)</f>
        <v>#VALUE!</v>
      </c>
      <c r="BC555" s="100">
        <v>0</v>
      </c>
      <c r="BD555" s="100"/>
      <c r="BE555" s="100"/>
      <c r="BF555" s="100"/>
      <c r="BG555" s="100"/>
      <c r="BH555" s="100"/>
      <c r="BI555" s="100"/>
      <c r="BJ555" s="100">
        <v>0</v>
      </c>
      <c r="BK555" s="100">
        <f>BJ555*('Para GX'!J$71+100%)</f>
        <v>0</v>
      </c>
      <c r="BL555" s="100">
        <f>BK555*('Para GX'!K$71+100%)</f>
        <v>0</v>
      </c>
      <c r="BM555" s="100">
        <f>BL555*('Para GX'!L$71+100%)</f>
        <v>0</v>
      </c>
      <c r="BN555" s="100">
        <f>BM555*('Para GX'!M$71+100%)</f>
        <v>0</v>
      </c>
      <c r="BO555" s="100">
        <f>BN555*('Para GX'!N$71+100%)</f>
        <v>0</v>
      </c>
      <c r="BP555" s="100" t="e">
        <f>BO555*('Para GX'!O$71+100%)</f>
        <v>#VALUE!</v>
      </c>
    </row>
    <row r="556" spans="1:68">
      <c r="A556" s="77">
        <v>2018</v>
      </c>
      <c r="B556" s="77" t="s">
        <v>905</v>
      </c>
      <c r="C556" s="77" t="s">
        <v>1086</v>
      </c>
      <c r="D556" s="77"/>
      <c r="E556" s="98">
        <v>25460</v>
      </c>
      <c r="F556" s="77"/>
      <c r="G556" s="77"/>
      <c r="H556" s="77"/>
      <c r="I556" s="77">
        <v>3</v>
      </c>
      <c r="J556" s="77" t="s">
        <v>1021</v>
      </c>
      <c r="K556" s="77"/>
      <c r="L556" s="77"/>
      <c r="M556" s="77"/>
      <c r="N556" s="99">
        <v>0</v>
      </c>
      <c r="O556" s="99">
        <v>0</v>
      </c>
      <c r="P556" s="99">
        <v>0</v>
      </c>
      <c r="Q556" s="99">
        <v>0</v>
      </c>
      <c r="R556" s="99">
        <v>0</v>
      </c>
      <c r="S556" s="99">
        <v>0</v>
      </c>
      <c r="T556" s="99">
        <v>2358.54</v>
      </c>
      <c r="U556" s="99">
        <v>0</v>
      </c>
      <c r="V556" s="99">
        <v>0</v>
      </c>
      <c r="W556" s="99">
        <v>0</v>
      </c>
      <c r="X556" s="99">
        <v>0</v>
      </c>
      <c r="Y556" s="99">
        <v>0</v>
      </c>
      <c r="Z556" s="99">
        <v>2358.54</v>
      </c>
      <c r="AA556" s="100">
        <f t="shared" si="136"/>
        <v>0</v>
      </c>
      <c r="AB556" s="100">
        <f>AA556*('Para GX'!J$71+100%)</f>
        <v>0</v>
      </c>
      <c r="AC556" s="100">
        <f>AB556*('Para GX'!K$71+100%)</f>
        <v>0</v>
      </c>
      <c r="AD556" s="100">
        <f>AC556*('Para GX'!L$71+100%)</f>
        <v>0</v>
      </c>
      <c r="AE556" s="100">
        <f>AD556*('Para GX'!M$71+100%)</f>
        <v>0</v>
      </c>
      <c r="AF556" s="100">
        <f>AE556*('Para GX'!N$71+100%)</f>
        <v>0</v>
      </c>
      <c r="AG556" s="100" t="e">
        <f>AF556*('Para GX'!O$71+100%)</f>
        <v>#VALUE!</v>
      </c>
      <c r="AH556" s="100">
        <f t="shared" si="133"/>
        <v>2358.54</v>
      </c>
      <c r="AI556" s="100">
        <f>AH556*('Para GX'!J$71+100%)</f>
        <v>2417.5034999999998</v>
      </c>
      <c r="AJ556" s="100">
        <f>AI556*('Para GX'!K$71+100%)</f>
        <v>2469.8827424999999</v>
      </c>
      <c r="AK556" s="100">
        <f>AJ556*('Para GX'!L$71+100%)</f>
        <v>2511.0474548749999</v>
      </c>
      <c r="AL556" s="100">
        <f>AK556*('Para GX'!M$71+100%)</f>
        <v>2536.1579294237499</v>
      </c>
      <c r="AM556" s="100">
        <f>AL556*('Para GX'!N$71+100%)</f>
        <v>2553.0656489532416</v>
      </c>
      <c r="AN556" s="100" t="e">
        <f>AM556*('Para GX'!O$71+100%)</f>
        <v>#VALUE!</v>
      </c>
      <c r="AO556" s="100">
        <f t="shared" si="132"/>
        <v>0</v>
      </c>
      <c r="AP556" s="100">
        <f>AO556*('Para GX'!J$71+100%)</f>
        <v>0</v>
      </c>
      <c r="AQ556" s="100">
        <f>AP556*('Para GX'!K$71+100%)</f>
        <v>0</v>
      </c>
      <c r="AR556" s="100">
        <f>AQ556*('Para GX'!L$71+100%)</f>
        <v>0</v>
      </c>
      <c r="AS556" s="100">
        <f>AR556*('Para GX'!M$71+100%)</f>
        <v>0</v>
      </c>
      <c r="AT556" s="100">
        <f>AS556*('Para GX'!N$71+100%)</f>
        <v>0</v>
      </c>
      <c r="AU556" s="100" t="e">
        <f>AT556*('Para GX'!O$71+100%)</f>
        <v>#VALUE!</v>
      </c>
      <c r="AV556" s="100">
        <v>0</v>
      </c>
      <c r="AW556" s="100">
        <f>AV556*('Para GX'!J$71+100%)</f>
        <v>0</v>
      </c>
      <c r="AX556" s="100">
        <f>AW556*('Para GX'!K$71+100%)</f>
        <v>0</v>
      </c>
      <c r="AY556" s="100">
        <f>AX556*('Para GX'!L$71+100%)</f>
        <v>0</v>
      </c>
      <c r="AZ556" s="100">
        <f>AY556*('Para GX'!M$71+100%)</f>
        <v>0</v>
      </c>
      <c r="BA556" s="100">
        <f>AZ556*('Para GX'!N$71+100%)</f>
        <v>0</v>
      </c>
      <c r="BB556" s="100" t="e">
        <f>BA556*('Para GX'!O$71+100%)</f>
        <v>#VALUE!</v>
      </c>
      <c r="BC556" s="100">
        <v>0</v>
      </c>
      <c r="BD556" s="100"/>
      <c r="BE556" s="100"/>
      <c r="BF556" s="100"/>
      <c r="BG556" s="100"/>
      <c r="BH556" s="100"/>
      <c r="BI556" s="100"/>
      <c r="BJ556" s="100">
        <v>0</v>
      </c>
      <c r="BK556" s="100">
        <f>BJ556*('Para GX'!J$71+100%)</f>
        <v>0</v>
      </c>
      <c r="BL556" s="100">
        <f>BK556*('Para GX'!K$71+100%)</f>
        <v>0</v>
      </c>
      <c r="BM556" s="100">
        <f>BL556*('Para GX'!L$71+100%)</f>
        <v>0</v>
      </c>
      <c r="BN556" s="100">
        <f>BM556*('Para GX'!M$71+100%)</f>
        <v>0</v>
      </c>
      <c r="BO556" s="100">
        <f>BN556*('Para GX'!N$71+100%)</f>
        <v>0</v>
      </c>
      <c r="BP556" s="100" t="e">
        <f>BO556*('Para GX'!O$71+100%)</f>
        <v>#VALUE!</v>
      </c>
    </row>
    <row r="557" spans="1:68">
      <c r="A557" s="77">
        <v>2018</v>
      </c>
      <c r="B557" s="77" t="s">
        <v>905</v>
      </c>
      <c r="C557" s="77" t="s">
        <v>1086</v>
      </c>
      <c r="D557" s="77"/>
      <c r="E557" s="98">
        <v>26195</v>
      </c>
      <c r="F557" s="77"/>
      <c r="G557" s="77"/>
      <c r="H557" s="77"/>
      <c r="I557" s="77">
        <v>1</v>
      </c>
      <c r="J557" s="77" t="s">
        <v>1021</v>
      </c>
      <c r="K557" s="77"/>
      <c r="L557" s="77"/>
      <c r="M557" s="77"/>
      <c r="N557" s="99">
        <v>0</v>
      </c>
      <c r="O557" s="99">
        <v>0</v>
      </c>
      <c r="P557" s="99">
        <v>0</v>
      </c>
      <c r="Q557" s="99">
        <v>0</v>
      </c>
      <c r="R557" s="99">
        <v>0</v>
      </c>
      <c r="S557" s="99">
        <v>0</v>
      </c>
      <c r="T557" s="99">
        <v>2000.76</v>
      </c>
      <c r="U557" s="99">
        <v>0</v>
      </c>
      <c r="V557" s="99">
        <v>0</v>
      </c>
      <c r="W557" s="99">
        <v>0</v>
      </c>
      <c r="X557" s="99">
        <v>0</v>
      </c>
      <c r="Y557" s="99">
        <v>0</v>
      </c>
      <c r="Z557" s="99">
        <v>2000.76</v>
      </c>
      <c r="AA557" s="100">
        <f t="shared" si="136"/>
        <v>0</v>
      </c>
      <c r="AB557" s="100">
        <f>AA557*('Para GX'!J$71+100%)</f>
        <v>0</v>
      </c>
      <c r="AC557" s="100">
        <f>AB557*('Para GX'!K$71+100%)</f>
        <v>0</v>
      </c>
      <c r="AD557" s="100">
        <f>AC557*('Para GX'!L$71+100%)</f>
        <v>0</v>
      </c>
      <c r="AE557" s="100">
        <f>AD557*('Para GX'!M$71+100%)</f>
        <v>0</v>
      </c>
      <c r="AF557" s="100">
        <f>AE557*('Para GX'!N$71+100%)</f>
        <v>0</v>
      </c>
      <c r="AG557" s="100" t="e">
        <f>AF557*('Para GX'!O$71+100%)</f>
        <v>#VALUE!</v>
      </c>
      <c r="AH557" s="100">
        <f t="shared" si="133"/>
        <v>2000.76</v>
      </c>
      <c r="AI557" s="100">
        <f>AH557*('Para GX'!J$71+100%)</f>
        <v>2050.779</v>
      </c>
      <c r="AJ557" s="100">
        <f>AI557*('Para GX'!K$71+100%)</f>
        <v>2095.2125450000003</v>
      </c>
      <c r="AK557" s="100">
        <f>AJ557*('Para GX'!L$71+100%)</f>
        <v>2130.1327540833336</v>
      </c>
      <c r="AL557" s="100">
        <f>AK557*('Para GX'!M$71+100%)</f>
        <v>2151.434081624167</v>
      </c>
      <c r="AM557" s="100">
        <f>AL557*('Para GX'!N$71+100%)</f>
        <v>2165.7769755016611</v>
      </c>
      <c r="AN557" s="100" t="e">
        <f>AM557*('Para GX'!O$71+100%)</f>
        <v>#VALUE!</v>
      </c>
      <c r="AO557" s="100">
        <f t="shared" si="132"/>
        <v>0</v>
      </c>
      <c r="AP557" s="100">
        <f>AO557*('Para GX'!J$71+100%)</f>
        <v>0</v>
      </c>
      <c r="AQ557" s="100">
        <f>AP557*('Para GX'!K$71+100%)</f>
        <v>0</v>
      </c>
      <c r="AR557" s="100">
        <f>AQ557*('Para GX'!L$71+100%)</f>
        <v>0</v>
      </c>
      <c r="AS557" s="100">
        <f>AR557*('Para GX'!M$71+100%)</f>
        <v>0</v>
      </c>
      <c r="AT557" s="100">
        <f>AS557*('Para GX'!N$71+100%)</f>
        <v>0</v>
      </c>
      <c r="AU557" s="100" t="e">
        <f>AT557*('Para GX'!O$71+100%)</f>
        <v>#VALUE!</v>
      </c>
      <c r="AV557" s="100">
        <v>0</v>
      </c>
      <c r="AW557" s="100">
        <f>AV557*('Para GX'!J$71+100%)</f>
        <v>0</v>
      </c>
      <c r="AX557" s="100">
        <f>AW557*('Para GX'!K$71+100%)</f>
        <v>0</v>
      </c>
      <c r="AY557" s="100">
        <f>AX557*('Para GX'!L$71+100%)</f>
        <v>0</v>
      </c>
      <c r="AZ557" s="100">
        <f>AY557*('Para GX'!M$71+100%)</f>
        <v>0</v>
      </c>
      <c r="BA557" s="100">
        <f>AZ557*('Para GX'!N$71+100%)</f>
        <v>0</v>
      </c>
      <c r="BB557" s="100" t="e">
        <f>BA557*('Para GX'!O$71+100%)</f>
        <v>#VALUE!</v>
      </c>
      <c r="BC557" s="100">
        <v>0</v>
      </c>
      <c r="BD557" s="100"/>
      <c r="BE557" s="100"/>
      <c r="BF557" s="100"/>
      <c r="BG557" s="100"/>
      <c r="BH557" s="100"/>
      <c r="BI557" s="100"/>
      <c r="BJ557" s="100">
        <v>0</v>
      </c>
      <c r="BK557" s="100">
        <f>BJ557*('Para GX'!J$71+100%)</f>
        <v>0</v>
      </c>
      <c r="BL557" s="100">
        <f>BK557*('Para GX'!K$71+100%)</f>
        <v>0</v>
      </c>
      <c r="BM557" s="100">
        <f>BL557*('Para GX'!L$71+100%)</f>
        <v>0</v>
      </c>
      <c r="BN557" s="100">
        <f>BM557*('Para GX'!M$71+100%)</f>
        <v>0</v>
      </c>
      <c r="BO557" s="100">
        <f>BN557*('Para GX'!N$71+100%)</f>
        <v>0</v>
      </c>
      <c r="BP557" s="100" t="e">
        <f>BO557*('Para GX'!O$71+100%)</f>
        <v>#VALUE!</v>
      </c>
    </row>
    <row r="558" spans="1:68">
      <c r="A558" s="77">
        <v>2018</v>
      </c>
      <c r="B558" s="77" t="s">
        <v>905</v>
      </c>
      <c r="C558" s="77" t="s">
        <v>1086</v>
      </c>
      <c r="D558" s="77"/>
      <c r="E558" s="98">
        <v>24674</v>
      </c>
      <c r="F558" s="77"/>
      <c r="G558" s="77"/>
      <c r="H558" s="77"/>
      <c r="I558" s="77">
        <v>3</v>
      </c>
      <c r="J558" s="77" t="s">
        <v>1021</v>
      </c>
      <c r="K558" s="77"/>
      <c r="L558" s="77"/>
      <c r="M558" s="77"/>
      <c r="N558" s="99">
        <v>0</v>
      </c>
      <c r="O558" s="99">
        <v>0</v>
      </c>
      <c r="P558" s="99">
        <v>0</v>
      </c>
      <c r="Q558" s="99">
        <v>0</v>
      </c>
      <c r="R558" s="99">
        <v>0</v>
      </c>
      <c r="S558" s="99">
        <v>0</v>
      </c>
      <c r="T558" s="99">
        <v>2634.6</v>
      </c>
      <c r="U558" s="99">
        <v>0</v>
      </c>
      <c r="V558" s="99">
        <v>0</v>
      </c>
      <c r="W558" s="99">
        <v>0</v>
      </c>
      <c r="X558" s="99">
        <v>0</v>
      </c>
      <c r="Y558" s="99">
        <v>0</v>
      </c>
      <c r="Z558" s="99">
        <v>2634.6</v>
      </c>
      <c r="AA558" s="100">
        <f t="shared" si="136"/>
        <v>0</v>
      </c>
      <c r="AB558" s="100">
        <f>AA558*('Para GX'!J$71+100%)</f>
        <v>0</v>
      </c>
      <c r="AC558" s="100">
        <f>AB558*('Para GX'!K$71+100%)</f>
        <v>0</v>
      </c>
      <c r="AD558" s="100">
        <f>AC558*('Para GX'!L$71+100%)</f>
        <v>0</v>
      </c>
      <c r="AE558" s="100">
        <f>AD558*('Para GX'!M$71+100%)</f>
        <v>0</v>
      </c>
      <c r="AF558" s="100">
        <f>AE558*('Para GX'!N$71+100%)</f>
        <v>0</v>
      </c>
      <c r="AG558" s="100" t="e">
        <f>AF558*('Para GX'!O$71+100%)</f>
        <v>#VALUE!</v>
      </c>
      <c r="AH558" s="100">
        <f t="shared" si="133"/>
        <v>2634.6</v>
      </c>
      <c r="AI558" s="100">
        <f>AH558*('Para GX'!J$71+100%)</f>
        <v>2700.4649999999997</v>
      </c>
      <c r="AJ558" s="100">
        <f>AI558*('Para GX'!K$71+100%)</f>
        <v>2758.9750749999998</v>
      </c>
      <c r="AK558" s="100">
        <f>AJ558*('Para GX'!L$71+100%)</f>
        <v>2804.9579929166662</v>
      </c>
      <c r="AL558" s="100">
        <f>AK558*('Para GX'!M$71+100%)</f>
        <v>2833.0075728458328</v>
      </c>
      <c r="AM558" s="100">
        <f>AL558*('Para GX'!N$71+100%)</f>
        <v>2851.894289998138</v>
      </c>
      <c r="AN558" s="100" t="e">
        <f>AM558*('Para GX'!O$71+100%)</f>
        <v>#VALUE!</v>
      </c>
      <c r="AO558" s="100">
        <f t="shared" si="132"/>
        <v>0</v>
      </c>
      <c r="AP558" s="100">
        <f>AO558*('Para GX'!J$71+100%)</f>
        <v>0</v>
      </c>
      <c r="AQ558" s="100">
        <f>AP558*('Para GX'!K$71+100%)</f>
        <v>0</v>
      </c>
      <c r="AR558" s="100">
        <f>AQ558*('Para GX'!L$71+100%)</f>
        <v>0</v>
      </c>
      <c r="AS558" s="100">
        <f>AR558*('Para GX'!M$71+100%)</f>
        <v>0</v>
      </c>
      <c r="AT558" s="100">
        <f>AS558*('Para GX'!N$71+100%)</f>
        <v>0</v>
      </c>
      <c r="AU558" s="100" t="e">
        <f>AT558*('Para GX'!O$71+100%)</f>
        <v>#VALUE!</v>
      </c>
      <c r="AV558" s="100">
        <v>0</v>
      </c>
      <c r="AW558" s="100">
        <f>AV558*('Para GX'!J$71+100%)</f>
        <v>0</v>
      </c>
      <c r="AX558" s="100">
        <f>AW558*('Para GX'!K$71+100%)</f>
        <v>0</v>
      </c>
      <c r="AY558" s="100">
        <f>AX558*('Para GX'!L$71+100%)</f>
        <v>0</v>
      </c>
      <c r="AZ558" s="100">
        <f>AY558*('Para GX'!M$71+100%)</f>
        <v>0</v>
      </c>
      <c r="BA558" s="100">
        <f>AZ558*('Para GX'!N$71+100%)</f>
        <v>0</v>
      </c>
      <c r="BB558" s="100" t="e">
        <f>BA558*('Para GX'!O$71+100%)</f>
        <v>#VALUE!</v>
      </c>
      <c r="BC558" s="100">
        <v>0</v>
      </c>
      <c r="BD558" s="100"/>
      <c r="BE558" s="100"/>
      <c r="BF558" s="100"/>
      <c r="BG558" s="100"/>
      <c r="BH558" s="100"/>
      <c r="BI558" s="100"/>
      <c r="BJ558" s="100">
        <v>0</v>
      </c>
      <c r="BK558" s="100">
        <f>BJ558*('Para GX'!J$71+100%)</f>
        <v>0</v>
      </c>
      <c r="BL558" s="100">
        <f>BK558*('Para GX'!K$71+100%)</f>
        <v>0</v>
      </c>
      <c r="BM558" s="100">
        <f>BL558*('Para GX'!L$71+100%)</f>
        <v>0</v>
      </c>
      <c r="BN558" s="100">
        <f>BM558*('Para GX'!M$71+100%)</f>
        <v>0</v>
      </c>
      <c r="BO558" s="100">
        <f>BN558*('Para GX'!N$71+100%)</f>
        <v>0</v>
      </c>
      <c r="BP558" s="100" t="e">
        <f>BO558*('Para GX'!O$71+100%)</f>
        <v>#VALUE!</v>
      </c>
    </row>
    <row r="559" spans="1:68">
      <c r="A559" s="101"/>
      <c r="B559" s="101" t="s">
        <v>1196</v>
      </c>
      <c r="C559" s="101" t="s">
        <v>1086</v>
      </c>
      <c r="D559" s="101"/>
      <c r="E559" s="102"/>
      <c r="F559" s="101"/>
      <c r="G559" s="101"/>
      <c r="H559" s="101"/>
      <c r="I559" s="101"/>
      <c r="J559" s="101"/>
      <c r="K559" s="101"/>
      <c r="L559" s="101"/>
      <c r="M559" s="101"/>
      <c r="N559" s="103">
        <f>SUM(N554:N558)</f>
        <v>0</v>
      </c>
      <c r="O559" s="103">
        <f t="shared" ref="O559:BP559" si="137">SUM(O554:O558)</f>
        <v>0</v>
      </c>
      <c r="P559" s="103">
        <f t="shared" si="137"/>
        <v>0</v>
      </c>
      <c r="Q559" s="103">
        <f t="shared" si="137"/>
        <v>0</v>
      </c>
      <c r="R559" s="103">
        <f t="shared" si="137"/>
        <v>0</v>
      </c>
      <c r="S559" s="103">
        <f t="shared" si="137"/>
        <v>0</v>
      </c>
      <c r="T559" s="103">
        <f t="shared" si="137"/>
        <v>12521.34</v>
      </c>
      <c r="U559" s="103">
        <f t="shared" si="137"/>
        <v>0</v>
      </c>
      <c r="V559" s="103">
        <f t="shared" si="137"/>
        <v>0</v>
      </c>
      <c r="W559" s="103">
        <f t="shared" si="137"/>
        <v>0</v>
      </c>
      <c r="X559" s="103">
        <f t="shared" si="137"/>
        <v>0</v>
      </c>
      <c r="Y559" s="103">
        <f t="shared" si="137"/>
        <v>0</v>
      </c>
      <c r="Z559" s="103">
        <f t="shared" si="137"/>
        <v>12521.34</v>
      </c>
      <c r="AA559" s="103">
        <f t="shared" si="136"/>
        <v>0</v>
      </c>
      <c r="AB559" s="103">
        <f t="shared" si="137"/>
        <v>0</v>
      </c>
      <c r="AC559" s="103">
        <f t="shared" si="137"/>
        <v>0</v>
      </c>
      <c r="AD559" s="103">
        <f t="shared" si="137"/>
        <v>0</v>
      </c>
      <c r="AE559" s="103">
        <f t="shared" si="137"/>
        <v>0</v>
      </c>
      <c r="AF559" s="103">
        <f t="shared" si="137"/>
        <v>0</v>
      </c>
      <c r="AG559" s="103" t="e">
        <f t="shared" si="137"/>
        <v>#VALUE!</v>
      </c>
      <c r="AH559" s="103">
        <f t="shared" si="133"/>
        <v>12521.34</v>
      </c>
      <c r="AI559" s="103">
        <f t="shared" si="137"/>
        <v>12834.3735</v>
      </c>
      <c r="AJ559" s="103">
        <f t="shared" si="137"/>
        <v>13112.451592500001</v>
      </c>
      <c r="AK559" s="103">
        <f t="shared" si="137"/>
        <v>13330.992452375</v>
      </c>
      <c r="AL559" s="103">
        <f t="shared" si="137"/>
        <v>13464.30237689875</v>
      </c>
      <c r="AM559" s="103">
        <f t="shared" si="137"/>
        <v>13554.06439274474</v>
      </c>
      <c r="AN559" s="103" t="e">
        <f t="shared" si="137"/>
        <v>#VALUE!</v>
      </c>
      <c r="AO559" s="103">
        <f t="shared" si="132"/>
        <v>0</v>
      </c>
      <c r="AP559" s="103">
        <f t="shared" si="137"/>
        <v>0</v>
      </c>
      <c r="AQ559" s="103">
        <f t="shared" si="137"/>
        <v>0</v>
      </c>
      <c r="AR559" s="103">
        <f t="shared" si="137"/>
        <v>0</v>
      </c>
      <c r="AS559" s="103">
        <f t="shared" si="137"/>
        <v>0</v>
      </c>
      <c r="AT559" s="103">
        <f t="shared" si="137"/>
        <v>0</v>
      </c>
      <c r="AU559" s="103" t="e">
        <f t="shared" si="137"/>
        <v>#VALUE!</v>
      </c>
      <c r="AV559" s="103">
        <f t="shared" si="137"/>
        <v>0</v>
      </c>
      <c r="AW559" s="103">
        <f t="shared" si="137"/>
        <v>0</v>
      </c>
      <c r="AX559" s="103">
        <f t="shared" si="137"/>
        <v>0</v>
      </c>
      <c r="AY559" s="103">
        <f t="shared" si="137"/>
        <v>0</v>
      </c>
      <c r="AZ559" s="103">
        <f t="shared" si="137"/>
        <v>0</v>
      </c>
      <c r="BA559" s="103">
        <f t="shared" si="137"/>
        <v>0</v>
      </c>
      <c r="BB559" s="103" t="e">
        <f t="shared" si="137"/>
        <v>#VALUE!</v>
      </c>
      <c r="BC559" s="103">
        <f t="shared" si="137"/>
        <v>0</v>
      </c>
      <c r="BD559" s="103">
        <f t="shared" si="137"/>
        <v>0</v>
      </c>
      <c r="BE559" s="103">
        <f t="shared" si="137"/>
        <v>0</v>
      </c>
      <c r="BF559" s="103">
        <f t="shared" si="137"/>
        <v>0</v>
      </c>
      <c r="BG559" s="103">
        <f t="shared" si="137"/>
        <v>0</v>
      </c>
      <c r="BH559" s="103">
        <f t="shared" si="137"/>
        <v>0</v>
      </c>
      <c r="BI559" s="103">
        <f t="shared" si="137"/>
        <v>0</v>
      </c>
      <c r="BJ559" s="103">
        <f t="shared" si="137"/>
        <v>0</v>
      </c>
      <c r="BK559" s="103">
        <f t="shared" si="137"/>
        <v>0</v>
      </c>
      <c r="BL559" s="103">
        <f t="shared" si="137"/>
        <v>0</v>
      </c>
      <c r="BM559" s="103">
        <f t="shared" si="137"/>
        <v>0</v>
      </c>
      <c r="BN559" s="103">
        <f t="shared" si="137"/>
        <v>0</v>
      </c>
      <c r="BO559" s="103">
        <f t="shared" si="137"/>
        <v>0</v>
      </c>
      <c r="BP559" s="103" t="e">
        <f t="shared" si="137"/>
        <v>#VALUE!</v>
      </c>
    </row>
    <row r="560" spans="1:68">
      <c r="A560" s="77">
        <v>2018</v>
      </c>
      <c r="B560" s="77" t="s">
        <v>905</v>
      </c>
      <c r="C560" s="77" t="s">
        <v>1087</v>
      </c>
      <c r="D560" s="77"/>
      <c r="E560" s="98">
        <v>29864</v>
      </c>
      <c r="F560" s="77"/>
      <c r="G560" s="77"/>
      <c r="H560" s="77"/>
      <c r="I560" s="77">
        <v>1</v>
      </c>
      <c r="J560" s="77" t="s">
        <v>1021</v>
      </c>
      <c r="K560" s="77" t="s">
        <v>1224</v>
      </c>
      <c r="L560" s="77" t="s">
        <v>1166</v>
      </c>
      <c r="M560" s="77"/>
      <c r="N560" s="99">
        <v>0</v>
      </c>
      <c r="O560" s="99">
        <v>0</v>
      </c>
      <c r="P560" s="99">
        <v>0</v>
      </c>
      <c r="Q560" s="99">
        <v>0</v>
      </c>
      <c r="R560" s="99">
        <v>0</v>
      </c>
      <c r="S560" s="99">
        <v>0</v>
      </c>
      <c r="T560" s="99">
        <v>0</v>
      </c>
      <c r="U560" s="99">
        <v>0</v>
      </c>
      <c r="V560" s="99">
        <v>75.900000000000006</v>
      </c>
      <c r="W560" s="99">
        <v>0</v>
      </c>
      <c r="X560" s="99">
        <v>0</v>
      </c>
      <c r="Y560" s="99">
        <v>0</v>
      </c>
      <c r="Z560" s="99">
        <v>75.900000000000006</v>
      </c>
      <c r="AA560" s="100">
        <v>0</v>
      </c>
      <c r="AB560" s="100">
        <f>AA560*('Para GX'!J$71+100%)</f>
        <v>0</v>
      </c>
      <c r="AC560" s="100">
        <f>AB560*('Para GX'!K$71+100%)</f>
        <v>0</v>
      </c>
      <c r="AD560" s="100">
        <f>AC560*('Para GX'!L$71+100%)</f>
        <v>0</v>
      </c>
      <c r="AE560" s="100">
        <f>AD560*('Para GX'!M$71+100%)</f>
        <v>0</v>
      </c>
      <c r="AF560" s="100">
        <f>AE560*('Para GX'!N$71+100%)</f>
        <v>0</v>
      </c>
      <c r="AG560" s="100" t="e">
        <f>AF560*('Para GX'!O$71+100%)</f>
        <v>#VALUE!</v>
      </c>
      <c r="AH560" s="100">
        <f t="shared" si="133"/>
        <v>75.900000000000006</v>
      </c>
      <c r="AI560" s="100">
        <f>AH560*('Para GX'!J$71+100%)</f>
        <v>77.797499999999999</v>
      </c>
      <c r="AJ560" s="100">
        <f>AI560*('Para GX'!K$71+100%)</f>
        <v>79.483112500000004</v>
      </c>
      <c r="AK560" s="100">
        <f>AJ560*('Para GX'!L$71+100%)</f>
        <v>80.80783104166666</v>
      </c>
      <c r="AL560" s="100">
        <f>AK560*('Para GX'!M$71+100%)</f>
        <v>81.615909352083321</v>
      </c>
      <c r="AM560" s="100">
        <f>AL560*('Para GX'!N$71+100%)</f>
        <v>82.160015414430532</v>
      </c>
      <c r="AN560" s="100" t="e">
        <f>AM560*('Para GX'!O$71+100%)</f>
        <v>#VALUE!</v>
      </c>
      <c r="AO560" s="100">
        <f t="shared" si="132"/>
        <v>0</v>
      </c>
      <c r="AP560" s="100">
        <f>AO560*('Para GX'!J$71+100%)</f>
        <v>0</v>
      </c>
      <c r="AQ560" s="100">
        <f>AP560*('Para GX'!K$71+100%)</f>
        <v>0</v>
      </c>
      <c r="AR560" s="100">
        <f>AQ560*('Para GX'!L$71+100%)</f>
        <v>0</v>
      </c>
      <c r="AS560" s="100">
        <f>AR560*('Para GX'!M$71+100%)</f>
        <v>0</v>
      </c>
      <c r="AT560" s="100">
        <f>AS560*('Para GX'!N$71+100%)</f>
        <v>0</v>
      </c>
      <c r="AU560" s="100" t="e">
        <f>AT560*('Para GX'!O$71+100%)</f>
        <v>#VALUE!</v>
      </c>
      <c r="AV560" s="100">
        <v>0</v>
      </c>
      <c r="AW560" s="100">
        <f>AV560*('Para GX'!J$71+100%)</f>
        <v>0</v>
      </c>
      <c r="AX560" s="100">
        <f>AW560*('Para GX'!K$71+100%)</f>
        <v>0</v>
      </c>
      <c r="AY560" s="100">
        <f>AX560*('Para GX'!L$71+100%)</f>
        <v>0</v>
      </c>
      <c r="AZ560" s="100">
        <f>AY560*('Para GX'!M$71+100%)</f>
        <v>0</v>
      </c>
      <c r="BA560" s="100">
        <f>AZ560*('Para GX'!N$71+100%)</f>
        <v>0</v>
      </c>
      <c r="BB560" s="100" t="e">
        <f>BA560*('Para GX'!O$71+100%)</f>
        <v>#VALUE!</v>
      </c>
      <c r="BC560" s="100">
        <v>0</v>
      </c>
      <c r="BD560" s="100"/>
      <c r="BE560" s="100"/>
      <c r="BF560" s="100"/>
      <c r="BG560" s="100"/>
      <c r="BH560" s="100"/>
      <c r="BI560" s="100"/>
      <c r="BJ560" s="100">
        <v>0</v>
      </c>
      <c r="BK560" s="100">
        <f>BJ560*('Para GX'!J$71+100%)</f>
        <v>0</v>
      </c>
      <c r="BL560" s="100">
        <f>BK560*('Para GX'!K$71+100%)</f>
        <v>0</v>
      </c>
      <c r="BM560" s="100">
        <f>BL560*('Para GX'!L$71+100%)</f>
        <v>0</v>
      </c>
      <c r="BN560" s="100">
        <f>BM560*('Para GX'!M$71+100%)</f>
        <v>0</v>
      </c>
      <c r="BO560" s="100">
        <f>BN560*('Para GX'!N$71+100%)</f>
        <v>0</v>
      </c>
      <c r="BP560" s="100" t="e">
        <f>BO560*('Para GX'!O$71+100%)</f>
        <v>#VALUE!</v>
      </c>
    </row>
    <row r="561" spans="1:68">
      <c r="A561" s="77">
        <v>2018</v>
      </c>
      <c r="B561" s="77" t="s">
        <v>905</v>
      </c>
      <c r="C561" s="77" t="s">
        <v>1087</v>
      </c>
      <c r="D561" s="77"/>
      <c r="E561" s="98">
        <v>33162</v>
      </c>
      <c r="F561" s="77"/>
      <c r="G561" s="77"/>
      <c r="H561" s="77"/>
      <c r="I561" s="77">
        <v>1</v>
      </c>
      <c r="J561" s="77" t="s">
        <v>1021</v>
      </c>
      <c r="K561" s="77" t="s">
        <v>1224</v>
      </c>
      <c r="L561" s="77" t="s">
        <v>1167</v>
      </c>
      <c r="M561" s="77"/>
      <c r="N561" s="99">
        <v>0</v>
      </c>
      <c r="O561" s="99">
        <v>0</v>
      </c>
      <c r="P561" s="99">
        <v>0</v>
      </c>
      <c r="Q561" s="99">
        <v>0</v>
      </c>
      <c r="R561" s="99">
        <v>0</v>
      </c>
      <c r="S561" s="99">
        <v>0</v>
      </c>
      <c r="T561" s="99">
        <v>0</v>
      </c>
      <c r="U561" s="99">
        <v>0</v>
      </c>
      <c r="V561" s="99">
        <v>689.26</v>
      </c>
      <c r="W561" s="99">
        <v>0</v>
      </c>
      <c r="X561" s="99">
        <v>0</v>
      </c>
      <c r="Y561" s="99">
        <v>0</v>
      </c>
      <c r="Z561" s="99">
        <v>689.26</v>
      </c>
      <c r="AA561" s="100">
        <v>0</v>
      </c>
      <c r="AB561" s="100">
        <f>AA561*('Para GX'!J$71+100%)</f>
        <v>0</v>
      </c>
      <c r="AC561" s="100">
        <f>AB561*('Para GX'!K$71+100%)</f>
        <v>0</v>
      </c>
      <c r="AD561" s="100">
        <f>AC561*('Para GX'!L$71+100%)</f>
        <v>0</v>
      </c>
      <c r="AE561" s="100">
        <f>AD561*('Para GX'!M$71+100%)</f>
        <v>0</v>
      </c>
      <c r="AF561" s="100">
        <f>AE561*('Para GX'!N$71+100%)</f>
        <v>0</v>
      </c>
      <c r="AG561" s="100" t="e">
        <f>AF561*('Para GX'!O$71+100%)</f>
        <v>#VALUE!</v>
      </c>
      <c r="AH561" s="100">
        <f t="shared" si="133"/>
        <v>689.26</v>
      </c>
      <c r="AI561" s="100">
        <f>AH561*('Para GX'!J$71+100%)</f>
        <v>706.49149999999997</v>
      </c>
      <c r="AJ561" s="100">
        <f>AI561*('Para GX'!K$71+100%)</f>
        <v>721.79881583333338</v>
      </c>
      <c r="AK561" s="100">
        <f>AJ561*('Para GX'!L$71+100%)</f>
        <v>733.82879609722227</v>
      </c>
      <c r="AL561" s="100">
        <f>AK561*('Para GX'!M$71+100%)</f>
        <v>741.16708405819452</v>
      </c>
      <c r="AM561" s="100">
        <f>AL561*('Para GX'!N$71+100%)</f>
        <v>746.10819795191571</v>
      </c>
      <c r="AN561" s="100" t="e">
        <f>AM561*('Para GX'!O$71+100%)</f>
        <v>#VALUE!</v>
      </c>
      <c r="AO561" s="100">
        <f t="shared" si="132"/>
        <v>0</v>
      </c>
      <c r="AP561" s="100">
        <f>AO561*('Para GX'!J$71+100%)</f>
        <v>0</v>
      </c>
      <c r="AQ561" s="100">
        <f>AP561*('Para GX'!K$71+100%)</f>
        <v>0</v>
      </c>
      <c r="AR561" s="100">
        <f>AQ561*('Para GX'!L$71+100%)</f>
        <v>0</v>
      </c>
      <c r="AS561" s="100">
        <f>AR561*('Para GX'!M$71+100%)</f>
        <v>0</v>
      </c>
      <c r="AT561" s="100">
        <f>AS561*('Para GX'!N$71+100%)</f>
        <v>0</v>
      </c>
      <c r="AU561" s="100" t="e">
        <f>AT561*('Para GX'!O$71+100%)</f>
        <v>#VALUE!</v>
      </c>
      <c r="AV561" s="100">
        <v>0</v>
      </c>
      <c r="AW561" s="100">
        <f>AV561*('Para GX'!J$71+100%)</f>
        <v>0</v>
      </c>
      <c r="AX561" s="100">
        <f>AW561*('Para GX'!K$71+100%)</f>
        <v>0</v>
      </c>
      <c r="AY561" s="100">
        <f>AX561*('Para GX'!L$71+100%)</f>
        <v>0</v>
      </c>
      <c r="AZ561" s="100">
        <f>AY561*('Para GX'!M$71+100%)</f>
        <v>0</v>
      </c>
      <c r="BA561" s="100">
        <f>AZ561*('Para GX'!N$71+100%)</f>
        <v>0</v>
      </c>
      <c r="BB561" s="100" t="e">
        <f>BA561*('Para GX'!O$71+100%)</f>
        <v>#VALUE!</v>
      </c>
      <c r="BC561" s="100">
        <v>0</v>
      </c>
      <c r="BD561" s="100"/>
      <c r="BE561" s="100"/>
      <c r="BF561" s="100"/>
      <c r="BG561" s="100"/>
      <c r="BH561" s="100"/>
      <c r="BI561" s="100"/>
      <c r="BJ561" s="100">
        <v>0</v>
      </c>
      <c r="BK561" s="100">
        <f>BJ561*('Para GX'!J$71+100%)</f>
        <v>0</v>
      </c>
      <c r="BL561" s="100">
        <f>BK561*('Para GX'!K$71+100%)</f>
        <v>0</v>
      </c>
      <c r="BM561" s="100">
        <f>BL561*('Para GX'!L$71+100%)</f>
        <v>0</v>
      </c>
      <c r="BN561" s="100">
        <f>BM561*('Para GX'!M$71+100%)</f>
        <v>0</v>
      </c>
      <c r="BO561" s="100">
        <f>BN561*('Para GX'!N$71+100%)</f>
        <v>0</v>
      </c>
      <c r="BP561" s="100" t="e">
        <f>BO561*('Para GX'!O$71+100%)</f>
        <v>#VALUE!</v>
      </c>
    </row>
    <row r="562" spans="1:68">
      <c r="A562" s="77">
        <v>2018</v>
      </c>
      <c r="B562" s="77" t="s">
        <v>905</v>
      </c>
      <c r="C562" s="77" t="s">
        <v>1087</v>
      </c>
      <c r="D562" s="77"/>
      <c r="E562" s="98">
        <v>30162</v>
      </c>
      <c r="F562" s="77"/>
      <c r="G562" s="77"/>
      <c r="H562" s="77"/>
      <c r="I562" s="77">
        <v>2</v>
      </c>
      <c r="J562" s="77" t="s">
        <v>1021</v>
      </c>
      <c r="K562" s="77" t="s">
        <v>1224</v>
      </c>
      <c r="L562" s="77" t="s">
        <v>1168</v>
      </c>
      <c r="M562" s="77"/>
      <c r="N562" s="99">
        <v>0</v>
      </c>
      <c r="O562" s="99">
        <v>0</v>
      </c>
      <c r="P562" s="99">
        <v>0</v>
      </c>
      <c r="Q562" s="99">
        <v>0</v>
      </c>
      <c r="R562" s="99">
        <v>0</v>
      </c>
      <c r="S562" s="99">
        <v>0</v>
      </c>
      <c r="T562" s="99">
        <v>0</v>
      </c>
      <c r="U562" s="99">
        <v>0</v>
      </c>
      <c r="V562" s="99">
        <v>373.78</v>
      </c>
      <c r="W562" s="99">
        <v>0</v>
      </c>
      <c r="X562" s="99">
        <v>0</v>
      </c>
      <c r="Y562" s="99">
        <v>0</v>
      </c>
      <c r="Z562" s="99">
        <v>373.78</v>
      </c>
      <c r="AA562" s="100">
        <v>0</v>
      </c>
      <c r="AB562" s="100">
        <f>AA562*('Para GX'!J$71+100%)</f>
        <v>0</v>
      </c>
      <c r="AC562" s="100">
        <f>AB562*('Para GX'!K$71+100%)</f>
        <v>0</v>
      </c>
      <c r="AD562" s="100">
        <f>AC562*('Para GX'!L$71+100%)</f>
        <v>0</v>
      </c>
      <c r="AE562" s="100">
        <f>AD562*('Para GX'!M$71+100%)</f>
        <v>0</v>
      </c>
      <c r="AF562" s="100">
        <f>AE562*('Para GX'!N$71+100%)</f>
        <v>0</v>
      </c>
      <c r="AG562" s="100" t="e">
        <f>AF562*('Para GX'!O$71+100%)</f>
        <v>#VALUE!</v>
      </c>
      <c r="AH562" s="100">
        <f t="shared" si="133"/>
        <v>373.78</v>
      </c>
      <c r="AI562" s="100">
        <f>AH562*('Para GX'!J$71+100%)</f>
        <v>383.12449999999995</v>
      </c>
      <c r="AJ562" s="100">
        <f>AI562*('Para GX'!K$71+100%)</f>
        <v>391.42553083333331</v>
      </c>
      <c r="AK562" s="100">
        <f>AJ562*('Para GX'!L$71+100%)</f>
        <v>397.94928968055552</v>
      </c>
      <c r="AL562" s="100">
        <f>AK562*('Para GX'!M$71+100%)</f>
        <v>401.92878257736106</v>
      </c>
      <c r="AM562" s="100">
        <f>AL562*('Para GX'!N$71+100%)</f>
        <v>404.60830779454346</v>
      </c>
      <c r="AN562" s="100" t="e">
        <f>AM562*('Para GX'!O$71+100%)</f>
        <v>#VALUE!</v>
      </c>
      <c r="AO562" s="100">
        <f t="shared" si="132"/>
        <v>0</v>
      </c>
      <c r="AP562" s="100">
        <f>AO562*('Para GX'!J$71+100%)</f>
        <v>0</v>
      </c>
      <c r="AQ562" s="100">
        <f>AP562*('Para GX'!K$71+100%)</f>
        <v>0</v>
      </c>
      <c r="AR562" s="100">
        <f>AQ562*('Para GX'!L$71+100%)</f>
        <v>0</v>
      </c>
      <c r="AS562" s="100">
        <f>AR562*('Para GX'!M$71+100%)</f>
        <v>0</v>
      </c>
      <c r="AT562" s="100">
        <f>AS562*('Para GX'!N$71+100%)</f>
        <v>0</v>
      </c>
      <c r="AU562" s="100" t="e">
        <f>AT562*('Para GX'!O$71+100%)</f>
        <v>#VALUE!</v>
      </c>
      <c r="AV562" s="100">
        <v>0</v>
      </c>
      <c r="AW562" s="100">
        <f>AV562*('Para GX'!J$71+100%)</f>
        <v>0</v>
      </c>
      <c r="AX562" s="100">
        <f>AW562*('Para GX'!K$71+100%)</f>
        <v>0</v>
      </c>
      <c r="AY562" s="100">
        <f>AX562*('Para GX'!L$71+100%)</f>
        <v>0</v>
      </c>
      <c r="AZ562" s="100">
        <f>AY562*('Para GX'!M$71+100%)</f>
        <v>0</v>
      </c>
      <c r="BA562" s="100">
        <f>AZ562*('Para GX'!N$71+100%)</f>
        <v>0</v>
      </c>
      <c r="BB562" s="100" t="e">
        <f>BA562*('Para GX'!O$71+100%)</f>
        <v>#VALUE!</v>
      </c>
      <c r="BC562" s="100">
        <v>0</v>
      </c>
      <c r="BD562" s="100"/>
      <c r="BE562" s="100"/>
      <c r="BF562" s="100"/>
      <c r="BG562" s="100"/>
      <c r="BH562" s="100"/>
      <c r="BI562" s="100"/>
      <c r="BJ562" s="100">
        <v>0</v>
      </c>
      <c r="BK562" s="100">
        <f>BJ562*('Para GX'!J$71+100%)</f>
        <v>0</v>
      </c>
      <c r="BL562" s="100">
        <f>BK562*('Para GX'!K$71+100%)</f>
        <v>0</v>
      </c>
      <c r="BM562" s="100">
        <f>BL562*('Para GX'!L$71+100%)</f>
        <v>0</v>
      </c>
      <c r="BN562" s="100">
        <f>BM562*('Para GX'!M$71+100%)</f>
        <v>0</v>
      </c>
      <c r="BO562" s="100">
        <f>BN562*('Para GX'!N$71+100%)</f>
        <v>0</v>
      </c>
      <c r="BP562" s="100" t="e">
        <f>BO562*('Para GX'!O$71+100%)</f>
        <v>#VALUE!</v>
      </c>
    </row>
    <row r="563" spans="1:68">
      <c r="A563" s="77">
        <v>2018</v>
      </c>
      <c r="B563" s="77" t="s">
        <v>905</v>
      </c>
      <c r="C563" s="77" t="s">
        <v>1087</v>
      </c>
      <c r="D563" s="77"/>
      <c r="E563" s="98">
        <v>30162</v>
      </c>
      <c r="F563" s="77"/>
      <c r="G563" s="77"/>
      <c r="H563" s="77"/>
      <c r="I563" s="77">
        <v>1</v>
      </c>
      <c r="J563" s="77" t="s">
        <v>1021</v>
      </c>
      <c r="K563" s="77" t="s">
        <v>1129</v>
      </c>
      <c r="L563" s="77" t="s">
        <v>1082</v>
      </c>
      <c r="M563" s="77"/>
      <c r="N563" s="99">
        <v>0</v>
      </c>
      <c r="O563" s="99">
        <v>0</v>
      </c>
      <c r="P563" s="99">
        <v>0</v>
      </c>
      <c r="Q563" s="99">
        <v>0</v>
      </c>
      <c r="R563" s="99">
        <v>0</v>
      </c>
      <c r="S563" s="99">
        <v>0</v>
      </c>
      <c r="T563" s="99">
        <v>0</v>
      </c>
      <c r="U563" s="99">
        <v>0</v>
      </c>
      <c r="V563" s="99">
        <v>106.76</v>
      </c>
      <c r="W563" s="99">
        <v>0</v>
      </c>
      <c r="X563" s="99">
        <v>0</v>
      </c>
      <c r="Y563" s="99">
        <v>0</v>
      </c>
      <c r="Z563" s="99">
        <v>106.76</v>
      </c>
      <c r="AA563" s="100">
        <v>0</v>
      </c>
      <c r="AB563" s="100">
        <f>AA563*('Para GX'!J$71+100%)</f>
        <v>0</v>
      </c>
      <c r="AC563" s="100">
        <f>AB563*('Para GX'!K$71+100%)</f>
        <v>0</v>
      </c>
      <c r="AD563" s="100">
        <f>AC563*('Para GX'!L$71+100%)</f>
        <v>0</v>
      </c>
      <c r="AE563" s="100">
        <f>AD563*('Para GX'!M$71+100%)</f>
        <v>0</v>
      </c>
      <c r="AF563" s="100">
        <f>AE563*('Para GX'!N$71+100%)</f>
        <v>0</v>
      </c>
      <c r="AG563" s="100" t="e">
        <f>AF563*('Para GX'!O$71+100%)</f>
        <v>#VALUE!</v>
      </c>
      <c r="AH563" s="100">
        <f t="shared" si="133"/>
        <v>106.76</v>
      </c>
      <c r="AI563" s="100">
        <v>0</v>
      </c>
      <c r="AJ563" s="100">
        <f>AI563*('Para GX'!K$71+100%)</f>
        <v>0</v>
      </c>
      <c r="AK563" s="100">
        <f>AJ563*('Para GX'!L$71+100%)</f>
        <v>0</v>
      </c>
      <c r="AL563" s="100">
        <f>AK563*('Para GX'!M$71+100%)</f>
        <v>0</v>
      </c>
      <c r="AM563" s="100">
        <f>AL563*('Para GX'!N$71+100%)</f>
        <v>0</v>
      </c>
      <c r="AN563" s="100" t="e">
        <f>AM563*('Para GX'!O$71+100%)</f>
        <v>#VALUE!</v>
      </c>
      <c r="AO563" s="100">
        <f t="shared" si="132"/>
        <v>0</v>
      </c>
      <c r="AP563" s="100">
        <f>AO563*('Para GX'!J$71+100%)</f>
        <v>0</v>
      </c>
      <c r="AQ563" s="100">
        <f>AP563*('Para GX'!K$71+100%)</f>
        <v>0</v>
      </c>
      <c r="AR563" s="100">
        <f>AQ563*('Para GX'!L$71+100%)</f>
        <v>0</v>
      </c>
      <c r="AS563" s="100">
        <f>AR563*('Para GX'!M$71+100%)</f>
        <v>0</v>
      </c>
      <c r="AT563" s="100">
        <f>AS563*('Para GX'!N$71+100%)</f>
        <v>0</v>
      </c>
      <c r="AU563" s="100" t="e">
        <f>AT563*('Para GX'!O$71+100%)</f>
        <v>#VALUE!</v>
      </c>
      <c r="AV563" s="100">
        <v>0</v>
      </c>
      <c r="AW563" s="100">
        <f>AV563*('Para GX'!J$71+100%)</f>
        <v>0</v>
      </c>
      <c r="AX563" s="100">
        <f>AW563*('Para GX'!K$71+100%)</f>
        <v>0</v>
      </c>
      <c r="AY563" s="100">
        <f>AX563*('Para GX'!L$71+100%)</f>
        <v>0</v>
      </c>
      <c r="AZ563" s="100">
        <f>AY563*('Para GX'!M$71+100%)</f>
        <v>0</v>
      </c>
      <c r="BA563" s="100">
        <f>AZ563*('Para GX'!N$71+100%)</f>
        <v>0</v>
      </c>
      <c r="BB563" s="100" t="e">
        <f>BA563*('Para GX'!O$71+100%)</f>
        <v>#VALUE!</v>
      </c>
      <c r="BC563" s="100">
        <v>0</v>
      </c>
      <c r="BD563" s="100"/>
      <c r="BE563" s="100"/>
      <c r="BF563" s="100"/>
      <c r="BG563" s="100"/>
      <c r="BH563" s="100"/>
      <c r="BI563" s="100"/>
      <c r="BJ563" s="100">
        <v>0</v>
      </c>
      <c r="BK563" s="100">
        <f>BJ563*('Para GX'!J$71+100%)</f>
        <v>0</v>
      </c>
      <c r="BL563" s="100">
        <f>BK563*('Para GX'!K$71+100%)</f>
        <v>0</v>
      </c>
      <c r="BM563" s="100">
        <f>BL563*('Para GX'!L$71+100%)</f>
        <v>0</v>
      </c>
      <c r="BN563" s="100">
        <f>BM563*('Para GX'!M$71+100%)</f>
        <v>0</v>
      </c>
      <c r="BO563" s="100">
        <f>BN563*('Para GX'!N$71+100%)</f>
        <v>0</v>
      </c>
      <c r="BP563" s="100" t="e">
        <f>BO563*('Para GX'!O$71+100%)</f>
        <v>#VALUE!</v>
      </c>
    </row>
    <row r="564" spans="1:68">
      <c r="A564" s="77">
        <v>2018</v>
      </c>
      <c r="B564" s="77" t="s">
        <v>905</v>
      </c>
      <c r="C564" s="77" t="s">
        <v>1087</v>
      </c>
      <c r="D564" s="77"/>
      <c r="E564" s="98">
        <v>33732</v>
      </c>
      <c r="F564" s="77"/>
      <c r="G564" s="77"/>
      <c r="H564" s="77"/>
      <c r="I564" s="77">
        <v>3</v>
      </c>
      <c r="J564" s="77" t="s">
        <v>1021</v>
      </c>
      <c r="K564" s="77" t="s">
        <v>1129</v>
      </c>
      <c r="L564" s="77"/>
      <c r="M564" s="77"/>
      <c r="N564" s="99">
        <v>0</v>
      </c>
      <c r="O564" s="99">
        <v>0</v>
      </c>
      <c r="P564" s="99">
        <v>0</v>
      </c>
      <c r="Q564" s="99">
        <v>0</v>
      </c>
      <c r="R564" s="99">
        <v>0</v>
      </c>
      <c r="S564" s="99">
        <v>0</v>
      </c>
      <c r="T564" s="99">
        <v>0</v>
      </c>
      <c r="U564" s="99">
        <v>0</v>
      </c>
      <c r="V564" s="99">
        <v>210.25</v>
      </c>
      <c r="W564" s="99">
        <v>0</v>
      </c>
      <c r="X564" s="99">
        <v>0</v>
      </c>
      <c r="Y564" s="99">
        <v>0</v>
      </c>
      <c r="Z564" s="99">
        <v>210.25</v>
      </c>
      <c r="AA564" s="100">
        <v>0</v>
      </c>
      <c r="AB564" s="100">
        <f>AA564*('Para GX'!J$71+100%)</f>
        <v>0</v>
      </c>
      <c r="AC564" s="100">
        <f>AB564*('Para GX'!K$71+100%)</f>
        <v>0</v>
      </c>
      <c r="AD564" s="100">
        <f>AC564*('Para GX'!L$71+100%)</f>
        <v>0</v>
      </c>
      <c r="AE564" s="100">
        <f>AD564*('Para GX'!M$71+100%)</f>
        <v>0</v>
      </c>
      <c r="AF564" s="100">
        <f>AE564*('Para GX'!N$71+100%)</f>
        <v>0</v>
      </c>
      <c r="AG564" s="100" t="e">
        <f>AF564*('Para GX'!O$71+100%)</f>
        <v>#VALUE!</v>
      </c>
      <c r="AH564" s="100">
        <f t="shared" si="133"/>
        <v>210.25</v>
      </c>
      <c r="AI564" s="100">
        <v>0</v>
      </c>
      <c r="AJ564" s="100">
        <f>AI564*('Para GX'!K$71+100%)</f>
        <v>0</v>
      </c>
      <c r="AK564" s="100">
        <f>AJ564*('Para GX'!L$71+100%)</f>
        <v>0</v>
      </c>
      <c r="AL564" s="100">
        <f>AK564*('Para GX'!M$71+100%)</f>
        <v>0</v>
      </c>
      <c r="AM564" s="100">
        <f>AL564*('Para GX'!N$71+100%)</f>
        <v>0</v>
      </c>
      <c r="AN564" s="100" t="e">
        <f>AM564*('Para GX'!O$71+100%)</f>
        <v>#VALUE!</v>
      </c>
      <c r="AO564" s="100">
        <f t="shared" si="132"/>
        <v>0</v>
      </c>
      <c r="AP564" s="100">
        <f>AO564*('Para GX'!J$71+100%)</f>
        <v>0</v>
      </c>
      <c r="AQ564" s="100">
        <f>AP564*('Para GX'!K$71+100%)</f>
        <v>0</v>
      </c>
      <c r="AR564" s="100">
        <f>AQ564*('Para GX'!L$71+100%)</f>
        <v>0</v>
      </c>
      <c r="AS564" s="100">
        <f>AR564*('Para GX'!M$71+100%)</f>
        <v>0</v>
      </c>
      <c r="AT564" s="100">
        <f>AS564*('Para GX'!N$71+100%)</f>
        <v>0</v>
      </c>
      <c r="AU564" s="100" t="e">
        <f>AT564*('Para GX'!O$71+100%)</f>
        <v>#VALUE!</v>
      </c>
      <c r="AV564" s="100">
        <v>0</v>
      </c>
      <c r="AW564" s="100">
        <f>AV564*('Para GX'!J$71+100%)</f>
        <v>0</v>
      </c>
      <c r="AX564" s="100">
        <f>AW564*('Para GX'!K$71+100%)</f>
        <v>0</v>
      </c>
      <c r="AY564" s="100">
        <f>AX564*('Para GX'!L$71+100%)</f>
        <v>0</v>
      </c>
      <c r="AZ564" s="100">
        <f>AY564*('Para GX'!M$71+100%)</f>
        <v>0</v>
      </c>
      <c r="BA564" s="100">
        <f>AZ564*('Para GX'!N$71+100%)</f>
        <v>0</v>
      </c>
      <c r="BB564" s="100" t="e">
        <f>BA564*('Para GX'!O$71+100%)</f>
        <v>#VALUE!</v>
      </c>
      <c r="BC564" s="100">
        <v>0</v>
      </c>
      <c r="BD564" s="100"/>
      <c r="BE564" s="100"/>
      <c r="BF564" s="100"/>
      <c r="BG564" s="100"/>
      <c r="BH564" s="100"/>
      <c r="BI564" s="100"/>
      <c r="BJ564" s="100">
        <v>0</v>
      </c>
      <c r="BK564" s="100">
        <f>BJ564*('Para GX'!J$71+100%)</f>
        <v>0</v>
      </c>
      <c r="BL564" s="100">
        <f>BK564*('Para GX'!K$71+100%)</f>
        <v>0</v>
      </c>
      <c r="BM564" s="100">
        <f>BL564*('Para GX'!L$71+100%)</f>
        <v>0</v>
      </c>
      <c r="BN564" s="100">
        <f>BM564*('Para GX'!M$71+100%)</f>
        <v>0</v>
      </c>
      <c r="BO564" s="100">
        <f>BN564*('Para GX'!N$71+100%)</f>
        <v>0</v>
      </c>
      <c r="BP564" s="100" t="e">
        <f>BO564*('Para GX'!O$71+100%)</f>
        <v>#VALUE!</v>
      </c>
    </row>
    <row r="565" spans="1:68">
      <c r="A565" s="77">
        <v>2018</v>
      </c>
      <c r="B565" s="77" t="s">
        <v>905</v>
      </c>
      <c r="C565" s="77" t="s">
        <v>1087</v>
      </c>
      <c r="D565" s="77"/>
      <c r="E565" s="98">
        <v>30865</v>
      </c>
      <c r="F565" s="77"/>
      <c r="G565" s="77"/>
      <c r="H565" s="77"/>
      <c r="I565" s="77">
        <v>4</v>
      </c>
      <c r="J565" s="77" t="s">
        <v>1021</v>
      </c>
      <c r="K565" s="77" t="s">
        <v>1224</v>
      </c>
      <c r="L565" s="77" t="s">
        <v>1157</v>
      </c>
      <c r="M565" s="77"/>
      <c r="N565" s="99">
        <v>0</v>
      </c>
      <c r="O565" s="99">
        <v>0</v>
      </c>
      <c r="P565" s="99">
        <v>0</v>
      </c>
      <c r="Q565" s="99">
        <v>0</v>
      </c>
      <c r="R565" s="99">
        <v>0</v>
      </c>
      <c r="S565" s="99">
        <v>0</v>
      </c>
      <c r="T565" s="99">
        <v>0</v>
      </c>
      <c r="U565" s="99">
        <v>0</v>
      </c>
      <c r="V565" s="99">
        <v>1401.65</v>
      </c>
      <c r="W565" s="99">
        <v>0</v>
      </c>
      <c r="X565" s="99">
        <v>0</v>
      </c>
      <c r="Y565" s="99">
        <v>0</v>
      </c>
      <c r="Z565" s="99">
        <v>1401.65</v>
      </c>
      <c r="AA565" s="100">
        <v>0</v>
      </c>
      <c r="AB565" s="100">
        <f>AA565*('Para GX'!J$71+100%)</f>
        <v>0</v>
      </c>
      <c r="AC565" s="100">
        <f>AB565*('Para GX'!K$71+100%)</f>
        <v>0</v>
      </c>
      <c r="AD565" s="100">
        <f>AC565*('Para GX'!L$71+100%)</f>
        <v>0</v>
      </c>
      <c r="AE565" s="100">
        <f>AD565*('Para GX'!M$71+100%)</f>
        <v>0</v>
      </c>
      <c r="AF565" s="100">
        <f>AE565*('Para GX'!N$71+100%)</f>
        <v>0</v>
      </c>
      <c r="AG565" s="100" t="e">
        <f>AF565*('Para GX'!O$71+100%)</f>
        <v>#VALUE!</v>
      </c>
      <c r="AH565" s="100">
        <f t="shared" ref="AH565:AH577" si="138">SUM(T565+V565+W565)</f>
        <v>1401.65</v>
      </c>
      <c r="AI565" s="100">
        <f>AH565*('Para GX'!J$71+100%)</f>
        <v>1436.6912500000001</v>
      </c>
      <c r="AJ565" s="100">
        <f>AI565*('Para GX'!K$71+100%)</f>
        <v>1467.8195604166667</v>
      </c>
      <c r="AK565" s="100">
        <f>AJ565*('Para GX'!L$71+100%)</f>
        <v>1492.2832197569444</v>
      </c>
      <c r="AL565" s="100">
        <f>AK565*('Para GX'!M$71+100%)</f>
        <v>1507.2060519545139</v>
      </c>
      <c r="AM565" s="100">
        <f>AL565*('Para GX'!N$71+100%)</f>
        <v>1517.2540923008771</v>
      </c>
      <c r="AN565" s="100" t="e">
        <f>AM565*('Para GX'!O$71+100%)</f>
        <v>#VALUE!</v>
      </c>
      <c r="AO565" s="100">
        <f t="shared" si="132"/>
        <v>0</v>
      </c>
      <c r="AP565" s="100">
        <f>AO565*('Para GX'!J$71+100%)</f>
        <v>0</v>
      </c>
      <c r="AQ565" s="100">
        <f>AP565*('Para GX'!K$71+100%)</f>
        <v>0</v>
      </c>
      <c r="AR565" s="100">
        <f>AQ565*('Para GX'!L$71+100%)</f>
        <v>0</v>
      </c>
      <c r="AS565" s="100">
        <f>AR565*('Para GX'!M$71+100%)</f>
        <v>0</v>
      </c>
      <c r="AT565" s="100">
        <f>AS565*('Para GX'!N$71+100%)</f>
        <v>0</v>
      </c>
      <c r="AU565" s="100" t="e">
        <f>AT565*('Para GX'!O$71+100%)</f>
        <v>#VALUE!</v>
      </c>
      <c r="AV565" s="100">
        <v>0</v>
      </c>
      <c r="AW565" s="100">
        <f>AV565*('Para GX'!J$71+100%)</f>
        <v>0</v>
      </c>
      <c r="AX565" s="100">
        <f>AW565*('Para GX'!K$71+100%)</f>
        <v>0</v>
      </c>
      <c r="AY565" s="100">
        <f>AX565*('Para GX'!L$71+100%)</f>
        <v>0</v>
      </c>
      <c r="AZ565" s="100">
        <f>AY565*('Para GX'!M$71+100%)</f>
        <v>0</v>
      </c>
      <c r="BA565" s="100">
        <f>AZ565*('Para GX'!N$71+100%)</f>
        <v>0</v>
      </c>
      <c r="BB565" s="100" t="e">
        <f>BA565*('Para GX'!O$71+100%)</f>
        <v>#VALUE!</v>
      </c>
      <c r="BC565" s="100">
        <v>0</v>
      </c>
      <c r="BD565" s="100"/>
      <c r="BE565" s="100"/>
      <c r="BF565" s="100"/>
      <c r="BG565" s="100"/>
      <c r="BH565" s="100"/>
      <c r="BI565" s="100"/>
      <c r="BJ565" s="100">
        <v>0</v>
      </c>
      <c r="BK565" s="100">
        <f>BJ565*('Para GX'!J$71+100%)</f>
        <v>0</v>
      </c>
      <c r="BL565" s="100">
        <f>BK565*('Para GX'!K$71+100%)</f>
        <v>0</v>
      </c>
      <c r="BM565" s="100">
        <f>BL565*('Para GX'!L$71+100%)</f>
        <v>0</v>
      </c>
      <c r="BN565" s="100">
        <f>BM565*('Para GX'!M$71+100%)</f>
        <v>0</v>
      </c>
      <c r="BO565" s="100">
        <f>BN565*('Para GX'!N$71+100%)</f>
        <v>0</v>
      </c>
      <c r="BP565" s="100" t="e">
        <f>BO565*('Para GX'!O$71+100%)</f>
        <v>#VALUE!</v>
      </c>
    </row>
    <row r="566" spans="1:68">
      <c r="A566" s="77">
        <v>2018</v>
      </c>
      <c r="B566" s="77" t="s">
        <v>905</v>
      </c>
      <c r="C566" s="77" t="s">
        <v>1087</v>
      </c>
      <c r="D566" s="77"/>
      <c r="E566" s="98">
        <v>30865</v>
      </c>
      <c r="F566" s="77"/>
      <c r="G566" s="77"/>
      <c r="H566" s="77"/>
      <c r="I566" s="77">
        <v>3</v>
      </c>
      <c r="J566" s="77" t="s">
        <v>1021</v>
      </c>
      <c r="K566" s="77" t="s">
        <v>1129</v>
      </c>
      <c r="L566" s="77" t="s">
        <v>1083</v>
      </c>
      <c r="M566" s="77"/>
      <c r="N566" s="99">
        <v>0</v>
      </c>
      <c r="O566" s="99">
        <v>0</v>
      </c>
      <c r="P566" s="99">
        <v>0</v>
      </c>
      <c r="Q566" s="99">
        <v>0</v>
      </c>
      <c r="R566" s="99">
        <v>0</v>
      </c>
      <c r="S566" s="99">
        <v>0</v>
      </c>
      <c r="T566" s="99">
        <v>0</v>
      </c>
      <c r="U566" s="99">
        <v>0</v>
      </c>
      <c r="V566" s="99">
        <v>901.27</v>
      </c>
      <c r="W566" s="99">
        <v>0</v>
      </c>
      <c r="X566" s="99">
        <v>0</v>
      </c>
      <c r="Y566" s="99">
        <v>0</v>
      </c>
      <c r="Z566" s="99">
        <v>901.27</v>
      </c>
      <c r="AA566" s="100">
        <v>0</v>
      </c>
      <c r="AB566" s="100">
        <f>AA566*('Para GX'!J$71+100%)</f>
        <v>0</v>
      </c>
      <c r="AC566" s="100">
        <f>AB566*('Para GX'!K$71+100%)</f>
        <v>0</v>
      </c>
      <c r="AD566" s="100">
        <f>AC566*('Para GX'!L$71+100%)</f>
        <v>0</v>
      </c>
      <c r="AE566" s="100">
        <f>AD566*('Para GX'!M$71+100%)</f>
        <v>0</v>
      </c>
      <c r="AF566" s="100">
        <f>AE566*('Para GX'!N$71+100%)</f>
        <v>0</v>
      </c>
      <c r="AG566" s="100" t="e">
        <f>AF566*('Para GX'!O$71+100%)</f>
        <v>#VALUE!</v>
      </c>
      <c r="AH566" s="100">
        <f t="shared" si="138"/>
        <v>901.27</v>
      </c>
      <c r="AI566" s="100">
        <v>0</v>
      </c>
      <c r="AJ566" s="100">
        <f>AI566*('Para GX'!K$71+100%)</f>
        <v>0</v>
      </c>
      <c r="AK566" s="100">
        <f>AJ566*('Para GX'!L$71+100%)</f>
        <v>0</v>
      </c>
      <c r="AL566" s="100">
        <f>AK566*('Para GX'!M$71+100%)</f>
        <v>0</v>
      </c>
      <c r="AM566" s="100">
        <f>AL566*('Para GX'!N$71+100%)</f>
        <v>0</v>
      </c>
      <c r="AN566" s="100" t="e">
        <f>AM566*('Para GX'!O$71+100%)</f>
        <v>#VALUE!</v>
      </c>
      <c r="AO566" s="100">
        <f t="shared" si="132"/>
        <v>0</v>
      </c>
      <c r="AP566" s="100">
        <f>AO566*('Para GX'!J$71+100%)</f>
        <v>0</v>
      </c>
      <c r="AQ566" s="100">
        <f>AP566*('Para GX'!K$71+100%)</f>
        <v>0</v>
      </c>
      <c r="AR566" s="100">
        <f>AQ566*('Para GX'!L$71+100%)</f>
        <v>0</v>
      </c>
      <c r="AS566" s="100">
        <f>AR566*('Para GX'!M$71+100%)</f>
        <v>0</v>
      </c>
      <c r="AT566" s="100">
        <f>AS566*('Para GX'!N$71+100%)</f>
        <v>0</v>
      </c>
      <c r="AU566" s="100" t="e">
        <f>AT566*('Para GX'!O$71+100%)</f>
        <v>#VALUE!</v>
      </c>
      <c r="AV566" s="100">
        <v>0</v>
      </c>
      <c r="AW566" s="100">
        <f>AV566*('Para GX'!J$71+100%)</f>
        <v>0</v>
      </c>
      <c r="AX566" s="100">
        <f>AW566*('Para GX'!K$71+100%)</f>
        <v>0</v>
      </c>
      <c r="AY566" s="100">
        <f>AX566*('Para GX'!L$71+100%)</f>
        <v>0</v>
      </c>
      <c r="AZ566" s="100">
        <f>AY566*('Para GX'!M$71+100%)</f>
        <v>0</v>
      </c>
      <c r="BA566" s="100">
        <f>AZ566*('Para GX'!N$71+100%)</f>
        <v>0</v>
      </c>
      <c r="BB566" s="100" t="e">
        <f>BA566*('Para GX'!O$71+100%)</f>
        <v>#VALUE!</v>
      </c>
      <c r="BC566" s="100">
        <v>0</v>
      </c>
      <c r="BD566" s="100"/>
      <c r="BE566" s="100"/>
      <c r="BF566" s="100"/>
      <c r="BG566" s="100"/>
      <c r="BH566" s="100"/>
      <c r="BI566" s="100"/>
      <c r="BJ566" s="100">
        <v>0</v>
      </c>
      <c r="BK566" s="100">
        <f>BJ566*('Para GX'!J$71+100%)</f>
        <v>0</v>
      </c>
      <c r="BL566" s="100">
        <f>BK566*('Para GX'!K$71+100%)</f>
        <v>0</v>
      </c>
      <c r="BM566" s="100">
        <f>BL566*('Para GX'!L$71+100%)</f>
        <v>0</v>
      </c>
      <c r="BN566" s="100">
        <f>BM566*('Para GX'!M$71+100%)</f>
        <v>0</v>
      </c>
      <c r="BO566" s="100">
        <f>BN566*('Para GX'!N$71+100%)</f>
        <v>0</v>
      </c>
      <c r="BP566" s="100" t="e">
        <f>BO566*('Para GX'!O$71+100%)</f>
        <v>#VALUE!</v>
      </c>
    </row>
    <row r="567" spans="1:68">
      <c r="A567" s="77">
        <v>2018</v>
      </c>
      <c r="B567" s="77" t="s">
        <v>905</v>
      </c>
      <c r="C567" s="77" t="s">
        <v>1087</v>
      </c>
      <c r="D567" s="77"/>
      <c r="E567" s="98">
        <v>32715</v>
      </c>
      <c r="F567" s="77"/>
      <c r="G567" s="77"/>
      <c r="H567" s="77"/>
      <c r="I567" s="77">
        <v>2</v>
      </c>
      <c r="J567" s="77" t="s">
        <v>1021</v>
      </c>
      <c r="K567" s="77" t="s">
        <v>1224</v>
      </c>
      <c r="L567" s="77" t="s">
        <v>1167</v>
      </c>
      <c r="M567" s="77"/>
      <c r="N567" s="99">
        <v>0</v>
      </c>
      <c r="O567" s="99">
        <v>0</v>
      </c>
      <c r="P567" s="99">
        <v>0</v>
      </c>
      <c r="Q567" s="99">
        <v>0</v>
      </c>
      <c r="R567" s="99">
        <v>0</v>
      </c>
      <c r="S567" s="99">
        <v>0</v>
      </c>
      <c r="T567" s="99">
        <v>0</v>
      </c>
      <c r="U567" s="99">
        <v>0</v>
      </c>
      <c r="V567" s="99">
        <v>1681.98</v>
      </c>
      <c r="W567" s="99">
        <v>0</v>
      </c>
      <c r="X567" s="99">
        <v>0</v>
      </c>
      <c r="Y567" s="99">
        <v>0</v>
      </c>
      <c r="Z567" s="99">
        <v>1681.98</v>
      </c>
      <c r="AA567" s="100">
        <v>0</v>
      </c>
      <c r="AB567" s="100">
        <f>AA567*('Para GX'!J$71+100%)</f>
        <v>0</v>
      </c>
      <c r="AC567" s="100">
        <f>AB567*('Para GX'!K$71+100%)</f>
        <v>0</v>
      </c>
      <c r="AD567" s="100">
        <f>AC567*('Para GX'!L$71+100%)</f>
        <v>0</v>
      </c>
      <c r="AE567" s="100">
        <f>AD567*('Para GX'!M$71+100%)</f>
        <v>0</v>
      </c>
      <c r="AF567" s="100">
        <f>AE567*('Para GX'!N$71+100%)</f>
        <v>0</v>
      </c>
      <c r="AG567" s="100" t="e">
        <f>AF567*('Para GX'!O$71+100%)</f>
        <v>#VALUE!</v>
      </c>
      <c r="AH567" s="100">
        <f t="shared" si="138"/>
        <v>1681.98</v>
      </c>
      <c r="AI567" s="100">
        <f>AH567*('Para GX'!J$71+100%)</f>
        <v>1724.0294999999999</v>
      </c>
      <c r="AJ567" s="100">
        <f>AI567*('Para GX'!K$71+100%)</f>
        <v>1761.3834724999999</v>
      </c>
      <c r="AK567" s="100">
        <f>AJ567*('Para GX'!L$71+100%)</f>
        <v>1790.7398637083331</v>
      </c>
      <c r="AL567" s="100">
        <f>AK567*('Para GX'!M$71+100%)</f>
        <v>1808.6472623454165</v>
      </c>
      <c r="AM567" s="100">
        <f>AL567*('Para GX'!N$71+100%)</f>
        <v>1820.7049107610526</v>
      </c>
      <c r="AN567" s="100" t="e">
        <f>AM567*('Para GX'!O$71+100%)</f>
        <v>#VALUE!</v>
      </c>
      <c r="AO567" s="100">
        <f t="shared" si="132"/>
        <v>0</v>
      </c>
      <c r="AP567" s="100">
        <f>AO567*('Para GX'!J$71+100%)</f>
        <v>0</v>
      </c>
      <c r="AQ567" s="100">
        <f>AP567*('Para GX'!K$71+100%)</f>
        <v>0</v>
      </c>
      <c r="AR567" s="100">
        <f>AQ567*('Para GX'!L$71+100%)</f>
        <v>0</v>
      </c>
      <c r="AS567" s="100">
        <f>AR567*('Para GX'!M$71+100%)</f>
        <v>0</v>
      </c>
      <c r="AT567" s="100">
        <f>AS567*('Para GX'!N$71+100%)</f>
        <v>0</v>
      </c>
      <c r="AU567" s="100" t="e">
        <f>AT567*('Para GX'!O$71+100%)</f>
        <v>#VALUE!</v>
      </c>
      <c r="AV567" s="100">
        <v>0</v>
      </c>
      <c r="AW567" s="100">
        <f>AV567*('Para GX'!J$71+100%)</f>
        <v>0</v>
      </c>
      <c r="AX567" s="100">
        <f>AW567*('Para GX'!K$71+100%)</f>
        <v>0</v>
      </c>
      <c r="AY567" s="100">
        <f>AX567*('Para GX'!L$71+100%)</f>
        <v>0</v>
      </c>
      <c r="AZ567" s="100">
        <f>AY567*('Para GX'!M$71+100%)</f>
        <v>0</v>
      </c>
      <c r="BA567" s="100">
        <f>AZ567*('Para GX'!N$71+100%)</f>
        <v>0</v>
      </c>
      <c r="BB567" s="100" t="e">
        <f>BA567*('Para GX'!O$71+100%)</f>
        <v>#VALUE!</v>
      </c>
      <c r="BC567" s="100">
        <v>0</v>
      </c>
      <c r="BD567" s="100"/>
      <c r="BE567" s="100"/>
      <c r="BF567" s="100"/>
      <c r="BG567" s="100"/>
      <c r="BH567" s="100"/>
      <c r="BI567" s="100"/>
      <c r="BJ567" s="100">
        <v>0</v>
      </c>
      <c r="BK567" s="100">
        <f>BJ567*('Para GX'!J$71+100%)</f>
        <v>0</v>
      </c>
      <c r="BL567" s="100">
        <f>BK567*('Para GX'!K$71+100%)</f>
        <v>0</v>
      </c>
      <c r="BM567" s="100">
        <f>BL567*('Para GX'!L$71+100%)</f>
        <v>0</v>
      </c>
      <c r="BN567" s="100">
        <f>BM567*('Para GX'!M$71+100%)</f>
        <v>0</v>
      </c>
      <c r="BO567" s="100">
        <f>BN567*('Para GX'!N$71+100%)</f>
        <v>0</v>
      </c>
      <c r="BP567" s="100" t="e">
        <f>BO567*('Para GX'!O$71+100%)</f>
        <v>#VALUE!</v>
      </c>
    </row>
    <row r="568" spans="1:68">
      <c r="A568" s="77">
        <v>2018</v>
      </c>
      <c r="B568" s="77" t="s">
        <v>905</v>
      </c>
      <c r="C568" s="77" t="s">
        <v>1087</v>
      </c>
      <c r="D568" s="77"/>
      <c r="E568" s="98">
        <v>22709</v>
      </c>
      <c r="F568" s="77"/>
      <c r="G568" s="77"/>
      <c r="H568" s="77"/>
      <c r="I568" s="77">
        <v>6</v>
      </c>
      <c r="J568" s="77" t="s">
        <v>1021</v>
      </c>
      <c r="K568" s="77" t="s">
        <v>1224</v>
      </c>
      <c r="L568" s="77" t="s">
        <v>1157</v>
      </c>
      <c r="M568" s="77"/>
      <c r="N568" s="99">
        <v>0</v>
      </c>
      <c r="O568" s="99">
        <v>0</v>
      </c>
      <c r="P568" s="99">
        <v>0</v>
      </c>
      <c r="Q568" s="99">
        <v>0</v>
      </c>
      <c r="R568" s="99">
        <v>0</v>
      </c>
      <c r="S568" s="99">
        <v>0</v>
      </c>
      <c r="T568" s="99">
        <v>0</v>
      </c>
      <c r="U568" s="99">
        <v>0</v>
      </c>
      <c r="V568" s="99">
        <v>2461.84</v>
      </c>
      <c r="W568" s="99">
        <v>0</v>
      </c>
      <c r="X568" s="99">
        <v>0</v>
      </c>
      <c r="Y568" s="99">
        <v>0</v>
      </c>
      <c r="Z568" s="99">
        <v>2461.84</v>
      </c>
      <c r="AA568" s="100">
        <v>0</v>
      </c>
      <c r="AB568" s="100">
        <f>AA568*('Para GX'!J$71+100%)</f>
        <v>0</v>
      </c>
      <c r="AC568" s="100">
        <f>AB568*('Para GX'!K$71+100%)</f>
        <v>0</v>
      </c>
      <c r="AD568" s="100">
        <f>AC568*('Para GX'!L$71+100%)</f>
        <v>0</v>
      </c>
      <c r="AE568" s="100">
        <f>AD568*('Para GX'!M$71+100%)</f>
        <v>0</v>
      </c>
      <c r="AF568" s="100">
        <f>AE568*('Para GX'!N$71+100%)</f>
        <v>0</v>
      </c>
      <c r="AG568" s="100" t="e">
        <f>AF568*('Para GX'!O$71+100%)</f>
        <v>#VALUE!</v>
      </c>
      <c r="AH568" s="100">
        <f t="shared" si="138"/>
        <v>2461.84</v>
      </c>
      <c r="AI568" s="100">
        <f>AH568*('Para GX'!J$71+100%)</f>
        <v>2523.386</v>
      </c>
      <c r="AJ568" s="100">
        <f>AI568*('Para GX'!K$71+100%)</f>
        <v>2578.0593633333333</v>
      </c>
      <c r="AK568" s="100">
        <f>AJ568*('Para GX'!L$71+100%)</f>
        <v>2621.0270193888887</v>
      </c>
      <c r="AL568" s="100">
        <f>AK568*('Para GX'!M$71+100%)</f>
        <v>2647.2372895827775</v>
      </c>
      <c r="AM568" s="100">
        <f>AL568*('Para GX'!N$71+100%)</f>
        <v>2664.8855381799958</v>
      </c>
      <c r="AN568" s="100" t="e">
        <f>AM568*('Para GX'!O$71+100%)</f>
        <v>#VALUE!</v>
      </c>
      <c r="AO568" s="100">
        <f t="shared" si="132"/>
        <v>0</v>
      </c>
      <c r="AP568" s="100">
        <f>AO568*('Para GX'!J$71+100%)</f>
        <v>0</v>
      </c>
      <c r="AQ568" s="100">
        <f>AP568*('Para GX'!K$71+100%)</f>
        <v>0</v>
      </c>
      <c r="AR568" s="100">
        <f>AQ568*('Para GX'!L$71+100%)</f>
        <v>0</v>
      </c>
      <c r="AS568" s="100">
        <f>AR568*('Para GX'!M$71+100%)</f>
        <v>0</v>
      </c>
      <c r="AT568" s="100">
        <f>AS568*('Para GX'!N$71+100%)</f>
        <v>0</v>
      </c>
      <c r="AU568" s="100" t="e">
        <f>AT568*('Para GX'!O$71+100%)</f>
        <v>#VALUE!</v>
      </c>
      <c r="AV568" s="100">
        <v>0</v>
      </c>
      <c r="AW568" s="100">
        <f>AV568*('Para GX'!J$71+100%)</f>
        <v>0</v>
      </c>
      <c r="AX568" s="100">
        <f>AW568*('Para GX'!K$71+100%)</f>
        <v>0</v>
      </c>
      <c r="AY568" s="100">
        <f>AX568*('Para GX'!L$71+100%)</f>
        <v>0</v>
      </c>
      <c r="AZ568" s="100">
        <f>AY568*('Para GX'!M$71+100%)</f>
        <v>0</v>
      </c>
      <c r="BA568" s="100">
        <f>AZ568*('Para GX'!N$71+100%)</f>
        <v>0</v>
      </c>
      <c r="BB568" s="100" t="e">
        <f>BA568*('Para GX'!O$71+100%)</f>
        <v>#VALUE!</v>
      </c>
      <c r="BC568" s="100">
        <v>0</v>
      </c>
      <c r="BD568" s="100"/>
      <c r="BE568" s="100"/>
      <c r="BF568" s="100"/>
      <c r="BG568" s="100"/>
      <c r="BH568" s="100"/>
      <c r="BI568" s="100"/>
      <c r="BJ568" s="100">
        <v>0</v>
      </c>
      <c r="BK568" s="100">
        <f>BJ568*('Para GX'!J$71+100%)</f>
        <v>0</v>
      </c>
      <c r="BL568" s="100">
        <f>BK568*('Para GX'!K$71+100%)</f>
        <v>0</v>
      </c>
      <c r="BM568" s="100">
        <f>BL568*('Para GX'!L$71+100%)</f>
        <v>0</v>
      </c>
      <c r="BN568" s="100">
        <f>BM568*('Para GX'!M$71+100%)</f>
        <v>0</v>
      </c>
      <c r="BO568" s="100">
        <f>BN568*('Para GX'!N$71+100%)</f>
        <v>0</v>
      </c>
      <c r="BP568" s="100" t="e">
        <f>BO568*('Para GX'!O$71+100%)</f>
        <v>#VALUE!</v>
      </c>
    </row>
    <row r="569" spans="1:68">
      <c r="A569" s="77">
        <v>2018</v>
      </c>
      <c r="B569" s="77" t="s">
        <v>905</v>
      </c>
      <c r="C569" s="77" t="s">
        <v>1087</v>
      </c>
      <c r="D569" s="77"/>
      <c r="E569" s="98">
        <v>22709</v>
      </c>
      <c r="F569" s="77"/>
      <c r="G569" s="77"/>
      <c r="H569" s="77"/>
      <c r="I569" s="77">
        <v>5</v>
      </c>
      <c r="J569" s="77" t="s">
        <v>1021</v>
      </c>
      <c r="K569" s="77" t="s">
        <v>1129</v>
      </c>
      <c r="L569" s="77" t="s">
        <v>1083</v>
      </c>
      <c r="M569" s="77"/>
      <c r="N569" s="99">
        <v>0</v>
      </c>
      <c r="O569" s="99">
        <v>0</v>
      </c>
      <c r="P569" s="99">
        <v>0</v>
      </c>
      <c r="Q569" s="99">
        <v>0</v>
      </c>
      <c r="R569" s="99">
        <v>0</v>
      </c>
      <c r="S569" s="99">
        <v>0</v>
      </c>
      <c r="T569" s="99">
        <v>0</v>
      </c>
      <c r="U569" s="99">
        <v>0</v>
      </c>
      <c r="V569" s="99">
        <v>1443.77</v>
      </c>
      <c r="W569" s="99">
        <v>0</v>
      </c>
      <c r="X569" s="99">
        <v>0</v>
      </c>
      <c r="Y569" s="99">
        <v>0</v>
      </c>
      <c r="Z569" s="99">
        <v>1443.77</v>
      </c>
      <c r="AA569" s="100">
        <v>0</v>
      </c>
      <c r="AB569" s="100">
        <f>AA569*('Para GX'!J$71+100%)</f>
        <v>0</v>
      </c>
      <c r="AC569" s="100">
        <f>AB569*('Para GX'!K$71+100%)</f>
        <v>0</v>
      </c>
      <c r="AD569" s="100">
        <f>AC569*('Para GX'!L$71+100%)</f>
        <v>0</v>
      </c>
      <c r="AE569" s="100">
        <f>AD569*('Para GX'!M$71+100%)</f>
        <v>0</v>
      </c>
      <c r="AF569" s="100">
        <f>AE569*('Para GX'!N$71+100%)</f>
        <v>0</v>
      </c>
      <c r="AG569" s="100" t="e">
        <f>AF569*('Para GX'!O$71+100%)</f>
        <v>#VALUE!</v>
      </c>
      <c r="AH569" s="100">
        <f t="shared" si="138"/>
        <v>1443.77</v>
      </c>
      <c r="AI569" s="100">
        <v>0</v>
      </c>
      <c r="AJ569" s="100">
        <f>AI569*('Para GX'!K$71+100%)</f>
        <v>0</v>
      </c>
      <c r="AK569" s="100">
        <f>AJ569*('Para GX'!L$71+100%)</f>
        <v>0</v>
      </c>
      <c r="AL569" s="100">
        <f>AK569*('Para GX'!M$71+100%)</f>
        <v>0</v>
      </c>
      <c r="AM569" s="100">
        <f>AL569*('Para GX'!N$71+100%)</f>
        <v>0</v>
      </c>
      <c r="AN569" s="100" t="e">
        <f>AM569*('Para GX'!O$71+100%)</f>
        <v>#VALUE!</v>
      </c>
      <c r="AO569" s="100">
        <f t="shared" si="132"/>
        <v>0</v>
      </c>
      <c r="AP569" s="100">
        <f>AO569*('Para GX'!J$71+100%)</f>
        <v>0</v>
      </c>
      <c r="AQ569" s="100">
        <f>AP569*('Para GX'!K$71+100%)</f>
        <v>0</v>
      </c>
      <c r="AR569" s="100">
        <f>AQ569*('Para GX'!L$71+100%)</f>
        <v>0</v>
      </c>
      <c r="AS569" s="100">
        <f>AR569*('Para GX'!M$71+100%)</f>
        <v>0</v>
      </c>
      <c r="AT569" s="100">
        <f>AS569*('Para GX'!N$71+100%)</f>
        <v>0</v>
      </c>
      <c r="AU569" s="100" t="e">
        <f>AT569*('Para GX'!O$71+100%)</f>
        <v>#VALUE!</v>
      </c>
      <c r="AV569" s="100">
        <v>0</v>
      </c>
      <c r="AW569" s="100">
        <f>AV569*('Para GX'!J$71+100%)</f>
        <v>0</v>
      </c>
      <c r="AX569" s="100">
        <f>AW569*('Para GX'!K$71+100%)</f>
        <v>0</v>
      </c>
      <c r="AY569" s="100">
        <f>AX569*('Para GX'!L$71+100%)</f>
        <v>0</v>
      </c>
      <c r="AZ569" s="100">
        <f>AY569*('Para GX'!M$71+100%)</f>
        <v>0</v>
      </c>
      <c r="BA569" s="100">
        <f>AZ569*('Para GX'!N$71+100%)</f>
        <v>0</v>
      </c>
      <c r="BB569" s="100" t="e">
        <f>BA569*('Para GX'!O$71+100%)</f>
        <v>#VALUE!</v>
      </c>
      <c r="BC569" s="100">
        <v>0</v>
      </c>
      <c r="BD569" s="100"/>
      <c r="BE569" s="100"/>
      <c r="BF569" s="100"/>
      <c r="BG569" s="100"/>
      <c r="BH569" s="100"/>
      <c r="BI569" s="100"/>
      <c r="BJ569" s="100">
        <v>0</v>
      </c>
      <c r="BK569" s="100">
        <f>BJ569*('Para GX'!J$71+100%)</f>
        <v>0</v>
      </c>
      <c r="BL569" s="100">
        <f>BK569*('Para GX'!K$71+100%)</f>
        <v>0</v>
      </c>
      <c r="BM569" s="100">
        <f>BL569*('Para GX'!L$71+100%)</f>
        <v>0</v>
      </c>
      <c r="BN569" s="100">
        <f>BM569*('Para GX'!M$71+100%)</f>
        <v>0</v>
      </c>
      <c r="BO569" s="100">
        <f>BN569*('Para GX'!N$71+100%)</f>
        <v>0</v>
      </c>
      <c r="BP569" s="100" t="e">
        <f>BO569*('Para GX'!O$71+100%)</f>
        <v>#VALUE!</v>
      </c>
    </row>
    <row r="570" spans="1:68">
      <c r="A570" s="77">
        <v>2018</v>
      </c>
      <c r="B570" s="77" t="s">
        <v>905</v>
      </c>
      <c r="C570" s="77" t="s">
        <v>1087</v>
      </c>
      <c r="D570" s="77"/>
      <c r="E570" s="98">
        <v>27876</v>
      </c>
      <c r="F570" s="77"/>
      <c r="G570" s="77"/>
      <c r="H570" s="77"/>
      <c r="I570" s="77">
        <v>4</v>
      </c>
      <c r="J570" s="77" t="s">
        <v>1021</v>
      </c>
      <c r="K570" s="77" t="s">
        <v>1224</v>
      </c>
      <c r="L570" s="77" t="s">
        <v>1157</v>
      </c>
      <c r="M570" s="77"/>
      <c r="N570" s="99">
        <v>0</v>
      </c>
      <c r="O570" s="99">
        <v>0</v>
      </c>
      <c r="P570" s="99">
        <v>0</v>
      </c>
      <c r="Q570" s="99">
        <v>0</v>
      </c>
      <c r="R570" s="99">
        <v>0</v>
      </c>
      <c r="S570" s="99">
        <v>0</v>
      </c>
      <c r="T570" s="99">
        <v>0</v>
      </c>
      <c r="U570" s="99">
        <v>0</v>
      </c>
      <c r="V570" s="99">
        <v>1127.21</v>
      </c>
      <c r="W570" s="99">
        <v>0</v>
      </c>
      <c r="X570" s="99">
        <v>0</v>
      </c>
      <c r="Y570" s="99">
        <v>0</v>
      </c>
      <c r="Z570" s="99">
        <v>1127.21</v>
      </c>
      <c r="AA570" s="100">
        <v>0</v>
      </c>
      <c r="AB570" s="100">
        <f>AA570*('Para GX'!J$71+100%)</f>
        <v>0</v>
      </c>
      <c r="AC570" s="100">
        <f>AB570*('Para GX'!K$71+100%)</f>
        <v>0</v>
      </c>
      <c r="AD570" s="100">
        <f>AC570*('Para GX'!L$71+100%)</f>
        <v>0</v>
      </c>
      <c r="AE570" s="100">
        <f>AD570*('Para GX'!M$71+100%)</f>
        <v>0</v>
      </c>
      <c r="AF570" s="100">
        <f>AE570*('Para GX'!N$71+100%)</f>
        <v>0</v>
      </c>
      <c r="AG570" s="100" t="e">
        <f>AF570*('Para GX'!O$71+100%)</f>
        <v>#VALUE!</v>
      </c>
      <c r="AH570" s="100">
        <f t="shared" si="138"/>
        <v>1127.21</v>
      </c>
      <c r="AI570" s="100">
        <f>AH570*('Para GX'!J$71+100%)</f>
        <v>1155.3902499999999</v>
      </c>
      <c r="AJ570" s="100">
        <f>AI570*('Para GX'!K$71+100%)</f>
        <v>1180.4237054166667</v>
      </c>
      <c r="AK570" s="100">
        <f>AJ570*('Para GX'!L$71+100%)</f>
        <v>1200.0974338402777</v>
      </c>
      <c r="AL570" s="100">
        <f>AK570*('Para GX'!M$71+100%)</f>
        <v>1212.0984081786805</v>
      </c>
      <c r="AM570" s="100">
        <f>AL570*('Para GX'!N$71+100%)</f>
        <v>1220.1790642332051</v>
      </c>
      <c r="AN570" s="100" t="e">
        <f>AM570*('Para GX'!O$71+100%)</f>
        <v>#VALUE!</v>
      </c>
      <c r="AO570" s="100">
        <f t="shared" si="132"/>
        <v>0</v>
      </c>
      <c r="AP570" s="100">
        <f>AO570*('Para GX'!J$71+100%)</f>
        <v>0</v>
      </c>
      <c r="AQ570" s="100">
        <f>AP570*('Para GX'!K$71+100%)</f>
        <v>0</v>
      </c>
      <c r="AR570" s="100">
        <f>AQ570*('Para GX'!L$71+100%)</f>
        <v>0</v>
      </c>
      <c r="AS570" s="100">
        <f>AR570*('Para GX'!M$71+100%)</f>
        <v>0</v>
      </c>
      <c r="AT570" s="100">
        <f>AS570*('Para GX'!N$71+100%)</f>
        <v>0</v>
      </c>
      <c r="AU570" s="100" t="e">
        <f>AT570*('Para GX'!O$71+100%)</f>
        <v>#VALUE!</v>
      </c>
      <c r="AV570" s="100">
        <v>0</v>
      </c>
      <c r="AW570" s="100">
        <f>AV570*('Para GX'!J$71+100%)</f>
        <v>0</v>
      </c>
      <c r="AX570" s="100">
        <f>AW570*('Para GX'!K$71+100%)</f>
        <v>0</v>
      </c>
      <c r="AY570" s="100">
        <f>AX570*('Para GX'!L$71+100%)</f>
        <v>0</v>
      </c>
      <c r="AZ570" s="100">
        <f>AY570*('Para GX'!M$71+100%)</f>
        <v>0</v>
      </c>
      <c r="BA570" s="100">
        <f>AZ570*('Para GX'!N$71+100%)</f>
        <v>0</v>
      </c>
      <c r="BB570" s="100" t="e">
        <f>BA570*('Para GX'!O$71+100%)</f>
        <v>#VALUE!</v>
      </c>
      <c r="BC570" s="100">
        <v>0</v>
      </c>
      <c r="BD570" s="100"/>
      <c r="BE570" s="100"/>
      <c r="BF570" s="100"/>
      <c r="BG570" s="100"/>
      <c r="BH570" s="100"/>
      <c r="BI570" s="100"/>
      <c r="BJ570" s="100">
        <v>0</v>
      </c>
      <c r="BK570" s="100">
        <f>BJ570*('Para GX'!J$71+100%)</f>
        <v>0</v>
      </c>
      <c r="BL570" s="100">
        <f>BK570*('Para GX'!K$71+100%)</f>
        <v>0</v>
      </c>
      <c r="BM570" s="100">
        <f>BL570*('Para GX'!L$71+100%)</f>
        <v>0</v>
      </c>
      <c r="BN570" s="100">
        <f>BM570*('Para GX'!M$71+100%)</f>
        <v>0</v>
      </c>
      <c r="BO570" s="100">
        <f>BN570*('Para GX'!N$71+100%)</f>
        <v>0</v>
      </c>
      <c r="BP570" s="100" t="e">
        <f>BO570*('Para GX'!O$71+100%)</f>
        <v>#VALUE!</v>
      </c>
    </row>
    <row r="571" spans="1:68">
      <c r="A571" s="77">
        <v>2018</v>
      </c>
      <c r="B571" s="77" t="s">
        <v>905</v>
      </c>
      <c r="C571" s="77" t="s">
        <v>1087</v>
      </c>
      <c r="D571" s="77"/>
      <c r="E571" s="98">
        <v>27876</v>
      </c>
      <c r="F571" s="77"/>
      <c r="G571" s="77"/>
      <c r="H571" s="77"/>
      <c r="I571" s="77">
        <v>3</v>
      </c>
      <c r="J571" s="77" t="s">
        <v>1021</v>
      </c>
      <c r="K571" s="77" t="s">
        <v>1129</v>
      </c>
      <c r="L571" s="77" t="s">
        <v>1083</v>
      </c>
      <c r="M571" s="77"/>
      <c r="N571" s="99">
        <v>0</v>
      </c>
      <c r="O571" s="99">
        <v>0</v>
      </c>
      <c r="P571" s="99">
        <v>0</v>
      </c>
      <c r="Q571" s="99">
        <v>0</v>
      </c>
      <c r="R571" s="99">
        <v>0</v>
      </c>
      <c r="S571" s="99">
        <v>0</v>
      </c>
      <c r="T571" s="99">
        <v>0</v>
      </c>
      <c r="U571" s="99">
        <v>0</v>
      </c>
      <c r="V571" s="99">
        <v>518.75</v>
      </c>
      <c r="W571" s="99">
        <v>0</v>
      </c>
      <c r="X571" s="99">
        <v>0</v>
      </c>
      <c r="Y571" s="99">
        <v>0</v>
      </c>
      <c r="Z571" s="99">
        <v>518.75</v>
      </c>
      <c r="AA571" s="100">
        <v>0</v>
      </c>
      <c r="AB571" s="100">
        <f>AA571*('Para GX'!J$71+100%)</f>
        <v>0</v>
      </c>
      <c r="AC571" s="100">
        <f>AB571*('Para GX'!K$71+100%)</f>
        <v>0</v>
      </c>
      <c r="AD571" s="100">
        <f>AC571*('Para GX'!L$71+100%)</f>
        <v>0</v>
      </c>
      <c r="AE571" s="100">
        <f>AD571*('Para GX'!M$71+100%)</f>
        <v>0</v>
      </c>
      <c r="AF571" s="100">
        <f>AE571*('Para GX'!N$71+100%)</f>
        <v>0</v>
      </c>
      <c r="AG571" s="100" t="e">
        <f>AF571*('Para GX'!O$71+100%)</f>
        <v>#VALUE!</v>
      </c>
      <c r="AH571" s="100">
        <f t="shared" si="138"/>
        <v>518.75</v>
      </c>
      <c r="AI571" s="100">
        <v>0</v>
      </c>
      <c r="AJ571" s="100">
        <f>AI571*('Para GX'!K$71+100%)</f>
        <v>0</v>
      </c>
      <c r="AK571" s="100">
        <f>AJ571*('Para GX'!L$71+100%)</f>
        <v>0</v>
      </c>
      <c r="AL571" s="100">
        <f>AK571*('Para GX'!M$71+100%)</f>
        <v>0</v>
      </c>
      <c r="AM571" s="100">
        <f>AL571*('Para GX'!N$71+100%)</f>
        <v>0</v>
      </c>
      <c r="AN571" s="100" t="e">
        <f>AM571*('Para GX'!O$71+100%)</f>
        <v>#VALUE!</v>
      </c>
      <c r="AO571" s="100">
        <f t="shared" si="132"/>
        <v>0</v>
      </c>
      <c r="AP571" s="100">
        <f>AO571*('Para GX'!J$71+100%)</f>
        <v>0</v>
      </c>
      <c r="AQ571" s="100">
        <f>AP571*('Para GX'!K$71+100%)</f>
        <v>0</v>
      </c>
      <c r="AR571" s="100">
        <f>AQ571*('Para GX'!L$71+100%)</f>
        <v>0</v>
      </c>
      <c r="AS571" s="100">
        <f>AR571*('Para GX'!M$71+100%)</f>
        <v>0</v>
      </c>
      <c r="AT571" s="100">
        <f>AS571*('Para GX'!N$71+100%)</f>
        <v>0</v>
      </c>
      <c r="AU571" s="100" t="e">
        <f>AT571*('Para GX'!O$71+100%)</f>
        <v>#VALUE!</v>
      </c>
      <c r="AV571" s="100">
        <v>0</v>
      </c>
      <c r="AW571" s="100">
        <f>AV571*('Para GX'!J$71+100%)</f>
        <v>0</v>
      </c>
      <c r="AX571" s="100">
        <f>AW571*('Para GX'!K$71+100%)</f>
        <v>0</v>
      </c>
      <c r="AY571" s="100">
        <f>AX571*('Para GX'!L$71+100%)</f>
        <v>0</v>
      </c>
      <c r="AZ571" s="100">
        <f>AY571*('Para GX'!M$71+100%)</f>
        <v>0</v>
      </c>
      <c r="BA571" s="100">
        <f>AZ571*('Para GX'!N$71+100%)</f>
        <v>0</v>
      </c>
      <c r="BB571" s="100" t="e">
        <f>BA571*('Para GX'!O$71+100%)</f>
        <v>#VALUE!</v>
      </c>
      <c r="BC571" s="100">
        <v>0</v>
      </c>
      <c r="BD571" s="100"/>
      <c r="BE571" s="100"/>
      <c r="BF571" s="100"/>
      <c r="BG571" s="100"/>
      <c r="BH571" s="100"/>
      <c r="BI571" s="100"/>
      <c r="BJ571" s="100">
        <v>0</v>
      </c>
      <c r="BK571" s="100">
        <f>BJ571*('Para GX'!J$71+100%)</f>
        <v>0</v>
      </c>
      <c r="BL571" s="100">
        <f>BK571*('Para GX'!K$71+100%)</f>
        <v>0</v>
      </c>
      <c r="BM571" s="100">
        <f>BL571*('Para GX'!L$71+100%)</f>
        <v>0</v>
      </c>
      <c r="BN571" s="100">
        <f>BM571*('Para GX'!M$71+100%)</f>
        <v>0</v>
      </c>
      <c r="BO571" s="100">
        <f>BN571*('Para GX'!N$71+100%)</f>
        <v>0</v>
      </c>
      <c r="BP571" s="100" t="e">
        <f>BO571*('Para GX'!O$71+100%)</f>
        <v>#VALUE!</v>
      </c>
    </row>
    <row r="572" spans="1:68">
      <c r="A572" s="77">
        <v>2018</v>
      </c>
      <c r="B572" s="77" t="s">
        <v>905</v>
      </c>
      <c r="C572" s="77" t="s">
        <v>1087</v>
      </c>
      <c r="D572" s="77"/>
      <c r="E572" s="98">
        <v>33394</v>
      </c>
      <c r="F572" s="77"/>
      <c r="G572" s="77"/>
      <c r="H572" s="77"/>
      <c r="I572" s="77">
        <v>2</v>
      </c>
      <c r="J572" s="77" t="s">
        <v>1021</v>
      </c>
      <c r="K572" s="77" t="s">
        <v>1224</v>
      </c>
      <c r="L572" s="77" t="s">
        <v>1167</v>
      </c>
      <c r="M572" s="77"/>
      <c r="N572" s="99">
        <v>0</v>
      </c>
      <c r="O572" s="99">
        <v>0</v>
      </c>
      <c r="P572" s="99">
        <v>0</v>
      </c>
      <c r="Q572" s="99">
        <v>0</v>
      </c>
      <c r="R572" s="99">
        <v>0</v>
      </c>
      <c r="S572" s="99">
        <v>0</v>
      </c>
      <c r="T572" s="99">
        <v>0</v>
      </c>
      <c r="U572" s="99">
        <v>0</v>
      </c>
      <c r="V572" s="99">
        <v>1401.65</v>
      </c>
      <c r="W572" s="99">
        <v>0</v>
      </c>
      <c r="X572" s="99">
        <v>0</v>
      </c>
      <c r="Y572" s="99">
        <v>0</v>
      </c>
      <c r="Z572" s="99">
        <v>1401.65</v>
      </c>
      <c r="AA572" s="100">
        <v>0</v>
      </c>
      <c r="AB572" s="100">
        <f>AA572*('Para GX'!J$71+100%)</f>
        <v>0</v>
      </c>
      <c r="AC572" s="100">
        <f>AB572*('Para GX'!K$71+100%)</f>
        <v>0</v>
      </c>
      <c r="AD572" s="100">
        <f>AC572*('Para GX'!L$71+100%)</f>
        <v>0</v>
      </c>
      <c r="AE572" s="100">
        <f>AD572*('Para GX'!M$71+100%)</f>
        <v>0</v>
      </c>
      <c r="AF572" s="100">
        <f>AE572*('Para GX'!N$71+100%)</f>
        <v>0</v>
      </c>
      <c r="AG572" s="100" t="e">
        <f>AF572*('Para GX'!O$71+100%)</f>
        <v>#VALUE!</v>
      </c>
      <c r="AH572" s="100">
        <f t="shared" si="138"/>
        <v>1401.65</v>
      </c>
      <c r="AI572" s="100">
        <f>AH572*('Para GX'!J$71+100%)</f>
        <v>1436.6912500000001</v>
      </c>
      <c r="AJ572" s="100">
        <f>AI572*('Para GX'!K$71+100%)</f>
        <v>1467.8195604166667</v>
      </c>
      <c r="AK572" s="100">
        <f>AJ572*('Para GX'!L$71+100%)</f>
        <v>1492.2832197569444</v>
      </c>
      <c r="AL572" s="100">
        <f>AK572*('Para GX'!M$71+100%)</f>
        <v>1507.2060519545139</v>
      </c>
      <c r="AM572" s="100">
        <f>AL572*('Para GX'!N$71+100%)</f>
        <v>1517.2540923008771</v>
      </c>
      <c r="AN572" s="100" t="e">
        <f>AM572*('Para GX'!O$71+100%)</f>
        <v>#VALUE!</v>
      </c>
      <c r="AO572" s="100">
        <f t="shared" si="132"/>
        <v>0</v>
      </c>
      <c r="AP572" s="100">
        <f>AO572*('Para GX'!J$71+100%)</f>
        <v>0</v>
      </c>
      <c r="AQ572" s="100">
        <f>AP572*('Para GX'!K$71+100%)</f>
        <v>0</v>
      </c>
      <c r="AR572" s="100">
        <f>AQ572*('Para GX'!L$71+100%)</f>
        <v>0</v>
      </c>
      <c r="AS572" s="100">
        <f>AR572*('Para GX'!M$71+100%)</f>
        <v>0</v>
      </c>
      <c r="AT572" s="100">
        <f>AS572*('Para GX'!N$71+100%)</f>
        <v>0</v>
      </c>
      <c r="AU572" s="100" t="e">
        <f>AT572*('Para GX'!O$71+100%)</f>
        <v>#VALUE!</v>
      </c>
      <c r="AV572" s="100">
        <v>0</v>
      </c>
      <c r="AW572" s="100">
        <f>AV572*('Para GX'!J$71+100%)</f>
        <v>0</v>
      </c>
      <c r="AX572" s="100">
        <f>AW572*('Para GX'!K$71+100%)</f>
        <v>0</v>
      </c>
      <c r="AY572" s="100">
        <f>AX572*('Para GX'!L$71+100%)</f>
        <v>0</v>
      </c>
      <c r="AZ572" s="100">
        <f>AY572*('Para GX'!M$71+100%)</f>
        <v>0</v>
      </c>
      <c r="BA572" s="100">
        <f>AZ572*('Para GX'!N$71+100%)</f>
        <v>0</v>
      </c>
      <c r="BB572" s="100" t="e">
        <f>BA572*('Para GX'!O$71+100%)</f>
        <v>#VALUE!</v>
      </c>
      <c r="BC572" s="100">
        <v>0</v>
      </c>
      <c r="BD572" s="100"/>
      <c r="BE572" s="100"/>
      <c r="BF572" s="100"/>
      <c r="BG572" s="100"/>
      <c r="BH572" s="100"/>
      <c r="BI572" s="100"/>
      <c r="BJ572" s="100">
        <v>0</v>
      </c>
      <c r="BK572" s="100">
        <f>BJ572*('Para GX'!J$71+100%)</f>
        <v>0</v>
      </c>
      <c r="BL572" s="100">
        <f>BK572*('Para GX'!K$71+100%)</f>
        <v>0</v>
      </c>
      <c r="BM572" s="100">
        <f>BL572*('Para GX'!L$71+100%)</f>
        <v>0</v>
      </c>
      <c r="BN572" s="100">
        <f>BM572*('Para GX'!M$71+100%)</f>
        <v>0</v>
      </c>
      <c r="BO572" s="100">
        <f>BN572*('Para GX'!N$71+100%)</f>
        <v>0</v>
      </c>
      <c r="BP572" s="100" t="e">
        <f>BO572*('Para GX'!O$71+100%)</f>
        <v>#VALUE!</v>
      </c>
    </row>
    <row r="573" spans="1:68">
      <c r="A573" s="77">
        <v>2018</v>
      </c>
      <c r="B573" s="77" t="s">
        <v>905</v>
      </c>
      <c r="C573" s="77" t="s">
        <v>1087</v>
      </c>
      <c r="D573" s="77"/>
      <c r="E573" s="98">
        <v>33394</v>
      </c>
      <c r="F573" s="77"/>
      <c r="G573" s="77"/>
      <c r="H573" s="77"/>
      <c r="I573" s="77">
        <v>1</v>
      </c>
      <c r="J573" s="77" t="s">
        <v>1021</v>
      </c>
      <c r="K573" s="77" t="s">
        <v>1129</v>
      </c>
      <c r="L573" s="77"/>
      <c r="M573" s="77"/>
      <c r="N573" s="99">
        <v>0</v>
      </c>
      <c r="O573" s="99">
        <v>0</v>
      </c>
      <c r="P573" s="99">
        <v>0</v>
      </c>
      <c r="Q573" s="99">
        <v>0</v>
      </c>
      <c r="R573" s="99">
        <v>0</v>
      </c>
      <c r="S573" s="99">
        <v>0</v>
      </c>
      <c r="T573" s="99">
        <v>0</v>
      </c>
      <c r="U573" s="99">
        <v>0</v>
      </c>
      <c r="V573" s="99">
        <v>210.61</v>
      </c>
      <c r="W573" s="99">
        <v>0</v>
      </c>
      <c r="X573" s="99">
        <v>0</v>
      </c>
      <c r="Y573" s="99">
        <v>0</v>
      </c>
      <c r="Z573" s="99">
        <v>210.61</v>
      </c>
      <c r="AA573" s="100">
        <v>0</v>
      </c>
      <c r="AB573" s="100">
        <f>AA573*('Para GX'!J$71+100%)</f>
        <v>0</v>
      </c>
      <c r="AC573" s="100">
        <f>AB573*('Para GX'!K$71+100%)</f>
        <v>0</v>
      </c>
      <c r="AD573" s="100">
        <f>AC573*('Para GX'!L$71+100%)</f>
        <v>0</v>
      </c>
      <c r="AE573" s="100">
        <f>AD573*('Para GX'!M$71+100%)</f>
        <v>0</v>
      </c>
      <c r="AF573" s="100">
        <f>AE573*('Para GX'!N$71+100%)</f>
        <v>0</v>
      </c>
      <c r="AG573" s="100" t="e">
        <f>AF573*('Para GX'!O$71+100%)</f>
        <v>#VALUE!</v>
      </c>
      <c r="AH573" s="100">
        <f t="shared" si="138"/>
        <v>210.61</v>
      </c>
      <c r="AI573" s="100">
        <v>0</v>
      </c>
      <c r="AJ573" s="100">
        <f>AI573*('Para GX'!K$71+100%)</f>
        <v>0</v>
      </c>
      <c r="AK573" s="100">
        <f>AJ573*('Para GX'!L$71+100%)</f>
        <v>0</v>
      </c>
      <c r="AL573" s="100">
        <f>AK573*('Para GX'!M$71+100%)</f>
        <v>0</v>
      </c>
      <c r="AM573" s="100">
        <f>AL573*('Para GX'!N$71+100%)</f>
        <v>0</v>
      </c>
      <c r="AN573" s="100" t="e">
        <f>AM573*('Para GX'!O$71+100%)</f>
        <v>#VALUE!</v>
      </c>
      <c r="AO573" s="100">
        <f t="shared" si="132"/>
        <v>0</v>
      </c>
      <c r="AP573" s="100">
        <f>AO573*('Para GX'!J$71+100%)</f>
        <v>0</v>
      </c>
      <c r="AQ573" s="100">
        <f>AP573*('Para GX'!K$71+100%)</f>
        <v>0</v>
      </c>
      <c r="AR573" s="100">
        <f>AQ573*('Para GX'!L$71+100%)</f>
        <v>0</v>
      </c>
      <c r="AS573" s="100">
        <f>AR573*('Para GX'!M$71+100%)</f>
        <v>0</v>
      </c>
      <c r="AT573" s="100">
        <f>AS573*('Para GX'!N$71+100%)</f>
        <v>0</v>
      </c>
      <c r="AU573" s="100" t="e">
        <f>AT573*('Para GX'!O$71+100%)</f>
        <v>#VALUE!</v>
      </c>
      <c r="AV573" s="100">
        <v>0</v>
      </c>
      <c r="AW573" s="100">
        <f>AV573*('Para GX'!J$71+100%)</f>
        <v>0</v>
      </c>
      <c r="AX573" s="100">
        <f>AW573*('Para GX'!K$71+100%)</f>
        <v>0</v>
      </c>
      <c r="AY573" s="100">
        <f>AX573*('Para GX'!L$71+100%)</f>
        <v>0</v>
      </c>
      <c r="AZ573" s="100">
        <f>AY573*('Para GX'!M$71+100%)</f>
        <v>0</v>
      </c>
      <c r="BA573" s="100">
        <f>AZ573*('Para GX'!N$71+100%)</f>
        <v>0</v>
      </c>
      <c r="BB573" s="100" t="e">
        <f>BA573*('Para GX'!O$71+100%)</f>
        <v>#VALUE!</v>
      </c>
      <c r="BC573" s="100">
        <v>0</v>
      </c>
      <c r="BD573" s="100"/>
      <c r="BE573" s="100"/>
      <c r="BF573" s="100"/>
      <c r="BG573" s="100"/>
      <c r="BH573" s="100"/>
      <c r="BI573" s="100"/>
      <c r="BJ573" s="100">
        <v>0</v>
      </c>
      <c r="BK573" s="100">
        <f>BJ573*('Para GX'!J$71+100%)</f>
        <v>0</v>
      </c>
      <c r="BL573" s="100">
        <f>BK573*('Para GX'!K$71+100%)</f>
        <v>0</v>
      </c>
      <c r="BM573" s="100">
        <f>BL573*('Para GX'!L$71+100%)</f>
        <v>0</v>
      </c>
      <c r="BN573" s="100">
        <f>BM573*('Para GX'!M$71+100%)</f>
        <v>0</v>
      </c>
      <c r="BO573" s="100">
        <f>BN573*('Para GX'!N$71+100%)</f>
        <v>0</v>
      </c>
      <c r="BP573" s="100" t="e">
        <f>BO573*('Para GX'!O$71+100%)</f>
        <v>#VALUE!</v>
      </c>
    </row>
    <row r="574" spans="1:68">
      <c r="A574" s="77">
        <v>2018</v>
      </c>
      <c r="B574" s="77" t="s">
        <v>905</v>
      </c>
      <c r="C574" s="77" t="s">
        <v>1087</v>
      </c>
      <c r="D574" s="77"/>
      <c r="E574" s="98">
        <v>32211</v>
      </c>
      <c r="F574" s="77"/>
      <c r="G574" s="77"/>
      <c r="H574" s="77"/>
      <c r="I574" s="77">
        <v>2</v>
      </c>
      <c r="J574" s="77" t="s">
        <v>1021</v>
      </c>
      <c r="K574" s="77" t="s">
        <v>1224</v>
      </c>
      <c r="L574" s="77" t="s">
        <v>1169</v>
      </c>
      <c r="M574" s="77"/>
      <c r="N574" s="99">
        <v>0</v>
      </c>
      <c r="O574" s="99">
        <v>0</v>
      </c>
      <c r="P574" s="99">
        <v>0</v>
      </c>
      <c r="Q574" s="99">
        <v>0</v>
      </c>
      <c r="R574" s="99">
        <v>0</v>
      </c>
      <c r="S574" s="99">
        <v>0</v>
      </c>
      <c r="T574" s="99">
        <v>0</v>
      </c>
      <c r="U574" s="99">
        <v>0</v>
      </c>
      <c r="V574" s="99">
        <v>205.22</v>
      </c>
      <c r="W574" s="99">
        <v>0</v>
      </c>
      <c r="X574" s="99">
        <v>0</v>
      </c>
      <c r="Y574" s="99">
        <v>0</v>
      </c>
      <c r="Z574" s="99">
        <v>205.22</v>
      </c>
      <c r="AA574" s="100">
        <v>0</v>
      </c>
      <c r="AB574" s="100">
        <f>AA574*('Para GX'!J$71+100%)</f>
        <v>0</v>
      </c>
      <c r="AC574" s="100">
        <f>AB574*('Para GX'!K$71+100%)</f>
        <v>0</v>
      </c>
      <c r="AD574" s="100">
        <f>AC574*('Para GX'!L$71+100%)</f>
        <v>0</v>
      </c>
      <c r="AE574" s="100">
        <f>AD574*('Para GX'!M$71+100%)</f>
        <v>0</v>
      </c>
      <c r="AF574" s="100">
        <f>AE574*('Para GX'!N$71+100%)</f>
        <v>0</v>
      </c>
      <c r="AG574" s="100" t="e">
        <f>AF574*('Para GX'!O$71+100%)</f>
        <v>#VALUE!</v>
      </c>
      <c r="AH574" s="100">
        <f t="shared" si="138"/>
        <v>205.22</v>
      </c>
      <c r="AI574" s="100">
        <f>AH574*('Para GX'!J$71+100%)</f>
        <v>210.35049999999998</v>
      </c>
      <c r="AJ574" s="100">
        <f>AI574*('Para GX'!K$71+100%)</f>
        <v>214.90809416666667</v>
      </c>
      <c r="AK574" s="100">
        <f>AJ574*('Para GX'!L$71+100%)</f>
        <v>218.48989573611109</v>
      </c>
      <c r="AL574" s="100">
        <f>AK574*('Para GX'!M$71+100%)</f>
        <v>220.67479469347219</v>
      </c>
      <c r="AM574" s="100">
        <f>AL574*('Para GX'!N$71+100%)</f>
        <v>222.14595999142867</v>
      </c>
      <c r="AN574" s="100" t="e">
        <f>AM574*('Para GX'!O$71+100%)</f>
        <v>#VALUE!</v>
      </c>
      <c r="AO574" s="100">
        <f t="shared" si="132"/>
        <v>0</v>
      </c>
      <c r="AP574" s="100">
        <f>AO574*('Para GX'!J$71+100%)</f>
        <v>0</v>
      </c>
      <c r="AQ574" s="100">
        <f>AP574*('Para GX'!K$71+100%)</f>
        <v>0</v>
      </c>
      <c r="AR574" s="100">
        <f>AQ574*('Para GX'!L$71+100%)</f>
        <v>0</v>
      </c>
      <c r="AS574" s="100">
        <f>AR574*('Para GX'!M$71+100%)</f>
        <v>0</v>
      </c>
      <c r="AT574" s="100">
        <f>AS574*('Para GX'!N$71+100%)</f>
        <v>0</v>
      </c>
      <c r="AU574" s="100" t="e">
        <f>AT574*('Para GX'!O$71+100%)</f>
        <v>#VALUE!</v>
      </c>
      <c r="AV574" s="100">
        <v>0</v>
      </c>
      <c r="AW574" s="100">
        <f>AV574*('Para GX'!J$71+100%)</f>
        <v>0</v>
      </c>
      <c r="AX574" s="100">
        <f>AW574*('Para GX'!K$71+100%)</f>
        <v>0</v>
      </c>
      <c r="AY574" s="100">
        <f>AX574*('Para GX'!L$71+100%)</f>
        <v>0</v>
      </c>
      <c r="AZ574" s="100">
        <f>AY574*('Para GX'!M$71+100%)</f>
        <v>0</v>
      </c>
      <c r="BA574" s="100">
        <f>AZ574*('Para GX'!N$71+100%)</f>
        <v>0</v>
      </c>
      <c r="BB574" s="100" t="e">
        <f>BA574*('Para GX'!O$71+100%)</f>
        <v>#VALUE!</v>
      </c>
      <c r="BC574" s="100">
        <v>0</v>
      </c>
      <c r="BD574" s="100"/>
      <c r="BE574" s="100"/>
      <c r="BF574" s="100"/>
      <c r="BG574" s="100"/>
      <c r="BH574" s="100"/>
      <c r="BI574" s="100"/>
      <c r="BJ574" s="100">
        <v>0</v>
      </c>
      <c r="BK574" s="100">
        <f>BJ574*('Para GX'!J$71+100%)</f>
        <v>0</v>
      </c>
      <c r="BL574" s="100">
        <f>BK574*('Para GX'!K$71+100%)</f>
        <v>0</v>
      </c>
      <c r="BM574" s="100">
        <f>BL574*('Para GX'!L$71+100%)</f>
        <v>0</v>
      </c>
      <c r="BN574" s="100">
        <f>BM574*('Para GX'!M$71+100%)</f>
        <v>0</v>
      </c>
      <c r="BO574" s="100">
        <f>BN574*('Para GX'!N$71+100%)</f>
        <v>0</v>
      </c>
      <c r="BP574" s="100" t="e">
        <f>BO574*('Para GX'!O$71+100%)</f>
        <v>#VALUE!</v>
      </c>
    </row>
    <row r="575" spans="1:68">
      <c r="A575" s="77">
        <v>2018</v>
      </c>
      <c r="B575" s="77" t="s">
        <v>905</v>
      </c>
      <c r="C575" s="77" t="s">
        <v>1087</v>
      </c>
      <c r="D575" s="77"/>
      <c r="E575" s="98">
        <v>32211</v>
      </c>
      <c r="F575" s="77"/>
      <c r="G575" s="77"/>
      <c r="H575" s="77"/>
      <c r="I575" s="77">
        <v>1</v>
      </c>
      <c r="J575" s="77" t="s">
        <v>1021</v>
      </c>
      <c r="K575" s="77" t="s">
        <v>1129</v>
      </c>
      <c r="L575" s="77" t="s">
        <v>1084</v>
      </c>
      <c r="M575" s="77"/>
      <c r="N575" s="99">
        <v>0</v>
      </c>
      <c r="O575" s="99">
        <v>0</v>
      </c>
      <c r="P575" s="99">
        <v>0</v>
      </c>
      <c r="Q575" s="99">
        <v>0</v>
      </c>
      <c r="R575" s="99">
        <v>0</v>
      </c>
      <c r="S575" s="99">
        <v>0</v>
      </c>
      <c r="T575" s="99">
        <v>0</v>
      </c>
      <c r="U575" s="99">
        <v>0</v>
      </c>
      <c r="V575" s="99">
        <v>49.13</v>
      </c>
      <c r="W575" s="99">
        <v>0</v>
      </c>
      <c r="X575" s="99">
        <v>0</v>
      </c>
      <c r="Y575" s="99">
        <v>0</v>
      </c>
      <c r="Z575" s="99">
        <v>49.13</v>
      </c>
      <c r="AA575" s="100">
        <v>0</v>
      </c>
      <c r="AB575" s="100">
        <f>AA575*('Para GX'!J$71+100%)</f>
        <v>0</v>
      </c>
      <c r="AC575" s="100">
        <f>AB575*('Para GX'!K$71+100%)</f>
        <v>0</v>
      </c>
      <c r="AD575" s="100">
        <f>AC575*('Para GX'!L$71+100%)</f>
        <v>0</v>
      </c>
      <c r="AE575" s="100">
        <f>AD575*('Para GX'!M$71+100%)</f>
        <v>0</v>
      </c>
      <c r="AF575" s="100">
        <f>AE575*('Para GX'!N$71+100%)</f>
        <v>0</v>
      </c>
      <c r="AG575" s="100" t="e">
        <f>AF575*('Para GX'!O$71+100%)</f>
        <v>#VALUE!</v>
      </c>
      <c r="AH575" s="100">
        <f t="shared" si="138"/>
        <v>49.13</v>
      </c>
      <c r="AI575" s="100">
        <v>0</v>
      </c>
      <c r="AJ575" s="100">
        <f>AI575*('Para GX'!K$71+100%)</f>
        <v>0</v>
      </c>
      <c r="AK575" s="100">
        <f>AJ575*('Para GX'!L$71+100%)</f>
        <v>0</v>
      </c>
      <c r="AL575" s="100">
        <f>AK575*('Para GX'!M$71+100%)</f>
        <v>0</v>
      </c>
      <c r="AM575" s="100">
        <f>AL575*('Para GX'!N$71+100%)</f>
        <v>0</v>
      </c>
      <c r="AN575" s="100" t="e">
        <f>AM575*('Para GX'!O$71+100%)</f>
        <v>#VALUE!</v>
      </c>
      <c r="AO575" s="100">
        <f t="shared" si="132"/>
        <v>0</v>
      </c>
      <c r="AP575" s="100">
        <f>AO575*('Para GX'!J$71+100%)</f>
        <v>0</v>
      </c>
      <c r="AQ575" s="100">
        <f>AP575*('Para GX'!K$71+100%)</f>
        <v>0</v>
      </c>
      <c r="AR575" s="100">
        <f>AQ575*('Para GX'!L$71+100%)</f>
        <v>0</v>
      </c>
      <c r="AS575" s="100">
        <f>AR575*('Para GX'!M$71+100%)</f>
        <v>0</v>
      </c>
      <c r="AT575" s="100">
        <f>AS575*('Para GX'!N$71+100%)</f>
        <v>0</v>
      </c>
      <c r="AU575" s="100" t="e">
        <f>AT575*('Para GX'!O$71+100%)</f>
        <v>#VALUE!</v>
      </c>
      <c r="AV575" s="100">
        <v>0</v>
      </c>
      <c r="AW575" s="100">
        <f>AV575*('Para GX'!J$71+100%)</f>
        <v>0</v>
      </c>
      <c r="AX575" s="100">
        <f>AW575*('Para GX'!K$71+100%)</f>
        <v>0</v>
      </c>
      <c r="AY575" s="100">
        <f>AX575*('Para GX'!L$71+100%)</f>
        <v>0</v>
      </c>
      <c r="AZ575" s="100">
        <f>AY575*('Para GX'!M$71+100%)</f>
        <v>0</v>
      </c>
      <c r="BA575" s="100">
        <f>AZ575*('Para GX'!N$71+100%)</f>
        <v>0</v>
      </c>
      <c r="BB575" s="100" t="e">
        <f>BA575*('Para GX'!O$71+100%)</f>
        <v>#VALUE!</v>
      </c>
      <c r="BC575" s="100">
        <v>0</v>
      </c>
      <c r="BD575" s="100"/>
      <c r="BE575" s="100"/>
      <c r="BF575" s="100"/>
      <c r="BG575" s="100"/>
      <c r="BH575" s="100"/>
      <c r="BI575" s="100"/>
      <c r="BJ575" s="100">
        <v>0</v>
      </c>
      <c r="BK575" s="100">
        <f>BJ575*('Para GX'!J$71+100%)</f>
        <v>0</v>
      </c>
      <c r="BL575" s="100">
        <f>BK575*('Para GX'!K$71+100%)</f>
        <v>0</v>
      </c>
      <c r="BM575" s="100">
        <f>BL575*('Para GX'!L$71+100%)</f>
        <v>0</v>
      </c>
      <c r="BN575" s="100">
        <f>BM575*('Para GX'!M$71+100%)</f>
        <v>0</v>
      </c>
      <c r="BO575" s="100">
        <f>BN575*('Para GX'!N$71+100%)</f>
        <v>0</v>
      </c>
      <c r="BP575" s="100" t="e">
        <f>BO575*('Para GX'!O$71+100%)</f>
        <v>#VALUE!</v>
      </c>
    </row>
    <row r="576" spans="1:68">
      <c r="A576" s="77">
        <v>2018</v>
      </c>
      <c r="B576" s="77" t="s">
        <v>905</v>
      </c>
      <c r="C576" s="77" t="s">
        <v>1087</v>
      </c>
      <c r="D576" s="77"/>
      <c r="E576" s="98">
        <v>24410</v>
      </c>
      <c r="F576" s="77"/>
      <c r="G576" s="77"/>
      <c r="H576" s="77"/>
      <c r="I576" s="77">
        <v>4</v>
      </c>
      <c r="J576" s="77" t="s">
        <v>1021</v>
      </c>
      <c r="K576" s="77" t="s">
        <v>1224</v>
      </c>
      <c r="L576" s="77" t="s">
        <v>1157</v>
      </c>
      <c r="M576" s="77"/>
      <c r="N576" s="99">
        <v>0</v>
      </c>
      <c r="O576" s="99">
        <v>0</v>
      </c>
      <c r="P576" s="99">
        <v>0</v>
      </c>
      <c r="Q576" s="99">
        <v>0</v>
      </c>
      <c r="R576" s="99">
        <v>0</v>
      </c>
      <c r="S576" s="99">
        <v>0</v>
      </c>
      <c r="T576" s="99">
        <v>0</v>
      </c>
      <c r="U576" s="99">
        <v>0</v>
      </c>
      <c r="V576" s="99">
        <v>1116</v>
      </c>
      <c r="W576" s="99">
        <v>0</v>
      </c>
      <c r="X576" s="99">
        <v>0</v>
      </c>
      <c r="Y576" s="99">
        <v>0</v>
      </c>
      <c r="Z576" s="99">
        <v>1116</v>
      </c>
      <c r="AA576" s="100">
        <v>0</v>
      </c>
      <c r="AB576" s="100">
        <f>AA576*('Para GX'!J$71+100%)</f>
        <v>0</v>
      </c>
      <c r="AC576" s="100">
        <f>AB576*('Para GX'!K$71+100%)</f>
        <v>0</v>
      </c>
      <c r="AD576" s="100">
        <f>AC576*('Para GX'!L$71+100%)</f>
        <v>0</v>
      </c>
      <c r="AE576" s="100">
        <f>AD576*('Para GX'!M$71+100%)</f>
        <v>0</v>
      </c>
      <c r="AF576" s="100">
        <f>AE576*('Para GX'!N$71+100%)</f>
        <v>0</v>
      </c>
      <c r="AG576" s="100" t="e">
        <f>AF576*('Para GX'!O$71+100%)</f>
        <v>#VALUE!</v>
      </c>
      <c r="AH576" s="100">
        <f t="shared" si="138"/>
        <v>1116</v>
      </c>
      <c r="AI576" s="100">
        <f>AH576*('Para GX'!J$71+100%)</f>
        <v>1143.8999999999999</v>
      </c>
      <c r="AJ576" s="100">
        <f>AI576*('Para GX'!K$71+100%)</f>
        <v>1168.6844999999998</v>
      </c>
      <c r="AK576" s="100">
        <f>AJ576*('Para GX'!L$71+100%)</f>
        <v>1188.1625749999998</v>
      </c>
      <c r="AL576" s="100">
        <f>AK576*('Para GX'!M$71+100%)</f>
        <v>1200.0442007499998</v>
      </c>
      <c r="AM576" s="100">
        <f>AL576*('Para GX'!N$71+100%)</f>
        <v>1208.0444954216664</v>
      </c>
      <c r="AN576" s="100" t="e">
        <f>AM576*('Para GX'!O$71+100%)</f>
        <v>#VALUE!</v>
      </c>
      <c r="AO576" s="100">
        <f t="shared" si="132"/>
        <v>0</v>
      </c>
      <c r="AP576" s="100">
        <f>AO576*('Para GX'!J$71+100%)</f>
        <v>0</v>
      </c>
      <c r="AQ576" s="100">
        <f>AP576*('Para GX'!K$71+100%)</f>
        <v>0</v>
      </c>
      <c r="AR576" s="100">
        <f>AQ576*('Para GX'!L$71+100%)</f>
        <v>0</v>
      </c>
      <c r="AS576" s="100">
        <f>AR576*('Para GX'!M$71+100%)</f>
        <v>0</v>
      </c>
      <c r="AT576" s="100">
        <f>AS576*('Para GX'!N$71+100%)</f>
        <v>0</v>
      </c>
      <c r="AU576" s="100" t="e">
        <f>AT576*('Para GX'!O$71+100%)</f>
        <v>#VALUE!</v>
      </c>
      <c r="AV576" s="100">
        <v>0</v>
      </c>
      <c r="AW576" s="100">
        <f>AV576*('Para GX'!J$71+100%)</f>
        <v>0</v>
      </c>
      <c r="AX576" s="100">
        <f>AW576*('Para GX'!K$71+100%)</f>
        <v>0</v>
      </c>
      <c r="AY576" s="100">
        <f>AX576*('Para GX'!L$71+100%)</f>
        <v>0</v>
      </c>
      <c r="AZ576" s="100">
        <f>AY576*('Para GX'!M$71+100%)</f>
        <v>0</v>
      </c>
      <c r="BA576" s="100">
        <f>AZ576*('Para GX'!N$71+100%)</f>
        <v>0</v>
      </c>
      <c r="BB576" s="100" t="e">
        <f>BA576*('Para GX'!O$71+100%)</f>
        <v>#VALUE!</v>
      </c>
      <c r="BC576" s="100">
        <v>0</v>
      </c>
      <c r="BD576" s="100"/>
      <c r="BE576" s="100"/>
      <c r="BF576" s="100"/>
      <c r="BG576" s="100"/>
      <c r="BH576" s="100"/>
      <c r="BI576" s="100"/>
      <c r="BJ576" s="100">
        <v>0</v>
      </c>
      <c r="BK576" s="100">
        <f>BJ576*('Para GX'!J$71+100%)</f>
        <v>0</v>
      </c>
      <c r="BL576" s="100">
        <f>BK576*('Para GX'!K$71+100%)</f>
        <v>0</v>
      </c>
      <c r="BM576" s="100">
        <f>BL576*('Para GX'!L$71+100%)</f>
        <v>0</v>
      </c>
      <c r="BN576" s="100">
        <f>BM576*('Para GX'!M$71+100%)</f>
        <v>0</v>
      </c>
      <c r="BO576" s="100">
        <f>BN576*('Para GX'!N$71+100%)</f>
        <v>0</v>
      </c>
      <c r="BP576" s="100" t="e">
        <f>BO576*('Para GX'!O$71+100%)</f>
        <v>#VALUE!</v>
      </c>
    </row>
    <row r="577" spans="1:68">
      <c r="A577" s="101"/>
      <c r="B577" s="101" t="s">
        <v>1196</v>
      </c>
      <c r="C577" s="101" t="s">
        <v>1087</v>
      </c>
      <c r="D577" s="101"/>
      <c r="E577" s="102"/>
      <c r="F577" s="101"/>
      <c r="G577" s="101"/>
      <c r="H577" s="101"/>
      <c r="I577" s="101"/>
      <c r="J577" s="101"/>
      <c r="K577" s="101"/>
      <c r="L577" s="101"/>
      <c r="M577" s="101"/>
      <c r="N577" s="103">
        <f>SUM(N560:N576)</f>
        <v>0</v>
      </c>
      <c r="O577" s="103">
        <f t="shared" ref="O577:BP577" si="139">SUM(O560:O576)</f>
        <v>0</v>
      </c>
      <c r="P577" s="103">
        <f t="shared" si="139"/>
        <v>0</v>
      </c>
      <c r="Q577" s="103">
        <f t="shared" si="139"/>
        <v>0</v>
      </c>
      <c r="R577" s="103">
        <f t="shared" si="139"/>
        <v>0</v>
      </c>
      <c r="S577" s="103">
        <f t="shared" si="139"/>
        <v>0</v>
      </c>
      <c r="T577" s="103">
        <f t="shared" si="139"/>
        <v>0</v>
      </c>
      <c r="U577" s="103">
        <f t="shared" si="139"/>
        <v>0</v>
      </c>
      <c r="V577" s="103">
        <f t="shared" si="139"/>
        <v>13975.03</v>
      </c>
      <c r="W577" s="103">
        <f t="shared" si="139"/>
        <v>0</v>
      </c>
      <c r="X577" s="103">
        <f t="shared" si="139"/>
        <v>0</v>
      </c>
      <c r="Y577" s="103">
        <f t="shared" si="139"/>
        <v>0</v>
      </c>
      <c r="Z577" s="103">
        <f t="shared" si="139"/>
        <v>13975.03</v>
      </c>
      <c r="AA577" s="103">
        <v>0</v>
      </c>
      <c r="AB577" s="103">
        <f t="shared" si="139"/>
        <v>0</v>
      </c>
      <c r="AC577" s="103">
        <f t="shared" si="139"/>
        <v>0</v>
      </c>
      <c r="AD577" s="103">
        <f t="shared" si="139"/>
        <v>0</v>
      </c>
      <c r="AE577" s="103">
        <f t="shared" si="139"/>
        <v>0</v>
      </c>
      <c r="AF577" s="103">
        <f t="shared" si="139"/>
        <v>0</v>
      </c>
      <c r="AG577" s="103" t="e">
        <f t="shared" si="139"/>
        <v>#VALUE!</v>
      </c>
      <c r="AH577" s="103">
        <f t="shared" si="138"/>
        <v>13975.03</v>
      </c>
      <c r="AI577" s="103">
        <f t="shared" si="139"/>
        <v>10797.85225</v>
      </c>
      <c r="AJ577" s="103">
        <f t="shared" si="139"/>
        <v>11031.805715416665</v>
      </c>
      <c r="AK577" s="103">
        <f t="shared" si="139"/>
        <v>11215.669144006944</v>
      </c>
      <c r="AL577" s="103">
        <f t="shared" si="139"/>
        <v>11327.825835447014</v>
      </c>
      <c r="AM577" s="103">
        <f t="shared" si="139"/>
        <v>11403.344674349992</v>
      </c>
      <c r="AN577" s="103" t="e">
        <f t="shared" si="139"/>
        <v>#VALUE!</v>
      </c>
      <c r="AO577" s="103">
        <f t="shared" si="132"/>
        <v>0</v>
      </c>
      <c r="AP577" s="103">
        <f t="shared" si="139"/>
        <v>0</v>
      </c>
      <c r="AQ577" s="103">
        <f t="shared" si="139"/>
        <v>0</v>
      </c>
      <c r="AR577" s="103">
        <f t="shared" si="139"/>
        <v>0</v>
      </c>
      <c r="AS577" s="103">
        <f t="shared" si="139"/>
        <v>0</v>
      </c>
      <c r="AT577" s="103">
        <f t="shared" si="139"/>
        <v>0</v>
      </c>
      <c r="AU577" s="103" t="e">
        <f t="shared" si="139"/>
        <v>#VALUE!</v>
      </c>
      <c r="AV577" s="103">
        <f t="shared" si="139"/>
        <v>0</v>
      </c>
      <c r="AW577" s="103">
        <f t="shared" si="139"/>
        <v>0</v>
      </c>
      <c r="AX577" s="103">
        <f t="shared" si="139"/>
        <v>0</v>
      </c>
      <c r="AY577" s="103">
        <f t="shared" si="139"/>
        <v>0</v>
      </c>
      <c r="AZ577" s="103">
        <f t="shared" si="139"/>
        <v>0</v>
      </c>
      <c r="BA577" s="103">
        <f t="shared" si="139"/>
        <v>0</v>
      </c>
      <c r="BB577" s="103" t="e">
        <f t="shared" si="139"/>
        <v>#VALUE!</v>
      </c>
      <c r="BC577" s="103">
        <f t="shared" si="139"/>
        <v>0</v>
      </c>
      <c r="BD577" s="103">
        <f t="shared" si="139"/>
        <v>0</v>
      </c>
      <c r="BE577" s="103">
        <f t="shared" si="139"/>
        <v>0</v>
      </c>
      <c r="BF577" s="103">
        <f t="shared" si="139"/>
        <v>0</v>
      </c>
      <c r="BG577" s="103">
        <f t="shared" si="139"/>
        <v>0</v>
      </c>
      <c r="BH577" s="103">
        <f t="shared" si="139"/>
        <v>0</v>
      </c>
      <c r="BI577" s="103">
        <f t="shared" si="139"/>
        <v>0</v>
      </c>
      <c r="BJ577" s="103">
        <f t="shared" si="139"/>
        <v>0</v>
      </c>
      <c r="BK577" s="103">
        <f t="shared" si="139"/>
        <v>0</v>
      </c>
      <c r="BL577" s="103">
        <f t="shared" si="139"/>
        <v>0</v>
      </c>
      <c r="BM577" s="103">
        <f t="shared" si="139"/>
        <v>0</v>
      </c>
      <c r="BN577" s="103">
        <f t="shared" si="139"/>
        <v>0</v>
      </c>
      <c r="BO577" s="103">
        <f t="shared" si="139"/>
        <v>0</v>
      </c>
      <c r="BP577" s="103" t="e">
        <f t="shared" si="139"/>
        <v>#VALUE!</v>
      </c>
    </row>
    <row r="578" spans="1:68" ht="22.5">
      <c r="A578" s="77">
        <v>2018</v>
      </c>
      <c r="B578" s="77" t="s">
        <v>905</v>
      </c>
      <c r="C578" s="77" t="s">
        <v>1088</v>
      </c>
      <c r="D578" s="77"/>
      <c r="E578" s="98">
        <v>32876</v>
      </c>
      <c r="F578" s="77"/>
      <c r="G578" s="77"/>
      <c r="H578" s="77"/>
      <c r="I578" s="77">
        <v>3</v>
      </c>
      <c r="J578" s="77" t="s">
        <v>1021</v>
      </c>
      <c r="K578" s="110" t="s">
        <v>1288</v>
      </c>
      <c r="L578" s="77" t="s">
        <v>1089</v>
      </c>
      <c r="M578" s="77"/>
      <c r="N578" s="99">
        <v>18720.919999999998</v>
      </c>
      <c r="O578" s="99">
        <v>3915.9</v>
      </c>
      <c r="P578" s="99">
        <v>0</v>
      </c>
      <c r="Q578" s="99">
        <v>129.47999999999999</v>
      </c>
      <c r="R578" s="99">
        <v>0</v>
      </c>
      <c r="S578" s="99">
        <v>4045.38</v>
      </c>
      <c r="T578" s="99">
        <v>0</v>
      </c>
      <c r="U578" s="99">
        <v>6.09</v>
      </c>
      <c r="V578" s="99">
        <v>124.18</v>
      </c>
      <c r="W578" s="99">
        <v>0</v>
      </c>
      <c r="X578" s="99">
        <v>1251.6600000000001</v>
      </c>
      <c r="Y578" s="99">
        <v>56.03</v>
      </c>
      <c r="Z578" s="99">
        <v>5483.34</v>
      </c>
      <c r="AA578" s="100">
        <f>SUM(W578 + V578 + S578)</f>
        <v>4169.5600000000004</v>
      </c>
      <c r="AB578" s="100">
        <f>AA578*('Para GX'!J$71+100%)</f>
        <v>4273.799</v>
      </c>
      <c r="AC578" s="100">
        <f>AB578*('Para GX'!K$71+100%)</f>
        <v>4366.3979783333334</v>
      </c>
      <c r="AD578" s="100">
        <f>AC578*('Para GX'!L$71+100%)</f>
        <v>4439.171277972222</v>
      </c>
      <c r="AE578" s="100">
        <f>AD578*('Para GX'!M$71+100%)</f>
        <v>4483.5629907519442</v>
      </c>
      <c r="AF578" s="100">
        <f>AE578*('Para GX'!N$71+100%)</f>
        <v>4513.4534106902902</v>
      </c>
      <c r="AG578" s="100" t="e">
        <f>AF578*('Para GX'!O$71+100%)</f>
        <v>#VALUE!</v>
      </c>
      <c r="AH578" s="100">
        <v>0</v>
      </c>
      <c r="AI578" s="100">
        <f>AH578*('Para GX'!J$71+100%)</f>
        <v>0</v>
      </c>
      <c r="AJ578" s="100">
        <f>AI578*('Para GX'!K$71+100%)</f>
        <v>0</v>
      </c>
      <c r="AK578" s="100">
        <f>AJ578*('Para GX'!L$71+100%)</f>
        <v>0</v>
      </c>
      <c r="AL578" s="100">
        <f>AK578*('Para GX'!M$71+100%)</f>
        <v>0</v>
      </c>
      <c r="AM578" s="100">
        <f>AL578*('Para GX'!N$71+100%)</f>
        <v>0</v>
      </c>
      <c r="AN578" s="100" t="e">
        <f>AM578*('Para GX'!O$71+100%)</f>
        <v>#VALUE!</v>
      </c>
      <c r="AO578" s="100">
        <f t="shared" si="132"/>
        <v>1307.69</v>
      </c>
      <c r="AP578" s="100">
        <f>AO578*('Para GX'!J$71+100%)</f>
        <v>1340.3822499999999</v>
      </c>
      <c r="AQ578" s="100">
        <f>AP578*('Para GX'!K$71+100%)</f>
        <v>1369.4238654166666</v>
      </c>
      <c r="AR578" s="100">
        <f>AQ578*('Para GX'!L$71+100%)</f>
        <v>1392.2475965069443</v>
      </c>
      <c r="AS578" s="100">
        <f>AR578*('Para GX'!M$71+100%)</f>
        <v>1406.1700724720138</v>
      </c>
      <c r="AT578" s="100">
        <f>AS578*('Para GX'!N$71+100%)</f>
        <v>1415.5445396218272</v>
      </c>
      <c r="AU578" s="100" t="e">
        <f>AT578*('Para GX'!O$71+100%)</f>
        <v>#VALUE!</v>
      </c>
      <c r="AV578" s="100">
        <v>0</v>
      </c>
      <c r="AW578" s="100">
        <f>AV578*('Para GX'!J$71+100%)</f>
        <v>0</v>
      </c>
      <c r="AX578" s="100">
        <f>AW578*('Para GX'!K$71+100%)</f>
        <v>0</v>
      </c>
      <c r="AY578" s="100">
        <f>AX578*('Para GX'!L$71+100%)</f>
        <v>0</v>
      </c>
      <c r="AZ578" s="100">
        <f>AY578*('Para GX'!M$71+100%)</f>
        <v>0</v>
      </c>
      <c r="BA578" s="100">
        <f>AZ578*('Para GX'!N$71+100%)</f>
        <v>0</v>
      </c>
      <c r="BB578" s="100" t="e">
        <f>BA578*('Para GX'!O$71+100%)</f>
        <v>#VALUE!</v>
      </c>
      <c r="BC578" s="100">
        <v>0</v>
      </c>
      <c r="BD578" s="100"/>
      <c r="BE578" s="100"/>
      <c r="BF578" s="100"/>
      <c r="BG578" s="100"/>
      <c r="BH578" s="100"/>
      <c r="BI578" s="100"/>
      <c r="BJ578" s="100">
        <v>0</v>
      </c>
      <c r="BK578" s="100">
        <f>BJ578*('Para GX'!J$71+100%)</f>
        <v>0</v>
      </c>
      <c r="BL578" s="100">
        <f>BK578*('Para GX'!K$71+100%)</f>
        <v>0</v>
      </c>
      <c r="BM578" s="100">
        <f>BL578*('Para GX'!L$71+100%)</f>
        <v>0</v>
      </c>
      <c r="BN578" s="100">
        <f>BM578*('Para GX'!M$71+100%)</f>
        <v>0</v>
      </c>
      <c r="BO578" s="100">
        <f>BN578*('Para GX'!N$71+100%)</f>
        <v>0</v>
      </c>
      <c r="BP578" s="100" t="e">
        <f>BO578*('Para GX'!O$71+100%)</f>
        <v>#VALUE!</v>
      </c>
    </row>
    <row r="579" spans="1:68">
      <c r="A579" s="77">
        <v>2018</v>
      </c>
      <c r="B579" s="77" t="s">
        <v>905</v>
      </c>
      <c r="C579" s="77" t="s">
        <v>1088</v>
      </c>
      <c r="D579" s="77"/>
      <c r="E579" s="98">
        <v>32876</v>
      </c>
      <c r="F579" s="77"/>
      <c r="G579" s="77"/>
      <c r="H579" s="77"/>
      <c r="I579" s="77">
        <v>2</v>
      </c>
      <c r="J579" s="77" t="s">
        <v>1021</v>
      </c>
      <c r="K579" s="77" t="s">
        <v>1129</v>
      </c>
      <c r="L579" s="77" t="s">
        <v>1172</v>
      </c>
      <c r="M579" s="77"/>
      <c r="N579" s="99">
        <v>0</v>
      </c>
      <c r="O579" s="99">
        <v>0</v>
      </c>
      <c r="P579" s="99">
        <v>0</v>
      </c>
      <c r="Q579" s="99">
        <v>0</v>
      </c>
      <c r="R579" s="99">
        <v>0</v>
      </c>
      <c r="S579" s="99">
        <v>0</v>
      </c>
      <c r="T579" s="99">
        <v>0</v>
      </c>
      <c r="U579" s="99">
        <v>0</v>
      </c>
      <c r="V579" s="99">
        <v>178.34</v>
      </c>
      <c r="W579" s="99">
        <v>0</v>
      </c>
      <c r="X579" s="99">
        <v>0</v>
      </c>
      <c r="Y579" s="99">
        <v>80.5</v>
      </c>
      <c r="Z579" s="99">
        <v>258.83999999999997</v>
      </c>
      <c r="AA579" s="100">
        <f>SUM(W579 + V579 + S579)</f>
        <v>178.34</v>
      </c>
      <c r="AB579" s="100">
        <v>0</v>
      </c>
      <c r="AC579" s="100">
        <f>AB579*('Para GX'!K$71+100%)</f>
        <v>0</v>
      </c>
      <c r="AD579" s="100">
        <f>AC579*('Para GX'!L$71+100%)</f>
        <v>0</v>
      </c>
      <c r="AE579" s="100">
        <f>AD579*('Para GX'!M$71+100%)</f>
        <v>0</v>
      </c>
      <c r="AF579" s="100">
        <f>AE579*('Para GX'!N$71+100%)</f>
        <v>0</v>
      </c>
      <c r="AG579" s="100" t="e">
        <f>AF579*('Para GX'!O$71+100%)</f>
        <v>#VALUE!</v>
      </c>
      <c r="AH579" s="100">
        <v>0</v>
      </c>
      <c r="AI579" s="100">
        <f>AH579*('Para GX'!J$71+100%)</f>
        <v>0</v>
      </c>
      <c r="AJ579" s="100">
        <f>AI579*('Para GX'!K$71+100%)</f>
        <v>0</v>
      </c>
      <c r="AK579" s="100">
        <f>AJ579*('Para GX'!L$71+100%)</f>
        <v>0</v>
      </c>
      <c r="AL579" s="100">
        <f>AK579*('Para GX'!M$71+100%)</f>
        <v>0</v>
      </c>
      <c r="AM579" s="100">
        <f>AL579*('Para GX'!N$71+100%)</f>
        <v>0</v>
      </c>
      <c r="AN579" s="100" t="e">
        <f>AM579*('Para GX'!O$71+100%)</f>
        <v>#VALUE!</v>
      </c>
      <c r="AO579" s="100">
        <f t="shared" si="132"/>
        <v>80.5</v>
      </c>
      <c r="AP579" s="100">
        <f>AO579*('Para GX'!J$71+100%)</f>
        <v>82.512499999999989</v>
      </c>
      <c r="AQ579" s="100">
        <f>AP579*('Para GX'!K$71+100%)</f>
        <v>84.300270833333329</v>
      </c>
      <c r="AR579" s="100">
        <f>AQ579*('Para GX'!L$71+100%)</f>
        <v>85.705275347222212</v>
      </c>
      <c r="AS579" s="100">
        <f>AR579*('Para GX'!M$71+100%)</f>
        <v>86.56232810069443</v>
      </c>
      <c r="AT579" s="100">
        <f>AS579*('Para GX'!N$71+100%)</f>
        <v>87.13941028803238</v>
      </c>
      <c r="AU579" s="100" t="e">
        <f>AT579*('Para GX'!O$71+100%)</f>
        <v>#VALUE!</v>
      </c>
      <c r="AV579" s="100">
        <v>0</v>
      </c>
      <c r="AW579" s="100">
        <f>AV579*('Para GX'!J$71+100%)</f>
        <v>0</v>
      </c>
      <c r="AX579" s="100">
        <f>AW579*('Para GX'!K$71+100%)</f>
        <v>0</v>
      </c>
      <c r="AY579" s="100">
        <f>AX579*('Para GX'!L$71+100%)</f>
        <v>0</v>
      </c>
      <c r="AZ579" s="100">
        <f>AY579*('Para GX'!M$71+100%)</f>
        <v>0</v>
      </c>
      <c r="BA579" s="100">
        <f>AZ579*('Para GX'!N$71+100%)</f>
        <v>0</v>
      </c>
      <c r="BB579" s="100" t="e">
        <f>BA579*('Para GX'!O$71+100%)</f>
        <v>#VALUE!</v>
      </c>
      <c r="BC579" s="100">
        <v>0</v>
      </c>
      <c r="BD579" s="100"/>
      <c r="BE579" s="100"/>
      <c r="BF579" s="100"/>
      <c r="BG579" s="100"/>
      <c r="BH579" s="100"/>
      <c r="BI579" s="100"/>
      <c r="BJ579" s="100">
        <v>0</v>
      </c>
      <c r="BK579" s="100">
        <f>BJ579*('Para GX'!J$71+100%)</f>
        <v>0</v>
      </c>
      <c r="BL579" s="100">
        <f>BK579*('Para GX'!K$71+100%)</f>
        <v>0</v>
      </c>
      <c r="BM579" s="100">
        <f>BL579*('Para GX'!L$71+100%)</f>
        <v>0</v>
      </c>
      <c r="BN579" s="100">
        <f>BM579*('Para GX'!M$71+100%)</f>
        <v>0</v>
      </c>
      <c r="BO579" s="100">
        <f>BN579*('Para GX'!N$71+100%)</f>
        <v>0</v>
      </c>
      <c r="BP579" s="100" t="e">
        <f>BO579*('Para GX'!O$71+100%)</f>
        <v>#VALUE!</v>
      </c>
    </row>
    <row r="580" spans="1:68" ht="22.5">
      <c r="A580" s="77">
        <v>2018</v>
      </c>
      <c r="B580" s="77" t="s">
        <v>905</v>
      </c>
      <c r="C580" s="77" t="s">
        <v>1088</v>
      </c>
      <c r="D580" s="77"/>
      <c r="E580" s="98">
        <v>31344</v>
      </c>
      <c r="F580" s="77"/>
      <c r="G580" s="77"/>
      <c r="H580" s="77"/>
      <c r="I580" s="77">
        <v>4</v>
      </c>
      <c r="J580" s="77" t="s">
        <v>1021</v>
      </c>
      <c r="K580" s="110" t="s">
        <v>1251</v>
      </c>
      <c r="L580" s="77" t="s">
        <v>1090</v>
      </c>
      <c r="M580" s="77"/>
      <c r="N580" s="99">
        <v>18720.919999999998</v>
      </c>
      <c r="O580" s="99">
        <v>3915.9</v>
      </c>
      <c r="P580" s="99">
        <v>0</v>
      </c>
      <c r="Q580" s="99">
        <v>129.47999999999999</v>
      </c>
      <c r="R580" s="99">
        <v>0</v>
      </c>
      <c r="S580" s="99">
        <v>4045.38</v>
      </c>
      <c r="T580" s="99">
        <v>0</v>
      </c>
      <c r="U580" s="99">
        <v>6.09</v>
      </c>
      <c r="V580" s="99">
        <v>124.18</v>
      </c>
      <c r="W580" s="99">
        <v>0</v>
      </c>
      <c r="X580" s="99">
        <v>1251.6600000000001</v>
      </c>
      <c r="Y580" s="99">
        <v>56.03</v>
      </c>
      <c r="Z580" s="99">
        <v>5483.34</v>
      </c>
      <c r="AA580" s="100">
        <f>SUM(W580 + V580 + S580)</f>
        <v>4169.5600000000004</v>
      </c>
      <c r="AB580" s="100">
        <f>AA580*('Para GX'!J$71+100%)</f>
        <v>4273.799</v>
      </c>
      <c r="AC580" s="100">
        <f>AB580*('Para GX'!K$71+100%)</f>
        <v>4366.3979783333334</v>
      </c>
      <c r="AD580" s="100">
        <f>AC580*('Para GX'!L$71+100%)</f>
        <v>4439.171277972222</v>
      </c>
      <c r="AE580" s="100">
        <f>AD580*('Para GX'!M$71+100%)</f>
        <v>4483.5629907519442</v>
      </c>
      <c r="AF580" s="100">
        <f>AE580*('Para GX'!N$71+100%)</f>
        <v>4513.4534106902902</v>
      </c>
      <c r="AG580" s="100" t="e">
        <f>AF580*('Para GX'!O$71+100%)</f>
        <v>#VALUE!</v>
      </c>
      <c r="AH580" s="100">
        <v>0</v>
      </c>
      <c r="AI580" s="100">
        <f>AH580*('Para GX'!J$71+100%)</f>
        <v>0</v>
      </c>
      <c r="AJ580" s="100">
        <f>AI580*('Para GX'!K$71+100%)</f>
        <v>0</v>
      </c>
      <c r="AK580" s="100">
        <f>AJ580*('Para GX'!L$71+100%)</f>
        <v>0</v>
      </c>
      <c r="AL580" s="100">
        <f>AK580*('Para GX'!M$71+100%)</f>
        <v>0</v>
      </c>
      <c r="AM580" s="100">
        <f>AL580*('Para GX'!N$71+100%)</f>
        <v>0</v>
      </c>
      <c r="AN580" s="100" t="e">
        <f>AM580*('Para GX'!O$71+100%)</f>
        <v>#VALUE!</v>
      </c>
      <c r="AO580" s="100">
        <f t="shared" si="132"/>
        <v>1307.69</v>
      </c>
      <c r="AP580" s="100">
        <f>AO580*('Para GX'!J$71+100%)</f>
        <v>1340.3822499999999</v>
      </c>
      <c r="AQ580" s="100">
        <f>AP580*('Para GX'!K$71+100%)</f>
        <v>1369.4238654166666</v>
      </c>
      <c r="AR580" s="100">
        <f>AQ580*('Para GX'!L$71+100%)</f>
        <v>1392.2475965069443</v>
      </c>
      <c r="AS580" s="100">
        <f>AR580*('Para GX'!M$71+100%)</f>
        <v>1406.1700724720138</v>
      </c>
      <c r="AT580" s="100">
        <f>AS580*('Para GX'!N$71+100%)</f>
        <v>1415.5445396218272</v>
      </c>
      <c r="AU580" s="100" t="e">
        <f>AT580*('Para GX'!O$71+100%)</f>
        <v>#VALUE!</v>
      </c>
      <c r="AV580" s="100">
        <v>0</v>
      </c>
      <c r="AW580" s="100">
        <f>AV580*('Para GX'!J$71+100%)</f>
        <v>0</v>
      </c>
      <c r="AX580" s="100">
        <f>AW580*('Para GX'!K$71+100%)</f>
        <v>0</v>
      </c>
      <c r="AY580" s="100">
        <f>AX580*('Para GX'!L$71+100%)</f>
        <v>0</v>
      </c>
      <c r="AZ580" s="100">
        <f>AY580*('Para GX'!M$71+100%)</f>
        <v>0</v>
      </c>
      <c r="BA580" s="100">
        <f>AZ580*('Para GX'!N$71+100%)</f>
        <v>0</v>
      </c>
      <c r="BB580" s="100" t="e">
        <f>BA580*('Para GX'!O$71+100%)</f>
        <v>#VALUE!</v>
      </c>
      <c r="BC580" s="100">
        <v>0</v>
      </c>
      <c r="BD580" s="100"/>
      <c r="BE580" s="100"/>
      <c r="BF580" s="100"/>
      <c r="BG580" s="100"/>
      <c r="BH580" s="100"/>
      <c r="BI580" s="100"/>
      <c r="BJ580" s="100">
        <v>0</v>
      </c>
      <c r="BK580" s="100">
        <f>BJ580*('Para GX'!J$71+100%)</f>
        <v>0</v>
      </c>
      <c r="BL580" s="100">
        <f>BK580*('Para GX'!K$71+100%)</f>
        <v>0</v>
      </c>
      <c r="BM580" s="100">
        <f>BL580*('Para GX'!L$71+100%)</f>
        <v>0</v>
      </c>
      <c r="BN580" s="100">
        <f>BM580*('Para GX'!M$71+100%)</f>
        <v>0</v>
      </c>
      <c r="BO580" s="100">
        <f>BN580*('Para GX'!N$71+100%)</f>
        <v>0</v>
      </c>
      <c r="BP580" s="100" t="e">
        <f>BO580*('Para GX'!O$71+100%)</f>
        <v>#VALUE!</v>
      </c>
    </row>
    <row r="581" spans="1:68">
      <c r="A581" s="77">
        <v>2018</v>
      </c>
      <c r="B581" s="77" t="s">
        <v>905</v>
      </c>
      <c r="C581" s="77" t="s">
        <v>1088</v>
      </c>
      <c r="D581" s="77"/>
      <c r="E581" s="98">
        <v>31344</v>
      </c>
      <c r="F581" s="77"/>
      <c r="G581" s="77"/>
      <c r="H581" s="77"/>
      <c r="I581" s="77">
        <v>2</v>
      </c>
      <c r="J581" s="77" t="s">
        <v>1021</v>
      </c>
      <c r="K581" s="77" t="s">
        <v>1129</v>
      </c>
      <c r="L581" s="77" t="s">
        <v>1173</v>
      </c>
      <c r="M581" s="77"/>
      <c r="N581" s="99">
        <v>0</v>
      </c>
      <c r="O581" s="99">
        <v>0</v>
      </c>
      <c r="P581" s="99">
        <v>0</v>
      </c>
      <c r="Q581" s="99">
        <v>0</v>
      </c>
      <c r="R581" s="99">
        <v>0</v>
      </c>
      <c r="S581" s="99">
        <v>0</v>
      </c>
      <c r="T581" s="99">
        <v>0</v>
      </c>
      <c r="U581" s="99">
        <v>0</v>
      </c>
      <c r="V581" s="99">
        <v>105.39</v>
      </c>
      <c r="W581" s="99">
        <v>0</v>
      </c>
      <c r="X581" s="99">
        <v>0</v>
      </c>
      <c r="Y581" s="99">
        <v>47.57</v>
      </c>
      <c r="Z581" s="99">
        <v>152.96</v>
      </c>
      <c r="AA581" s="100">
        <f>SUM(W581 + V581 + S581)</f>
        <v>105.39</v>
      </c>
      <c r="AB581" s="100">
        <v>0</v>
      </c>
      <c r="AC581" s="100">
        <f>AB581*('Para GX'!K$71+100%)</f>
        <v>0</v>
      </c>
      <c r="AD581" s="100">
        <f>AC581*('Para GX'!L$71+100%)</f>
        <v>0</v>
      </c>
      <c r="AE581" s="100">
        <f>AD581*('Para GX'!M$71+100%)</f>
        <v>0</v>
      </c>
      <c r="AF581" s="100">
        <f>AE581*('Para GX'!N$71+100%)</f>
        <v>0</v>
      </c>
      <c r="AG581" s="100" t="e">
        <f>AF581*('Para GX'!O$71+100%)</f>
        <v>#VALUE!</v>
      </c>
      <c r="AH581" s="100">
        <v>0</v>
      </c>
      <c r="AI581" s="100">
        <f>AH581*('Para GX'!J$71+100%)</f>
        <v>0</v>
      </c>
      <c r="AJ581" s="100">
        <f>AI581*('Para GX'!K$71+100%)</f>
        <v>0</v>
      </c>
      <c r="AK581" s="100">
        <f>AJ581*('Para GX'!L$71+100%)</f>
        <v>0</v>
      </c>
      <c r="AL581" s="100">
        <f>AK581*('Para GX'!M$71+100%)</f>
        <v>0</v>
      </c>
      <c r="AM581" s="100">
        <f>AL581*('Para GX'!N$71+100%)</f>
        <v>0</v>
      </c>
      <c r="AN581" s="100" t="e">
        <f>AM581*('Para GX'!O$71+100%)</f>
        <v>#VALUE!</v>
      </c>
      <c r="AO581" s="100">
        <f t="shared" si="132"/>
        <v>47.57</v>
      </c>
      <c r="AP581" s="100">
        <v>0</v>
      </c>
      <c r="AQ581" s="100">
        <f>AP581*('Para GX'!K$71+100%)</f>
        <v>0</v>
      </c>
      <c r="AR581" s="100">
        <f>AQ581*('Para GX'!L$71+100%)</f>
        <v>0</v>
      </c>
      <c r="AS581" s="100">
        <f>AR581*('Para GX'!M$71+100%)</f>
        <v>0</v>
      </c>
      <c r="AT581" s="100">
        <f>AS581*('Para GX'!N$71+100%)</f>
        <v>0</v>
      </c>
      <c r="AU581" s="100" t="e">
        <f>AT581*('Para GX'!O$71+100%)</f>
        <v>#VALUE!</v>
      </c>
      <c r="AV581" s="100">
        <v>0</v>
      </c>
      <c r="AW581" s="100">
        <f>AV581*('Para GX'!J$71+100%)</f>
        <v>0</v>
      </c>
      <c r="AX581" s="100">
        <f>AW581*('Para GX'!K$71+100%)</f>
        <v>0</v>
      </c>
      <c r="AY581" s="100">
        <f>AX581*('Para GX'!L$71+100%)</f>
        <v>0</v>
      </c>
      <c r="AZ581" s="100">
        <f>AY581*('Para GX'!M$71+100%)</f>
        <v>0</v>
      </c>
      <c r="BA581" s="100">
        <f>AZ581*('Para GX'!N$71+100%)</f>
        <v>0</v>
      </c>
      <c r="BB581" s="100" t="e">
        <f>BA581*('Para GX'!O$71+100%)</f>
        <v>#VALUE!</v>
      </c>
      <c r="BC581" s="100">
        <v>0</v>
      </c>
      <c r="BD581" s="100"/>
      <c r="BE581" s="100"/>
      <c r="BF581" s="100"/>
      <c r="BG581" s="100"/>
      <c r="BH581" s="100"/>
      <c r="BI581" s="100"/>
      <c r="BJ581" s="100">
        <v>0</v>
      </c>
      <c r="BK581" s="100">
        <f>BJ581*('Para GX'!J$71+100%)</f>
        <v>0</v>
      </c>
      <c r="BL581" s="100">
        <f>BK581*('Para GX'!K$71+100%)</f>
        <v>0</v>
      </c>
      <c r="BM581" s="100">
        <f>BL581*('Para GX'!L$71+100%)</f>
        <v>0</v>
      </c>
      <c r="BN581" s="100">
        <f>BM581*('Para GX'!M$71+100%)</f>
        <v>0</v>
      </c>
      <c r="BO581" s="100">
        <f>BN581*('Para GX'!N$71+100%)</f>
        <v>0</v>
      </c>
      <c r="BP581" s="100" t="e">
        <f>BO581*('Para GX'!O$71+100%)</f>
        <v>#VALUE!</v>
      </c>
    </row>
    <row r="582" spans="1:68">
      <c r="A582" s="77">
        <v>2018</v>
      </c>
      <c r="B582" s="77" t="s">
        <v>905</v>
      </c>
      <c r="C582" s="77" t="s">
        <v>1088</v>
      </c>
      <c r="D582" s="77"/>
      <c r="E582" s="98">
        <v>23909</v>
      </c>
      <c r="F582" s="77"/>
      <c r="G582" s="77"/>
      <c r="H582" s="77"/>
      <c r="I582" s="77">
        <v>1</v>
      </c>
      <c r="J582" s="77" t="s">
        <v>1021</v>
      </c>
      <c r="K582" s="77"/>
      <c r="L582" s="77"/>
      <c r="M582" s="77"/>
      <c r="N582" s="99">
        <v>15986.41</v>
      </c>
      <c r="O582" s="99">
        <v>9877.26</v>
      </c>
      <c r="P582" s="99">
        <v>436.55</v>
      </c>
      <c r="Q582" s="99">
        <v>392.27</v>
      </c>
      <c r="R582" s="99">
        <v>0</v>
      </c>
      <c r="S582" s="99">
        <v>10706.08</v>
      </c>
      <c r="T582" s="99">
        <v>0</v>
      </c>
      <c r="U582" s="99">
        <v>16.05</v>
      </c>
      <c r="V582" s="99">
        <v>0</v>
      </c>
      <c r="W582" s="99">
        <v>0</v>
      </c>
      <c r="X582" s="99">
        <v>3312.47</v>
      </c>
      <c r="Y582" s="99">
        <v>0</v>
      </c>
      <c r="Z582" s="99">
        <v>14034.6</v>
      </c>
      <c r="AA582" s="100">
        <f>SUM(W582+V582+S582)</f>
        <v>10706.08</v>
      </c>
      <c r="AB582" s="100">
        <f>AA582*('Para GX'!J$71+100%)</f>
        <v>10973.731999999998</v>
      </c>
      <c r="AC582" s="100">
        <f>AB582*('Para GX'!K$71+100%)</f>
        <v>11211.496193333332</v>
      </c>
      <c r="AD582" s="100">
        <f>AC582*('Para GX'!L$71+100%)</f>
        <v>11398.35446322222</v>
      </c>
      <c r="AE582" s="100">
        <f>AD582*('Para GX'!M$71+100%)</f>
        <v>11512.338007854443</v>
      </c>
      <c r="AF582" s="100">
        <f>AE582*('Para GX'!N$71+100%)</f>
        <v>11589.086927906805</v>
      </c>
      <c r="AG582" s="100" t="e">
        <f>AF582*('Para GX'!O$71+100%)</f>
        <v>#VALUE!</v>
      </c>
      <c r="AH582" s="100">
        <f>SUM(T582+V582+W582)</f>
        <v>0</v>
      </c>
      <c r="AI582" s="100">
        <f>AH582*('Para GX'!J$71+100%)</f>
        <v>0</v>
      </c>
      <c r="AJ582" s="100">
        <f>AI582*('Para GX'!K$71+100%)</f>
        <v>0</v>
      </c>
      <c r="AK582" s="100">
        <f>AJ582*('Para GX'!L$71+100%)</f>
        <v>0</v>
      </c>
      <c r="AL582" s="100">
        <f>AK582*('Para GX'!M$71+100%)</f>
        <v>0</v>
      </c>
      <c r="AM582" s="100">
        <f>AL582*('Para GX'!N$71+100%)</f>
        <v>0</v>
      </c>
      <c r="AN582" s="100" t="e">
        <f>AM582*('Para GX'!O$71+100%)</f>
        <v>#VALUE!</v>
      </c>
      <c r="AO582" s="100">
        <f t="shared" si="132"/>
        <v>3312.47</v>
      </c>
      <c r="AP582" s="100">
        <f>AO582*('Para GX'!J$71+100%)</f>
        <v>3395.2817499999996</v>
      </c>
      <c r="AQ582" s="100">
        <f>AP582*('Para GX'!K$71+100%)</f>
        <v>3468.8461879166666</v>
      </c>
      <c r="AR582" s="100">
        <f>AQ582*('Para GX'!L$71+100%)</f>
        <v>3526.6602910486108</v>
      </c>
      <c r="AS582" s="100">
        <f>AR582*('Para GX'!M$71+100%)</f>
        <v>3561.926893959097</v>
      </c>
      <c r="AT582" s="100">
        <f>AS582*('Para GX'!N$71+100%)</f>
        <v>3585.6730732521573</v>
      </c>
      <c r="AU582" s="100" t="e">
        <f>AT582*('Para GX'!O$71+100%)</f>
        <v>#VALUE!</v>
      </c>
      <c r="AV582" s="100">
        <v>0</v>
      </c>
      <c r="AW582" s="100">
        <f>AV582*('Para GX'!J$71+100%)</f>
        <v>0</v>
      </c>
      <c r="AX582" s="100">
        <f>AW582*('Para GX'!K$71+100%)</f>
        <v>0</v>
      </c>
      <c r="AY582" s="100">
        <f>AX582*('Para GX'!L$71+100%)</f>
        <v>0</v>
      </c>
      <c r="AZ582" s="100">
        <f>AY582*('Para GX'!M$71+100%)</f>
        <v>0</v>
      </c>
      <c r="BA582" s="100">
        <f>AZ582*('Para GX'!N$71+100%)</f>
        <v>0</v>
      </c>
      <c r="BB582" s="100" t="e">
        <f>BA582*('Para GX'!O$71+100%)</f>
        <v>#VALUE!</v>
      </c>
      <c r="BC582" s="100">
        <v>0</v>
      </c>
      <c r="BD582" s="100"/>
      <c r="BE582" s="100"/>
      <c r="BF582" s="100"/>
      <c r="BG582" s="100"/>
      <c r="BH582" s="100"/>
      <c r="BI582" s="100"/>
      <c r="BJ582" s="100">
        <v>0</v>
      </c>
      <c r="BK582" s="100">
        <f>BJ582*('Para GX'!J$71+100%)</f>
        <v>0</v>
      </c>
      <c r="BL582" s="100">
        <f>BK582*('Para GX'!K$71+100%)</f>
        <v>0</v>
      </c>
      <c r="BM582" s="100">
        <f>BL582*('Para GX'!L$71+100%)</f>
        <v>0</v>
      </c>
      <c r="BN582" s="100">
        <f>BM582*('Para GX'!M$71+100%)</f>
        <v>0</v>
      </c>
      <c r="BO582" s="100">
        <f>BN582*('Para GX'!N$71+100%)</f>
        <v>0</v>
      </c>
      <c r="BP582" s="100" t="e">
        <f>BO582*('Para GX'!O$71+100%)</f>
        <v>#VALUE!</v>
      </c>
    </row>
    <row r="583" spans="1:68">
      <c r="A583" s="77">
        <v>2018</v>
      </c>
      <c r="B583" s="77" t="s">
        <v>905</v>
      </c>
      <c r="C583" s="77" t="s">
        <v>1088</v>
      </c>
      <c r="D583" s="77"/>
      <c r="E583" s="98">
        <v>31224</v>
      </c>
      <c r="F583" s="77"/>
      <c r="G583" s="77"/>
      <c r="H583" s="77"/>
      <c r="I583" s="77">
        <v>19</v>
      </c>
      <c r="J583" s="77" t="s">
        <v>1021</v>
      </c>
      <c r="K583" s="77"/>
      <c r="L583" s="77" t="s">
        <v>1091</v>
      </c>
      <c r="M583" s="77"/>
      <c r="N583" s="99">
        <v>13899.11</v>
      </c>
      <c r="O583" s="99">
        <v>21294.14</v>
      </c>
      <c r="P583" s="99">
        <v>556.92999999999995</v>
      </c>
      <c r="Q583" s="99">
        <v>888.16</v>
      </c>
      <c r="R583" s="99">
        <v>0</v>
      </c>
      <c r="S583" s="99">
        <v>22739.23</v>
      </c>
      <c r="T583" s="99">
        <v>0</v>
      </c>
      <c r="U583" s="99">
        <v>34.1</v>
      </c>
      <c r="V583" s="99">
        <v>0</v>
      </c>
      <c r="W583" s="99">
        <v>0</v>
      </c>
      <c r="X583" s="99">
        <v>7035.53</v>
      </c>
      <c r="Y583" s="99">
        <v>0</v>
      </c>
      <c r="Z583" s="99">
        <v>29808.86</v>
      </c>
      <c r="AA583" s="100">
        <f>SUM(W583+V583+S583)</f>
        <v>22739.23</v>
      </c>
      <c r="AB583" s="100">
        <f>AA583*('Para GX'!J$71+100%)</f>
        <v>23307.710749999998</v>
      </c>
      <c r="AC583" s="100">
        <f>AB583*('Para GX'!K$71+100%)</f>
        <v>23812.711149583334</v>
      </c>
      <c r="AD583" s="100">
        <f>AC583*('Para GX'!L$71+100%)</f>
        <v>24209.589668743054</v>
      </c>
      <c r="AE583" s="100">
        <f>AD583*('Para GX'!M$71+100%)</f>
        <v>24451.685565430485</v>
      </c>
      <c r="AF583" s="100">
        <f>AE583*('Para GX'!N$71+100%)</f>
        <v>24614.696802533355</v>
      </c>
      <c r="AG583" s="100" t="e">
        <f>AF583*('Para GX'!O$71+100%)</f>
        <v>#VALUE!</v>
      </c>
      <c r="AH583" s="100">
        <f>SUM(T583+V583+W583)</f>
        <v>0</v>
      </c>
      <c r="AI583" s="100">
        <f>AH583*('Para GX'!J$71+100%)</f>
        <v>0</v>
      </c>
      <c r="AJ583" s="100">
        <f>AI583*('Para GX'!K$71+100%)</f>
        <v>0</v>
      </c>
      <c r="AK583" s="100">
        <f>AJ583*('Para GX'!L$71+100%)</f>
        <v>0</v>
      </c>
      <c r="AL583" s="100">
        <f>AK583*('Para GX'!M$71+100%)</f>
        <v>0</v>
      </c>
      <c r="AM583" s="100">
        <f>AL583*('Para GX'!N$71+100%)</f>
        <v>0</v>
      </c>
      <c r="AN583" s="100" t="e">
        <f>AM583*('Para GX'!O$71+100%)</f>
        <v>#VALUE!</v>
      </c>
      <c r="AO583" s="100">
        <f t="shared" si="132"/>
        <v>7035.53</v>
      </c>
      <c r="AP583" s="100">
        <f>AO583*('Para GX'!J$71+100%)</f>
        <v>7211.4182499999988</v>
      </c>
      <c r="AQ583" s="100">
        <f>AP583*('Para GX'!K$71+100%)</f>
        <v>7367.6656454166659</v>
      </c>
      <c r="AR583" s="100">
        <f>AQ583*('Para GX'!L$71+100%)</f>
        <v>7490.4600728402766</v>
      </c>
      <c r="AS583" s="100">
        <f>AR583*('Para GX'!M$71+100%)</f>
        <v>7565.3646735686798</v>
      </c>
      <c r="AT583" s="100">
        <f>AS583*('Para GX'!N$71+100%)</f>
        <v>7615.8004380591374</v>
      </c>
      <c r="AU583" s="100" t="e">
        <f>AT583*('Para GX'!O$71+100%)</f>
        <v>#VALUE!</v>
      </c>
      <c r="AV583" s="100">
        <v>0</v>
      </c>
      <c r="AW583" s="100">
        <f>AV583*('Para GX'!J$71+100%)</f>
        <v>0</v>
      </c>
      <c r="AX583" s="100">
        <f>AW583*('Para GX'!K$71+100%)</f>
        <v>0</v>
      </c>
      <c r="AY583" s="100">
        <f>AX583*('Para GX'!L$71+100%)</f>
        <v>0</v>
      </c>
      <c r="AZ583" s="100">
        <f>AY583*('Para GX'!M$71+100%)</f>
        <v>0</v>
      </c>
      <c r="BA583" s="100">
        <f>AZ583*('Para GX'!N$71+100%)</f>
        <v>0</v>
      </c>
      <c r="BB583" s="100" t="e">
        <f>BA583*('Para GX'!O$71+100%)</f>
        <v>#VALUE!</v>
      </c>
      <c r="BC583" s="100">
        <v>0</v>
      </c>
      <c r="BD583" s="100"/>
      <c r="BE583" s="100"/>
      <c r="BF583" s="100"/>
      <c r="BG583" s="100"/>
      <c r="BH583" s="100"/>
      <c r="BI583" s="100"/>
      <c r="BJ583" s="100">
        <v>0</v>
      </c>
      <c r="BK583" s="100">
        <f>BJ583*('Para GX'!J$71+100%)</f>
        <v>0</v>
      </c>
      <c r="BL583" s="100">
        <f>BK583*('Para GX'!K$71+100%)</f>
        <v>0</v>
      </c>
      <c r="BM583" s="100">
        <f>BL583*('Para GX'!L$71+100%)</f>
        <v>0</v>
      </c>
      <c r="BN583" s="100">
        <f>BM583*('Para GX'!M$71+100%)</f>
        <v>0</v>
      </c>
      <c r="BO583" s="100">
        <f>BN583*('Para GX'!N$71+100%)</f>
        <v>0</v>
      </c>
      <c r="BP583" s="100" t="e">
        <f>BO583*('Para GX'!O$71+100%)</f>
        <v>#VALUE!</v>
      </c>
    </row>
    <row r="584" spans="1:68">
      <c r="A584" s="101"/>
      <c r="B584" s="101" t="s">
        <v>1196</v>
      </c>
      <c r="C584" s="101" t="s">
        <v>1088</v>
      </c>
      <c r="D584" s="101"/>
      <c r="E584" s="102"/>
      <c r="F584" s="101"/>
      <c r="G584" s="101"/>
      <c r="H584" s="101"/>
      <c r="I584" s="101"/>
      <c r="J584" s="101"/>
      <c r="K584" s="101"/>
      <c r="L584" s="101"/>
      <c r="M584" s="101"/>
      <c r="N584" s="103">
        <f>SUM(N578:N583)</f>
        <v>67327.360000000001</v>
      </c>
      <c r="O584" s="103">
        <f t="shared" ref="O584:BP584" si="140">SUM(O578:O583)</f>
        <v>39003.199999999997</v>
      </c>
      <c r="P584" s="103">
        <f t="shared" si="140"/>
        <v>993.48</v>
      </c>
      <c r="Q584" s="103">
        <f t="shared" si="140"/>
        <v>1539.3899999999999</v>
      </c>
      <c r="R584" s="103">
        <f t="shared" si="140"/>
        <v>0</v>
      </c>
      <c r="S584" s="103">
        <f t="shared" si="140"/>
        <v>41536.07</v>
      </c>
      <c r="T584" s="103">
        <f t="shared" si="140"/>
        <v>0</v>
      </c>
      <c r="U584" s="103">
        <f t="shared" si="140"/>
        <v>62.33</v>
      </c>
      <c r="V584" s="103">
        <f t="shared" si="140"/>
        <v>532.09</v>
      </c>
      <c r="W584" s="103">
        <f t="shared" si="140"/>
        <v>0</v>
      </c>
      <c r="X584" s="103">
        <f t="shared" si="140"/>
        <v>12851.32</v>
      </c>
      <c r="Y584" s="103">
        <f t="shared" si="140"/>
        <v>240.13</v>
      </c>
      <c r="Z584" s="103">
        <f t="shared" si="140"/>
        <v>55221.94</v>
      </c>
      <c r="AA584" s="103">
        <f>SUM(W584 + V584 + S584)</f>
        <v>42068.159999999996</v>
      </c>
      <c r="AB584" s="103">
        <f t="shared" si="140"/>
        <v>42829.04075</v>
      </c>
      <c r="AC584" s="103">
        <f t="shared" si="140"/>
        <v>43757.003299583332</v>
      </c>
      <c r="AD584" s="103">
        <f t="shared" si="140"/>
        <v>44486.286687909713</v>
      </c>
      <c r="AE584" s="103">
        <f t="shared" si="140"/>
        <v>44931.149554788819</v>
      </c>
      <c r="AF584" s="103">
        <f t="shared" si="140"/>
        <v>45230.690551820742</v>
      </c>
      <c r="AG584" s="103" t="e">
        <f t="shared" si="140"/>
        <v>#VALUE!</v>
      </c>
      <c r="AH584" s="103">
        <v>0</v>
      </c>
      <c r="AI584" s="103">
        <f t="shared" si="140"/>
        <v>0</v>
      </c>
      <c r="AJ584" s="103">
        <f t="shared" si="140"/>
        <v>0</v>
      </c>
      <c r="AK584" s="103">
        <f t="shared" si="140"/>
        <v>0</v>
      </c>
      <c r="AL584" s="103">
        <f t="shared" si="140"/>
        <v>0</v>
      </c>
      <c r="AM584" s="103">
        <f t="shared" si="140"/>
        <v>0</v>
      </c>
      <c r="AN584" s="103" t="e">
        <f t="shared" si="140"/>
        <v>#VALUE!</v>
      </c>
      <c r="AO584" s="103">
        <f t="shared" si="132"/>
        <v>13091.449999999999</v>
      </c>
      <c r="AP584" s="103">
        <f t="shared" si="140"/>
        <v>13369.976999999999</v>
      </c>
      <c r="AQ584" s="103">
        <f t="shared" si="140"/>
        <v>13659.659834999999</v>
      </c>
      <c r="AR584" s="103">
        <f t="shared" si="140"/>
        <v>13887.320832249998</v>
      </c>
      <c r="AS584" s="103">
        <f t="shared" si="140"/>
        <v>14026.194040572498</v>
      </c>
      <c r="AT584" s="103">
        <f t="shared" si="140"/>
        <v>14119.702000842983</v>
      </c>
      <c r="AU584" s="103" t="e">
        <f t="shared" si="140"/>
        <v>#VALUE!</v>
      </c>
      <c r="AV584" s="103">
        <f t="shared" si="140"/>
        <v>0</v>
      </c>
      <c r="AW584" s="103">
        <f t="shared" si="140"/>
        <v>0</v>
      </c>
      <c r="AX584" s="103">
        <f t="shared" si="140"/>
        <v>0</v>
      </c>
      <c r="AY584" s="103">
        <f t="shared" si="140"/>
        <v>0</v>
      </c>
      <c r="AZ584" s="103">
        <f t="shared" si="140"/>
        <v>0</v>
      </c>
      <c r="BA584" s="103">
        <f t="shared" si="140"/>
        <v>0</v>
      </c>
      <c r="BB584" s="103" t="e">
        <f t="shared" si="140"/>
        <v>#VALUE!</v>
      </c>
      <c r="BC584" s="103">
        <f t="shared" si="140"/>
        <v>0</v>
      </c>
      <c r="BD584" s="103">
        <f t="shared" si="140"/>
        <v>0</v>
      </c>
      <c r="BE584" s="103">
        <f t="shared" si="140"/>
        <v>0</v>
      </c>
      <c r="BF584" s="103">
        <f t="shared" si="140"/>
        <v>0</v>
      </c>
      <c r="BG584" s="103">
        <f t="shared" si="140"/>
        <v>0</v>
      </c>
      <c r="BH584" s="103">
        <f t="shared" si="140"/>
        <v>0</v>
      </c>
      <c r="BI584" s="103">
        <f t="shared" si="140"/>
        <v>0</v>
      </c>
      <c r="BJ584" s="103">
        <f t="shared" si="140"/>
        <v>0</v>
      </c>
      <c r="BK584" s="103">
        <f t="shared" si="140"/>
        <v>0</v>
      </c>
      <c r="BL584" s="103">
        <f t="shared" si="140"/>
        <v>0</v>
      </c>
      <c r="BM584" s="103">
        <f t="shared" si="140"/>
        <v>0</v>
      </c>
      <c r="BN584" s="103">
        <f t="shared" si="140"/>
        <v>0</v>
      </c>
      <c r="BO584" s="103">
        <f t="shared" si="140"/>
        <v>0</v>
      </c>
      <c r="BP584" s="103" t="e">
        <f t="shared" si="140"/>
        <v>#VALUE!</v>
      </c>
    </row>
    <row r="585" spans="1:68">
      <c r="A585" s="77">
        <v>2018</v>
      </c>
      <c r="B585" s="77" t="s">
        <v>905</v>
      </c>
      <c r="C585" s="77" t="s">
        <v>1092</v>
      </c>
      <c r="D585" s="77"/>
      <c r="E585" s="98">
        <v>22841</v>
      </c>
      <c r="F585" s="77"/>
      <c r="G585" s="77"/>
      <c r="H585" s="77"/>
      <c r="I585" s="77">
        <v>1</v>
      </c>
      <c r="J585" s="77" t="s">
        <v>1021</v>
      </c>
      <c r="K585" s="77" t="s">
        <v>1238</v>
      </c>
      <c r="L585" s="77"/>
      <c r="M585" s="77"/>
      <c r="N585" s="99">
        <v>23131.96</v>
      </c>
      <c r="O585" s="99">
        <v>38709</v>
      </c>
      <c r="P585" s="99">
        <v>0</v>
      </c>
      <c r="Q585" s="99">
        <v>1335.5</v>
      </c>
      <c r="R585" s="99">
        <v>0</v>
      </c>
      <c r="S585" s="99">
        <v>40044.5</v>
      </c>
      <c r="T585" s="99">
        <v>0</v>
      </c>
      <c r="U585" s="99">
        <v>60.08</v>
      </c>
      <c r="V585" s="99">
        <v>0</v>
      </c>
      <c r="W585" s="99">
        <v>0</v>
      </c>
      <c r="X585" s="99">
        <v>11712.99</v>
      </c>
      <c r="Y585" s="99">
        <v>0</v>
      </c>
      <c r="Z585" s="99">
        <v>42535.24</v>
      </c>
      <c r="AA585" s="100">
        <f>SUM(W585+V585+S585)</f>
        <v>40044.5</v>
      </c>
      <c r="AB585" s="100">
        <f>AA585*('Para GX'!J$71+100%)</f>
        <v>41045.612499999996</v>
      </c>
      <c r="AC585" s="100">
        <f>AB585*('Para GX'!K$71+100%)</f>
        <v>41934.934104166663</v>
      </c>
      <c r="AD585" s="100">
        <f>AC585*('Para GX'!L$71+100%)</f>
        <v>42633.849672569435</v>
      </c>
      <c r="AE585" s="100">
        <f>AD585*('Para GX'!M$71+100%)</f>
        <v>43060.188169295128</v>
      </c>
      <c r="AF585" s="100">
        <f>AE585*('Para GX'!N$71+100%)</f>
        <v>43347.256090423762</v>
      </c>
      <c r="AG585" s="100" t="e">
        <f>AF585*('Para GX'!O$71+100%)</f>
        <v>#VALUE!</v>
      </c>
      <c r="AH585" s="100">
        <f t="shared" ref="AH585:AH596" si="141">SUM(T585+V585+W585)</f>
        <v>0</v>
      </c>
      <c r="AI585" s="100">
        <f>AH585*('Para GX'!J$71+100%)</f>
        <v>0</v>
      </c>
      <c r="AJ585" s="100">
        <f>AI585*('Para GX'!K$71+100%)</f>
        <v>0</v>
      </c>
      <c r="AK585" s="100">
        <f>AJ585*('Para GX'!L$71+100%)</f>
        <v>0</v>
      </c>
      <c r="AL585" s="100">
        <f>AK585*('Para GX'!M$71+100%)</f>
        <v>0</v>
      </c>
      <c r="AM585" s="100">
        <f>AL585*('Para GX'!N$71+100%)</f>
        <v>0</v>
      </c>
      <c r="AN585" s="100" t="e">
        <f>AM585*('Para GX'!O$71+100%)</f>
        <v>#VALUE!</v>
      </c>
      <c r="AO585" s="100">
        <f t="shared" si="132"/>
        <v>11712.99</v>
      </c>
      <c r="AP585" s="100">
        <f>AO585*('Para GX'!J$71+100%)</f>
        <v>12005.81475</v>
      </c>
      <c r="AQ585" s="100">
        <f>AP585*('Para GX'!K$71+100%)</f>
        <v>12265.940736250001</v>
      </c>
      <c r="AR585" s="100">
        <f>AQ585*('Para GX'!L$71+100%)</f>
        <v>12470.373081854166</v>
      </c>
      <c r="AS585" s="100">
        <f>AR585*('Para GX'!M$71+100%)</f>
        <v>12595.076812672709</v>
      </c>
      <c r="AT585" s="100">
        <f>AS585*('Para GX'!N$71+100%)</f>
        <v>12679.04399142386</v>
      </c>
      <c r="AU585" s="100" t="e">
        <f>AT585*('Para GX'!O$71+100%)</f>
        <v>#VALUE!</v>
      </c>
      <c r="AV585" s="100">
        <v>0</v>
      </c>
      <c r="AW585" s="100">
        <f>AV585*('Para GX'!J$71+100%)</f>
        <v>0</v>
      </c>
      <c r="AX585" s="100">
        <f>AW585*('Para GX'!K$71+100%)</f>
        <v>0</v>
      </c>
      <c r="AY585" s="100">
        <f>AX585*('Para GX'!L$71+100%)</f>
        <v>0</v>
      </c>
      <c r="AZ585" s="100">
        <f>AY585*('Para GX'!M$71+100%)</f>
        <v>0</v>
      </c>
      <c r="BA585" s="100">
        <f>AZ585*('Para GX'!N$71+100%)</f>
        <v>0</v>
      </c>
      <c r="BB585" s="100" t="e">
        <f>BA585*('Para GX'!O$71+100%)</f>
        <v>#VALUE!</v>
      </c>
      <c r="BC585" s="100">
        <v>0</v>
      </c>
      <c r="BD585" s="100"/>
      <c r="BE585" s="100"/>
      <c r="BF585" s="100"/>
      <c r="BG585" s="100"/>
      <c r="BH585" s="100"/>
      <c r="BI585" s="100"/>
      <c r="BJ585" s="100">
        <v>9282.33</v>
      </c>
      <c r="BK585" s="100"/>
      <c r="BL585" s="100"/>
      <c r="BM585" s="100"/>
      <c r="BN585" s="100"/>
      <c r="BO585" s="100"/>
      <c r="BP585" s="100"/>
    </row>
    <row r="586" spans="1:68">
      <c r="A586" s="101"/>
      <c r="B586" s="101" t="s">
        <v>1196</v>
      </c>
      <c r="C586" s="101" t="s">
        <v>1092</v>
      </c>
      <c r="D586" s="101"/>
      <c r="E586" s="102"/>
      <c r="F586" s="101"/>
      <c r="G586" s="101"/>
      <c r="H586" s="101"/>
      <c r="I586" s="101"/>
      <c r="J586" s="101"/>
      <c r="K586" s="101"/>
      <c r="L586" s="101"/>
      <c r="M586" s="101"/>
      <c r="N586" s="103">
        <f>SUM(N585:N585)</f>
        <v>23131.96</v>
      </c>
      <c r="O586" s="103">
        <f t="shared" ref="O586:BP586" si="142">SUM(O585:O585)</f>
        <v>38709</v>
      </c>
      <c r="P586" s="103">
        <f t="shared" si="142"/>
        <v>0</v>
      </c>
      <c r="Q586" s="103">
        <f t="shared" si="142"/>
        <v>1335.5</v>
      </c>
      <c r="R586" s="103">
        <f t="shared" si="142"/>
        <v>0</v>
      </c>
      <c r="S586" s="103">
        <f t="shared" si="142"/>
        <v>40044.5</v>
      </c>
      <c r="T586" s="103">
        <f t="shared" si="142"/>
        <v>0</v>
      </c>
      <c r="U586" s="103">
        <f t="shared" si="142"/>
        <v>60.08</v>
      </c>
      <c r="V586" s="103">
        <f t="shared" si="142"/>
        <v>0</v>
      </c>
      <c r="W586" s="103">
        <f t="shared" si="142"/>
        <v>0</v>
      </c>
      <c r="X586" s="103">
        <f t="shared" si="142"/>
        <v>11712.99</v>
      </c>
      <c r="Y586" s="103">
        <f t="shared" si="142"/>
        <v>0</v>
      </c>
      <c r="Z586" s="103">
        <f t="shared" si="142"/>
        <v>42535.24</v>
      </c>
      <c r="AA586" s="103">
        <f>SUM(W586+V586+S586)</f>
        <v>40044.5</v>
      </c>
      <c r="AB586" s="103">
        <f t="shared" si="142"/>
        <v>41045.612499999996</v>
      </c>
      <c r="AC586" s="103">
        <f t="shared" si="142"/>
        <v>41934.934104166663</v>
      </c>
      <c r="AD586" s="103">
        <f t="shared" si="142"/>
        <v>42633.849672569435</v>
      </c>
      <c r="AE586" s="103">
        <f t="shared" si="142"/>
        <v>43060.188169295128</v>
      </c>
      <c r="AF586" s="103">
        <f t="shared" si="142"/>
        <v>43347.256090423762</v>
      </c>
      <c r="AG586" s="103" t="e">
        <f t="shared" si="142"/>
        <v>#VALUE!</v>
      </c>
      <c r="AH586" s="103">
        <f t="shared" si="141"/>
        <v>0</v>
      </c>
      <c r="AI586" s="103">
        <f t="shared" si="142"/>
        <v>0</v>
      </c>
      <c r="AJ586" s="103">
        <f t="shared" si="142"/>
        <v>0</v>
      </c>
      <c r="AK586" s="103">
        <f t="shared" si="142"/>
        <v>0</v>
      </c>
      <c r="AL586" s="103">
        <f t="shared" si="142"/>
        <v>0</v>
      </c>
      <c r="AM586" s="103">
        <f t="shared" si="142"/>
        <v>0</v>
      </c>
      <c r="AN586" s="103" t="e">
        <f t="shared" si="142"/>
        <v>#VALUE!</v>
      </c>
      <c r="AO586" s="103">
        <f t="shared" si="132"/>
        <v>11712.99</v>
      </c>
      <c r="AP586" s="103">
        <f t="shared" si="142"/>
        <v>12005.81475</v>
      </c>
      <c r="AQ586" s="103">
        <f t="shared" si="142"/>
        <v>12265.940736250001</v>
      </c>
      <c r="AR586" s="103">
        <f t="shared" si="142"/>
        <v>12470.373081854166</v>
      </c>
      <c r="AS586" s="103">
        <f t="shared" si="142"/>
        <v>12595.076812672709</v>
      </c>
      <c r="AT586" s="103">
        <f t="shared" si="142"/>
        <v>12679.04399142386</v>
      </c>
      <c r="AU586" s="103" t="e">
        <f t="shared" si="142"/>
        <v>#VALUE!</v>
      </c>
      <c r="AV586" s="103">
        <f t="shared" si="142"/>
        <v>0</v>
      </c>
      <c r="AW586" s="103">
        <f t="shared" si="142"/>
        <v>0</v>
      </c>
      <c r="AX586" s="103">
        <f t="shared" si="142"/>
        <v>0</v>
      </c>
      <c r="AY586" s="103">
        <f t="shared" si="142"/>
        <v>0</v>
      </c>
      <c r="AZ586" s="103">
        <f t="shared" si="142"/>
        <v>0</v>
      </c>
      <c r="BA586" s="103">
        <f t="shared" si="142"/>
        <v>0</v>
      </c>
      <c r="BB586" s="103" t="e">
        <f t="shared" si="142"/>
        <v>#VALUE!</v>
      </c>
      <c r="BC586" s="103">
        <f t="shared" si="142"/>
        <v>0</v>
      </c>
      <c r="BD586" s="103">
        <f t="shared" si="142"/>
        <v>0</v>
      </c>
      <c r="BE586" s="103">
        <f t="shared" si="142"/>
        <v>0</v>
      </c>
      <c r="BF586" s="103">
        <f t="shared" si="142"/>
        <v>0</v>
      </c>
      <c r="BG586" s="103">
        <f t="shared" si="142"/>
        <v>0</v>
      </c>
      <c r="BH586" s="103">
        <f t="shared" si="142"/>
        <v>0</v>
      </c>
      <c r="BI586" s="103">
        <f t="shared" si="142"/>
        <v>0</v>
      </c>
      <c r="BJ586" s="103">
        <f t="shared" si="142"/>
        <v>9282.33</v>
      </c>
      <c r="BK586" s="103">
        <f t="shared" si="142"/>
        <v>0</v>
      </c>
      <c r="BL586" s="103">
        <f t="shared" si="142"/>
        <v>0</v>
      </c>
      <c r="BM586" s="103">
        <f t="shared" si="142"/>
        <v>0</v>
      </c>
      <c r="BN586" s="103">
        <f t="shared" si="142"/>
        <v>0</v>
      </c>
      <c r="BO586" s="103">
        <f t="shared" si="142"/>
        <v>0</v>
      </c>
      <c r="BP586" s="103">
        <f t="shared" si="142"/>
        <v>0</v>
      </c>
    </row>
    <row r="587" spans="1:68" ht="22.5">
      <c r="A587" s="77">
        <v>2018</v>
      </c>
      <c r="B587" s="77" t="s">
        <v>905</v>
      </c>
      <c r="C587" s="77" t="s">
        <v>1093</v>
      </c>
      <c r="D587" s="77"/>
      <c r="E587" s="98">
        <v>32876</v>
      </c>
      <c r="F587" s="77"/>
      <c r="G587" s="77"/>
      <c r="H587" s="77"/>
      <c r="I587" s="77">
        <v>3</v>
      </c>
      <c r="J587" s="77" t="s">
        <v>1021</v>
      </c>
      <c r="K587" s="110" t="s">
        <v>1251</v>
      </c>
      <c r="L587" s="77" t="s">
        <v>1089</v>
      </c>
      <c r="M587" s="77"/>
      <c r="N587" s="99">
        <v>0</v>
      </c>
      <c r="O587" s="99">
        <v>0</v>
      </c>
      <c r="P587" s="99">
        <v>0</v>
      </c>
      <c r="Q587" s="99">
        <v>0</v>
      </c>
      <c r="R587" s="99">
        <v>0</v>
      </c>
      <c r="S587" s="99">
        <v>0</v>
      </c>
      <c r="T587" s="99">
        <v>0</v>
      </c>
      <c r="U587" s="99">
        <v>0</v>
      </c>
      <c r="V587" s="99">
        <v>275.44</v>
      </c>
      <c r="W587" s="99">
        <v>0</v>
      </c>
      <c r="X587" s="99">
        <v>0</v>
      </c>
      <c r="Y587" s="99">
        <v>0</v>
      </c>
      <c r="Z587" s="99">
        <v>275.44</v>
      </c>
      <c r="AA587" s="100">
        <v>0</v>
      </c>
      <c r="AB587" s="100">
        <f>AA587*('Para GX'!J$71+100%)</f>
        <v>0</v>
      </c>
      <c r="AC587" s="100">
        <f>AB587*('Para GX'!K$71+100%)</f>
        <v>0</v>
      </c>
      <c r="AD587" s="100">
        <f>AC587*('Para GX'!L$71+100%)</f>
        <v>0</v>
      </c>
      <c r="AE587" s="100">
        <f>AD587*('Para GX'!M$71+100%)</f>
        <v>0</v>
      </c>
      <c r="AF587" s="100">
        <f>AE587*('Para GX'!N$71+100%)</f>
        <v>0</v>
      </c>
      <c r="AG587" s="100" t="e">
        <f>AF587*('Para GX'!O$71+100%)</f>
        <v>#VALUE!</v>
      </c>
      <c r="AH587" s="100">
        <f t="shared" si="141"/>
        <v>275.44</v>
      </c>
      <c r="AI587" s="100">
        <f>AH587*('Para GX'!J$71+100%)</f>
        <v>282.32599999999996</v>
      </c>
      <c r="AJ587" s="100">
        <f>AI587*('Para GX'!K$71+100%)</f>
        <v>288.44306333333333</v>
      </c>
      <c r="AK587" s="100">
        <f>AJ587*('Para GX'!L$71+100%)</f>
        <v>293.25044772222219</v>
      </c>
      <c r="AL587" s="100">
        <f>AK587*('Para GX'!M$71+100%)</f>
        <v>296.1829521994444</v>
      </c>
      <c r="AM587" s="100">
        <f>AL587*('Para GX'!N$71+100%)</f>
        <v>298.15750521410735</v>
      </c>
      <c r="AN587" s="100" t="e">
        <f>AM587*('Para GX'!O$71+100%)</f>
        <v>#VALUE!</v>
      </c>
      <c r="AO587" s="100">
        <f t="shared" ref="AO587:AO647" si="143">SUM(X587+Y587)</f>
        <v>0</v>
      </c>
      <c r="AP587" s="100">
        <f>AO587*('Para GX'!J$71+100%)</f>
        <v>0</v>
      </c>
      <c r="AQ587" s="100">
        <f>AP587*('Para GX'!K$71+100%)</f>
        <v>0</v>
      </c>
      <c r="AR587" s="100">
        <f>AQ587*('Para GX'!L$71+100%)</f>
        <v>0</v>
      </c>
      <c r="AS587" s="100">
        <f>AR587*('Para GX'!M$71+100%)</f>
        <v>0</v>
      </c>
      <c r="AT587" s="100">
        <f>AS587*('Para GX'!N$71+100%)</f>
        <v>0</v>
      </c>
      <c r="AU587" s="100" t="e">
        <f>AT587*('Para GX'!O$71+100%)</f>
        <v>#VALUE!</v>
      </c>
      <c r="AV587" s="100">
        <v>0</v>
      </c>
      <c r="AW587" s="100">
        <f>AV587*('Para GX'!J$71+100%)</f>
        <v>0</v>
      </c>
      <c r="AX587" s="100">
        <f>AW587*('Para GX'!K$71+100%)</f>
        <v>0</v>
      </c>
      <c r="AY587" s="100">
        <f>AX587*('Para GX'!L$71+100%)</f>
        <v>0</v>
      </c>
      <c r="AZ587" s="100">
        <f>AY587*('Para GX'!M$71+100%)</f>
        <v>0</v>
      </c>
      <c r="BA587" s="100">
        <f>AZ587*('Para GX'!N$71+100%)</f>
        <v>0</v>
      </c>
      <c r="BB587" s="100" t="e">
        <f>BA587*('Para GX'!O$71+100%)</f>
        <v>#VALUE!</v>
      </c>
      <c r="BC587" s="100">
        <v>0</v>
      </c>
      <c r="BD587" s="100"/>
      <c r="BE587" s="100"/>
      <c r="BF587" s="100"/>
      <c r="BG587" s="100"/>
      <c r="BH587" s="100"/>
      <c r="BI587" s="100"/>
      <c r="BJ587" s="100">
        <v>0</v>
      </c>
      <c r="BK587" s="100">
        <f>BJ587*('Para GX'!J$71+100%)</f>
        <v>0</v>
      </c>
      <c r="BL587" s="100">
        <f>BK587*('Para GX'!K$71+100%)</f>
        <v>0</v>
      </c>
      <c r="BM587" s="100">
        <f>BL587*('Para GX'!L$71+100%)</f>
        <v>0</v>
      </c>
      <c r="BN587" s="100">
        <f>BM587*('Para GX'!M$71+100%)</f>
        <v>0</v>
      </c>
      <c r="BO587" s="100">
        <f>BN587*('Para GX'!N$71+100%)</f>
        <v>0</v>
      </c>
      <c r="BP587" s="100" t="e">
        <f>BO587*('Para GX'!O$71+100%)</f>
        <v>#VALUE!</v>
      </c>
    </row>
    <row r="588" spans="1:68">
      <c r="A588" s="77">
        <v>2018</v>
      </c>
      <c r="B588" s="77" t="s">
        <v>905</v>
      </c>
      <c r="C588" s="77" t="s">
        <v>1093</v>
      </c>
      <c r="D588" s="77"/>
      <c r="E588" s="98">
        <v>32876</v>
      </c>
      <c r="F588" s="77"/>
      <c r="G588" s="77"/>
      <c r="H588" s="77"/>
      <c r="I588" s="77">
        <v>2</v>
      </c>
      <c r="J588" s="77" t="s">
        <v>1021</v>
      </c>
      <c r="K588" s="77" t="s">
        <v>1129</v>
      </c>
      <c r="L588" s="77" t="s">
        <v>1172</v>
      </c>
      <c r="M588" s="77"/>
      <c r="N588" s="99">
        <v>0</v>
      </c>
      <c r="O588" s="99">
        <v>0</v>
      </c>
      <c r="P588" s="99">
        <v>0</v>
      </c>
      <c r="Q588" s="99">
        <v>0</v>
      </c>
      <c r="R588" s="99">
        <v>0</v>
      </c>
      <c r="S588" s="99">
        <v>0</v>
      </c>
      <c r="T588" s="99">
        <v>0</v>
      </c>
      <c r="U588" s="99">
        <v>0</v>
      </c>
      <c r="V588" s="99">
        <v>159.05000000000001</v>
      </c>
      <c r="W588" s="99">
        <v>0</v>
      </c>
      <c r="X588" s="99">
        <v>0</v>
      </c>
      <c r="Y588" s="99">
        <v>0</v>
      </c>
      <c r="Z588" s="99">
        <v>159.05000000000001</v>
      </c>
      <c r="AA588" s="100">
        <v>0</v>
      </c>
      <c r="AB588" s="100">
        <f>AA588*('Para GX'!J$71+100%)</f>
        <v>0</v>
      </c>
      <c r="AC588" s="100">
        <f>AB588*('Para GX'!K$71+100%)</f>
        <v>0</v>
      </c>
      <c r="AD588" s="100">
        <f>AC588*('Para GX'!L$71+100%)</f>
        <v>0</v>
      </c>
      <c r="AE588" s="100">
        <f>AD588*('Para GX'!M$71+100%)</f>
        <v>0</v>
      </c>
      <c r="AF588" s="100">
        <f>AE588*('Para GX'!N$71+100%)</f>
        <v>0</v>
      </c>
      <c r="AG588" s="100" t="e">
        <f>AF588*('Para GX'!O$71+100%)</f>
        <v>#VALUE!</v>
      </c>
      <c r="AH588" s="100">
        <f t="shared" si="141"/>
        <v>159.05000000000001</v>
      </c>
      <c r="AI588" s="100">
        <v>0</v>
      </c>
      <c r="AJ588" s="100">
        <f>AI588*('Para GX'!K$71+100%)</f>
        <v>0</v>
      </c>
      <c r="AK588" s="100">
        <f>AJ588*('Para GX'!L$71+100%)</f>
        <v>0</v>
      </c>
      <c r="AL588" s="100">
        <f>AK588*('Para GX'!M$71+100%)</f>
        <v>0</v>
      </c>
      <c r="AM588" s="100">
        <f>AL588*('Para GX'!N$71+100%)</f>
        <v>0</v>
      </c>
      <c r="AN588" s="100" t="e">
        <f>AM588*('Para GX'!O$71+100%)</f>
        <v>#VALUE!</v>
      </c>
      <c r="AO588" s="100">
        <f t="shared" si="143"/>
        <v>0</v>
      </c>
      <c r="AP588" s="100">
        <f>AO588*('Para GX'!J$71+100%)</f>
        <v>0</v>
      </c>
      <c r="AQ588" s="100">
        <f>AP588*('Para GX'!K$71+100%)</f>
        <v>0</v>
      </c>
      <c r="AR588" s="100">
        <f>AQ588*('Para GX'!L$71+100%)</f>
        <v>0</v>
      </c>
      <c r="AS588" s="100">
        <f>AR588*('Para GX'!M$71+100%)</f>
        <v>0</v>
      </c>
      <c r="AT588" s="100">
        <f>AS588*('Para GX'!N$71+100%)</f>
        <v>0</v>
      </c>
      <c r="AU588" s="100" t="e">
        <f>AT588*('Para GX'!O$71+100%)</f>
        <v>#VALUE!</v>
      </c>
      <c r="AV588" s="100">
        <v>0</v>
      </c>
      <c r="AW588" s="100">
        <f>AV588*('Para GX'!J$71+100%)</f>
        <v>0</v>
      </c>
      <c r="AX588" s="100">
        <f>AW588*('Para GX'!K$71+100%)</f>
        <v>0</v>
      </c>
      <c r="AY588" s="100">
        <f>AX588*('Para GX'!L$71+100%)</f>
        <v>0</v>
      </c>
      <c r="AZ588" s="100">
        <f>AY588*('Para GX'!M$71+100%)</f>
        <v>0</v>
      </c>
      <c r="BA588" s="100">
        <f>AZ588*('Para GX'!N$71+100%)</f>
        <v>0</v>
      </c>
      <c r="BB588" s="100" t="e">
        <f>BA588*('Para GX'!O$71+100%)</f>
        <v>#VALUE!</v>
      </c>
      <c r="BC588" s="100">
        <v>0</v>
      </c>
      <c r="BD588" s="100"/>
      <c r="BE588" s="100"/>
      <c r="BF588" s="100"/>
      <c r="BG588" s="100"/>
      <c r="BH588" s="100"/>
      <c r="BI588" s="100"/>
      <c r="BJ588" s="100">
        <v>0</v>
      </c>
      <c r="BK588" s="100">
        <f>BJ588*('Para GX'!J$71+100%)</f>
        <v>0</v>
      </c>
      <c r="BL588" s="100">
        <f>BK588*('Para GX'!K$71+100%)</f>
        <v>0</v>
      </c>
      <c r="BM588" s="100">
        <f>BL588*('Para GX'!L$71+100%)</f>
        <v>0</v>
      </c>
      <c r="BN588" s="100">
        <f>BM588*('Para GX'!M$71+100%)</f>
        <v>0</v>
      </c>
      <c r="BO588" s="100">
        <f>BN588*('Para GX'!N$71+100%)</f>
        <v>0</v>
      </c>
      <c r="BP588" s="100" t="e">
        <f>BO588*('Para GX'!O$71+100%)</f>
        <v>#VALUE!</v>
      </c>
    </row>
    <row r="589" spans="1:68" ht="22.5">
      <c r="A589" s="77">
        <v>2018</v>
      </c>
      <c r="B589" s="77" t="s">
        <v>905</v>
      </c>
      <c r="C589" s="77" t="s">
        <v>1093</v>
      </c>
      <c r="D589" s="77"/>
      <c r="E589" s="98">
        <v>31344</v>
      </c>
      <c r="F589" s="77"/>
      <c r="G589" s="77"/>
      <c r="H589" s="77"/>
      <c r="I589" s="77">
        <v>4</v>
      </c>
      <c r="J589" s="77" t="s">
        <v>1021</v>
      </c>
      <c r="K589" s="110" t="s">
        <v>1251</v>
      </c>
      <c r="L589" s="77" t="s">
        <v>1090</v>
      </c>
      <c r="M589" s="77"/>
      <c r="N589" s="99">
        <v>0</v>
      </c>
      <c r="O589" s="99">
        <v>0</v>
      </c>
      <c r="P589" s="99">
        <v>0</v>
      </c>
      <c r="Q589" s="99">
        <v>0</v>
      </c>
      <c r="R589" s="99">
        <v>0</v>
      </c>
      <c r="S589" s="99">
        <v>0</v>
      </c>
      <c r="T589" s="99">
        <v>0</v>
      </c>
      <c r="U589" s="99">
        <v>0</v>
      </c>
      <c r="V589" s="99">
        <v>276.41000000000003</v>
      </c>
      <c r="W589" s="99">
        <v>0</v>
      </c>
      <c r="X589" s="99">
        <v>0</v>
      </c>
      <c r="Y589" s="99">
        <v>0</v>
      </c>
      <c r="Z589" s="99">
        <v>276.41000000000003</v>
      </c>
      <c r="AA589" s="100">
        <v>0</v>
      </c>
      <c r="AB589" s="100">
        <f>AA589*('Para GX'!J$71+100%)</f>
        <v>0</v>
      </c>
      <c r="AC589" s="100">
        <f>AB589*('Para GX'!K$71+100%)</f>
        <v>0</v>
      </c>
      <c r="AD589" s="100">
        <f>AC589*('Para GX'!L$71+100%)</f>
        <v>0</v>
      </c>
      <c r="AE589" s="100">
        <f>AD589*('Para GX'!M$71+100%)</f>
        <v>0</v>
      </c>
      <c r="AF589" s="100">
        <f>AE589*('Para GX'!N$71+100%)</f>
        <v>0</v>
      </c>
      <c r="AG589" s="100" t="e">
        <f>AF589*('Para GX'!O$71+100%)</f>
        <v>#VALUE!</v>
      </c>
      <c r="AH589" s="100">
        <f t="shared" si="141"/>
        <v>276.41000000000003</v>
      </c>
      <c r="AI589" s="100">
        <v>343.52</v>
      </c>
      <c r="AJ589" s="100">
        <f>AI589*('Para GX'!K$71+100%)</f>
        <v>350.96293333333335</v>
      </c>
      <c r="AK589" s="100">
        <f>AJ589*('Para GX'!L$71+100%)</f>
        <v>356.81231555555553</v>
      </c>
      <c r="AL589" s="100">
        <f>AK589*('Para GX'!M$71+100%)</f>
        <v>360.38043871111108</v>
      </c>
      <c r="AM589" s="100">
        <f>AL589*('Para GX'!N$71+100%)</f>
        <v>362.78297496918515</v>
      </c>
      <c r="AN589" s="100" t="e">
        <f>AM589*('Para GX'!O$71+100%)</f>
        <v>#VALUE!</v>
      </c>
      <c r="AO589" s="100">
        <f t="shared" si="143"/>
        <v>0</v>
      </c>
      <c r="AP589" s="100">
        <f>AO589*('Para GX'!J$71+100%)</f>
        <v>0</v>
      </c>
      <c r="AQ589" s="100">
        <f>AP589*('Para GX'!K$71+100%)</f>
        <v>0</v>
      </c>
      <c r="AR589" s="100">
        <f>AQ589*('Para GX'!L$71+100%)</f>
        <v>0</v>
      </c>
      <c r="AS589" s="100">
        <f>AR589*('Para GX'!M$71+100%)</f>
        <v>0</v>
      </c>
      <c r="AT589" s="100">
        <f>AS589*('Para GX'!N$71+100%)</f>
        <v>0</v>
      </c>
      <c r="AU589" s="100" t="e">
        <f>AT589*('Para GX'!O$71+100%)</f>
        <v>#VALUE!</v>
      </c>
      <c r="AV589" s="100">
        <v>0</v>
      </c>
      <c r="AW589" s="100">
        <f>AV589*('Para GX'!J$71+100%)</f>
        <v>0</v>
      </c>
      <c r="AX589" s="100">
        <f>AW589*('Para GX'!K$71+100%)</f>
        <v>0</v>
      </c>
      <c r="AY589" s="100">
        <f>AX589*('Para GX'!L$71+100%)</f>
        <v>0</v>
      </c>
      <c r="AZ589" s="100">
        <f>AY589*('Para GX'!M$71+100%)</f>
        <v>0</v>
      </c>
      <c r="BA589" s="100">
        <f>AZ589*('Para GX'!N$71+100%)</f>
        <v>0</v>
      </c>
      <c r="BB589" s="100" t="e">
        <f>BA589*('Para GX'!O$71+100%)</f>
        <v>#VALUE!</v>
      </c>
      <c r="BC589" s="100">
        <v>0</v>
      </c>
      <c r="BD589" s="100"/>
      <c r="BE589" s="100"/>
      <c r="BF589" s="100"/>
      <c r="BG589" s="100"/>
      <c r="BH589" s="100"/>
      <c r="BI589" s="100"/>
      <c r="BJ589" s="100">
        <v>0</v>
      </c>
      <c r="BK589" s="100">
        <f>BJ589*('Para GX'!J$71+100%)</f>
        <v>0</v>
      </c>
      <c r="BL589" s="100">
        <f>BK589*('Para GX'!K$71+100%)</f>
        <v>0</v>
      </c>
      <c r="BM589" s="100">
        <f>BL589*('Para GX'!L$71+100%)</f>
        <v>0</v>
      </c>
      <c r="BN589" s="100">
        <f>BM589*('Para GX'!M$71+100%)</f>
        <v>0</v>
      </c>
      <c r="BO589" s="100">
        <f>BN589*('Para GX'!N$71+100%)</f>
        <v>0</v>
      </c>
      <c r="BP589" s="100" t="e">
        <f>BO589*('Para GX'!O$71+100%)</f>
        <v>#VALUE!</v>
      </c>
    </row>
    <row r="590" spans="1:68">
      <c r="A590" s="77">
        <v>2018</v>
      </c>
      <c r="B590" s="77" t="s">
        <v>905</v>
      </c>
      <c r="C590" s="77" t="s">
        <v>1093</v>
      </c>
      <c r="D590" s="77"/>
      <c r="E590" s="98">
        <v>31344</v>
      </c>
      <c r="F590" s="77"/>
      <c r="G590" s="77"/>
      <c r="H590" s="77"/>
      <c r="I590" s="77">
        <v>2</v>
      </c>
      <c r="J590" s="77" t="s">
        <v>1021</v>
      </c>
      <c r="K590" s="77" t="s">
        <v>1129</v>
      </c>
      <c r="L590" s="77" t="s">
        <v>1173</v>
      </c>
      <c r="M590" s="77"/>
      <c r="N590" s="99">
        <v>0</v>
      </c>
      <c r="O590" s="99">
        <v>0</v>
      </c>
      <c r="P590" s="99">
        <v>0</v>
      </c>
      <c r="Q590" s="99">
        <v>0</v>
      </c>
      <c r="R590" s="99">
        <v>0</v>
      </c>
      <c r="S590" s="99">
        <v>0</v>
      </c>
      <c r="T590" s="99">
        <v>0</v>
      </c>
      <c r="U590" s="99">
        <v>0</v>
      </c>
      <c r="V590" s="99">
        <v>152.96</v>
      </c>
      <c r="W590" s="99">
        <v>0</v>
      </c>
      <c r="X590" s="99">
        <v>0</v>
      </c>
      <c r="Y590" s="99">
        <v>0</v>
      </c>
      <c r="Z590" s="99">
        <v>152.96</v>
      </c>
      <c r="AA590" s="100">
        <v>0</v>
      </c>
      <c r="AB590" s="100">
        <f>AA590*('Para GX'!J$71+100%)</f>
        <v>0</v>
      </c>
      <c r="AC590" s="100">
        <f>AB590*('Para GX'!K$71+100%)</f>
        <v>0</v>
      </c>
      <c r="AD590" s="100">
        <f>AC590*('Para GX'!L$71+100%)</f>
        <v>0</v>
      </c>
      <c r="AE590" s="100">
        <f>AD590*('Para GX'!M$71+100%)</f>
        <v>0</v>
      </c>
      <c r="AF590" s="100">
        <f>AE590*('Para GX'!N$71+100%)</f>
        <v>0</v>
      </c>
      <c r="AG590" s="100" t="e">
        <f>AF590*('Para GX'!O$71+100%)</f>
        <v>#VALUE!</v>
      </c>
      <c r="AH590" s="100">
        <f t="shared" si="141"/>
        <v>152.96</v>
      </c>
      <c r="AI590" s="100">
        <v>0</v>
      </c>
      <c r="AJ590" s="100">
        <f>AI590*('Para GX'!K$71+100%)</f>
        <v>0</v>
      </c>
      <c r="AK590" s="100">
        <f>AJ590*('Para GX'!L$71+100%)</f>
        <v>0</v>
      </c>
      <c r="AL590" s="100">
        <f>AK590*('Para GX'!M$71+100%)</f>
        <v>0</v>
      </c>
      <c r="AM590" s="100">
        <f>AL590*('Para GX'!N$71+100%)</f>
        <v>0</v>
      </c>
      <c r="AN590" s="100" t="e">
        <f>AM590*('Para GX'!O$71+100%)</f>
        <v>#VALUE!</v>
      </c>
      <c r="AO590" s="100">
        <f t="shared" si="143"/>
        <v>0</v>
      </c>
      <c r="AP590" s="100">
        <f>AO590*('Para GX'!J$71+100%)</f>
        <v>0</v>
      </c>
      <c r="AQ590" s="100">
        <f>AP590*('Para GX'!K$71+100%)</f>
        <v>0</v>
      </c>
      <c r="AR590" s="100">
        <f>AQ590*('Para GX'!L$71+100%)</f>
        <v>0</v>
      </c>
      <c r="AS590" s="100">
        <f>AR590*('Para GX'!M$71+100%)</f>
        <v>0</v>
      </c>
      <c r="AT590" s="100">
        <f>AS590*('Para GX'!N$71+100%)</f>
        <v>0</v>
      </c>
      <c r="AU590" s="100" t="e">
        <f>AT590*('Para GX'!O$71+100%)</f>
        <v>#VALUE!</v>
      </c>
      <c r="AV590" s="100">
        <v>0</v>
      </c>
      <c r="AW590" s="100">
        <f>AV590*('Para GX'!J$71+100%)</f>
        <v>0</v>
      </c>
      <c r="AX590" s="100">
        <f>AW590*('Para GX'!K$71+100%)</f>
        <v>0</v>
      </c>
      <c r="AY590" s="100">
        <f>AX590*('Para GX'!L$71+100%)</f>
        <v>0</v>
      </c>
      <c r="AZ590" s="100">
        <f>AY590*('Para GX'!M$71+100%)</f>
        <v>0</v>
      </c>
      <c r="BA590" s="100">
        <f>AZ590*('Para GX'!N$71+100%)</f>
        <v>0</v>
      </c>
      <c r="BB590" s="100" t="e">
        <f>BA590*('Para GX'!O$71+100%)</f>
        <v>#VALUE!</v>
      </c>
      <c r="BC590" s="100">
        <v>0</v>
      </c>
      <c r="BD590" s="100"/>
      <c r="BE590" s="100"/>
      <c r="BF590" s="100"/>
      <c r="BG590" s="100"/>
      <c r="BH590" s="100"/>
      <c r="BI590" s="100"/>
      <c r="BJ590" s="100">
        <v>0</v>
      </c>
      <c r="BK590" s="100">
        <f>BJ590*('Para GX'!J$71+100%)</f>
        <v>0</v>
      </c>
      <c r="BL590" s="100">
        <f>BK590*('Para GX'!K$71+100%)</f>
        <v>0</v>
      </c>
      <c r="BM590" s="100">
        <f>BL590*('Para GX'!L$71+100%)</f>
        <v>0</v>
      </c>
      <c r="BN590" s="100">
        <f>BM590*('Para GX'!M$71+100%)</f>
        <v>0</v>
      </c>
      <c r="BO590" s="100">
        <f>BN590*('Para GX'!N$71+100%)</f>
        <v>0</v>
      </c>
      <c r="BP590" s="100" t="e">
        <f>BO590*('Para GX'!O$71+100%)</f>
        <v>#VALUE!</v>
      </c>
    </row>
    <row r="591" spans="1:68">
      <c r="A591" s="77">
        <v>2018</v>
      </c>
      <c r="B591" s="77" t="s">
        <v>905</v>
      </c>
      <c r="C591" s="77" t="s">
        <v>1093</v>
      </c>
      <c r="D591" s="77"/>
      <c r="E591" s="98">
        <v>23909</v>
      </c>
      <c r="F591" s="77"/>
      <c r="G591" s="77"/>
      <c r="H591" s="77"/>
      <c r="I591" s="77">
        <v>1</v>
      </c>
      <c r="J591" s="77" t="s">
        <v>1021</v>
      </c>
      <c r="K591" s="77"/>
      <c r="L591" s="77"/>
      <c r="M591" s="77"/>
      <c r="N591" s="99">
        <v>0</v>
      </c>
      <c r="O591" s="99">
        <v>0</v>
      </c>
      <c r="P591" s="99">
        <v>0</v>
      </c>
      <c r="Q591" s="99">
        <v>0</v>
      </c>
      <c r="R591" s="99">
        <v>0</v>
      </c>
      <c r="S591" s="99">
        <v>0</v>
      </c>
      <c r="T591" s="99">
        <v>782.91</v>
      </c>
      <c r="U591" s="99">
        <v>0</v>
      </c>
      <c r="V591" s="99">
        <v>0</v>
      </c>
      <c r="W591" s="99">
        <v>0</v>
      </c>
      <c r="X591" s="99">
        <v>0</v>
      </c>
      <c r="Y591" s="99">
        <v>0</v>
      </c>
      <c r="Z591" s="99">
        <v>782.91</v>
      </c>
      <c r="AA591" s="100">
        <f>SUM(W591+V591+S591)</f>
        <v>0</v>
      </c>
      <c r="AB591" s="100">
        <f>AA591*('Para GX'!J$71+100%)</f>
        <v>0</v>
      </c>
      <c r="AC591" s="100">
        <f>AB591*('Para GX'!K$71+100%)</f>
        <v>0</v>
      </c>
      <c r="AD591" s="100">
        <f>AC591*('Para GX'!L$71+100%)</f>
        <v>0</v>
      </c>
      <c r="AE591" s="100">
        <f>AD591*('Para GX'!M$71+100%)</f>
        <v>0</v>
      </c>
      <c r="AF591" s="100">
        <f>AE591*('Para GX'!N$71+100%)</f>
        <v>0</v>
      </c>
      <c r="AG591" s="100" t="e">
        <f>AF591*('Para GX'!O$71+100%)</f>
        <v>#VALUE!</v>
      </c>
      <c r="AH591" s="100">
        <f t="shared" si="141"/>
        <v>782.91</v>
      </c>
      <c r="AI591" s="100">
        <f>AH591*('Para GX'!J$71+100%)</f>
        <v>802.4827499999999</v>
      </c>
      <c r="AJ591" s="100">
        <f>AI591*('Para GX'!K$71+100%)</f>
        <v>819.86987624999995</v>
      </c>
      <c r="AK591" s="100">
        <f>AJ591*('Para GX'!L$71+100%)</f>
        <v>833.53437418749991</v>
      </c>
      <c r="AL591" s="100">
        <f>AK591*('Para GX'!M$71+100%)</f>
        <v>841.86971792937493</v>
      </c>
      <c r="AM591" s="100">
        <f>AL591*('Para GX'!N$71+100%)</f>
        <v>847.48218271557073</v>
      </c>
      <c r="AN591" s="100" t="e">
        <f>AM591*('Para GX'!O$71+100%)</f>
        <v>#VALUE!</v>
      </c>
      <c r="AO591" s="100">
        <f t="shared" si="143"/>
        <v>0</v>
      </c>
      <c r="AP591" s="100">
        <f>AO591*('Para GX'!J$71+100%)</f>
        <v>0</v>
      </c>
      <c r="AQ591" s="100">
        <f>AP591*('Para GX'!K$71+100%)</f>
        <v>0</v>
      </c>
      <c r="AR591" s="100">
        <f>AQ591*('Para GX'!L$71+100%)</f>
        <v>0</v>
      </c>
      <c r="AS591" s="100">
        <f>AR591*('Para GX'!M$71+100%)</f>
        <v>0</v>
      </c>
      <c r="AT591" s="100">
        <f>AS591*('Para GX'!N$71+100%)</f>
        <v>0</v>
      </c>
      <c r="AU591" s="100" t="e">
        <f>AT591*('Para GX'!O$71+100%)</f>
        <v>#VALUE!</v>
      </c>
      <c r="AV591" s="100">
        <v>0</v>
      </c>
      <c r="AW591" s="100">
        <f>AV591*('Para GX'!J$71+100%)</f>
        <v>0</v>
      </c>
      <c r="AX591" s="100">
        <f>AW591*('Para GX'!K$71+100%)</f>
        <v>0</v>
      </c>
      <c r="AY591" s="100">
        <f>AX591*('Para GX'!L$71+100%)</f>
        <v>0</v>
      </c>
      <c r="AZ591" s="100">
        <f>AY591*('Para GX'!M$71+100%)</f>
        <v>0</v>
      </c>
      <c r="BA591" s="100">
        <f>AZ591*('Para GX'!N$71+100%)</f>
        <v>0</v>
      </c>
      <c r="BB591" s="100" t="e">
        <f>BA591*('Para GX'!O$71+100%)</f>
        <v>#VALUE!</v>
      </c>
      <c r="BC591" s="100">
        <v>0</v>
      </c>
      <c r="BD591" s="100"/>
      <c r="BE591" s="100"/>
      <c r="BF591" s="100"/>
      <c r="BG591" s="100"/>
      <c r="BH591" s="100"/>
      <c r="BI591" s="100"/>
      <c r="BJ591" s="100">
        <v>0</v>
      </c>
      <c r="BK591" s="100">
        <f>BJ591*('Para GX'!J$71+100%)</f>
        <v>0</v>
      </c>
      <c r="BL591" s="100">
        <f>BK591*('Para GX'!K$71+100%)</f>
        <v>0</v>
      </c>
      <c r="BM591" s="100">
        <f>BL591*('Para GX'!L$71+100%)</f>
        <v>0</v>
      </c>
      <c r="BN591" s="100">
        <f>BM591*('Para GX'!M$71+100%)</f>
        <v>0</v>
      </c>
      <c r="BO591" s="100">
        <f>BN591*('Para GX'!N$71+100%)</f>
        <v>0</v>
      </c>
      <c r="BP591" s="100" t="e">
        <f>BO591*('Para GX'!O$71+100%)</f>
        <v>#VALUE!</v>
      </c>
    </row>
    <row r="592" spans="1:68">
      <c r="A592" s="77">
        <v>2018</v>
      </c>
      <c r="B592" s="77" t="s">
        <v>905</v>
      </c>
      <c r="C592" s="77" t="s">
        <v>1093</v>
      </c>
      <c r="D592" s="77"/>
      <c r="E592" s="98">
        <v>31224</v>
      </c>
      <c r="F592" s="77"/>
      <c r="G592" s="77"/>
      <c r="H592" s="77"/>
      <c r="I592" s="77">
        <v>19</v>
      </c>
      <c r="J592" s="77" t="s">
        <v>1021</v>
      </c>
      <c r="K592" s="77"/>
      <c r="L592" s="77" t="s">
        <v>1091</v>
      </c>
      <c r="M592" s="77"/>
      <c r="N592" s="99">
        <v>0</v>
      </c>
      <c r="O592" s="99">
        <v>0</v>
      </c>
      <c r="P592" s="99">
        <v>0</v>
      </c>
      <c r="Q592" s="99">
        <v>0</v>
      </c>
      <c r="R592" s="99">
        <v>0</v>
      </c>
      <c r="S592" s="99">
        <v>0</v>
      </c>
      <c r="T592" s="99">
        <v>1650.58</v>
      </c>
      <c r="U592" s="99">
        <v>0</v>
      </c>
      <c r="V592" s="99">
        <v>0</v>
      </c>
      <c r="W592" s="99">
        <v>0</v>
      </c>
      <c r="X592" s="99">
        <v>0</v>
      </c>
      <c r="Y592" s="99">
        <v>0</v>
      </c>
      <c r="Z592" s="99">
        <v>1650.58</v>
      </c>
      <c r="AA592" s="100">
        <f>SUM(W592+V592+S592)</f>
        <v>0</v>
      </c>
      <c r="AB592" s="100">
        <f>AA592*('Para GX'!J$71+100%)</f>
        <v>0</v>
      </c>
      <c r="AC592" s="100">
        <f>AB592*('Para GX'!K$71+100%)</f>
        <v>0</v>
      </c>
      <c r="AD592" s="100">
        <f>AC592*('Para GX'!L$71+100%)</f>
        <v>0</v>
      </c>
      <c r="AE592" s="100">
        <f>AD592*('Para GX'!M$71+100%)</f>
        <v>0</v>
      </c>
      <c r="AF592" s="100">
        <f>AE592*('Para GX'!N$71+100%)</f>
        <v>0</v>
      </c>
      <c r="AG592" s="100" t="e">
        <f>AF592*('Para GX'!O$71+100%)</f>
        <v>#VALUE!</v>
      </c>
      <c r="AH592" s="100">
        <f t="shared" si="141"/>
        <v>1650.58</v>
      </c>
      <c r="AI592" s="100">
        <f>AH592*('Para GX'!J$71+100%)</f>
        <v>1691.8444999999997</v>
      </c>
      <c r="AJ592" s="100">
        <f>AI592*('Para GX'!K$71+100%)</f>
        <v>1728.501130833333</v>
      </c>
      <c r="AK592" s="100">
        <f>AJ592*('Para GX'!L$71+100%)</f>
        <v>1757.3094830138884</v>
      </c>
      <c r="AL592" s="100">
        <f>AK592*('Para GX'!M$71+100%)</f>
        <v>1774.8825778440273</v>
      </c>
      <c r="AM592" s="100">
        <f>AL592*('Para GX'!N$71+100%)</f>
        <v>1786.7151283629873</v>
      </c>
      <c r="AN592" s="100" t="e">
        <f>AM592*('Para GX'!O$71+100%)</f>
        <v>#VALUE!</v>
      </c>
      <c r="AO592" s="100">
        <f t="shared" si="143"/>
        <v>0</v>
      </c>
      <c r="AP592" s="100">
        <f>AO592*('Para GX'!J$71+100%)</f>
        <v>0</v>
      </c>
      <c r="AQ592" s="100">
        <f>AP592*('Para GX'!K$71+100%)</f>
        <v>0</v>
      </c>
      <c r="AR592" s="100">
        <f>AQ592*('Para GX'!L$71+100%)</f>
        <v>0</v>
      </c>
      <c r="AS592" s="100">
        <f>AR592*('Para GX'!M$71+100%)</f>
        <v>0</v>
      </c>
      <c r="AT592" s="100">
        <f>AS592*('Para GX'!N$71+100%)</f>
        <v>0</v>
      </c>
      <c r="AU592" s="100" t="e">
        <f>AT592*('Para GX'!O$71+100%)</f>
        <v>#VALUE!</v>
      </c>
      <c r="AV592" s="100">
        <v>0</v>
      </c>
      <c r="AW592" s="100">
        <f>AV592*('Para GX'!J$71+100%)</f>
        <v>0</v>
      </c>
      <c r="AX592" s="100">
        <f>AW592*('Para GX'!K$71+100%)</f>
        <v>0</v>
      </c>
      <c r="AY592" s="100">
        <f>AX592*('Para GX'!L$71+100%)</f>
        <v>0</v>
      </c>
      <c r="AZ592" s="100">
        <f>AY592*('Para GX'!M$71+100%)</f>
        <v>0</v>
      </c>
      <c r="BA592" s="100">
        <f>AZ592*('Para GX'!N$71+100%)</f>
        <v>0</v>
      </c>
      <c r="BB592" s="100" t="e">
        <f>BA592*('Para GX'!O$71+100%)</f>
        <v>#VALUE!</v>
      </c>
      <c r="BC592" s="100">
        <v>0</v>
      </c>
      <c r="BD592" s="100"/>
      <c r="BE592" s="100"/>
      <c r="BF592" s="100"/>
      <c r="BG592" s="100"/>
      <c r="BH592" s="100"/>
      <c r="BI592" s="100"/>
      <c r="BJ592" s="100">
        <v>0</v>
      </c>
      <c r="BK592" s="100">
        <f>BJ592*('Para GX'!J$71+100%)</f>
        <v>0</v>
      </c>
      <c r="BL592" s="100">
        <f>BK592*('Para GX'!K$71+100%)</f>
        <v>0</v>
      </c>
      <c r="BM592" s="100">
        <f>BL592*('Para GX'!L$71+100%)</f>
        <v>0</v>
      </c>
      <c r="BN592" s="100">
        <f>BM592*('Para GX'!M$71+100%)</f>
        <v>0</v>
      </c>
      <c r="BO592" s="100">
        <f>BN592*('Para GX'!N$71+100%)</f>
        <v>0</v>
      </c>
      <c r="BP592" s="100" t="e">
        <f>BO592*('Para GX'!O$71+100%)</f>
        <v>#VALUE!</v>
      </c>
    </row>
    <row r="593" spans="1:68">
      <c r="A593" s="101"/>
      <c r="B593" s="101" t="s">
        <v>1196</v>
      </c>
      <c r="C593" s="101" t="s">
        <v>1093</v>
      </c>
      <c r="D593" s="101"/>
      <c r="E593" s="102"/>
      <c r="F593" s="101"/>
      <c r="G593" s="101"/>
      <c r="H593" s="101"/>
      <c r="I593" s="101"/>
      <c r="J593" s="101"/>
      <c r="K593" s="101"/>
      <c r="L593" s="101"/>
      <c r="M593" s="101"/>
      <c r="N593" s="103">
        <f>SUM(N587:N592)</f>
        <v>0</v>
      </c>
      <c r="O593" s="103">
        <f t="shared" ref="O593:BP593" si="144">SUM(O587:O592)</f>
        <v>0</v>
      </c>
      <c r="P593" s="103">
        <f t="shared" si="144"/>
        <v>0</v>
      </c>
      <c r="Q593" s="103">
        <f t="shared" si="144"/>
        <v>0</v>
      </c>
      <c r="R593" s="103">
        <f t="shared" si="144"/>
        <v>0</v>
      </c>
      <c r="S593" s="103">
        <f t="shared" si="144"/>
        <v>0</v>
      </c>
      <c r="T593" s="103">
        <f t="shared" si="144"/>
        <v>2433.4899999999998</v>
      </c>
      <c r="U593" s="103">
        <f t="shared" si="144"/>
        <v>0</v>
      </c>
      <c r="V593" s="103">
        <f t="shared" si="144"/>
        <v>863.86000000000013</v>
      </c>
      <c r="W593" s="103">
        <f t="shared" si="144"/>
        <v>0</v>
      </c>
      <c r="X593" s="103">
        <f t="shared" si="144"/>
        <v>0</v>
      </c>
      <c r="Y593" s="103">
        <f t="shared" si="144"/>
        <v>0</v>
      </c>
      <c r="Z593" s="103">
        <f t="shared" si="144"/>
        <v>3297.35</v>
      </c>
      <c r="AA593" s="103">
        <v>0</v>
      </c>
      <c r="AB593" s="103">
        <f t="shared" si="144"/>
        <v>0</v>
      </c>
      <c r="AC593" s="103">
        <f t="shared" si="144"/>
        <v>0</v>
      </c>
      <c r="AD593" s="103">
        <f t="shared" si="144"/>
        <v>0</v>
      </c>
      <c r="AE593" s="103">
        <f t="shared" si="144"/>
        <v>0</v>
      </c>
      <c r="AF593" s="103">
        <f t="shared" si="144"/>
        <v>0</v>
      </c>
      <c r="AG593" s="103" t="e">
        <f t="shared" si="144"/>
        <v>#VALUE!</v>
      </c>
      <c r="AH593" s="103">
        <f t="shared" si="141"/>
        <v>3297.35</v>
      </c>
      <c r="AI593" s="103">
        <f t="shared" si="144"/>
        <v>3120.1732499999998</v>
      </c>
      <c r="AJ593" s="103">
        <f t="shared" si="144"/>
        <v>3187.7770037499995</v>
      </c>
      <c r="AK593" s="103">
        <f t="shared" si="144"/>
        <v>3240.9066204791661</v>
      </c>
      <c r="AL593" s="103">
        <f t="shared" si="144"/>
        <v>3273.3156866839577</v>
      </c>
      <c r="AM593" s="103">
        <f t="shared" si="144"/>
        <v>3295.1377912618505</v>
      </c>
      <c r="AN593" s="103" t="e">
        <f t="shared" si="144"/>
        <v>#VALUE!</v>
      </c>
      <c r="AO593" s="103">
        <f t="shared" si="143"/>
        <v>0</v>
      </c>
      <c r="AP593" s="103">
        <f t="shared" si="144"/>
        <v>0</v>
      </c>
      <c r="AQ593" s="103">
        <f t="shared" si="144"/>
        <v>0</v>
      </c>
      <c r="AR593" s="103">
        <f t="shared" si="144"/>
        <v>0</v>
      </c>
      <c r="AS593" s="103">
        <f t="shared" si="144"/>
        <v>0</v>
      </c>
      <c r="AT593" s="103">
        <f t="shared" si="144"/>
        <v>0</v>
      </c>
      <c r="AU593" s="103" t="e">
        <f t="shared" si="144"/>
        <v>#VALUE!</v>
      </c>
      <c r="AV593" s="103">
        <f t="shared" si="144"/>
        <v>0</v>
      </c>
      <c r="AW593" s="103">
        <f t="shared" si="144"/>
        <v>0</v>
      </c>
      <c r="AX593" s="103">
        <f t="shared" si="144"/>
        <v>0</v>
      </c>
      <c r="AY593" s="103">
        <f t="shared" si="144"/>
        <v>0</v>
      </c>
      <c r="AZ593" s="103">
        <f t="shared" si="144"/>
        <v>0</v>
      </c>
      <c r="BA593" s="103">
        <f t="shared" si="144"/>
        <v>0</v>
      </c>
      <c r="BB593" s="103" t="e">
        <f t="shared" si="144"/>
        <v>#VALUE!</v>
      </c>
      <c r="BC593" s="103">
        <f t="shared" si="144"/>
        <v>0</v>
      </c>
      <c r="BD593" s="103">
        <f t="shared" si="144"/>
        <v>0</v>
      </c>
      <c r="BE593" s="103">
        <f t="shared" si="144"/>
        <v>0</v>
      </c>
      <c r="BF593" s="103">
        <f t="shared" si="144"/>
        <v>0</v>
      </c>
      <c r="BG593" s="103">
        <f t="shared" si="144"/>
        <v>0</v>
      </c>
      <c r="BH593" s="103">
        <f t="shared" si="144"/>
        <v>0</v>
      </c>
      <c r="BI593" s="103">
        <f t="shared" si="144"/>
        <v>0</v>
      </c>
      <c r="BJ593" s="103">
        <f t="shared" si="144"/>
        <v>0</v>
      </c>
      <c r="BK593" s="103">
        <f t="shared" si="144"/>
        <v>0</v>
      </c>
      <c r="BL593" s="103">
        <f t="shared" si="144"/>
        <v>0</v>
      </c>
      <c r="BM593" s="103">
        <f t="shared" si="144"/>
        <v>0</v>
      </c>
      <c r="BN593" s="103">
        <f t="shared" si="144"/>
        <v>0</v>
      </c>
      <c r="BO593" s="103">
        <f t="shared" si="144"/>
        <v>0</v>
      </c>
      <c r="BP593" s="103" t="e">
        <f t="shared" si="144"/>
        <v>#VALUE!</v>
      </c>
    </row>
    <row r="594" spans="1:68">
      <c r="A594" s="77">
        <v>2018</v>
      </c>
      <c r="B594" s="77" t="s">
        <v>905</v>
      </c>
      <c r="C594" s="77" t="s">
        <v>1094</v>
      </c>
      <c r="D594" s="77"/>
      <c r="E594" s="98">
        <v>22841</v>
      </c>
      <c r="F594" s="77"/>
      <c r="G594" s="77"/>
      <c r="H594" s="77"/>
      <c r="I594" s="77">
        <v>1</v>
      </c>
      <c r="J594" s="77" t="s">
        <v>1021</v>
      </c>
      <c r="K594" s="77" t="s">
        <v>1238</v>
      </c>
      <c r="L594" s="77"/>
      <c r="M594" s="77"/>
      <c r="N594" s="99">
        <v>0</v>
      </c>
      <c r="O594" s="99">
        <v>0</v>
      </c>
      <c r="P594" s="99">
        <v>0</v>
      </c>
      <c r="Q594" s="99">
        <v>0</v>
      </c>
      <c r="R594" s="99">
        <v>0</v>
      </c>
      <c r="S594" s="99">
        <v>0</v>
      </c>
      <c r="T594" s="99">
        <v>2967.69</v>
      </c>
      <c r="U594" s="99">
        <v>0</v>
      </c>
      <c r="V594" s="99">
        <v>0</v>
      </c>
      <c r="W594" s="99">
        <v>0</v>
      </c>
      <c r="X594" s="99">
        <v>0</v>
      </c>
      <c r="Y594" s="99">
        <v>0</v>
      </c>
      <c r="Z594" s="99">
        <v>2967.69</v>
      </c>
      <c r="AA594" s="100">
        <f>SUM(W594+V594+S594)</f>
        <v>0</v>
      </c>
      <c r="AB594" s="100">
        <f>AA594*('Para GX'!J$71+100%)</f>
        <v>0</v>
      </c>
      <c r="AC594" s="100">
        <f>AB594*('Para GX'!K$71+100%)</f>
        <v>0</v>
      </c>
      <c r="AD594" s="100">
        <f>AC594*('Para GX'!L$71+100%)</f>
        <v>0</v>
      </c>
      <c r="AE594" s="100">
        <f>AD594*('Para GX'!M$71+100%)</f>
        <v>0</v>
      </c>
      <c r="AF594" s="100">
        <f>AE594*('Para GX'!N$71+100%)</f>
        <v>0</v>
      </c>
      <c r="AG594" s="100" t="e">
        <f>AF594*('Para GX'!O$71+100%)</f>
        <v>#VALUE!</v>
      </c>
      <c r="AH594" s="100">
        <f t="shared" si="141"/>
        <v>2967.69</v>
      </c>
      <c r="AI594" s="100">
        <f>AH594*('Para GX'!J$71+100%)</f>
        <v>3041.8822499999997</v>
      </c>
      <c r="AJ594" s="100">
        <f>AI594*('Para GX'!K$71+100%)</f>
        <v>3107.7896987499998</v>
      </c>
      <c r="AK594" s="100">
        <f>AJ594*('Para GX'!L$71+100%)</f>
        <v>3159.5861937291661</v>
      </c>
      <c r="AL594" s="100">
        <f>AK594*('Para GX'!M$71+100%)</f>
        <v>3191.1820556664579</v>
      </c>
      <c r="AM594" s="100">
        <f>AL594*('Para GX'!N$71+100%)</f>
        <v>3212.4566027042342</v>
      </c>
      <c r="AN594" s="100" t="e">
        <f>AM594*('Para GX'!O$71+100%)</f>
        <v>#VALUE!</v>
      </c>
      <c r="AO594" s="100">
        <f t="shared" si="143"/>
        <v>0</v>
      </c>
      <c r="AP594" s="100">
        <f>AO594*('Para GX'!J$71+100%)</f>
        <v>0</v>
      </c>
      <c r="AQ594" s="100">
        <f>AP594*('Para GX'!K$71+100%)</f>
        <v>0</v>
      </c>
      <c r="AR594" s="100">
        <f>AQ594*('Para GX'!L$71+100%)</f>
        <v>0</v>
      </c>
      <c r="AS594" s="100">
        <f>AR594*('Para GX'!M$71+100%)</f>
        <v>0</v>
      </c>
      <c r="AT594" s="100">
        <f>AS594*('Para GX'!N$71+100%)</f>
        <v>0</v>
      </c>
      <c r="AU594" s="100" t="e">
        <f>AT594*('Para GX'!O$71+100%)</f>
        <v>#VALUE!</v>
      </c>
      <c r="AV594" s="100">
        <v>0</v>
      </c>
      <c r="AW594" s="100">
        <f>AV594*('Para GX'!J$71+100%)</f>
        <v>0</v>
      </c>
      <c r="AX594" s="100">
        <f>AW594*('Para GX'!K$71+100%)</f>
        <v>0</v>
      </c>
      <c r="AY594" s="100">
        <f>AX594*('Para GX'!L$71+100%)</f>
        <v>0</v>
      </c>
      <c r="AZ594" s="100">
        <f>AY594*('Para GX'!M$71+100%)</f>
        <v>0</v>
      </c>
      <c r="BA594" s="100">
        <f>AZ594*('Para GX'!N$71+100%)</f>
        <v>0</v>
      </c>
      <c r="BB594" s="100" t="e">
        <f>BA594*('Para GX'!O$71+100%)</f>
        <v>#VALUE!</v>
      </c>
      <c r="BC594" s="100">
        <v>0</v>
      </c>
      <c r="BD594" s="100"/>
      <c r="BE594" s="100"/>
      <c r="BF594" s="100"/>
      <c r="BG594" s="100"/>
      <c r="BH594" s="100"/>
      <c r="BI594" s="100"/>
      <c r="BJ594" s="100">
        <v>0</v>
      </c>
      <c r="BK594" s="100">
        <f>BJ594*('Para GX'!J$71+100%)</f>
        <v>0</v>
      </c>
      <c r="BL594" s="100">
        <f>BK594*('Para GX'!K$71+100%)</f>
        <v>0</v>
      </c>
      <c r="BM594" s="100">
        <f>BL594*('Para GX'!L$71+100%)</f>
        <v>0</v>
      </c>
      <c r="BN594" s="100">
        <f>BM594*('Para GX'!M$71+100%)</f>
        <v>0</v>
      </c>
      <c r="BO594" s="100">
        <f>BN594*('Para GX'!N$71+100%)</f>
        <v>0</v>
      </c>
      <c r="BP594" s="100" t="e">
        <f>BO594*('Para GX'!O$71+100%)</f>
        <v>#VALUE!</v>
      </c>
    </row>
    <row r="595" spans="1:68">
      <c r="A595" s="101"/>
      <c r="B595" s="101" t="s">
        <v>1196</v>
      </c>
      <c r="C595" s="101" t="s">
        <v>1094</v>
      </c>
      <c r="D595" s="101"/>
      <c r="E595" s="102"/>
      <c r="F595" s="101"/>
      <c r="G595" s="101"/>
      <c r="H595" s="101"/>
      <c r="I595" s="101"/>
      <c r="J595" s="101"/>
      <c r="K595" s="101"/>
      <c r="L595" s="101"/>
      <c r="M595" s="101"/>
      <c r="N595" s="103">
        <f>SUM(N594:N594)</f>
        <v>0</v>
      </c>
      <c r="O595" s="103">
        <f t="shared" ref="O595:BP595" si="145">SUM(O594:O594)</f>
        <v>0</v>
      </c>
      <c r="P595" s="103">
        <f t="shared" si="145"/>
        <v>0</v>
      </c>
      <c r="Q595" s="103">
        <f t="shared" si="145"/>
        <v>0</v>
      </c>
      <c r="R595" s="103">
        <f t="shared" si="145"/>
        <v>0</v>
      </c>
      <c r="S595" s="103">
        <f t="shared" si="145"/>
        <v>0</v>
      </c>
      <c r="T595" s="103">
        <f t="shared" si="145"/>
        <v>2967.69</v>
      </c>
      <c r="U595" s="103">
        <f t="shared" si="145"/>
        <v>0</v>
      </c>
      <c r="V595" s="103">
        <f t="shared" si="145"/>
        <v>0</v>
      </c>
      <c r="W595" s="103">
        <f t="shared" si="145"/>
        <v>0</v>
      </c>
      <c r="X595" s="103">
        <f t="shared" si="145"/>
        <v>0</v>
      </c>
      <c r="Y595" s="103">
        <f t="shared" si="145"/>
        <v>0</v>
      </c>
      <c r="Z595" s="103">
        <f t="shared" si="145"/>
        <v>2967.69</v>
      </c>
      <c r="AA595" s="103">
        <f>SUM(W595+V595+S595)</f>
        <v>0</v>
      </c>
      <c r="AB595" s="103">
        <f t="shared" si="145"/>
        <v>0</v>
      </c>
      <c r="AC595" s="103">
        <f t="shared" si="145"/>
        <v>0</v>
      </c>
      <c r="AD595" s="103">
        <f t="shared" si="145"/>
        <v>0</v>
      </c>
      <c r="AE595" s="103">
        <f t="shared" si="145"/>
        <v>0</v>
      </c>
      <c r="AF595" s="103">
        <f t="shared" si="145"/>
        <v>0</v>
      </c>
      <c r="AG595" s="103" t="e">
        <f t="shared" si="145"/>
        <v>#VALUE!</v>
      </c>
      <c r="AH595" s="103">
        <f t="shared" si="141"/>
        <v>2967.69</v>
      </c>
      <c r="AI595" s="103">
        <f t="shared" si="145"/>
        <v>3041.8822499999997</v>
      </c>
      <c r="AJ595" s="103">
        <f t="shared" si="145"/>
        <v>3107.7896987499998</v>
      </c>
      <c r="AK595" s="103">
        <f t="shared" si="145"/>
        <v>3159.5861937291661</v>
      </c>
      <c r="AL595" s="103">
        <f t="shared" si="145"/>
        <v>3191.1820556664579</v>
      </c>
      <c r="AM595" s="103">
        <f t="shared" si="145"/>
        <v>3212.4566027042342</v>
      </c>
      <c r="AN595" s="103" t="e">
        <f t="shared" si="145"/>
        <v>#VALUE!</v>
      </c>
      <c r="AO595" s="103">
        <f t="shared" si="143"/>
        <v>0</v>
      </c>
      <c r="AP595" s="103">
        <f t="shared" si="145"/>
        <v>0</v>
      </c>
      <c r="AQ595" s="103">
        <f t="shared" si="145"/>
        <v>0</v>
      </c>
      <c r="AR595" s="103">
        <f t="shared" si="145"/>
        <v>0</v>
      </c>
      <c r="AS595" s="103">
        <f t="shared" si="145"/>
        <v>0</v>
      </c>
      <c r="AT595" s="103">
        <f t="shared" si="145"/>
        <v>0</v>
      </c>
      <c r="AU595" s="103" t="e">
        <f t="shared" si="145"/>
        <v>#VALUE!</v>
      </c>
      <c r="AV595" s="103">
        <f t="shared" si="145"/>
        <v>0</v>
      </c>
      <c r="AW595" s="103">
        <f t="shared" si="145"/>
        <v>0</v>
      </c>
      <c r="AX595" s="103">
        <f t="shared" si="145"/>
        <v>0</v>
      </c>
      <c r="AY595" s="103">
        <f t="shared" si="145"/>
        <v>0</v>
      </c>
      <c r="AZ595" s="103">
        <f t="shared" si="145"/>
        <v>0</v>
      </c>
      <c r="BA595" s="103">
        <f t="shared" si="145"/>
        <v>0</v>
      </c>
      <c r="BB595" s="103" t="e">
        <f t="shared" si="145"/>
        <v>#VALUE!</v>
      </c>
      <c r="BC595" s="103">
        <f t="shared" si="145"/>
        <v>0</v>
      </c>
      <c r="BD595" s="103">
        <f t="shared" si="145"/>
        <v>0</v>
      </c>
      <c r="BE595" s="103">
        <f t="shared" si="145"/>
        <v>0</v>
      </c>
      <c r="BF595" s="103">
        <f t="shared" si="145"/>
        <v>0</v>
      </c>
      <c r="BG595" s="103">
        <f t="shared" si="145"/>
        <v>0</v>
      </c>
      <c r="BH595" s="103">
        <f t="shared" si="145"/>
        <v>0</v>
      </c>
      <c r="BI595" s="103">
        <f t="shared" si="145"/>
        <v>0</v>
      </c>
      <c r="BJ595" s="103">
        <f t="shared" si="145"/>
        <v>0</v>
      </c>
      <c r="BK595" s="103">
        <f t="shared" si="145"/>
        <v>0</v>
      </c>
      <c r="BL595" s="103">
        <f t="shared" si="145"/>
        <v>0</v>
      </c>
      <c r="BM595" s="103">
        <f t="shared" si="145"/>
        <v>0</v>
      </c>
      <c r="BN595" s="103">
        <f t="shared" si="145"/>
        <v>0</v>
      </c>
      <c r="BO595" s="103">
        <f t="shared" si="145"/>
        <v>0</v>
      </c>
      <c r="BP595" s="103" t="e">
        <f t="shared" si="145"/>
        <v>#VALUE!</v>
      </c>
    </row>
    <row r="596" spans="1:68">
      <c r="A596" s="91">
        <v>2018</v>
      </c>
      <c r="B596" s="91" t="s">
        <v>905</v>
      </c>
      <c r="C596" s="91" t="s">
        <v>1174</v>
      </c>
      <c r="D596" s="91"/>
      <c r="E596" s="106">
        <v>19624</v>
      </c>
      <c r="F596" s="91"/>
      <c r="G596" s="91"/>
      <c r="H596" s="91"/>
      <c r="I596" s="91">
        <v>3</v>
      </c>
      <c r="J596" s="91" t="s">
        <v>1021</v>
      </c>
      <c r="K596" s="91"/>
      <c r="L596" s="91"/>
      <c r="M596" s="91"/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16.2</v>
      </c>
      <c r="X596" s="93">
        <v>0</v>
      </c>
      <c r="Y596" s="93">
        <v>0</v>
      </c>
      <c r="Z596" s="93">
        <v>16.2</v>
      </c>
      <c r="AA596" s="94">
        <f>SUM(W596+V596+S596)</f>
        <v>16.2</v>
      </c>
      <c r="AB596" s="94">
        <f>AA596*('Para GX'!J$71+100%)</f>
        <v>16.604999999999997</v>
      </c>
      <c r="AC596" s="94">
        <f>AB596*('Para GX'!K$71+100%)</f>
        <v>16.964774999999999</v>
      </c>
      <c r="AD596" s="94">
        <f>AC596*('Para GX'!L$71+100%)</f>
        <v>17.247521249999998</v>
      </c>
      <c r="AE596" s="94">
        <f>AD596*('Para GX'!M$71+100%)</f>
        <v>17.419996462499999</v>
      </c>
      <c r="AF596" s="94">
        <f>AE596*('Para GX'!N$71+100%)</f>
        <v>17.536129772249996</v>
      </c>
      <c r="AG596" s="94" t="e">
        <f>AF596*('Para GX'!O$71+100%)</f>
        <v>#VALUE!</v>
      </c>
      <c r="AH596" s="94">
        <f t="shared" si="141"/>
        <v>16.2</v>
      </c>
      <c r="AI596" s="94">
        <f>AH596*('Para GX'!J$71+100%)</f>
        <v>16.604999999999997</v>
      </c>
      <c r="AJ596" s="94">
        <f>AI596*('Para GX'!K$71+100%)</f>
        <v>16.964774999999999</v>
      </c>
      <c r="AK596" s="94">
        <f>AJ596*('Para GX'!L$71+100%)</f>
        <v>17.247521249999998</v>
      </c>
      <c r="AL596" s="94">
        <f>AK596*('Para GX'!M$71+100%)</f>
        <v>17.419996462499999</v>
      </c>
      <c r="AM596" s="94">
        <f>AL596*('Para GX'!N$71+100%)</f>
        <v>17.536129772249996</v>
      </c>
      <c r="AN596" s="94" t="e">
        <f>AM596*('Para GX'!O$71+100%)</f>
        <v>#VALUE!</v>
      </c>
      <c r="AO596" s="94">
        <f t="shared" si="143"/>
        <v>0</v>
      </c>
      <c r="AP596" s="94">
        <f>AO596*('Para GX'!J$71+100%)</f>
        <v>0</v>
      </c>
      <c r="AQ596" s="94">
        <f>AP596*('Para GX'!K$71+100%)</f>
        <v>0</v>
      </c>
      <c r="AR596" s="94">
        <f>AQ596*('Para GX'!L$71+100%)</f>
        <v>0</v>
      </c>
      <c r="AS596" s="94">
        <f>AR596*('Para GX'!M$71+100%)</f>
        <v>0</v>
      </c>
      <c r="AT596" s="94">
        <f>AS596*('Para GX'!N$71+100%)</f>
        <v>0</v>
      </c>
      <c r="AU596" s="94" t="e">
        <f>AT596*('Para GX'!O$71+100%)</f>
        <v>#VALUE!</v>
      </c>
      <c r="AV596" s="94">
        <v>0</v>
      </c>
      <c r="AW596" s="94">
        <f>AV596*('Para GX'!J$71+100%)</f>
        <v>0</v>
      </c>
      <c r="AX596" s="94">
        <f>AW596*('Para GX'!K$71+100%)</f>
        <v>0</v>
      </c>
      <c r="AY596" s="94">
        <f>AX596*('Para GX'!L$71+100%)</f>
        <v>0</v>
      </c>
      <c r="AZ596" s="94">
        <f>AY596*('Para GX'!M$71+100%)</f>
        <v>0</v>
      </c>
      <c r="BA596" s="94">
        <f>AZ596*('Para GX'!N$71+100%)</f>
        <v>0</v>
      </c>
      <c r="BB596" s="94" t="e">
        <f>BA596*('Para GX'!O$71+100%)</f>
        <v>#VALUE!</v>
      </c>
      <c r="BC596" s="94">
        <v>0</v>
      </c>
      <c r="BD596" s="94"/>
      <c r="BE596" s="94"/>
      <c r="BF596" s="94"/>
      <c r="BG596" s="94"/>
      <c r="BH596" s="94"/>
      <c r="BI596" s="94"/>
      <c r="BJ596" s="94">
        <v>0</v>
      </c>
      <c r="BK596" s="94">
        <f>BJ596*('Para GX'!J$71+100%)</f>
        <v>0</v>
      </c>
      <c r="BL596" s="94">
        <f>BK596*('Para GX'!K$71+100%)</f>
        <v>0</v>
      </c>
      <c r="BM596" s="94">
        <f>BL596*('Para GX'!L$71+100%)</f>
        <v>0</v>
      </c>
      <c r="BN596" s="94">
        <f>BM596*('Para GX'!M$71+100%)</f>
        <v>0</v>
      </c>
      <c r="BO596" s="94">
        <f>BN596*('Para GX'!N$71+100%)</f>
        <v>0</v>
      </c>
      <c r="BP596" s="94" t="e">
        <f>BO596*('Para GX'!O$71+100%)</f>
        <v>#VALUE!</v>
      </c>
    </row>
    <row r="597" spans="1:68">
      <c r="A597" s="95"/>
      <c r="B597" s="95" t="s">
        <v>1196</v>
      </c>
      <c r="C597" s="95" t="s">
        <v>1174</v>
      </c>
      <c r="D597" s="95"/>
      <c r="E597" s="107"/>
      <c r="F597" s="95"/>
      <c r="G597" s="95"/>
      <c r="H597" s="95"/>
      <c r="I597" s="95"/>
      <c r="J597" s="95"/>
      <c r="K597" s="95"/>
      <c r="L597" s="95"/>
      <c r="M597" s="95"/>
      <c r="N597" s="97">
        <f>SUM(N596:N596)</f>
        <v>0</v>
      </c>
      <c r="O597" s="97">
        <f t="shared" ref="O597:BP597" si="146">SUM(O596:O596)</f>
        <v>0</v>
      </c>
      <c r="P597" s="97">
        <f t="shared" si="146"/>
        <v>0</v>
      </c>
      <c r="Q597" s="97">
        <f t="shared" si="146"/>
        <v>0</v>
      </c>
      <c r="R597" s="97">
        <f t="shared" si="146"/>
        <v>0</v>
      </c>
      <c r="S597" s="97">
        <f t="shared" si="146"/>
        <v>0</v>
      </c>
      <c r="T597" s="97">
        <f t="shared" si="146"/>
        <v>0</v>
      </c>
      <c r="U597" s="97">
        <f t="shared" si="146"/>
        <v>0</v>
      </c>
      <c r="V597" s="97">
        <f t="shared" si="146"/>
        <v>0</v>
      </c>
      <c r="W597" s="97">
        <f t="shared" si="146"/>
        <v>16.2</v>
      </c>
      <c r="X597" s="97">
        <f t="shared" si="146"/>
        <v>0</v>
      </c>
      <c r="Y597" s="97">
        <f t="shared" si="146"/>
        <v>0</v>
      </c>
      <c r="Z597" s="97">
        <f t="shared" si="146"/>
        <v>16.2</v>
      </c>
      <c r="AA597" s="97">
        <f>SUM(W597+V597+S597)</f>
        <v>16.2</v>
      </c>
      <c r="AB597" s="97">
        <f t="shared" si="146"/>
        <v>16.604999999999997</v>
      </c>
      <c r="AC597" s="97">
        <f t="shared" si="146"/>
        <v>16.964774999999999</v>
      </c>
      <c r="AD597" s="97">
        <f t="shared" si="146"/>
        <v>17.247521249999998</v>
      </c>
      <c r="AE597" s="97">
        <f t="shared" si="146"/>
        <v>17.419996462499999</v>
      </c>
      <c r="AF597" s="97">
        <f t="shared" si="146"/>
        <v>17.536129772249996</v>
      </c>
      <c r="AG597" s="97" t="e">
        <f t="shared" si="146"/>
        <v>#VALUE!</v>
      </c>
      <c r="AH597" s="97">
        <v>0</v>
      </c>
      <c r="AI597" s="97">
        <v>0</v>
      </c>
      <c r="AJ597" s="97">
        <f t="shared" si="146"/>
        <v>16.964774999999999</v>
      </c>
      <c r="AK597" s="97">
        <v>0</v>
      </c>
      <c r="AL597" s="97">
        <v>0</v>
      </c>
      <c r="AM597" s="97">
        <v>0</v>
      </c>
      <c r="AN597" s="97" t="e">
        <f t="shared" si="146"/>
        <v>#VALUE!</v>
      </c>
      <c r="AO597" s="97">
        <f t="shared" si="143"/>
        <v>0</v>
      </c>
      <c r="AP597" s="97">
        <f t="shared" si="146"/>
        <v>0</v>
      </c>
      <c r="AQ597" s="97">
        <f t="shared" si="146"/>
        <v>0</v>
      </c>
      <c r="AR597" s="97">
        <f t="shared" si="146"/>
        <v>0</v>
      </c>
      <c r="AS597" s="97">
        <f t="shared" si="146"/>
        <v>0</v>
      </c>
      <c r="AT597" s="97">
        <f t="shared" si="146"/>
        <v>0</v>
      </c>
      <c r="AU597" s="97" t="e">
        <f t="shared" si="146"/>
        <v>#VALUE!</v>
      </c>
      <c r="AV597" s="97">
        <f t="shared" si="146"/>
        <v>0</v>
      </c>
      <c r="AW597" s="97">
        <f t="shared" si="146"/>
        <v>0</v>
      </c>
      <c r="AX597" s="97">
        <f t="shared" si="146"/>
        <v>0</v>
      </c>
      <c r="AY597" s="97">
        <f t="shared" si="146"/>
        <v>0</v>
      </c>
      <c r="AZ597" s="97">
        <f t="shared" si="146"/>
        <v>0</v>
      </c>
      <c r="BA597" s="97">
        <f t="shared" si="146"/>
        <v>0</v>
      </c>
      <c r="BB597" s="97" t="e">
        <f t="shared" si="146"/>
        <v>#VALUE!</v>
      </c>
      <c r="BC597" s="97">
        <f t="shared" si="146"/>
        <v>0</v>
      </c>
      <c r="BD597" s="97">
        <f t="shared" si="146"/>
        <v>0</v>
      </c>
      <c r="BE597" s="97">
        <f t="shared" si="146"/>
        <v>0</v>
      </c>
      <c r="BF597" s="97">
        <f t="shared" si="146"/>
        <v>0</v>
      </c>
      <c r="BG597" s="97">
        <f t="shared" si="146"/>
        <v>0</v>
      </c>
      <c r="BH597" s="97">
        <f t="shared" si="146"/>
        <v>0</v>
      </c>
      <c r="BI597" s="97">
        <f t="shared" si="146"/>
        <v>0</v>
      </c>
      <c r="BJ597" s="97">
        <f t="shared" si="146"/>
        <v>0</v>
      </c>
      <c r="BK597" s="97">
        <f t="shared" si="146"/>
        <v>0</v>
      </c>
      <c r="BL597" s="97">
        <f t="shared" si="146"/>
        <v>0</v>
      </c>
      <c r="BM597" s="97">
        <f t="shared" si="146"/>
        <v>0</v>
      </c>
      <c r="BN597" s="97">
        <f t="shared" si="146"/>
        <v>0</v>
      </c>
      <c r="BO597" s="97">
        <f t="shared" si="146"/>
        <v>0</v>
      </c>
      <c r="BP597" s="97" t="e">
        <f t="shared" si="146"/>
        <v>#VALUE!</v>
      </c>
    </row>
    <row r="598" spans="1:68" ht="22.5">
      <c r="A598" s="77">
        <v>2018</v>
      </c>
      <c r="B598" s="77" t="s">
        <v>905</v>
      </c>
      <c r="C598" s="77" t="s">
        <v>1095</v>
      </c>
      <c r="D598" s="77"/>
      <c r="E598" s="98">
        <v>29085</v>
      </c>
      <c r="F598" s="77"/>
      <c r="G598" s="77"/>
      <c r="H598" s="77"/>
      <c r="I598" s="77">
        <v>2</v>
      </c>
      <c r="J598" s="77" t="s">
        <v>1021</v>
      </c>
      <c r="K598" s="110" t="s">
        <v>1288</v>
      </c>
      <c r="L598" s="77" t="s">
        <v>1175</v>
      </c>
      <c r="M598" s="77"/>
      <c r="N598" s="99">
        <v>21444.35</v>
      </c>
      <c r="O598" s="99">
        <v>1495.2</v>
      </c>
      <c r="P598" s="99">
        <v>0</v>
      </c>
      <c r="Q598" s="99">
        <v>47.43</v>
      </c>
      <c r="R598" s="99">
        <v>0</v>
      </c>
      <c r="S598" s="99">
        <v>1542.63</v>
      </c>
      <c r="T598" s="99">
        <v>0</v>
      </c>
      <c r="U598" s="99">
        <v>2.27</v>
      </c>
      <c r="V598" s="99">
        <v>47.42</v>
      </c>
      <c r="W598" s="99">
        <v>0</v>
      </c>
      <c r="X598" s="99">
        <v>477.27</v>
      </c>
      <c r="Y598" s="99">
        <v>21.39</v>
      </c>
      <c r="Z598" s="99">
        <v>2090.98</v>
      </c>
      <c r="AA598" s="100">
        <f>SUM(W598 + V598 + S598)</f>
        <v>1590.0500000000002</v>
      </c>
      <c r="AB598" s="100">
        <f>AA598*('Para GX'!J$71+100%)</f>
        <v>1629.80125</v>
      </c>
      <c r="AC598" s="100">
        <f>AB598*('Para GX'!K$71+100%)</f>
        <v>1665.1136104166667</v>
      </c>
      <c r="AD598" s="100">
        <f>AC598*('Para GX'!L$71+100%)</f>
        <v>1692.865503923611</v>
      </c>
      <c r="AE598" s="100">
        <f>AD598*('Para GX'!M$71+100%)</f>
        <v>1709.7941589628472</v>
      </c>
      <c r="AF598" s="100">
        <f>AE598*('Para GX'!N$71+100%)</f>
        <v>1721.1927866892661</v>
      </c>
      <c r="AG598" s="100" t="e">
        <f>AF598*('Para GX'!O$71+100%)</f>
        <v>#VALUE!</v>
      </c>
      <c r="AH598" s="100">
        <v>0</v>
      </c>
      <c r="AI598" s="100">
        <f>AH598*('Para GX'!J$71+100%)</f>
        <v>0</v>
      </c>
      <c r="AJ598" s="100">
        <f>AI598*('Para GX'!K$71+100%)</f>
        <v>0</v>
      </c>
      <c r="AK598" s="100">
        <f>AJ598*('Para GX'!L$71+100%)</f>
        <v>0</v>
      </c>
      <c r="AL598" s="100">
        <f>AK598*('Para GX'!M$71+100%)</f>
        <v>0</v>
      </c>
      <c r="AM598" s="100">
        <f>AL598*('Para GX'!N$71+100%)</f>
        <v>0</v>
      </c>
      <c r="AN598" s="100" t="e">
        <f>AM598*('Para GX'!O$71+100%)</f>
        <v>#VALUE!</v>
      </c>
      <c r="AO598" s="100">
        <f t="shared" si="143"/>
        <v>498.65999999999997</v>
      </c>
      <c r="AP598" s="100">
        <f>AO598*('Para GX'!J$71+100%)</f>
        <v>511.12649999999991</v>
      </c>
      <c r="AQ598" s="100">
        <f>AP598*('Para GX'!K$71+100%)</f>
        <v>522.20090749999997</v>
      </c>
      <c r="AR598" s="100">
        <f>AQ598*('Para GX'!L$71+100%)</f>
        <v>530.90425595833324</v>
      </c>
      <c r="AS598" s="100">
        <f>AR598*('Para GX'!M$71+100%)</f>
        <v>536.21329851791654</v>
      </c>
      <c r="AT598" s="100">
        <f>AS598*('Para GX'!N$71+100%)</f>
        <v>539.78805384136933</v>
      </c>
      <c r="AU598" s="100" t="e">
        <f>AT598*('Para GX'!O$71+100%)</f>
        <v>#VALUE!</v>
      </c>
      <c r="AV598" s="100">
        <v>0</v>
      </c>
      <c r="AW598" s="100">
        <f>AV598*('Para GX'!J$71+100%)</f>
        <v>0</v>
      </c>
      <c r="AX598" s="100">
        <f>AW598*('Para GX'!K$71+100%)</f>
        <v>0</v>
      </c>
      <c r="AY598" s="100">
        <f>AX598*('Para GX'!L$71+100%)</f>
        <v>0</v>
      </c>
      <c r="AZ598" s="100">
        <f>AY598*('Para GX'!M$71+100%)</f>
        <v>0</v>
      </c>
      <c r="BA598" s="100">
        <f>AZ598*('Para GX'!N$71+100%)</f>
        <v>0</v>
      </c>
      <c r="BB598" s="100" t="e">
        <f>BA598*('Para GX'!O$71+100%)</f>
        <v>#VALUE!</v>
      </c>
      <c r="BC598" s="100">
        <v>0</v>
      </c>
      <c r="BD598" s="100"/>
      <c r="BE598" s="100"/>
      <c r="BF598" s="100"/>
      <c r="BG598" s="100"/>
      <c r="BH598" s="100"/>
      <c r="BI598" s="100"/>
      <c r="BJ598" s="100">
        <v>0</v>
      </c>
      <c r="BK598" s="100">
        <f>BJ598*('Para GX'!J$71+100%)</f>
        <v>0</v>
      </c>
      <c r="BL598" s="100">
        <f>BK598*('Para GX'!K$71+100%)</f>
        <v>0</v>
      </c>
      <c r="BM598" s="100">
        <f>BL598*('Para GX'!L$71+100%)</f>
        <v>0</v>
      </c>
      <c r="BN598" s="100">
        <f>BM598*('Para GX'!M$71+100%)</f>
        <v>0</v>
      </c>
      <c r="BO598" s="100">
        <f>BN598*('Para GX'!N$71+100%)</f>
        <v>0</v>
      </c>
      <c r="BP598" s="100" t="e">
        <f>BO598*('Para GX'!O$71+100%)</f>
        <v>#VALUE!</v>
      </c>
    </row>
    <row r="599" spans="1:68">
      <c r="A599" s="77">
        <v>2018</v>
      </c>
      <c r="B599" s="77" t="s">
        <v>905</v>
      </c>
      <c r="C599" s="77" t="s">
        <v>1095</v>
      </c>
      <c r="D599" s="77"/>
      <c r="E599" s="98">
        <v>31795</v>
      </c>
      <c r="F599" s="77"/>
      <c r="G599" s="77"/>
      <c r="H599" s="77"/>
      <c r="I599" s="77">
        <v>1</v>
      </c>
      <c r="J599" s="77" t="s">
        <v>1021</v>
      </c>
      <c r="K599" s="77"/>
      <c r="L599" s="77"/>
      <c r="M599" s="77"/>
      <c r="N599" s="99">
        <v>19828.68</v>
      </c>
      <c r="O599" s="99">
        <v>26276.92</v>
      </c>
      <c r="P599" s="99">
        <v>0</v>
      </c>
      <c r="Q599" s="99">
        <v>957.84</v>
      </c>
      <c r="R599" s="99">
        <v>0</v>
      </c>
      <c r="S599" s="99">
        <v>27234.76</v>
      </c>
      <c r="T599" s="99">
        <v>0</v>
      </c>
      <c r="U599" s="99">
        <v>40.880000000000003</v>
      </c>
      <c r="V599" s="99">
        <v>0</v>
      </c>
      <c r="W599" s="99">
        <v>0</v>
      </c>
      <c r="X599" s="99">
        <v>8426.44</v>
      </c>
      <c r="Y599" s="99">
        <v>0</v>
      </c>
      <c r="Z599" s="99">
        <v>35702.080000000002</v>
      </c>
      <c r="AA599" s="100">
        <f>SUM(W599+V599+S599)</f>
        <v>27234.76</v>
      </c>
      <c r="AB599" s="100">
        <f>AA599*('Para GX'!J$71+100%)</f>
        <v>27915.628999999997</v>
      </c>
      <c r="AC599" s="100">
        <f>AB599*('Para GX'!K$71+100%)</f>
        <v>28520.467628333332</v>
      </c>
      <c r="AD599" s="100">
        <f>AC599*('Para GX'!L$71+100%)</f>
        <v>28995.808755472219</v>
      </c>
      <c r="AE599" s="100">
        <f>AD599*('Para GX'!M$71+100%)</f>
        <v>29285.76684302694</v>
      </c>
      <c r="AF599" s="100">
        <f>AE599*('Para GX'!N$71+100%)</f>
        <v>29481.005288647117</v>
      </c>
      <c r="AG599" s="100" t="e">
        <f>AF599*('Para GX'!O$71+100%)</f>
        <v>#VALUE!</v>
      </c>
      <c r="AH599" s="100">
        <f>SUM(T599+V599+W599)</f>
        <v>0</v>
      </c>
      <c r="AI599" s="100">
        <f>AH599*('Para GX'!J$71+100%)</f>
        <v>0</v>
      </c>
      <c r="AJ599" s="100">
        <f>AI599*('Para GX'!K$71+100%)</f>
        <v>0</v>
      </c>
      <c r="AK599" s="100">
        <f>AJ599*('Para GX'!L$71+100%)</f>
        <v>0</v>
      </c>
      <c r="AL599" s="100">
        <f>AK599*('Para GX'!M$71+100%)</f>
        <v>0</v>
      </c>
      <c r="AM599" s="100">
        <f>AL599*('Para GX'!N$71+100%)</f>
        <v>0</v>
      </c>
      <c r="AN599" s="100" t="e">
        <f>AM599*('Para GX'!O$71+100%)</f>
        <v>#VALUE!</v>
      </c>
      <c r="AO599" s="100">
        <f t="shared" si="143"/>
        <v>8426.44</v>
      </c>
      <c r="AP599" s="100">
        <f>AO599*('Para GX'!J$71+100%)</f>
        <v>8637.1010000000006</v>
      </c>
      <c r="AQ599" s="100">
        <f>AP599*('Para GX'!K$71+100%)</f>
        <v>8824.2381883333346</v>
      </c>
      <c r="AR599" s="100">
        <f>AQ599*('Para GX'!L$71+100%)</f>
        <v>8971.3088248055556</v>
      </c>
      <c r="AS599" s="100">
        <f>AR599*('Para GX'!M$71+100%)</f>
        <v>9061.0219130536116</v>
      </c>
      <c r="AT599" s="100">
        <f>AS599*('Para GX'!N$71+100%)</f>
        <v>9121.4287258073018</v>
      </c>
      <c r="AU599" s="100" t="e">
        <f>AT599*('Para GX'!O$71+100%)</f>
        <v>#VALUE!</v>
      </c>
      <c r="AV599" s="100">
        <v>0</v>
      </c>
      <c r="AW599" s="100">
        <f>AV599*('Para GX'!J$71+100%)</f>
        <v>0</v>
      </c>
      <c r="AX599" s="100">
        <f>AW599*('Para GX'!K$71+100%)</f>
        <v>0</v>
      </c>
      <c r="AY599" s="100">
        <f>AX599*('Para GX'!L$71+100%)</f>
        <v>0</v>
      </c>
      <c r="AZ599" s="100">
        <f>AY599*('Para GX'!M$71+100%)</f>
        <v>0</v>
      </c>
      <c r="BA599" s="100">
        <f>AZ599*('Para GX'!N$71+100%)</f>
        <v>0</v>
      </c>
      <c r="BB599" s="100" t="e">
        <f>BA599*('Para GX'!O$71+100%)</f>
        <v>#VALUE!</v>
      </c>
      <c r="BC599" s="100">
        <v>0</v>
      </c>
      <c r="BD599" s="100"/>
      <c r="BE599" s="100"/>
      <c r="BF599" s="100"/>
      <c r="BG599" s="100"/>
      <c r="BH599" s="100"/>
      <c r="BI599" s="100"/>
      <c r="BJ599" s="100">
        <v>0</v>
      </c>
      <c r="BK599" s="100">
        <f>BJ599*('Para GX'!J$71+100%)</f>
        <v>0</v>
      </c>
      <c r="BL599" s="100">
        <f>BK599*('Para GX'!K$71+100%)</f>
        <v>0</v>
      </c>
      <c r="BM599" s="100">
        <f>BL599*('Para GX'!L$71+100%)</f>
        <v>0</v>
      </c>
      <c r="BN599" s="100">
        <f>BM599*('Para GX'!M$71+100%)</f>
        <v>0</v>
      </c>
      <c r="BO599" s="100">
        <f>BN599*('Para GX'!N$71+100%)</f>
        <v>0</v>
      </c>
      <c r="BP599" s="100" t="e">
        <f>BO599*('Para GX'!O$71+100%)</f>
        <v>#VALUE!</v>
      </c>
    </row>
    <row r="600" spans="1:68">
      <c r="A600" s="77">
        <v>2018</v>
      </c>
      <c r="B600" s="77" t="s">
        <v>905</v>
      </c>
      <c r="C600" s="77" t="s">
        <v>1095</v>
      </c>
      <c r="D600" s="77"/>
      <c r="E600" s="98">
        <v>29204</v>
      </c>
      <c r="F600" s="77"/>
      <c r="G600" s="77"/>
      <c r="H600" s="77"/>
      <c r="I600" s="77">
        <v>1</v>
      </c>
      <c r="J600" s="77" t="s">
        <v>1021</v>
      </c>
      <c r="K600" s="77"/>
      <c r="L600" s="77"/>
      <c r="M600" s="77"/>
      <c r="N600" s="99">
        <v>15235.21</v>
      </c>
      <c r="O600" s="99">
        <v>17545.72</v>
      </c>
      <c r="P600" s="99">
        <v>860.06</v>
      </c>
      <c r="Q600" s="99">
        <v>735.57</v>
      </c>
      <c r="R600" s="99">
        <v>0</v>
      </c>
      <c r="S600" s="99">
        <v>19141.349999999999</v>
      </c>
      <c r="T600" s="99">
        <v>0</v>
      </c>
      <c r="U600" s="99">
        <v>28.7</v>
      </c>
      <c r="V600" s="99">
        <v>839.97</v>
      </c>
      <c r="W600" s="99">
        <v>0</v>
      </c>
      <c r="X600" s="99">
        <v>5922.33</v>
      </c>
      <c r="Y600" s="99">
        <v>379.15</v>
      </c>
      <c r="Z600" s="99">
        <v>26311.5</v>
      </c>
      <c r="AA600" s="100">
        <f>SUM(W600 + V600 + S600)</f>
        <v>19981.32</v>
      </c>
      <c r="AB600" s="100">
        <f>AA600*('Para GX'!J$71+100%)</f>
        <v>20480.852999999999</v>
      </c>
      <c r="AC600" s="100">
        <f>AB600*('Para GX'!K$71+100%)</f>
        <v>20924.604814999999</v>
      </c>
      <c r="AD600" s="100">
        <f>AC600*('Para GX'!L$71+100%)</f>
        <v>21273.348228583331</v>
      </c>
      <c r="AE600" s="100">
        <f>AD600*('Para GX'!M$71+100%)</f>
        <v>21486.081710869163</v>
      </c>
      <c r="AF600" s="100">
        <f>AE600*('Para GX'!N$71+100%)</f>
        <v>21629.322255608287</v>
      </c>
      <c r="AG600" s="100" t="e">
        <f>AF600*('Para GX'!O$71+100%)</f>
        <v>#VALUE!</v>
      </c>
      <c r="AH600" s="100">
        <v>0</v>
      </c>
      <c r="AI600" s="100">
        <f>AH600*('Para GX'!J$71+100%)</f>
        <v>0</v>
      </c>
      <c r="AJ600" s="100">
        <f>AI600*('Para GX'!K$71+100%)</f>
        <v>0</v>
      </c>
      <c r="AK600" s="100">
        <f>AJ600*('Para GX'!L$71+100%)</f>
        <v>0</v>
      </c>
      <c r="AL600" s="100">
        <f>AK600*('Para GX'!M$71+100%)</f>
        <v>0</v>
      </c>
      <c r="AM600" s="100">
        <f>AL600*('Para GX'!N$71+100%)</f>
        <v>0</v>
      </c>
      <c r="AN600" s="100" t="e">
        <f>AM600*('Para GX'!O$71+100%)</f>
        <v>#VALUE!</v>
      </c>
      <c r="AO600" s="100">
        <f t="shared" si="143"/>
        <v>6301.48</v>
      </c>
      <c r="AP600" s="100">
        <f>AO600*('Para GX'!J$71+100%)</f>
        <v>6459.0169999999989</v>
      </c>
      <c r="AQ600" s="100">
        <f>AP600*('Para GX'!K$71+100%)</f>
        <v>6598.962368333333</v>
      </c>
      <c r="AR600" s="100">
        <f>AQ600*('Para GX'!L$71+100%)</f>
        <v>6708.9450744722217</v>
      </c>
      <c r="AS600" s="100">
        <f>AR600*('Para GX'!M$71+100%)</f>
        <v>6776.0345252169436</v>
      </c>
      <c r="AT600" s="100">
        <f>AS600*('Para GX'!N$71+100%)</f>
        <v>6821.2080887183893</v>
      </c>
      <c r="AU600" s="100" t="e">
        <f>AT600*('Para GX'!O$71+100%)</f>
        <v>#VALUE!</v>
      </c>
      <c r="AV600" s="100">
        <v>0</v>
      </c>
      <c r="AW600" s="100">
        <f>AV600*('Para GX'!J$71+100%)</f>
        <v>0</v>
      </c>
      <c r="AX600" s="100">
        <f>AW600*('Para GX'!K$71+100%)</f>
        <v>0</v>
      </c>
      <c r="AY600" s="100">
        <f>AX600*('Para GX'!L$71+100%)</f>
        <v>0</v>
      </c>
      <c r="AZ600" s="100">
        <f>AY600*('Para GX'!M$71+100%)</f>
        <v>0</v>
      </c>
      <c r="BA600" s="100">
        <f>AZ600*('Para GX'!N$71+100%)</f>
        <v>0</v>
      </c>
      <c r="BB600" s="100" t="e">
        <f>BA600*('Para GX'!O$71+100%)</f>
        <v>#VALUE!</v>
      </c>
      <c r="BC600" s="100">
        <v>0</v>
      </c>
      <c r="BD600" s="100"/>
      <c r="BE600" s="100"/>
      <c r="BF600" s="100"/>
      <c r="BG600" s="100"/>
      <c r="BH600" s="100"/>
      <c r="BI600" s="100"/>
      <c r="BJ600" s="100">
        <v>0</v>
      </c>
      <c r="BK600" s="100">
        <f>BJ600*('Para GX'!J$71+100%)</f>
        <v>0</v>
      </c>
      <c r="BL600" s="100">
        <f>BK600*('Para GX'!K$71+100%)</f>
        <v>0</v>
      </c>
      <c r="BM600" s="100">
        <f>BL600*('Para GX'!L$71+100%)</f>
        <v>0</v>
      </c>
      <c r="BN600" s="100">
        <f>BM600*('Para GX'!M$71+100%)</f>
        <v>0</v>
      </c>
      <c r="BO600" s="100">
        <f>BN600*('Para GX'!N$71+100%)</f>
        <v>0</v>
      </c>
      <c r="BP600" s="100" t="e">
        <f>BO600*('Para GX'!O$71+100%)</f>
        <v>#VALUE!</v>
      </c>
    </row>
    <row r="601" spans="1:68" ht="22.5">
      <c r="A601" s="77">
        <v>2018</v>
      </c>
      <c r="B601" s="77" t="s">
        <v>905</v>
      </c>
      <c r="C601" s="77" t="s">
        <v>1095</v>
      </c>
      <c r="D601" s="77"/>
      <c r="E601" s="98">
        <v>31765</v>
      </c>
      <c r="F601" s="77"/>
      <c r="G601" s="77"/>
      <c r="H601" s="77"/>
      <c r="I601" s="77">
        <v>6</v>
      </c>
      <c r="J601" s="77" t="s">
        <v>1021</v>
      </c>
      <c r="K601" s="110" t="s">
        <v>1288</v>
      </c>
      <c r="L601" s="77" t="s">
        <v>1175</v>
      </c>
      <c r="M601" s="77"/>
      <c r="N601" s="99">
        <v>20530.29</v>
      </c>
      <c r="O601" s="99">
        <v>4294.3999999999996</v>
      </c>
      <c r="P601" s="99">
        <v>0</v>
      </c>
      <c r="Q601" s="99">
        <v>138</v>
      </c>
      <c r="R601" s="99">
        <v>0</v>
      </c>
      <c r="S601" s="99">
        <v>4432.3999999999996</v>
      </c>
      <c r="T601" s="99">
        <v>0</v>
      </c>
      <c r="U601" s="99">
        <v>6.61</v>
      </c>
      <c r="V601" s="99">
        <v>136.18</v>
      </c>
      <c r="W601" s="99">
        <v>0</v>
      </c>
      <c r="X601" s="99">
        <v>1371.4</v>
      </c>
      <c r="Y601" s="99">
        <v>61.45</v>
      </c>
      <c r="Z601" s="99">
        <v>6008.04</v>
      </c>
      <c r="AA601" s="100">
        <f>SUM(W601 + V601 + S601)</f>
        <v>4568.58</v>
      </c>
      <c r="AB601" s="100">
        <f>AA601*('Para GX'!J$71+100%)</f>
        <v>4682.7945</v>
      </c>
      <c r="AC601" s="100">
        <f>AB601*('Para GX'!K$71+100%)</f>
        <v>4784.2550474999998</v>
      </c>
      <c r="AD601" s="100">
        <f>AC601*('Para GX'!L$71+100%)</f>
        <v>4863.9926316249994</v>
      </c>
      <c r="AE601" s="100">
        <f>AD601*('Para GX'!M$71+100%)</f>
        <v>4912.6325579412496</v>
      </c>
      <c r="AF601" s="100">
        <f>AE601*('Para GX'!N$71+100%)</f>
        <v>4945.3834416608579</v>
      </c>
      <c r="AG601" s="100" t="e">
        <f>AF601*('Para GX'!O$71+100%)</f>
        <v>#VALUE!</v>
      </c>
      <c r="AH601" s="100">
        <v>0</v>
      </c>
      <c r="AI601" s="100">
        <f>AH601*('Para GX'!J$71+100%)</f>
        <v>0</v>
      </c>
      <c r="AJ601" s="100">
        <f>AI601*('Para GX'!K$71+100%)</f>
        <v>0</v>
      </c>
      <c r="AK601" s="100">
        <f>AJ601*('Para GX'!L$71+100%)</f>
        <v>0</v>
      </c>
      <c r="AL601" s="100">
        <f>AK601*('Para GX'!M$71+100%)</f>
        <v>0</v>
      </c>
      <c r="AM601" s="100">
        <f>AL601*('Para GX'!N$71+100%)</f>
        <v>0</v>
      </c>
      <c r="AN601" s="100" t="e">
        <f>AM601*('Para GX'!O$71+100%)</f>
        <v>#VALUE!</v>
      </c>
      <c r="AO601" s="100">
        <f t="shared" si="143"/>
        <v>1432.8500000000001</v>
      </c>
      <c r="AP601" s="100">
        <f>AO601*('Para GX'!J$71+100%)</f>
        <v>1468.6712500000001</v>
      </c>
      <c r="AQ601" s="100">
        <f>AP601*('Para GX'!K$71+100%)</f>
        <v>1500.4924604166667</v>
      </c>
      <c r="AR601" s="100">
        <f>AQ601*('Para GX'!L$71+100%)</f>
        <v>1525.5006680902777</v>
      </c>
      <c r="AS601" s="100">
        <f>AR601*('Para GX'!M$71+100%)</f>
        <v>1540.7556747711806</v>
      </c>
      <c r="AT601" s="100">
        <f>AS601*('Para GX'!N$71+100%)</f>
        <v>1551.0273792696551</v>
      </c>
      <c r="AU601" s="100" t="e">
        <f>AT601*('Para GX'!O$71+100%)</f>
        <v>#VALUE!</v>
      </c>
      <c r="AV601" s="100">
        <v>0</v>
      </c>
      <c r="AW601" s="100">
        <f>AV601*('Para GX'!J$71+100%)</f>
        <v>0</v>
      </c>
      <c r="AX601" s="100">
        <f>AW601*('Para GX'!K$71+100%)</f>
        <v>0</v>
      </c>
      <c r="AY601" s="100">
        <f>AX601*('Para GX'!L$71+100%)</f>
        <v>0</v>
      </c>
      <c r="AZ601" s="100">
        <f>AY601*('Para GX'!M$71+100%)</f>
        <v>0</v>
      </c>
      <c r="BA601" s="100">
        <f>AZ601*('Para GX'!N$71+100%)</f>
        <v>0</v>
      </c>
      <c r="BB601" s="100" t="e">
        <f>BA601*('Para GX'!O$71+100%)</f>
        <v>#VALUE!</v>
      </c>
      <c r="BC601" s="100">
        <v>0</v>
      </c>
      <c r="BD601" s="100"/>
      <c r="BE601" s="100"/>
      <c r="BF601" s="100"/>
      <c r="BG601" s="100"/>
      <c r="BH601" s="100"/>
      <c r="BI601" s="100"/>
      <c r="BJ601" s="100">
        <v>0</v>
      </c>
      <c r="BK601" s="100">
        <f>BJ601*('Para GX'!J$71+100%)</f>
        <v>0</v>
      </c>
      <c r="BL601" s="100">
        <f>BK601*('Para GX'!K$71+100%)</f>
        <v>0</v>
      </c>
      <c r="BM601" s="100">
        <f>BL601*('Para GX'!L$71+100%)</f>
        <v>0</v>
      </c>
      <c r="BN601" s="100">
        <f>BM601*('Para GX'!M$71+100%)</f>
        <v>0</v>
      </c>
      <c r="BO601" s="100">
        <f>BN601*('Para GX'!N$71+100%)</f>
        <v>0</v>
      </c>
      <c r="BP601" s="100" t="e">
        <f>BO601*('Para GX'!O$71+100%)</f>
        <v>#VALUE!</v>
      </c>
    </row>
    <row r="602" spans="1:68">
      <c r="A602" s="77">
        <v>2018</v>
      </c>
      <c r="B602" s="77" t="s">
        <v>905</v>
      </c>
      <c r="C602" s="77" t="s">
        <v>1095</v>
      </c>
      <c r="D602" s="77"/>
      <c r="E602" s="98">
        <v>31765</v>
      </c>
      <c r="F602" s="77"/>
      <c r="G602" s="77"/>
      <c r="H602" s="77"/>
      <c r="I602" s="77">
        <v>5</v>
      </c>
      <c r="J602" s="77" t="s">
        <v>1021</v>
      </c>
      <c r="K602" s="77" t="s">
        <v>1129</v>
      </c>
      <c r="L602" s="77" t="s">
        <v>1156</v>
      </c>
      <c r="M602" s="77"/>
      <c r="N602" s="99">
        <v>0</v>
      </c>
      <c r="O602" s="99">
        <v>0</v>
      </c>
      <c r="P602" s="99">
        <v>0</v>
      </c>
      <c r="Q602" s="99">
        <v>0</v>
      </c>
      <c r="R602" s="99">
        <v>0</v>
      </c>
      <c r="S602" s="99">
        <v>0</v>
      </c>
      <c r="T602" s="99">
        <v>0</v>
      </c>
      <c r="U602" s="99">
        <v>0</v>
      </c>
      <c r="V602" s="99">
        <v>109.58</v>
      </c>
      <c r="W602" s="99">
        <v>0</v>
      </c>
      <c r="X602" s="99">
        <v>0</v>
      </c>
      <c r="Y602" s="99">
        <v>49.47</v>
      </c>
      <c r="Z602" s="99">
        <v>159.05000000000001</v>
      </c>
      <c r="AA602" s="100">
        <f>SUM(W602 + V602 + S602)</f>
        <v>109.58</v>
      </c>
      <c r="AB602" s="100">
        <v>0</v>
      </c>
      <c r="AC602" s="100">
        <f>AB602*('Para GX'!K$71+100%)</f>
        <v>0</v>
      </c>
      <c r="AD602" s="100">
        <f>AC602*('Para GX'!L$71+100%)</f>
        <v>0</v>
      </c>
      <c r="AE602" s="100">
        <f>AD602*('Para GX'!M$71+100%)</f>
        <v>0</v>
      </c>
      <c r="AF602" s="100">
        <f>AE602*('Para GX'!N$71+100%)</f>
        <v>0</v>
      </c>
      <c r="AG602" s="100" t="e">
        <f>AF602*('Para GX'!O$71+100%)</f>
        <v>#VALUE!</v>
      </c>
      <c r="AH602" s="100">
        <v>0</v>
      </c>
      <c r="AI602" s="100">
        <f>AH602*('Para GX'!J$71+100%)</f>
        <v>0</v>
      </c>
      <c r="AJ602" s="100">
        <f>AI602*('Para GX'!K$71+100%)</f>
        <v>0</v>
      </c>
      <c r="AK602" s="100">
        <f>AJ602*('Para GX'!L$71+100%)</f>
        <v>0</v>
      </c>
      <c r="AL602" s="100">
        <f>AK602*('Para GX'!M$71+100%)</f>
        <v>0</v>
      </c>
      <c r="AM602" s="100">
        <f>AL602*('Para GX'!N$71+100%)</f>
        <v>0</v>
      </c>
      <c r="AN602" s="100" t="e">
        <f>AM602*('Para GX'!O$71+100%)</f>
        <v>#VALUE!</v>
      </c>
      <c r="AO602" s="100">
        <f t="shared" si="143"/>
        <v>49.47</v>
      </c>
      <c r="AP602" s="100">
        <v>0</v>
      </c>
      <c r="AQ602" s="100">
        <f>AP602*('Para GX'!K$71+100%)</f>
        <v>0</v>
      </c>
      <c r="AR602" s="100">
        <f>AQ602*('Para GX'!L$71+100%)</f>
        <v>0</v>
      </c>
      <c r="AS602" s="100">
        <f>AR602*('Para GX'!M$71+100%)</f>
        <v>0</v>
      </c>
      <c r="AT602" s="100">
        <f>AS602*('Para GX'!N$71+100%)</f>
        <v>0</v>
      </c>
      <c r="AU602" s="100" t="e">
        <f>AT602*('Para GX'!O$71+100%)</f>
        <v>#VALUE!</v>
      </c>
      <c r="AV602" s="100">
        <v>0</v>
      </c>
      <c r="AW602" s="100">
        <f>AV602*('Para GX'!J$71+100%)</f>
        <v>0</v>
      </c>
      <c r="AX602" s="100">
        <f>AW602*('Para GX'!K$71+100%)</f>
        <v>0</v>
      </c>
      <c r="AY602" s="100">
        <f>AX602*('Para GX'!L$71+100%)</f>
        <v>0</v>
      </c>
      <c r="AZ602" s="100">
        <f>AY602*('Para GX'!M$71+100%)</f>
        <v>0</v>
      </c>
      <c r="BA602" s="100">
        <f>AZ602*('Para GX'!N$71+100%)</f>
        <v>0</v>
      </c>
      <c r="BB602" s="100" t="e">
        <f>BA602*('Para GX'!O$71+100%)</f>
        <v>#VALUE!</v>
      </c>
      <c r="BC602" s="100">
        <v>0</v>
      </c>
      <c r="BD602" s="100"/>
      <c r="BE602" s="100"/>
      <c r="BF602" s="100"/>
      <c r="BG602" s="100"/>
      <c r="BH602" s="100"/>
      <c r="BI602" s="100"/>
      <c r="BJ602" s="100">
        <v>0</v>
      </c>
      <c r="BK602" s="100">
        <f>BJ602*('Para GX'!J$71+100%)</f>
        <v>0</v>
      </c>
      <c r="BL602" s="100">
        <f>BK602*('Para GX'!K$71+100%)</f>
        <v>0</v>
      </c>
      <c r="BM602" s="100">
        <f>BL602*('Para GX'!L$71+100%)</f>
        <v>0</v>
      </c>
      <c r="BN602" s="100">
        <f>BM602*('Para GX'!M$71+100%)</f>
        <v>0</v>
      </c>
      <c r="BO602" s="100">
        <f>BN602*('Para GX'!N$71+100%)</f>
        <v>0</v>
      </c>
      <c r="BP602" s="100" t="e">
        <f>BO602*('Para GX'!O$71+100%)</f>
        <v>#VALUE!</v>
      </c>
    </row>
    <row r="603" spans="1:68">
      <c r="A603" s="77">
        <v>2018</v>
      </c>
      <c r="B603" s="77" t="s">
        <v>905</v>
      </c>
      <c r="C603" s="77" t="s">
        <v>1095</v>
      </c>
      <c r="D603" s="77"/>
      <c r="E603" s="98">
        <v>23909</v>
      </c>
      <c r="F603" s="77"/>
      <c r="G603" s="77"/>
      <c r="H603" s="77"/>
      <c r="I603" s="77">
        <v>2</v>
      </c>
      <c r="J603" s="77" t="s">
        <v>1021</v>
      </c>
      <c r="K603" s="77"/>
      <c r="L603" s="77"/>
      <c r="M603" s="77"/>
      <c r="N603" s="99">
        <v>15986.41</v>
      </c>
      <c r="O603" s="99">
        <v>16939.259999999998</v>
      </c>
      <c r="P603" s="99">
        <v>748.67</v>
      </c>
      <c r="Q603" s="99">
        <v>672.48</v>
      </c>
      <c r="R603" s="99">
        <v>0</v>
      </c>
      <c r="S603" s="99">
        <v>18360.41</v>
      </c>
      <c r="T603" s="99">
        <v>0</v>
      </c>
      <c r="U603" s="99">
        <v>27.54</v>
      </c>
      <c r="V603" s="99">
        <v>0</v>
      </c>
      <c r="W603" s="99">
        <v>0</v>
      </c>
      <c r="X603" s="99">
        <v>5680.71</v>
      </c>
      <c r="Y603" s="99">
        <v>0</v>
      </c>
      <c r="Z603" s="99">
        <v>24068.66</v>
      </c>
      <c r="AA603" s="100">
        <f>SUM(W603+V603+S603)</f>
        <v>18360.41</v>
      </c>
      <c r="AB603" s="100">
        <f>AA603*('Para GX'!J$71+100%)</f>
        <v>18819.420249999999</v>
      </c>
      <c r="AC603" s="100">
        <f>AB603*('Para GX'!K$71+100%)</f>
        <v>19227.174355416668</v>
      </c>
      <c r="AD603" s="100">
        <f>AC603*('Para GX'!L$71+100%)</f>
        <v>19547.627261340276</v>
      </c>
      <c r="AE603" s="100">
        <f>AD603*('Para GX'!M$71+100%)</f>
        <v>19743.103533953679</v>
      </c>
      <c r="AF603" s="100">
        <f>AE603*('Para GX'!N$71+100%)</f>
        <v>19874.724224180034</v>
      </c>
      <c r="AG603" s="100" t="e">
        <f>AF603*('Para GX'!O$71+100%)</f>
        <v>#VALUE!</v>
      </c>
      <c r="AH603" s="100">
        <f>SUM(T603+V603+W603)</f>
        <v>0</v>
      </c>
      <c r="AI603" s="100">
        <f>AH603*('Para GX'!J$71+100%)</f>
        <v>0</v>
      </c>
      <c r="AJ603" s="100">
        <f>AI603*('Para GX'!K$71+100%)</f>
        <v>0</v>
      </c>
      <c r="AK603" s="100">
        <f>AJ603*('Para GX'!L$71+100%)</f>
        <v>0</v>
      </c>
      <c r="AL603" s="100">
        <f>AK603*('Para GX'!M$71+100%)</f>
        <v>0</v>
      </c>
      <c r="AM603" s="100">
        <f>AL603*('Para GX'!N$71+100%)</f>
        <v>0</v>
      </c>
      <c r="AN603" s="100" t="e">
        <f>AM603*('Para GX'!O$71+100%)</f>
        <v>#VALUE!</v>
      </c>
      <c r="AO603" s="100">
        <f t="shared" si="143"/>
        <v>5680.71</v>
      </c>
      <c r="AP603" s="100">
        <f>AO603*('Para GX'!J$71+100%)</f>
        <v>5822.7277499999991</v>
      </c>
      <c r="AQ603" s="100">
        <f>AP603*('Para GX'!K$71+100%)</f>
        <v>5948.8868512499994</v>
      </c>
      <c r="AR603" s="100">
        <f>AQ603*('Para GX'!L$71+100%)</f>
        <v>6048.0349654374986</v>
      </c>
      <c r="AS603" s="100">
        <f>AR603*('Para GX'!M$71+100%)</f>
        <v>6108.5153150918741</v>
      </c>
      <c r="AT603" s="100">
        <f>AS603*('Para GX'!N$71+100%)</f>
        <v>6149.2387505258193</v>
      </c>
      <c r="AU603" s="100" t="e">
        <f>AT603*('Para GX'!O$71+100%)</f>
        <v>#VALUE!</v>
      </c>
      <c r="AV603" s="100">
        <v>0</v>
      </c>
      <c r="AW603" s="100">
        <f>AV603*('Para GX'!J$71+100%)</f>
        <v>0</v>
      </c>
      <c r="AX603" s="100">
        <f>AW603*('Para GX'!K$71+100%)</f>
        <v>0</v>
      </c>
      <c r="AY603" s="100">
        <f>AX603*('Para GX'!L$71+100%)</f>
        <v>0</v>
      </c>
      <c r="AZ603" s="100">
        <f>AY603*('Para GX'!M$71+100%)</f>
        <v>0</v>
      </c>
      <c r="BA603" s="100">
        <f>AZ603*('Para GX'!N$71+100%)</f>
        <v>0</v>
      </c>
      <c r="BB603" s="100" t="e">
        <f>BA603*('Para GX'!O$71+100%)</f>
        <v>#VALUE!</v>
      </c>
      <c r="BC603" s="100">
        <v>0</v>
      </c>
      <c r="BD603" s="100"/>
      <c r="BE603" s="100"/>
      <c r="BF603" s="100"/>
      <c r="BG603" s="100"/>
      <c r="BH603" s="100"/>
      <c r="BI603" s="100"/>
      <c r="BJ603" s="100">
        <v>0</v>
      </c>
      <c r="BK603" s="100">
        <f>BJ603*('Para GX'!J$71+100%)</f>
        <v>0</v>
      </c>
      <c r="BL603" s="100">
        <f>BK603*('Para GX'!K$71+100%)</f>
        <v>0</v>
      </c>
      <c r="BM603" s="100">
        <f>BL603*('Para GX'!L$71+100%)</f>
        <v>0</v>
      </c>
      <c r="BN603" s="100">
        <f>BM603*('Para GX'!M$71+100%)</f>
        <v>0</v>
      </c>
      <c r="BO603" s="100">
        <f>BN603*('Para GX'!N$71+100%)</f>
        <v>0</v>
      </c>
      <c r="BP603" s="100" t="e">
        <f>BO603*('Para GX'!O$71+100%)</f>
        <v>#VALUE!</v>
      </c>
    </row>
    <row r="604" spans="1:68">
      <c r="A604" s="101"/>
      <c r="B604" s="101" t="s">
        <v>1196</v>
      </c>
      <c r="C604" s="101" t="s">
        <v>1095</v>
      </c>
      <c r="D604" s="101"/>
      <c r="E604" s="102"/>
      <c r="F604" s="101"/>
      <c r="G604" s="101"/>
      <c r="H604" s="101"/>
      <c r="I604" s="101"/>
      <c r="J604" s="101"/>
      <c r="K604" s="101"/>
      <c r="L604" s="101"/>
      <c r="M604" s="101"/>
      <c r="N604" s="103">
        <f>SUM(N598:N603)</f>
        <v>93024.94</v>
      </c>
      <c r="O604" s="103">
        <f t="shared" ref="O604:BP604" si="147">SUM(O598:O603)</f>
        <v>66551.5</v>
      </c>
      <c r="P604" s="103">
        <f t="shared" si="147"/>
        <v>1608.73</v>
      </c>
      <c r="Q604" s="103">
        <f t="shared" si="147"/>
        <v>2551.3200000000002</v>
      </c>
      <c r="R604" s="103">
        <f t="shared" si="147"/>
        <v>0</v>
      </c>
      <c r="S604" s="103">
        <f t="shared" si="147"/>
        <v>70711.55</v>
      </c>
      <c r="T604" s="103">
        <f t="shared" si="147"/>
        <v>0</v>
      </c>
      <c r="U604" s="103">
        <f t="shared" si="147"/>
        <v>106</v>
      </c>
      <c r="V604" s="103">
        <f t="shared" si="147"/>
        <v>1133.1499999999999</v>
      </c>
      <c r="W604" s="103">
        <f t="shared" si="147"/>
        <v>0</v>
      </c>
      <c r="X604" s="103">
        <f t="shared" si="147"/>
        <v>21878.15</v>
      </c>
      <c r="Y604" s="103">
        <f t="shared" si="147"/>
        <v>511.45999999999992</v>
      </c>
      <c r="Z604" s="103">
        <f t="shared" si="147"/>
        <v>94340.310000000012</v>
      </c>
      <c r="AA604" s="103">
        <f>SUM(W604 + V604 + S604)</f>
        <v>71844.7</v>
      </c>
      <c r="AB604" s="103">
        <f t="shared" si="147"/>
        <v>73528.497999999992</v>
      </c>
      <c r="AC604" s="103">
        <f t="shared" si="147"/>
        <v>75121.615456666666</v>
      </c>
      <c r="AD604" s="103">
        <f t="shared" si="147"/>
        <v>76373.642380944439</v>
      </c>
      <c r="AE604" s="103">
        <f t="shared" si="147"/>
        <v>77137.378804753884</v>
      </c>
      <c r="AF604" s="103">
        <f t="shared" si="147"/>
        <v>77651.627996785566</v>
      </c>
      <c r="AG604" s="103" t="e">
        <f t="shared" si="147"/>
        <v>#VALUE!</v>
      </c>
      <c r="AH604" s="103">
        <v>0</v>
      </c>
      <c r="AI604" s="103">
        <f t="shared" si="147"/>
        <v>0</v>
      </c>
      <c r="AJ604" s="103">
        <f t="shared" si="147"/>
        <v>0</v>
      </c>
      <c r="AK604" s="103">
        <f t="shared" si="147"/>
        <v>0</v>
      </c>
      <c r="AL604" s="103">
        <f t="shared" si="147"/>
        <v>0</v>
      </c>
      <c r="AM604" s="103">
        <f t="shared" si="147"/>
        <v>0</v>
      </c>
      <c r="AN604" s="103" t="e">
        <f t="shared" si="147"/>
        <v>#VALUE!</v>
      </c>
      <c r="AO604" s="103">
        <f t="shared" si="143"/>
        <v>22389.61</v>
      </c>
      <c r="AP604" s="103">
        <f t="shared" si="147"/>
        <v>22898.643499999998</v>
      </c>
      <c r="AQ604" s="103">
        <f t="shared" si="147"/>
        <v>23394.780775833337</v>
      </c>
      <c r="AR604" s="103">
        <f t="shared" si="147"/>
        <v>23784.693788763889</v>
      </c>
      <c r="AS604" s="103">
        <f t="shared" si="147"/>
        <v>24022.540726651529</v>
      </c>
      <c r="AT604" s="103">
        <f t="shared" si="147"/>
        <v>24182.690998162532</v>
      </c>
      <c r="AU604" s="103" t="e">
        <f t="shared" si="147"/>
        <v>#VALUE!</v>
      </c>
      <c r="AV604" s="103">
        <f t="shared" si="147"/>
        <v>0</v>
      </c>
      <c r="AW604" s="103">
        <f t="shared" si="147"/>
        <v>0</v>
      </c>
      <c r="AX604" s="103">
        <f t="shared" si="147"/>
        <v>0</v>
      </c>
      <c r="AY604" s="103">
        <f t="shared" si="147"/>
        <v>0</v>
      </c>
      <c r="AZ604" s="103">
        <f t="shared" si="147"/>
        <v>0</v>
      </c>
      <c r="BA604" s="103">
        <f t="shared" si="147"/>
        <v>0</v>
      </c>
      <c r="BB604" s="103" t="e">
        <f t="shared" si="147"/>
        <v>#VALUE!</v>
      </c>
      <c r="BC604" s="103">
        <f t="shared" si="147"/>
        <v>0</v>
      </c>
      <c r="BD604" s="103">
        <f t="shared" si="147"/>
        <v>0</v>
      </c>
      <c r="BE604" s="103">
        <f t="shared" si="147"/>
        <v>0</v>
      </c>
      <c r="BF604" s="103">
        <f t="shared" si="147"/>
        <v>0</v>
      </c>
      <c r="BG604" s="103">
        <f t="shared" si="147"/>
        <v>0</v>
      </c>
      <c r="BH604" s="103">
        <f t="shared" si="147"/>
        <v>0</v>
      </c>
      <c r="BI604" s="103">
        <f t="shared" si="147"/>
        <v>0</v>
      </c>
      <c r="BJ604" s="103">
        <f t="shared" si="147"/>
        <v>0</v>
      </c>
      <c r="BK604" s="103">
        <f t="shared" si="147"/>
        <v>0</v>
      </c>
      <c r="BL604" s="103">
        <f t="shared" si="147"/>
        <v>0</v>
      </c>
      <c r="BM604" s="103">
        <f t="shared" si="147"/>
        <v>0</v>
      </c>
      <c r="BN604" s="103">
        <f t="shared" si="147"/>
        <v>0</v>
      </c>
      <c r="BO604" s="103">
        <f t="shared" si="147"/>
        <v>0</v>
      </c>
      <c r="BP604" s="103" t="e">
        <f t="shared" si="147"/>
        <v>#VALUE!</v>
      </c>
    </row>
    <row r="605" spans="1:68" ht="22.5">
      <c r="A605" s="77">
        <v>2018</v>
      </c>
      <c r="B605" s="77" t="s">
        <v>905</v>
      </c>
      <c r="C605" s="77" t="s">
        <v>1096</v>
      </c>
      <c r="D605" s="77"/>
      <c r="E605" s="98">
        <v>29085</v>
      </c>
      <c r="F605" s="77"/>
      <c r="G605" s="77"/>
      <c r="H605" s="77"/>
      <c r="I605" s="77">
        <v>2</v>
      </c>
      <c r="J605" s="77" t="s">
        <v>1021</v>
      </c>
      <c r="K605" s="110" t="s">
        <v>1288</v>
      </c>
      <c r="L605" s="77" t="s">
        <v>1175</v>
      </c>
      <c r="M605" s="77"/>
      <c r="N605" s="99">
        <v>0</v>
      </c>
      <c r="O605" s="99">
        <v>0</v>
      </c>
      <c r="P605" s="99">
        <v>0</v>
      </c>
      <c r="Q605" s="99">
        <v>0</v>
      </c>
      <c r="R605" s="99">
        <v>0</v>
      </c>
      <c r="S605" s="99">
        <v>0</v>
      </c>
      <c r="T605" s="99">
        <v>0</v>
      </c>
      <c r="U605" s="99">
        <v>0</v>
      </c>
      <c r="V605" s="99">
        <v>107.03</v>
      </c>
      <c r="W605" s="99">
        <v>0</v>
      </c>
      <c r="X605" s="99">
        <v>0</v>
      </c>
      <c r="Y605" s="99">
        <v>0</v>
      </c>
      <c r="Z605" s="99">
        <v>107.03</v>
      </c>
      <c r="AA605" s="100">
        <v>0</v>
      </c>
      <c r="AB605" s="100">
        <f>AA605*('Para GX'!J$71+100%)</f>
        <v>0</v>
      </c>
      <c r="AC605" s="100">
        <f>AB605*('Para GX'!K$71+100%)</f>
        <v>0</v>
      </c>
      <c r="AD605" s="100">
        <f>AC605*('Para GX'!L$71+100%)</f>
        <v>0</v>
      </c>
      <c r="AE605" s="100">
        <f>AD605*('Para GX'!M$71+100%)</f>
        <v>0</v>
      </c>
      <c r="AF605" s="100">
        <f>AE605*('Para GX'!N$71+100%)</f>
        <v>0</v>
      </c>
      <c r="AG605" s="100" t="e">
        <f>AF605*('Para GX'!O$71+100%)</f>
        <v>#VALUE!</v>
      </c>
      <c r="AH605" s="100">
        <f t="shared" ref="AH605:AH614" si="148">SUM(T605+V605+W605)</f>
        <v>107.03</v>
      </c>
      <c r="AI605" s="100">
        <f>AH605*('Para GX'!J$71+100%)</f>
        <v>109.70574999999999</v>
      </c>
      <c r="AJ605" s="100">
        <f>AI605*('Para GX'!K$71+100%)</f>
        <v>112.08270791666666</v>
      </c>
      <c r="AK605" s="100">
        <f>AJ605*('Para GX'!L$71+100%)</f>
        <v>113.95075304861111</v>
      </c>
      <c r="AL605" s="100">
        <f>AK605*('Para GX'!M$71+100%)</f>
        <v>115.09026057909722</v>
      </c>
      <c r="AM605" s="100">
        <f>AL605*('Para GX'!N$71+100%)</f>
        <v>115.85752898295786</v>
      </c>
      <c r="AN605" s="100" t="e">
        <f>AM605*('Para GX'!O$71+100%)</f>
        <v>#VALUE!</v>
      </c>
      <c r="AO605" s="100">
        <f t="shared" si="143"/>
        <v>0</v>
      </c>
      <c r="AP605" s="100">
        <f>AO605*('Para GX'!J$71+100%)</f>
        <v>0</v>
      </c>
      <c r="AQ605" s="100">
        <f>AP605*('Para GX'!K$71+100%)</f>
        <v>0</v>
      </c>
      <c r="AR605" s="100">
        <f>AQ605*('Para GX'!L$71+100%)</f>
        <v>0</v>
      </c>
      <c r="AS605" s="100">
        <f>AR605*('Para GX'!M$71+100%)</f>
        <v>0</v>
      </c>
      <c r="AT605" s="100">
        <f>AS605*('Para GX'!N$71+100%)</f>
        <v>0</v>
      </c>
      <c r="AU605" s="100" t="e">
        <f>AT605*('Para GX'!O$71+100%)</f>
        <v>#VALUE!</v>
      </c>
      <c r="AV605" s="100">
        <v>0</v>
      </c>
      <c r="AW605" s="100">
        <f>AV605*('Para GX'!J$71+100%)</f>
        <v>0</v>
      </c>
      <c r="AX605" s="100">
        <f>AW605*('Para GX'!K$71+100%)</f>
        <v>0</v>
      </c>
      <c r="AY605" s="100">
        <f>AX605*('Para GX'!L$71+100%)</f>
        <v>0</v>
      </c>
      <c r="AZ605" s="100">
        <f>AY605*('Para GX'!M$71+100%)</f>
        <v>0</v>
      </c>
      <c r="BA605" s="100">
        <f>AZ605*('Para GX'!N$71+100%)</f>
        <v>0</v>
      </c>
      <c r="BB605" s="100" t="e">
        <f>BA605*('Para GX'!O$71+100%)</f>
        <v>#VALUE!</v>
      </c>
      <c r="BC605" s="100">
        <v>0</v>
      </c>
      <c r="BD605" s="100"/>
      <c r="BE605" s="100"/>
      <c r="BF605" s="100"/>
      <c r="BG605" s="100"/>
      <c r="BH605" s="100"/>
      <c r="BI605" s="100"/>
      <c r="BJ605" s="100">
        <v>0</v>
      </c>
      <c r="BK605" s="100">
        <f>BJ605*('Para GX'!J$71+100%)</f>
        <v>0</v>
      </c>
      <c r="BL605" s="100">
        <f>BK605*('Para GX'!K$71+100%)</f>
        <v>0</v>
      </c>
      <c r="BM605" s="100">
        <f>BL605*('Para GX'!L$71+100%)</f>
        <v>0</v>
      </c>
      <c r="BN605" s="100">
        <f>BM605*('Para GX'!M$71+100%)</f>
        <v>0</v>
      </c>
      <c r="BO605" s="100">
        <f>BN605*('Para GX'!N$71+100%)</f>
        <v>0</v>
      </c>
      <c r="BP605" s="100" t="e">
        <f>BO605*('Para GX'!O$71+100%)</f>
        <v>#VALUE!</v>
      </c>
    </row>
    <row r="606" spans="1:68">
      <c r="A606" s="77">
        <v>2018</v>
      </c>
      <c r="B606" s="77" t="s">
        <v>905</v>
      </c>
      <c r="C606" s="77" t="s">
        <v>1096</v>
      </c>
      <c r="D606" s="77"/>
      <c r="E606" s="98">
        <v>31795</v>
      </c>
      <c r="F606" s="77"/>
      <c r="G606" s="77"/>
      <c r="H606" s="77"/>
      <c r="I606" s="77">
        <v>1</v>
      </c>
      <c r="J606" s="77" t="s">
        <v>1021</v>
      </c>
      <c r="K606" s="77"/>
      <c r="L606" s="77"/>
      <c r="M606" s="77"/>
      <c r="N606" s="99">
        <v>0</v>
      </c>
      <c r="O606" s="99">
        <v>0</v>
      </c>
      <c r="P606" s="99">
        <v>0</v>
      </c>
      <c r="Q606" s="99">
        <v>0</v>
      </c>
      <c r="R606" s="99">
        <v>0</v>
      </c>
      <c r="S606" s="99">
        <v>0</v>
      </c>
      <c r="T606" s="99">
        <v>2004.28</v>
      </c>
      <c r="U606" s="99">
        <v>0</v>
      </c>
      <c r="V606" s="99">
        <v>0</v>
      </c>
      <c r="W606" s="99">
        <v>0</v>
      </c>
      <c r="X606" s="99">
        <v>0</v>
      </c>
      <c r="Y606" s="99">
        <v>0</v>
      </c>
      <c r="Z606" s="99">
        <v>2004.28</v>
      </c>
      <c r="AA606" s="100">
        <f>SUM(W606+V606+S606)</f>
        <v>0</v>
      </c>
      <c r="AB606" s="100">
        <f>AA606*('Para GX'!J$71+100%)</f>
        <v>0</v>
      </c>
      <c r="AC606" s="100">
        <f>AB606*('Para GX'!K$71+100%)</f>
        <v>0</v>
      </c>
      <c r="AD606" s="100">
        <f>AC606*('Para GX'!L$71+100%)</f>
        <v>0</v>
      </c>
      <c r="AE606" s="100">
        <f>AD606*('Para GX'!M$71+100%)</f>
        <v>0</v>
      </c>
      <c r="AF606" s="100">
        <f>AE606*('Para GX'!N$71+100%)</f>
        <v>0</v>
      </c>
      <c r="AG606" s="100" t="e">
        <f>AF606*('Para GX'!O$71+100%)</f>
        <v>#VALUE!</v>
      </c>
      <c r="AH606" s="100">
        <f t="shared" si="148"/>
        <v>2004.28</v>
      </c>
      <c r="AI606" s="100">
        <f>AH606*('Para GX'!J$71+100%)</f>
        <v>2054.3869999999997</v>
      </c>
      <c r="AJ606" s="100">
        <f>AI606*('Para GX'!K$71+100%)</f>
        <v>2098.8987183333334</v>
      </c>
      <c r="AK606" s="100">
        <f>AJ606*('Para GX'!L$71+100%)</f>
        <v>2133.8803636388889</v>
      </c>
      <c r="AL606" s="100">
        <f>AK606*('Para GX'!M$71+100%)</f>
        <v>2155.2191672752779</v>
      </c>
      <c r="AM606" s="100">
        <f>AL606*('Para GX'!N$71+100%)</f>
        <v>2169.5872950571129</v>
      </c>
      <c r="AN606" s="100" t="e">
        <f>AM606*('Para GX'!O$71+100%)</f>
        <v>#VALUE!</v>
      </c>
      <c r="AO606" s="100">
        <f t="shared" si="143"/>
        <v>0</v>
      </c>
      <c r="AP606" s="100">
        <f>AO606*('Para GX'!J$71+100%)</f>
        <v>0</v>
      </c>
      <c r="AQ606" s="100">
        <f>AP606*('Para GX'!K$71+100%)</f>
        <v>0</v>
      </c>
      <c r="AR606" s="100">
        <f>AQ606*('Para GX'!L$71+100%)</f>
        <v>0</v>
      </c>
      <c r="AS606" s="100">
        <f>AR606*('Para GX'!M$71+100%)</f>
        <v>0</v>
      </c>
      <c r="AT606" s="100">
        <f>AS606*('Para GX'!N$71+100%)</f>
        <v>0</v>
      </c>
      <c r="AU606" s="100" t="e">
        <f>AT606*('Para GX'!O$71+100%)</f>
        <v>#VALUE!</v>
      </c>
      <c r="AV606" s="100">
        <v>0</v>
      </c>
      <c r="AW606" s="100">
        <f>AV606*('Para GX'!J$71+100%)</f>
        <v>0</v>
      </c>
      <c r="AX606" s="100">
        <f>AW606*('Para GX'!K$71+100%)</f>
        <v>0</v>
      </c>
      <c r="AY606" s="100">
        <f>AX606*('Para GX'!L$71+100%)</f>
        <v>0</v>
      </c>
      <c r="AZ606" s="100">
        <f>AY606*('Para GX'!M$71+100%)</f>
        <v>0</v>
      </c>
      <c r="BA606" s="100">
        <f>AZ606*('Para GX'!N$71+100%)</f>
        <v>0</v>
      </c>
      <c r="BB606" s="100" t="e">
        <f>BA606*('Para GX'!O$71+100%)</f>
        <v>#VALUE!</v>
      </c>
      <c r="BC606" s="100">
        <v>0</v>
      </c>
      <c r="BD606" s="100"/>
      <c r="BE606" s="100"/>
      <c r="BF606" s="100"/>
      <c r="BG606" s="100"/>
      <c r="BH606" s="100"/>
      <c r="BI606" s="100"/>
      <c r="BJ606" s="100">
        <v>0</v>
      </c>
      <c r="BK606" s="100">
        <f>BJ606*('Para GX'!J$71+100%)</f>
        <v>0</v>
      </c>
      <c r="BL606" s="100">
        <f>BK606*('Para GX'!K$71+100%)</f>
        <v>0</v>
      </c>
      <c r="BM606" s="100">
        <f>BL606*('Para GX'!L$71+100%)</f>
        <v>0</v>
      </c>
      <c r="BN606" s="100">
        <f>BM606*('Para GX'!M$71+100%)</f>
        <v>0</v>
      </c>
      <c r="BO606" s="100">
        <f>BN606*('Para GX'!N$71+100%)</f>
        <v>0</v>
      </c>
      <c r="BP606" s="100" t="e">
        <f>BO606*('Para GX'!O$71+100%)</f>
        <v>#VALUE!</v>
      </c>
    </row>
    <row r="607" spans="1:68">
      <c r="A607" s="77">
        <v>2018</v>
      </c>
      <c r="B607" s="77" t="s">
        <v>905</v>
      </c>
      <c r="C607" s="77" t="s">
        <v>1096</v>
      </c>
      <c r="D607" s="77"/>
      <c r="E607" s="98">
        <v>29204</v>
      </c>
      <c r="F607" s="77"/>
      <c r="G607" s="77"/>
      <c r="H607" s="77"/>
      <c r="I607" s="77">
        <v>1</v>
      </c>
      <c r="J607" s="77" t="s">
        <v>1021</v>
      </c>
      <c r="K607" s="77"/>
      <c r="L607" s="77"/>
      <c r="M607" s="77"/>
      <c r="N607" s="99">
        <v>0</v>
      </c>
      <c r="O607" s="99">
        <v>0</v>
      </c>
      <c r="P607" s="99">
        <v>0</v>
      </c>
      <c r="Q607" s="99">
        <v>0</v>
      </c>
      <c r="R607" s="99">
        <v>0</v>
      </c>
      <c r="S607" s="99">
        <v>0</v>
      </c>
      <c r="T607" s="99">
        <v>0</v>
      </c>
      <c r="U607" s="99">
        <v>0</v>
      </c>
      <c r="V607" s="99">
        <v>1219.1099999999999</v>
      </c>
      <c r="W607" s="99">
        <v>0</v>
      </c>
      <c r="X607" s="99">
        <v>0</v>
      </c>
      <c r="Y607" s="99">
        <v>0</v>
      </c>
      <c r="Z607" s="99">
        <v>1219.1099999999999</v>
      </c>
      <c r="AA607" s="100">
        <v>0</v>
      </c>
      <c r="AB607" s="100">
        <f>AA607*('Para GX'!J$71+100%)</f>
        <v>0</v>
      </c>
      <c r="AC607" s="100">
        <f>AB607*('Para GX'!K$71+100%)</f>
        <v>0</v>
      </c>
      <c r="AD607" s="100">
        <f>AC607*('Para GX'!L$71+100%)</f>
        <v>0</v>
      </c>
      <c r="AE607" s="100">
        <f>AD607*('Para GX'!M$71+100%)</f>
        <v>0</v>
      </c>
      <c r="AF607" s="100">
        <f>AE607*('Para GX'!N$71+100%)</f>
        <v>0</v>
      </c>
      <c r="AG607" s="100" t="e">
        <f>AF607*('Para GX'!O$71+100%)</f>
        <v>#VALUE!</v>
      </c>
      <c r="AH607" s="100">
        <f t="shared" si="148"/>
        <v>1219.1099999999999</v>
      </c>
      <c r="AI607" s="100">
        <f>AH607*('Para GX'!J$71+100%)</f>
        <v>1249.5877499999997</v>
      </c>
      <c r="AJ607" s="100">
        <f>AI607*('Para GX'!K$71+100%)</f>
        <v>1276.6621512499999</v>
      </c>
      <c r="AK607" s="100">
        <f>AJ607*('Para GX'!L$71+100%)</f>
        <v>1297.939853770833</v>
      </c>
      <c r="AL607" s="100">
        <f>AK607*('Para GX'!M$71+100%)</f>
        <v>1310.9192523085414</v>
      </c>
      <c r="AM607" s="100">
        <f>AL607*('Para GX'!N$71+100%)</f>
        <v>1319.6587139905982</v>
      </c>
      <c r="AN607" s="100" t="e">
        <f>AM607*('Para GX'!O$71+100%)</f>
        <v>#VALUE!</v>
      </c>
      <c r="AO607" s="100">
        <f t="shared" si="143"/>
        <v>0</v>
      </c>
      <c r="AP607" s="100">
        <f>AO607*('Para GX'!J$71+100%)</f>
        <v>0</v>
      </c>
      <c r="AQ607" s="100">
        <f>AP607*('Para GX'!K$71+100%)</f>
        <v>0</v>
      </c>
      <c r="AR607" s="100">
        <f>AQ607*('Para GX'!L$71+100%)</f>
        <v>0</v>
      </c>
      <c r="AS607" s="100">
        <f>AR607*('Para GX'!M$71+100%)</f>
        <v>0</v>
      </c>
      <c r="AT607" s="100">
        <f>AS607*('Para GX'!N$71+100%)</f>
        <v>0</v>
      </c>
      <c r="AU607" s="100" t="e">
        <f>AT607*('Para GX'!O$71+100%)</f>
        <v>#VALUE!</v>
      </c>
      <c r="AV607" s="100">
        <v>0</v>
      </c>
      <c r="AW607" s="100">
        <f>AV607*('Para GX'!J$71+100%)</f>
        <v>0</v>
      </c>
      <c r="AX607" s="100">
        <f>AW607*('Para GX'!K$71+100%)</f>
        <v>0</v>
      </c>
      <c r="AY607" s="100">
        <f>AX607*('Para GX'!L$71+100%)</f>
        <v>0</v>
      </c>
      <c r="AZ607" s="100">
        <f>AY607*('Para GX'!M$71+100%)</f>
        <v>0</v>
      </c>
      <c r="BA607" s="100">
        <f>AZ607*('Para GX'!N$71+100%)</f>
        <v>0</v>
      </c>
      <c r="BB607" s="100" t="e">
        <f>BA607*('Para GX'!O$71+100%)</f>
        <v>#VALUE!</v>
      </c>
      <c r="BC607" s="100">
        <v>0</v>
      </c>
      <c r="BD607" s="100"/>
      <c r="BE607" s="100"/>
      <c r="BF607" s="100"/>
      <c r="BG607" s="100"/>
      <c r="BH607" s="100"/>
      <c r="BI607" s="100"/>
      <c r="BJ607" s="100">
        <v>0</v>
      </c>
      <c r="BK607" s="100">
        <f>BJ607*('Para GX'!J$71+100%)</f>
        <v>0</v>
      </c>
      <c r="BL607" s="100">
        <f>BK607*('Para GX'!K$71+100%)</f>
        <v>0</v>
      </c>
      <c r="BM607" s="100">
        <f>BL607*('Para GX'!L$71+100%)</f>
        <v>0</v>
      </c>
      <c r="BN607" s="100">
        <f>BM607*('Para GX'!M$71+100%)</f>
        <v>0</v>
      </c>
      <c r="BO607" s="100">
        <f>BN607*('Para GX'!N$71+100%)</f>
        <v>0</v>
      </c>
      <c r="BP607" s="100" t="e">
        <f>BO607*('Para GX'!O$71+100%)</f>
        <v>#VALUE!</v>
      </c>
    </row>
    <row r="608" spans="1:68" ht="22.5">
      <c r="A608" s="77">
        <v>2018</v>
      </c>
      <c r="B608" s="77" t="s">
        <v>905</v>
      </c>
      <c r="C608" s="77" t="s">
        <v>1096</v>
      </c>
      <c r="D608" s="77"/>
      <c r="E608" s="98">
        <v>31765</v>
      </c>
      <c r="F608" s="77"/>
      <c r="G608" s="77"/>
      <c r="H608" s="77"/>
      <c r="I608" s="77">
        <v>6</v>
      </c>
      <c r="J608" s="77" t="s">
        <v>1021</v>
      </c>
      <c r="K608" s="110" t="s">
        <v>1288</v>
      </c>
      <c r="L608" s="77" t="s">
        <v>1175</v>
      </c>
      <c r="M608" s="77"/>
      <c r="N608" s="99">
        <v>0</v>
      </c>
      <c r="O608" s="99">
        <v>0</v>
      </c>
      <c r="P608" s="99">
        <v>0</v>
      </c>
      <c r="Q608" s="99">
        <v>0</v>
      </c>
      <c r="R608" s="99">
        <v>0</v>
      </c>
      <c r="S608" s="99">
        <v>0</v>
      </c>
      <c r="T608" s="99">
        <v>0</v>
      </c>
      <c r="U608" s="99">
        <v>0</v>
      </c>
      <c r="V608" s="99">
        <v>307.42</v>
      </c>
      <c r="W608" s="99">
        <v>0</v>
      </c>
      <c r="X608" s="99">
        <v>0</v>
      </c>
      <c r="Y608" s="99">
        <v>0</v>
      </c>
      <c r="Z608" s="99">
        <v>307.42</v>
      </c>
      <c r="AA608" s="100">
        <v>0</v>
      </c>
      <c r="AB608" s="100">
        <f>AA608*('Para GX'!J$71+100%)</f>
        <v>0</v>
      </c>
      <c r="AC608" s="100">
        <f>AB608*('Para GX'!K$71+100%)</f>
        <v>0</v>
      </c>
      <c r="AD608" s="100">
        <f>AC608*('Para GX'!L$71+100%)</f>
        <v>0</v>
      </c>
      <c r="AE608" s="100">
        <f>AD608*('Para GX'!M$71+100%)</f>
        <v>0</v>
      </c>
      <c r="AF608" s="100">
        <f>AE608*('Para GX'!N$71+100%)</f>
        <v>0</v>
      </c>
      <c r="AG608" s="100" t="e">
        <f>AF608*('Para GX'!O$71+100%)</f>
        <v>#VALUE!</v>
      </c>
      <c r="AH608" s="100">
        <f t="shared" si="148"/>
        <v>307.42</v>
      </c>
      <c r="AI608" s="100">
        <f>AH608*('Para GX'!J$71+100%)</f>
        <v>315.10550000000001</v>
      </c>
      <c r="AJ608" s="100">
        <f>AI608*('Para GX'!K$71+100%)</f>
        <v>321.93278583333336</v>
      </c>
      <c r="AK608" s="100">
        <f>AJ608*('Para GX'!L$71+100%)</f>
        <v>327.29833226388888</v>
      </c>
      <c r="AL608" s="100">
        <f>AK608*('Para GX'!M$71+100%)</f>
        <v>330.57131558652776</v>
      </c>
      <c r="AM608" s="100">
        <f>AL608*('Para GX'!N$71+100%)</f>
        <v>332.77512435710457</v>
      </c>
      <c r="AN608" s="100" t="e">
        <f>AM608*('Para GX'!O$71+100%)</f>
        <v>#VALUE!</v>
      </c>
      <c r="AO608" s="100">
        <f t="shared" si="143"/>
        <v>0</v>
      </c>
      <c r="AP608" s="100">
        <f>AO608*('Para GX'!J$71+100%)</f>
        <v>0</v>
      </c>
      <c r="AQ608" s="100">
        <f>AP608*('Para GX'!K$71+100%)</f>
        <v>0</v>
      </c>
      <c r="AR608" s="100">
        <f>AQ608*('Para GX'!L$71+100%)</f>
        <v>0</v>
      </c>
      <c r="AS608" s="100">
        <f>AR608*('Para GX'!M$71+100%)</f>
        <v>0</v>
      </c>
      <c r="AT608" s="100">
        <f>AS608*('Para GX'!N$71+100%)</f>
        <v>0</v>
      </c>
      <c r="AU608" s="100" t="e">
        <f>AT608*('Para GX'!O$71+100%)</f>
        <v>#VALUE!</v>
      </c>
      <c r="AV608" s="100">
        <v>0</v>
      </c>
      <c r="AW608" s="100">
        <f>AV608*('Para GX'!J$71+100%)</f>
        <v>0</v>
      </c>
      <c r="AX608" s="100">
        <f>AW608*('Para GX'!K$71+100%)</f>
        <v>0</v>
      </c>
      <c r="AY608" s="100">
        <f>AX608*('Para GX'!L$71+100%)</f>
        <v>0</v>
      </c>
      <c r="AZ608" s="100">
        <f>AY608*('Para GX'!M$71+100%)</f>
        <v>0</v>
      </c>
      <c r="BA608" s="100">
        <f>AZ608*('Para GX'!N$71+100%)</f>
        <v>0</v>
      </c>
      <c r="BB608" s="100" t="e">
        <f>BA608*('Para GX'!O$71+100%)</f>
        <v>#VALUE!</v>
      </c>
      <c r="BC608" s="100">
        <v>0</v>
      </c>
      <c r="BD608" s="100"/>
      <c r="BE608" s="100"/>
      <c r="BF608" s="100"/>
      <c r="BG608" s="100"/>
      <c r="BH608" s="100"/>
      <c r="BI608" s="100"/>
      <c r="BJ608" s="100">
        <v>0</v>
      </c>
      <c r="BK608" s="100">
        <f>BJ608*('Para GX'!J$71+100%)</f>
        <v>0</v>
      </c>
      <c r="BL608" s="100">
        <f>BK608*('Para GX'!K$71+100%)</f>
        <v>0</v>
      </c>
      <c r="BM608" s="100">
        <f>BL608*('Para GX'!L$71+100%)</f>
        <v>0</v>
      </c>
      <c r="BN608" s="100">
        <f>BM608*('Para GX'!M$71+100%)</f>
        <v>0</v>
      </c>
      <c r="BO608" s="100">
        <f>BN608*('Para GX'!N$71+100%)</f>
        <v>0</v>
      </c>
      <c r="BP608" s="100" t="e">
        <f>BO608*('Para GX'!O$71+100%)</f>
        <v>#VALUE!</v>
      </c>
    </row>
    <row r="609" spans="1:68">
      <c r="A609" s="77">
        <v>2018</v>
      </c>
      <c r="B609" s="77" t="s">
        <v>905</v>
      </c>
      <c r="C609" s="77" t="s">
        <v>1096</v>
      </c>
      <c r="D609" s="77"/>
      <c r="E609" s="98">
        <v>31765</v>
      </c>
      <c r="F609" s="77"/>
      <c r="G609" s="77"/>
      <c r="H609" s="77"/>
      <c r="I609" s="77">
        <v>5</v>
      </c>
      <c r="J609" s="77" t="s">
        <v>1021</v>
      </c>
      <c r="K609" s="77" t="s">
        <v>1129</v>
      </c>
      <c r="L609" s="77" t="s">
        <v>1156</v>
      </c>
      <c r="M609" s="77"/>
      <c r="N609" s="99">
        <v>0</v>
      </c>
      <c r="O609" s="99">
        <v>0</v>
      </c>
      <c r="P609" s="99">
        <v>0</v>
      </c>
      <c r="Q609" s="99">
        <v>0</v>
      </c>
      <c r="R609" s="99">
        <v>0</v>
      </c>
      <c r="S609" s="99">
        <v>0</v>
      </c>
      <c r="T609" s="99">
        <v>0</v>
      </c>
      <c r="U609" s="99">
        <v>0</v>
      </c>
      <c r="V609" s="99">
        <v>159.05000000000001</v>
      </c>
      <c r="W609" s="99">
        <v>0</v>
      </c>
      <c r="X609" s="99">
        <v>0</v>
      </c>
      <c r="Y609" s="99">
        <v>0</v>
      </c>
      <c r="Z609" s="99">
        <v>159.05000000000001</v>
      </c>
      <c r="AA609" s="100">
        <v>0</v>
      </c>
      <c r="AB609" s="100">
        <f>AA609*('Para GX'!J$71+100%)</f>
        <v>0</v>
      </c>
      <c r="AC609" s="100">
        <f>AB609*('Para GX'!K$71+100%)</f>
        <v>0</v>
      </c>
      <c r="AD609" s="100">
        <f>AC609*('Para GX'!L$71+100%)</f>
        <v>0</v>
      </c>
      <c r="AE609" s="100">
        <f>AD609*('Para GX'!M$71+100%)</f>
        <v>0</v>
      </c>
      <c r="AF609" s="100">
        <f>AE609*('Para GX'!N$71+100%)</f>
        <v>0</v>
      </c>
      <c r="AG609" s="100" t="e">
        <f>AF609*('Para GX'!O$71+100%)</f>
        <v>#VALUE!</v>
      </c>
      <c r="AH609" s="100">
        <f t="shared" si="148"/>
        <v>159.05000000000001</v>
      </c>
      <c r="AI609" s="100">
        <v>0</v>
      </c>
      <c r="AJ609" s="100">
        <f>AI609*('Para GX'!K$71+100%)</f>
        <v>0</v>
      </c>
      <c r="AK609" s="100">
        <f>AJ609*('Para GX'!L$71+100%)</f>
        <v>0</v>
      </c>
      <c r="AL609" s="100">
        <f>AK609*('Para GX'!M$71+100%)</f>
        <v>0</v>
      </c>
      <c r="AM609" s="100">
        <f>AL609*('Para GX'!N$71+100%)</f>
        <v>0</v>
      </c>
      <c r="AN609" s="100" t="e">
        <f>AM609*('Para GX'!O$71+100%)</f>
        <v>#VALUE!</v>
      </c>
      <c r="AO609" s="100">
        <f t="shared" si="143"/>
        <v>0</v>
      </c>
      <c r="AP609" s="100">
        <f>AO609*('Para GX'!J$71+100%)</f>
        <v>0</v>
      </c>
      <c r="AQ609" s="100">
        <f>AP609*('Para GX'!K$71+100%)</f>
        <v>0</v>
      </c>
      <c r="AR609" s="100">
        <f>AQ609*('Para GX'!L$71+100%)</f>
        <v>0</v>
      </c>
      <c r="AS609" s="100">
        <f>AR609*('Para GX'!M$71+100%)</f>
        <v>0</v>
      </c>
      <c r="AT609" s="100">
        <f>AS609*('Para GX'!N$71+100%)</f>
        <v>0</v>
      </c>
      <c r="AU609" s="100" t="e">
        <f>AT609*('Para GX'!O$71+100%)</f>
        <v>#VALUE!</v>
      </c>
      <c r="AV609" s="100">
        <v>0</v>
      </c>
      <c r="AW609" s="100">
        <f>AV609*('Para GX'!J$71+100%)</f>
        <v>0</v>
      </c>
      <c r="AX609" s="100">
        <f>AW609*('Para GX'!K$71+100%)</f>
        <v>0</v>
      </c>
      <c r="AY609" s="100">
        <f>AX609*('Para GX'!L$71+100%)</f>
        <v>0</v>
      </c>
      <c r="AZ609" s="100">
        <f>AY609*('Para GX'!M$71+100%)</f>
        <v>0</v>
      </c>
      <c r="BA609" s="100">
        <f>AZ609*('Para GX'!N$71+100%)</f>
        <v>0</v>
      </c>
      <c r="BB609" s="100" t="e">
        <f>BA609*('Para GX'!O$71+100%)</f>
        <v>#VALUE!</v>
      </c>
      <c r="BC609" s="100">
        <v>0</v>
      </c>
      <c r="BD609" s="100"/>
      <c r="BE609" s="100"/>
      <c r="BF609" s="100"/>
      <c r="BG609" s="100"/>
      <c r="BH609" s="100"/>
      <c r="BI609" s="100"/>
      <c r="BJ609" s="100">
        <v>0</v>
      </c>
      <c r="BK609" s="100">
        <f>BJ609*('Para GX'!J$71+100%)</f>
        <v>0</v>
      </c>
      <c r="BL609" s="100">
        <f>BK609*('Para GX'!K$71+100%)</f>
        <v>0</v>
      </c>
      <c r="BM609" s="100">
        <f>BL609*('Para GX'!L$71+100%)</f>
        <v>0</v>
      </c>
      <c r="BN609" s="100">
        <f>BM609*('Para GX'!M$71+100%)</f>
        <v>0</v>
      </c>
      <c r="BO609" s="100">
        <f>BN609*('Para GX'!N$71+100%)</f>
        <v>0</v>
      </c>
      <c r="BP609" s="100" t="e">
        <f>BO609*('Para GX'!O$71+100%)</f>
        <v>#VALUE!</v>
      </c>
    </row>
    <row r="610" spans="1:68">
      <c r="A610" s="77">
        <v>2018</v>
      </c>
      <c r="B610" s="77" t="s">
        <v>905</v>
      </c>
      <c r="C610" s="77" t="s">
        <v>1096</v>
      </c>
      <c r="D610" s="77"/>
      <c r="E610" s="98">
        <v>23909</v>
      </c>
      <c r="F610" s="77"/>
      <c r="G610" s="77"/>
      <c r="H610" s="77"/>
      <c r="I610" s="77">
        <v>2</v>
      </c>
      <c r="J610" s="77" t="s">
        <v>1021</v>
      </c>
      <c r="K610" s="77"/>
      <c r="L610" s="77"/>
      <c r="M610" s="77"/>
      <c r="N610" s="99">
        <v>0</v>
      </c>
      <c r="O610" s="99">
        <v>0</v>
      </c>
      <c r="P610" s="99">
        <v>0</v>
      </c>
      <c r="Q610" s="99">
        <v>0</v>
      </c>
      <c r="R610" s="99">
        <v>0</v>
      </c>
      <c r="S610" s="99">
        <v>0</v>
      </c>
      <c r="T610" s="99">
        <v>1338.88</v>
      </c>
      <c r="U610" s="99">
        <v>0</v>
      </c>
      <c r="V610" s="99">
        <v>0</v>
      </c>
      <c r="W610" s="99">
        <v>0</v>
      </c>
      <c r="X610" s="99">
        <v>0</v>
      </c>
      <c r="Y610" s="99">
        <v>0</v>
      </c>
      <c r="Z610" s="99">
        <v>1338.88</v>
      </c>
      <c r="AA610" s="100">
        <f>SUM(W610+V610+S610)</f>
        <v>0</v>
      </c>
      <c r="AB610" s="100">
        <f>AA610*('Para GX'!J$71+100%)</f>
        <v>0</v>
      </c>
      <c r="AC610" s="100">
        <f>AB610*('Para GX'!K$71+100%)</f>
        <v>0</v>
      </c>
      <c r="AD610" s="100">
        <f>AC610*('Para GX'!L$71+100%)</f>
        <v>0</v>
      </c>
      <c r="AE610" s="100">
        <f>AD610*('Para GX'!M$71+100%)</f>
        <v>0</v>
      </c>
      <c r="AF610" s="100">
        <f>AE610*('Para GX'!N$71+100%)</f>
        <v>0</v>
      </c>
      <c r="AG610" s="100" t="e">
        <f>AF610*('Para GX'!O$71+100%)</f>
        <v>#VALUE!</v>
      </c>
      <c r="AH610" s="100">
        <f t="shared" si="148"/>
        <v>1338.88</v>
      </c>
      <c r="AI610" s="100">
        <f>AH610*('Para GX'!J$71+100%)</f>
        <v>1372.3520000000001</v>
      </c>
      <c r="AJ610" s="100">
        <f>AI610*('Para GX'!K$71+100%)</f>
        <v>1402.0862933333335</v>
      </c>
      <c r="AK610" s="100">
        <f>AJ610*('Para GX'!L$71+100%)</f>
        <v>1425.4543982222224</v>
      </c>
      <c r="AL610" s="100">
        <f>AK610*('Para GX'!M$71+100%)</f>
        <v>1439.7089422044446</v>
      </c>
      <c r="AM610" s="100">
        <f>AL610*('Para GX'!N$71+100%)</f>
        <v>1449.3070018191409</v>
      </c>
      <c r="AN610" s="100" t="e">
        <f>AM610*('Para GX'!O$71+100%)</f>
        <v>#VALUE!</v>
      </c>
      <c r="AO610" s="100">
        <f t="shared" si="143"/>
        <v>0</v>
      </c>
      <c r="AP610" s="100">
        <f>AO610*('Para GX'!J$71+100%)</f>
        <v>0</v>
      </c>
      <c r="AQ610" s="100">
        <f>AP610*('Para GX'!K$71+100%)</f>
        <v>0</v>
      </c>
      <c r="AR610" s="100">
        <f>AQ610*('Para GX'!L$71+100%)</f>
        <v>0</v>
      </c>
      <c r="AS610" s="100">
        <f>AR610*('Para GX'!M$71+100%)</f>
        <v>0</v>
      </c>
      <c r="AT610" s="100">
        <f>AS610*('Para GX'!N$71+100%)</f>
        <v>0</v>
      </c>
      <c r="AU610" s="100" t="e">
        <f>AT610*('Para GX'!O$71+100%)</f>
        <v>#VALUE!</v>
      </c>
      <c r="AV610" s="100">
        <v>0</v>
      </c>
      <c r="AW610" s="100">
        <f>AV610*('Para GX'!J$71+100%)</f>
        <v>0</v>
      </c>
      <c r="AX610" s="100">
        <f>AW610*('Para GX'!K$71+100%)</f>
        <v>0</v>
      </c>
      <c r="AY610" s="100">
        <f>AX610*('Para GX'!L$71+100%)</f>
        <v>0</v>
      </c>
      <c r="AZ610" s="100">
        <f>AY610*('Para GX'!M$71+100%)</f>
        <v>0</v>
      </c>
      <c r="BA610" s="100">
        <f>AZ610*('Para GX'!N$71+100%)</f>
        <v>0</v>
      </c>
      <c r="BB610" s="100" t="e">
        <f>BA610*('Para GX'!O$71+100%)</f>
        <v>#VALUE!</v>
      </c>
      <c r="BC610" s="100">
        <v>0</v>
      </c>
      <c r="BD610" s="100"/>
      <c r="BE610" s="100"/>
      <c r="BF610" s="100"/>
      <c r="BG610" s="100"/>
      <c r="BH610" s="100"/>
      <c r="BI610" s="100"/>
      <c r="BJ610" s="100">
        <v>0</v>
      </c>
      <c r="BK610" s="100">
        <f>BJ610*('Para GX'!J$71+100%)</f>
        <v>0</v>
      </c>
      <c r="BL610" s="100">
        <f>BK610*('Para GX'!K$71+100%)</f>
        <v>0</v>
      </c>
      <c r="BM610" s="100">
        <f>BL610*('Para GX'!L$71+100%)</f>
        <v>0</v>
      </c>
      <c r="BN610" s="100">
        <f>BM610*('Para GX'!M$71+100%)</f>
        <v>0</v>
      </c>
      <c r="BO610" s="100">
        <f>BN610*('Para GX'!N$71+100%)</f>
        <v>0</v>
      </c>
      <c r="BP610" s="100" t="e">
        <f>BO610*('Para GX'!O$71+100%)</f>
        <v>#VALUE!</v>
      </c>
    </row>
    <row r="611" spans="1:68">
      <c r="A611" s="101"/>
      <c r="B611" s="101" t="s">
        <v>1196</v>
      </c>
      <c r="C611" s="101" t="s">
        <v>1096</v>
      </c>
      <c r="D611" s="101"/>
      <c r="E611" s="102"/>
      <c r="F611" s="101"/>
      <c r="G611" s="101"/>
      <c r="H611" s="101"/>
      <c r="I611" s="101"/>
      <c r="J611" s="101"/>
      <c r="K611" s="101"/>
      <c r="L611" s="101"/>
      <c r="M611" s="101"/>
      <c r="N611" s="103">
        <f>SUM(N605:N610)</f>
        <v>0</v>
      </c>
      <c r="O611" s="103">
        <f t="shared" ref="O611:BP611" si="149">SUM(O605:O610)</f>
        <v>0</v>
      </c>
      <c r="P611" s="103">
        <f t="shared" si="149"/>
        <v>0</v>
      </c>
      <c r="Q611" s="103">
        <f t="shared" si="149"/>
        <v>0</v>
      </c>
      <c r="R611" s="103">
        <f t="shared" si="149"/>
        <v>0</v>
      </c>
      <c r="S611" s="103">
        <f t="shared" si="149"/>
        <v>0</v>
      </c>
      <c r="T611" s="103">
        <f t="shared" si="149"/>
        <v>3343.16</v>
      </c>
      <c r="U611" s="103">
        <f t="shared" si="149"/>
        <v>0</v>
      </c>
      <c r="V611" s="103">
        <f t="shared" si="149"/>
        <v>1792.61</v>
      </c>
      <c r="W611" s="103">
        <f t="shared" si="149"/>
        <v>0</v>
      </c>
      <c r="X611" s="103">
        <f t="shared" si="149"/>
        <v>0</v>
      </c>
      <c r="Y611" s="103">
        <f t="shared" si="149"/>
        <v>0</v>
      </c>
      <c r="Z611" s="103">
        <f t="shared" si="149"/>
        <v>5135.7700000000004</v>
      </c>
      <c r="AA611" s="103">
        <v>0</v>
      </c>
      <c r="AB611" s="103">
        <f t="shared" si="149"/>
        <v>0</v>
      </c>
      <c r="AC611" s="103">
        <f t="shared" si="149"/>
        <v>0</v>
      </c>
      <c r="AD611" s="103">
        <f t="shared" si="149"/>
        <v>0</v>
      </c>
      <c r="AE611" s="103">
        <f t="shared" si="149"/>
        <v>0</v>
      </c>
      <c r="AF611" s="103">
        <f t="shared" si="149"/>
        <v>0</v>
      </c>
      <c r="AG611" s="103" t="e">
        <f t="shared" si="149"/>
        <v>#VALUE!</v>
      </c>
      <c r="AH611" s="103">
        <f t="shared" si="148"/>
        <v>5135.7699999999995</v>
      </c>
      <c r="AI611" s="103">
        <f t="shared" si="149"/>
        <v>5101.1379999999999</v>
      </c>
      <c r="AJ611" s="103">
        <f t="shared" si="149"/>
        <v>5211.6626566666673</v>
      </c>
      <c r="AK611" s="103">
        <f t="shared" si="149"/>
        <v>5298.5237009444445</v>
      </c>
      <c r="AL611" s="103">
        <f t="shared" si="149"/>
        <v>5351.5089379538886</v>
      </c>
      <c r="AM611" s="103">
        <f t="shared" si="149"/>
        <v>5387.1856642069142</v>
      </c>
      <c r="AN611" s="103" t="e">
        <f t="shared" si="149"/>
        <v>#VALUE!</v>
      </c>
      <c r="AO611" s="103">
        <f t="shared" si="143"/>
        <v>0</v>
      </c>
      <c r="AP611" s="103">
        <f t="shared" si="149"/>
        <v>0</v>
      </c>
      <c r="AQ611" s="103">
        <f t="shared" si="149"/>
        <v>0</v>
      </c>
      <c r="AR611" s="103">
        <f t="shared" si="149"/>
        <v>0</v>
      </c>
      <c r="AS611" s="103">
        <f t="shared" si="149"/>
        <v>0</v>
      </c>
      <c r="AT611" s="103">
        <f t="shared" si="149"/>
        <v>0</v>
      </c>
      <c r="AU611" s="103" t="e">
        <f t="shared" si="149"/>
        <v>#VALUE!</v>
      </c>
      <c r="AV611" s="103">
        <f t="shared" si="149"/>
        <v>0</v>
      </c>
      <c r="AW611" s="103">
        <f t="shared" si="149"/>
        <v>0</v>
      </c>
      <c r="AX611" s="103">
        <f t="shared" si="149"/>
        <v>0</v>
      </c>
      <c r="AY611" s="103">
        <f t="shared" si="149"/>
        <v>0</v>
      </c>
      <c r="AZ611" s="103">
        <f t="shared" si="149"/>
        <v>0</v>
      </c>
      <c r="BA611" s="103">
        <f t="shared" si="149"/>
        <v>0</v>
      </c>
      <c r="BB611" s="103" t="e">
        <f t="shared" si="149"/>
        <v>#VALUE!</v>
      </c>
      <c r="BC611" s="103">
        <f t="shared" si="149"/>
        <v>0</v>
      </c>
      <c r="BD611" s="103">
        <f t="shared" si="149"/>
        <v>0</v>
      </c>
      <c r="BE611" s="103">
        <f t="shared" si="149"/>
        <v>0</v>
      </c>
      <c r="BF611" s="103">
        <f t="shared" si="149"/>
        <v>0</v>
      </c>
      <c r="BG611" s="103">
        <f t="shared" si="149"/>
        <v>0</v>
      </c>
      <c r="BH611" s="103">
        <f t="shared" si="149"/>
        <v>0</v>
      </c>
      <c r="BI611" s="103">
        <f t="shared" si="149"/>
        <v>0</v>
      </c>
      <c r="BJ611" s="103">
        <f t="shared" si="149"/>
        <v>0</v>
      </c>
      <c r="BK611" s="103">
        <f t="shared" si="149"/>
        <v>0</v>
      </c>
      <c r="BL611" s="103">
        <f t="shared" si="149"/>
        <v>0</v>
      </c>
      <c r="BM611" s="103">
        <f t="shared" si="149"/>
        <v>0</v>
      </c>
      <c r="BN611" s="103">
        <f t="shared" si="149"/>
        <v>0</v>
      </c>
      <c r="BO611" s="103">
        <f t="shared" si="149"/>
        <v>0</v>
      </c>
      <c r="BP611" s="103" t="e">
        <f t="shared" si="149"/>
        <v>#VALUE!</v>
      </c>
    </row>
    <row r="612" spans="1:68">
      <c r="A612" s="91">
        <v>2018</v>
      </c>
      <c r="B612" s="91" t="s">
        <v>905</v>
      </c>
      <c r="C612" s="91" t="s">
        <v>1176</v>
      </c>
      <c r="D612" s="91"/>
      <c r="E612" s="92">
        <v>31765</v>
      </c>
      <c r="F612" s="91"/>
      <c r="G612" s="91"/>
      <c r="H612" s="91"/>
      <c r="I612" s="91">
        <v>5</v>
      </c>
      <c r="J612" s="91" t="s">
        <v>1021</v>
      </c>
      <c r="K612" s="91" t="s">
        <v>1129</v>
      </c>
      <c r="L612" s="91" t="s">
        <v>1156</v>
      </c>
      <c r="M612" s="91"/>
      <c r="N612" s="93">
        <v>0</v>
      </c>
      <c r="O612" s="93">
        <v>0</v>
      </c>
      <c r="P612" s="93">
        <v>0</v>
      </c>
      <c r="Q612" s="93">
        <v>0</v>
      </c>
      <c r="R612" s="93">
        <v>0</v>
      </c>
      <c r="S612" s="93">
        <v>0</v>
      </c>
      <c r="T612" s="93">
        <v>0</v>
      </c>
      <c r="U612" s="93">
        <v>0</v>
      </c>
      <c r="V612" s="93">
        <v>0</v>
      </c>
      <c r="W612" s="93">
        <v>240.5</v>
      </c>
      <c r="X612" s="93">
        <v>0</v>
      </c>
      <c r="Y612" s="93">
        <v>0</v>
      </c>
      <c r="Z612" s="93">
        <v>240.5</v>
      </c>
      <c r="AA612" s="94">
        <f>SUM(W612+V612+S612)</f>
        <v>240.5</v>
      </c>
      <c r="AB612" s="94">
        <f>AA612*('Para GX'!J$71+100%)</f>
        <v>246.51249999999999</v>
      </c>
      <c r="AC612" s="94">
        <f>AB612*('Para GX'!K$71+100%)</f>
        <v>251.85360416666666</v>
      </c>
      <c r="AD612" s="94">
        <f>AC612*('Para GX'!L$71+100%)</f>
        <v>256.05116423611111</v>
      </c>
      <c r="AE612" s="94">
        <f>AD612*('Para GX'!M$71+100%)</f>
        <v>258.61167587847223</v>
      </c>
      <c r="AF612" s="94">
        <f>AE612*('Para GX'!N$71+100%)</f>
        <v>260.33575371766204</v>
      </c>
      <c r="AG612" s="94" t="e">
        <f>AF612*('Para GX'!O$71+100%)</f>
        <v>#VALUE!</v>
      </c>
      <c r="AH612" s="94">
        <v>0</v>
      </c>
      <c r="AI612" s="94">
        <f>AH612*('Para GX'!J$71+100%)</f>
        <v>0</v>
      </c>
      <c r="AJ612" s="94">
        <f>AI612*('Para GX'!K$71+100%)</f>
        <v>0</v>
      </c>
      <c r="AK612" s="94">
        <f>AJ612*('Para GX'!L$71+100%)</f>
        <v>0</v>
      </c>
      <c r="AL612" s="94">
        <f>AK612*('Para GX'!M$71+100%)</f>
        <v>0</v>
      </c>
      <c r="AM612" s="94">
        <f>AL612*('Para GX'!N$71+100%)</f>
        <v>0</v>
      </c>
      <c r="AN612" s="94" t="e">
        <f>AM612*('Para GX'!O$71+100%)</f>
        <v>#VALUE!</v>
      </c>
      <c r="AO612" s="94">
        <f t="shared" si="143"/>
        <v>0</v>
      </c>
      <c r="AP612" s="94">
        <f>AO612*('Para GX'!J$71+100%)</f>
        <v>0</v>
      </c>
      <c r="AQ612" s="94">
        <f>AP612*('Para GX'!K$71+100%)</f>
        <v>0</v>
      </c>
      <c r="AR612" s="94">
        <f>AQ612*('Para GX'!L$71+100%)</f>
        <v>0</v>
      </c>
      <c r="AS612" s="94">
        <f>AR612*('Para GX'!M$71+100%)</f>
        <v>0</v>
      </c>
      <c r="AT612" s="94">
        <f>AS612*('Para GX'!N$71+100%)</f>
        <v>0</v>
      </c>
      <c r="AU612" s="94" t="e">
        <f>AT612*('Para GX'!O$71+100%)</f>
        <v>#VALUE!</v>
      </c>
      <c r="AV612" s="94">
        <v>0</v>
      </c>
      <c r="AW612" s="94">
        <f>AV612*('Para GX'!J$71+100%)</f>
        <v>0</v>
      </c>
      <c r="AX612" s="94">
        <f>AW612*('Para GX'!K$71+100%)</f>
        <v>0</v>
      </c>
      <c r="AY612" s="94">
        <f>AX612*('Para GX'!L$71+100%)</f>
        <v>0</v>
      </c>
      <c r="AZ612" s="94">
        <f>AY612*('Para GX'!M$71+100%)</f>
        <v>0</v>
      </c>
      <c r="BA612" s="94">
        <f>AZ612*('Para GX'!N$71+100%)</f>
        <v>0</v>
      </c>
      <c r="BB612" s="94" t="e">
        <f>BA612*('Para GX'!O$71+100%)</f>
        <v>#VALUE!</v>
      </c>
      <c r="BC612" s="94">
        <v>0</v>
      </c>
      <c r="BD612" s="94"/>
      <c r="BE612" s="94"/>
      <c r="BF612" s="94"/>
      <c r="BG612" s="94"/>
      <c r="BH612" s="94"/>
      <c r="BI612" s="94"/>
      <c r="BJ612" s="94">
        <v>0</v>
      </c>
      <c r="BK612" s="94">
        <f>BJ612*('Para GX'!J$71+100%)</f>
        <v>0</v>
      </c>
      <c r="BL612" s="94">
        <f>BK612*('Para GX'!K$71+100%)</f>
        <v>0</v>
      </c>
      <c r="BM612" s="94">
        <f>BL612*('Para GX'!L$71+100%)</f>
        <v>0</v>
      </c>
      <c r="BN612" s="94">
        <f>BM612*('Para GX'!M$71+100%)</f>
        <v>0</v>
      </c>
      <c r="BO612" s="94">
        <f>BN612*('Para GX'!N$71+100%)</f>
        <v>0</v>
      </c>
      <c r="BP612" s="94" t="e">
        <f>BO612*('Para GX'!O$71+100%)</f>
        <v>#VALUE!</v>
      </c>
    </row>
    <row r="613" spans="1:68">
      <c r="A613" s="95"/>
      <c r="B613" s="95" t="s">
        <v>1196</v>
      </c>
      <c r="C613" s="95" t="s">
        <v>1176</v>
      </c>
      <c r="D613" s="95"/>
      <c r="E613" s="96"/>
      <c r="F613" s="95"/>
      <c r="G613" s="95"/>
      <c r="H613" s="95"/>
      <c r="I613" s="95"/>
      <c r="J613" s="95"/>
      <c r="K613" s="95"/>
      <c r="L613" s="95"/>
      <c r="M613" s="95"/>
      <c r="N613" s="97">
        <f>SUM(N612:N612)</f>
        <v>0</v>
      </c>
      <c r="O613" s="97">
        <f t="shared" ref="O613:BP613" si="150">SUM(O612:O612)</f>
        <v>0</v>
      </c>
      <c r="P613" s="97">
        <f t="shared" si="150"/>
        <v>0</v>
      </c>
      <c r="Q613" s="97">
        <f t="shared" si="150"/>
        <v>0</v>
      </c>
      <c r="R613" s="97">
        <f t="shared" si="150"/>
        <v>0</v>
      </c>
      <c r="S613" s="97">
        <f t="shared" si="150"/>
        <v>0</v>
      </c>
      <c r="T613" s="97">
        <f t="shared" si="150"/>
        <v>0</v>
      </c>
      <c r="U613" s="97">
        <f t="shared" si="150"/>
        <v>0</v>
      </c>
      <c r="V613" s="97">
        <f t="shared" si="150"/>
        <v>0</v>
      </c>
      <c r="W613" s="97">
        <f t="shared" si="150"/>
        <v>240.5</v>
      </c>
      <c r="X613" s="97">
        <f t="shared" si="150"/>
        <v>0</v>
      </c>
      <c r="Y613" s="97">
        <f t="shared" si="150"/>
        <v>0</v>
      </c>
      <c r="Z613" s="97">
        <f t="shared" si="150"/>
        <v>240.5</v>
      </c>
      <c r="AA613" s="97">
        <f>SUM(W613+V613+S613)</f>
        <v>240.5</v>
      </c>
      <c r="AB613" s="97">
        <f t="shared" si="150"/>
        <v>246.51249999999999</v>
      </c>
      <c r="AC613" s="97">
        <f t="shared" si="150"/>
        <v>251.85360416666666</v>
      </c>
      <c r="AD613" s="97">
        <f t="shared" si="150"/>
        <v>256.05116423611111</v>
      </c>
      <c r="AE613" s="97">
        <f t="shared" si="150"/>
        <v>258.61167587847223</v>
      </c>
      <c r="AF613" s="97">
        <f t="shared" si="150"/>
        <v>260.33575371766204</v>
      </c>
      <c r="AG613" s="97" t="e">
        <f t="shared" si="150"/>
        <v>#VALUE!</v>
      </c>
      <c r="AH613" s="97">
        <v>0</v>
      </c>
      <c r="AI613" s="97">
        <v>0</v>
      </c>
      <c r="AJ613" s="97">
        <v>0</v>
      </c>
      <c r="AK613" s="97">
        <v>0</v>
      </c>
      <c r="AL613" s="97">
        <v>0</v>
      </c>
      <c r="AM613" s="97">
        <v>0</v>
      </c>
      <c r="AN613" s="97" t="e">
        <f t="shared" si="150"/>
        <v>#VALUE!</v>
      </c>
      <c r="AO613" s="97">
        <f t="shared" si="143"/>
        <v>0</v>
      </c>
      <c r="AP613" s="97">
        <f t="shared" si="150"/>
        <v>0</v>
      </c>
      <c r="AQ613" s="97">
        <f t="shared" si="150"/>
        <v>0</v>
      </c>
      <c r="AR613" s="97">
        <f t="shared" si="150"/>
        <v>0</v>
      </c>
      <c r="AS613" s="97">
        <f t="shared" si="150"/>
        <v>0</v>
      </c>
      <c r="AT613" s="97">
        <f t="shared" si="150"/>
        <v>0</v>
      </c>
      <c r="AU613" s="97" t="e">
        <f t="shared" si="150"/>
        <v>#VALUE!</v>
      </c>
      <c r="AV613" s="97">
        <f t="shared" si="150"/>
        <v>0</v>
      </c>
      <c r="AW613" s="97">
        <f t="shared" si="150"/>
        <v>0</v>
      </c>
      <c r="AX613" s="97">
        <f t="shared" si="150"/>
        <v>0</v>
      </c>
      <c r="AY613" s="97">
        <f t="shared" si="150"/>
        <v>0</v>
      </c>
      <c r="AZ613" s="97">
        <f t="shared" si="150"/>
        <v>0</v>
      </c>
      <c r="BA613" s="97">
        <f t="shared" si="150"/>
        <v>0</v>
      </c>
      <c r="BB613" s="97" t="e">
        <f t="shared" si="150"/>
        <v>#VALUE!</v>
      </c>
      <c r="BC613" s="97">
        <f t="shared" si="150"/>
        <v>0</v>
      </c>
      <c r="BD613" s="97">
        <f t="shared" si="150"/>
        <v>0</v>
      </c>
      <c r="BE613" s="97">
        <f t="shared" si="150"/>
        <v>0</v>
      </c>
      <c r="BF613" s="97">
        <f t="shared" si="150"/>
        <v>0</v>
      </c>
      <c r="BG613" s="97">
        <f t="shared" si="150"/>
        <v>0</v>
      </c>
      <c r="BH613" s="97">
        <f t="shared" si="150"/>
        <v>0</v>
      </c>
      <c r="BI613" s="97">
        <f t="shared" si="150"/>
        <v>0</v>
      </c>
      <c r="BJ613" s="97">
        <f t="shared" si="150"/>
        <v>0</v>
      </c>
      <c r="BK613" s="97">
        <f t="shared" si="150"/>
        <v>0</v>
      </c>
      <c r="BL613" s="97">
        <f t="shared" si="150"/>
        <v>0</v>
      </c>
      <c r="BM613" s="97">
        <f t="shared" si="150"/>
        <v>0</v>
      </c>
      <c r="BN613" s="97">
        <f t="shared" si="150"/>
        <v>0</v>
      </c>
      <c r="BO613" s="97">
        <f t="shared" si="150"/>
        <v>0</v>
      </c>
      <c r="BP613" s="97" t="e">
        <f t="shared" si="150"/>
        <v>#VALUE!</v>
      </c>
    </row>
    <row r="614" spans="1:68">
      <c r="A614" s="77">
        <v>2018</v>
      </c>
      <c r="B614" s="77" t="s">
        <v>905</v>
      </c>
      <c r="C614" s="77" t="s">
        <v>1097</v>
      </c>
      <c r="D614" s="77"/>
      <c r="E614" s="98">
        <v>22975</v>
      </c>
      <c r="F614" s="77"/>
      <c r="G614" s="77"/>
      <c r="H614" s="77"/>
      <c r="I614" s="77">
        <v>1</v>
      </c>
      <c r="J614" s="77" t="s">
        <v>1021</v>
      </c>
      <c r="K614" s="77"/>
      <c r="L614" s="77"/>
      <c r="M614" s="77"/>
      <c r="N614" s="99">
        <v>15736.01</v>
      </c>
      <c r="O614" s="99">
        <v>26435.919999999998</v>
      </c>
      <c r="P614" s="99">
        <v>1209.3900000000001</v>
      </c>
      <c r="Q614" s="99">
        <v>1056.2</v>
      </c>
      <c r="R614" s="99">
        <v>0</v>
      </c>
      <c r="S614" s="99">
        <v>28701.51</v>
      </c>
      <c r="T614" s="99">
        <v>0</v>
      </c>
      <c r="U614" s="99">
        <v>43.05</v>
      </c>
      <c r="V614" s="99">
        <v>0</v>
      </c>
      <c r="W614" s="99">
        <v>0</v>
      </c>
      <c r="X614" s="99">
        <v>8880.26</v>
      </c>
      <c r="Y614" s="99">
        <v>0</v>
      </c>
      <c r="Z614" s="99">
        <v>37624.82</v>
      </c>
      <c r="AA614" s="100">
        <f>SUM(W614+V614+S614)</f>
        <v>28701.51</v>
      </c>
      <c r="AB614" s="100">
        <f>AA614*('Para GX'!J$71+100%)</f>
        <v>29419.047749999994</v>
      </c>
      <c r="AC614" s="100">
        <f>AB614*('Para GX'!K$71+100%)</f>
        <v>30056.460451249997</v>
      </c>
      <c r="AD614" s="100">
        <f>AC614*('Para GX'!L$71+100%)</f>
        <v>30557.40145877083</v>
      </c>
      <c r="AE614" s="100">
        <f>AD614*('Para GX'!M$71+100%)</f>
        <v>30862.97547335854</v>
      </c>
      <c r="AF614" s="100">
        <f>AE614*('Para GX'!N$71+100%)</f>
        <v>31068.728643180926</v>
      </c>
      <c r="AG614" s="100" t="e">
        <f>AF614*('Para GX'!O$71+100%)</f>
        <v>#VALUE!</v>
      </c>
      <c r="AH614" s="100">
        <f t="shared" si="148"/>
        <v>0</v>
      </c>
      <c r="AI614" s="100">
        <f>AH614*('Para GX'!J$71+100%)</f>
        <v>0</v>
      </c>
      <c r="AJ614" s="100">
        <f>AI614*('Para GX'!K$71+100%)</f>
        <v>0</v>
      </c>
      <c r="AK614" s="100">
        <f>AJ614*('Para GX'!L$71+100%)</f>
        <v>0</v>
      </c>
      <c r="AL614" s="100">
        <f>AK614*('Para GX'!M$71+100%)</f>
        <v>0</v>
      </c>
      <c r="AM614" s="100">
        <f>AL614*('Para GX'!N$71+100%)</f>
        <v>0</v>
      </c>
      <c r="AN614" s="100" t="e">
        <f>AM614*('Para GX'!O$71+100%)</f>
        <v>#VALUE!</v>
      </c>
      <c r="AO614" s="100">
        <f t="shared" si="143"/>
        <v>8880.26</v>
      </c>
      <c r="AP614" s="100">
        <f>AO614*('Para GX'!J$71+100%)</f>
        <v>9102.2664999999997</v>
      </c>
      <c r="AQ614" s="100">
        <f>AP614*('Para GX'!K$71+100%)</f>
        <v>9299.4822741666667</v>
      </c>
      <c r="AR614" s="100">
        <f>AQ614*('Para GX'!L$71+100%)</f>
        <v>9454.473645402777</v>
      </c>
      <c r="AS614" s="100">
        <f>AR614*('Para GX'!M$71+100%)</f>
        <v>9549.0183818568057</v>
      </c>
      <c r="AT614" s="100">
        <f>AS614*('Para GX'!N$71+100%)</f>
        <v>9612.6785044025164</v>
      </c>
      <c r="AU614" s="100" t="e">
        <f>AT614*('Para GX'!O$71+100%)</f>
        <v>#VALUE!</v>
      </c>
      <c r="AV614" s="100">
        <v>0</v>
      </c>
      <c r="AW614" s="100">
        <f>AV614*('Para GX'!J$71+100%)</f>
        <v>0</v>
      </c>
      <c r="AX614" s="100">
        <f>AW614*('Para GX'!K$71+100%)</f>
        <v>0</v>
      </c>
      <c r="AY614" s="100">
        <f>AX614*('Para GX'!L$71+100%)</f>
        <v>0</v>
      </c>
      <c r="AZ614" s="100">
        <f>AY614*('Para GX'!M$71+100%)</f>
        <v>0</v>
      </c>
      <c r="BA614" s="100">
        <f>AZ614*('Para GX'!N$71+100%)</f>
        <v>0</v>
      </c>
      <c r="BB614" s="100" t="e">
        <f>BA614*('Para GX'!O$71+100%)</f>
        <v>#VALUE!</v>
      </c>
      <c r="BC614" s="100">
        <v>0</v>
      </c>
      <c r="BD614" s="100"/>
      <c r="BE614" s="100"/>
      <c r="BF614" s="100"/>
      <c r="BG614" s="100"/>
      <c r="BH614" s="100"/>
      <c r="BI614" s="100"/>
      <c r="BJ614" s="100">
        <v>0</v>
      </c>
      <c r="BK614" s="100">
        <f>BJ614*('Para GX'!J$71+100%)</f>
        <v>0</v>
      </c>
      <c r="BL614" s="100">
        <f>BK614*('Para GX'!K$71+100%)</f>
        <v>0</v>
      </c>
      <c r="BM614" s="100">
        <f>BL614*('Para GX'!L$71+100%)</f>
        <v>0</v>
      </c>
      <c r="BN614" s="100">
        <f>BM614*('Para GX'!M$71+100%)</f>
        <v>0</v>
      </c>
      <c r="BO614" s="100">
        <f>BN614*('Para GX'!N$71+100%)</f>
        <v>0</v>
      </c>
      <c r="BP614" s="100" t="e">
        <f>BO614*('Para GX'!O$71+100%)</f>
        <v>#VALUE!</v>
      </c>
    </row>
    <row r="615" spans="1:68">
      <c r="A615" s="77">
        <v>2018</v>
      </c>
      <c r="B615" s="77" t="s">
        <v>905</v>
      </c>
      <c r="C615" s="77" t="s">
        <v>1097</v>
      </c>
      <c r="D615" s="77"/>
      <c r="E615" s="98">
        <v>22057</v>
      </c>
      <c r="F615" s="77"/>
      <c r="G615" s="77"/>
      <c r="H615" s="77"/>
      <c r="I615" s="77">
        <v>3</v>
      </c>
      <c r="J615" s="77" t="s">
        <v>1021</v>
      </c>
      <c r="K615" s="77"/>
      <c r="L615" s="77"/>
      <c r="M615" s="77"/>
      <c r="N615" s="99">
        <v>16236.81</v>
      </c>
      <c r="O615" s="99">
        <v>13637.6</v>
      </c>
      <c r="P615" s="99">
        <v>355.72</v>
      </c>
      <c r="Q615" s="99">
        <v>532.37</v>
      </c>
      <c r="R615" s="99">
        <v>0</v>
      </c>
      <c r="S615" s="99">
        <v>14525.69</v>
      </c>
      <c r="T615" s="99">
        <v>0</v>
      </c>
      <c r="U615" s="99">
        <v>21.79</v>
      </c>
      <c r="V615" s="99">
        <v>2224.67</v>
      </c>
      <c r="W615" s="99">
        <v>0</v>
      </c>
      <c r="X615" s="99">
        <v>4494.24</v>
      </c>
      <c r="Y615" s="99">
        <v>0</v>
      </c>
      <c r="Z615" s="99">
        <v>21266.39</v>
      </c>
      <c r="AA615" s="100">
        <f>SUM(W615 + V615 + S615)</f>
        <v>16750.36</v>
      </c>
      <c r="AB615" s="100">
        <f>AA615*('Para GX'!J$71+100%)</f>
        <v>17169.118999999999</v>
      </c>
      <c r="AC615" s="100">
        <f>AB615*('Para GX'!K$71+100%)</f>
        <v>17541.116578333334</v>
      </c>
      <c r="AD615" s="100">
        <f>AC615*('Para GX'!L$71+100%)</f>
        <v>17833.468521305556</v>
      </c>
      <c r="AE615" s="100">
        <f>AD615*('Para GX'!M$71+100%)</f>
        <v>18011.803206518613</v>
      </c>
      <c r="AF615" s="100">
        <f>AE615*('Para GX'!N$71+100%)</f>
        <v>18131.88189456207</v>
      </c>
      <c r="AG615" s="100" t="e">
        <f>AF615*('Para GX'!O$71+100%)</f>
        <v>#VALUE!</v>
      </c>
      <c r="AH615" s="100">
        <v>0</v>
      </c>
      <c r="AI615" s="100">
        <f>AH615*('Para GX'!J$71+100%)</f>
        <v>0</v>
      </c>
      <c r="AJ615" s="100">
        <f>AI615*('Para GX'!K$71+100%)</f>
        <v>0</v>
      </c>
      <c r="AK615" s="100">
        <f>AJ615*('Para GX'!L$71+100%)</f>
        <v>0</v>
      </c>
      <c r="AL615" s="100">
        <f>AK615*('Para GX'!M$71+100%)</f>
        <v>0</v>
      </c>
      <c r="AM615" s="100">
        <f>AL615*('Para GX'!N$71+100%)</f>
        <v>0</v>
      </c>
      <c r="AN615" s="100" t="e">
        <f>AM615*('Para GX'!O$71+100%)</f>
        <v>#VALUE!</v>
      </c>
      <c r="AO615" s="100">
        <f t="shared" si="143"/>
        <v>4494.24</v>
      </c>
      <c r="AP615" s="100">
        <f>AO615*('Para GX'!J$71+100%)</f>
        <v>4606.5959999999995</v>
      </c>
      <c r="AQ615" s="100">
        <f>AP615*('Para GX'!K$71+100%)</f>
        <v>4706.4055799999996</v>
      </c>
      <c r="AR615" s="100">
        <f>AQ615*('Para GX'!L$71+100%)</f>
        <v>4784.8456729999998</v>
      </c>
      <c r="AS615" s="100">
        <f>AR615*('Para GX'!M$71+100%)</f>
        <v>4832.69412973</v>
      </c>
      <c r="AT615" s="100">
        <f>AS615*('Para GX'!N$71+100%)</f>
        <v>4864.9120905948666</v>
      </c>
      <c r="AU615" s="100" t="e">
        <f>AT615*('Para GX'!O$71+100%)</f>
        <v>#VALUE!</v>
      </c>
      <c r="AV615" s="100">
        <v>0</v>
      </c>
      <c r="AW615" s="100">
        <f>AV615*('Para GX'!J$71+100%)</f>
        <v>0</v>
      </c>
      <c r="AX615" s="100">
        <f>AW615*('Para GX'!K$71+100%)</f>
        <v>0</v>
      </c>
      <c r="AY615" s="100">
        <f>AX615*('Para GX'!L$71+100%)</f>
        <v>0</v>
      </c>
      <c r="AZ615" s="100">
        <f>AY615*('Para GX'!M$71+100%)</f>
        <v>0</v>
      </c>
      <c r="BA615" s="100">
        <f>AZ615*('Para GX'!N$71+100%)</f>
        <v>0</v>
      </c>
      <c r="BB615" s="100" t="e">
        <f>BA615*('Para GX'!O$71+100%)</f>
        <v>#VALUE!</v>
      </c>
      <c r="BC615" s="100">
        <v>0</v>
      </c>
      <c r="BD615" s="100"/>
      <c r="BE615" s="100"/>
      <c r="BF615" s="100"/>
      <c r="BG615" s="100"/>
      <c r="BH615" s="100"/>
      <c r="BI615" s="100"/>
      <c r="BJ615" s="100">
        <v>0</v>
      </c>
      <c r="BK615" s="100">
        <f>BJ615*('Para GX'!J$71+100%)</f>
        <v>0</v>
      </c>
      <c r="BL615" s="100">
        <f>BK615*('Para GX'!K$71+100%)</f>
        <v>0</v>
      </c>
      <c r="BM615" s="100">
        <f>BL615*('Para GX'!L$71+100%)</f>
        <v>0</v>
      </c>
      <c r="BN615" s="100">
        <f>BM615*('Para GX'!M$71+100%)</f>
        <v>0</v>
      </c>
      <c r="BO615" s="100">
        <f>BN615*('Para GX'!N$71+100%)</f>
        <v>0</v>
      </c>
      <c r="BP615" s="100" t="e">
        <f>BO615*('Para GX'!O$71+100%)</f>
        <v>#VALUE!</v>
      </c>
    </row>
    <row r="616" spans="1:68">
      <c r="A616" s="101"/>
      <c r="B616" s="101" t="s">
        <v>1196</v>
      </c>
      <c r="C616" s="101" t="s">
        <v>1097</v>
      </c>
      <c r="D616" s="101"/>
      <c r="E616" s="102"/>
      <c r="F616" s="101"/>
      <c r="G616" s="101"/>
      <c r="H616" s="101"/>
      <c r="I616" s="101"/>
      <c r="J616" s="101"/>
      <c r="K616" s="101"/>
      <c r="L616" s="101"/>
      <c r="M616" s="101"/>
      <c r="N616" s="103">
        <f>SUM(N614:N615)</f>
        <v>31972.82</v>
      </c>
      <c r="O616" s="103">
        <f t="shared" ref="O616:BP616" si="151">SUM(O614:O615)</f>
        <v>40073.519999999997</v>
      </c>
      <c r="P616" s="103">
        <f t="shared" si="151"/>
        <v>1565.1100000000001</v>
      </c>
      <c r="Q616" s="103">
        <f t="shared" si="151"/>
        <v>1588.5700000000002</v>
      </c>
      <c r="R616" s="103">
        <f t="shared" si="151"/>
        <v>0</v>
      </c>
      <c r="S616" s="103">
        <f t="shared" si="151"/>
        <v>43227.199999999997</v>
      </c>
      <c r="T616" s="103">
        <f t="shared" si="151"/>
        <v>0</v>
      </c>
      <c r="U616" s="103">
        <f t="shared" si="151"/>
        <v>64.84</v>
      </c>
      <c r="V616" s="103">
        <f t="shared" si="151"/>
        <v>2224.67</v>
      </c>
      <c r="W616" s="103">
        <f t="shared" si="151"/>
        <v>0</v>
      </c>
      <c r="X616" s="103">
        <f t="shared" si="151"/>
        <v>13374.5</v>
      </c>
      <c r="Y616" s="103">
        <f t="shared" si="151"/>
        <v>0</v>
      </c>
      <c r="Z616" s="103">
        <f t="shared" si="151"/>
        <v>58891.21</v>
      </c>
      <c r="AA616" s="103">
        <f>SUM(W616 + V616 + S616)</f>
        <v>45451.869999999995</v>
      </c>
      <c r="AB616" s="103">
        <f t="shared" si="151"/>
        <v>46588.166749999989</v>
      </c>
      <c r="AC616" s="103">
        <f t="shared" si="151"/>
        <v>47597.577029583335</v>
      </c>
      <c r="AD616" s="103">
        <f t="shared" si="151"/>
        <v>48390.869980076386</v>
      </c>
      <c r="AE616" s="103">
        <f t="shared" si="151"/>
        <v>48874.778679877156</v>
      </c>
      <c r="AF616" s="103">
        <f t="shared" si="151"/>
        <v>49200.610537742992</v>
      </c>
      <c r="AG616" s="103" t="e">
        <f t="shared" si="151"/>
        <v>#VALUE!</v>
      </c>
      <c r="AH616" s="103">
        <v>0</v>
      </c>
      <c r="AI616" s="103">
        <f t="shared" si="151"/>
        <v>0</v>
      </c>
      <c r="AJ616" s="103">
        <f t="shared" si="151"/>
        <v>0</v>
      </c>
      <c r="AK616" s="103">
        <f t="shared" si="151"/>
        <v>0</v>
      </c>
      <c r="AL616" s="103">
        <f t="shared" si="151"/>
        <v>0</v>
      </c>
      <c r="AM616" s="103">
        <f t="shared" si="151"/>
        <v>0</v>
      </c>
      <c r="AN616" s="103" t="e">
        <f>SUM(AN614:AN615)</f>
        <v>#VALUE!</v>
      </c>
      <c r="AO616" s="103">
        <f t="shared" si="143"/>
        <v>13374.5</v>
      </c>
      <c r="AP616" s="103">
        <f t="shared" si="151"/>
        <v>13708.862499999999</v>
      </c>
      <c r="AQ616" s="103">
        <f t="shared" si="151"/>
        <v>14005.887854166667</v>
      </c>
      <c r="AR616" s="103">
        <f t="shared" si="151"/>
        <v>14239.319318402777</v>
      </c>
      <c r="AS616" s="103">
        <f t="shared" si="151"/>
        <v>14381.712511586806</v>
      </c>
      <c r="AT616" s="103">
        <f t="shared" si="151"/>
        <v>14477.590594997382</v>
      </c>
      <c r="AU616" s="103" t="e">
        <f t="shared" si="151"/>
        <v>#VALUE!</v>
      </c>
      <c r="AV616" s="103">
        <f t="shared" si="151"/>
        <v>0</v>
      </c>
      <c r="AW616" s="103">
        <f t="shared" si="151"/>
        <v>0</v>
      </c>
      <c r="AX616" s="103">
        <f t="shared" si="151"/>
        <v>0</v>
      </c>
      <c r="AY616" s="103">
        <f t="shared" si="151"/>
        <v>0</v>
      </c>
      <c r="AZ616" s="103">
        <f t="shared" si="151"/>
        <v>0</v>
      </c>
      <c r="BA616" s="103">
        <f t="shared" si="151"/>
        <v>0</v>
      </c>
      <c r="BB616" s="103" t="e">
        <f t="shared" si="151"/>
        <v>#VALUE!</v>
      </c>
      <c r="BC616" s="103">
        <f t="shared" si="151"/>
        <v>0</v>
      </c>
      <c r="BD616" s="103">
        <f t="shared" si="151"/>
        <v>0</v>
      </c>
      <c r="BE616" s="103">
        <f t="shared" si="151"/>
        <v>0</v>
      </c>
      <c r="BF616" s="103">
        <f t="shared" si="151"/>
        <v>0</v>
      </c>
      <c r="BG616" s="103">
        <f t="shared" si="151"/>
        <v>0</v>
      </c>
      <c r="BH616" s="103">
        <f t="shared" si="151"/>
        <v>0</v>
      </c>
      <c r="BI616" s="103">
        <f t="shared" si="151"/>
        <v>0</v>
      </c>
      <c r="BJ616" s="103">
        <f t="shared" si="151"/>
        <v>0</v>
      </c>
      <c r="BK616" s="103">
        <f t="shared" si="151"/>
        <v>0</v>
      </c>
      <c r="BL616" s="103">
        <f t="shared" si="151"/>
        <v>0</v>
      </c>
      <c r="BM616" s="103">
        <f t="shared" si="151"/>
        <v>0</v>
      </c>
      <c r="BN616" s="103">
        <f t="shared" si="151"/>
        <v>0</v>
      </c>
      <c r="BO616" s="103">
        <f t="shared" si="151"/>
        <v>0</v>
      </c>
      <c r="BP616" s="103" t="e">
        <f t="shared" si="151"/>
        <v>#VALUE!</v>
      </c>
    </row>
    <row r="617" spans="1:68">
      <c r="A617" s="77">
        <v>2018</v>
      </c>
      <c r="B617" s="77" t="s">
        <v>905</v>
      </c>
      <c r="C617" s="77" t="s">
        <v>1098</v>
      </c>
      <c r="D617" s="77"/>
      <c r="E617" s="98">
        <v>22975</v>
      </c>
      <c r="F617" s="77"/>
      <c r="G617" s="77"/>
      <c r="H617" s="77"/>
      <c r="I617" s="77">
        <v>1</v>
      </c>
      <c r="J617" s="77" t="s">
        <v>1021</v>
      </c>
      <c r="K617" s="77"/>
      <c r="L617" s="77"/>
      <c r="M617" s="77"/>
      <c r="N617" s="99">
        <v>0</v>
      </c>
      <c r="O617" s="99">
        <v>0</v>
      </c>
      <c r="P617" s="99">
        <v>0</v>
      </c>
      <c r="Q617" s="99">
        <v>0</v>
      </c>
      <c r="R617" s="99">
        <v>0</v>
      </c>
      <c r="S617" s="99">
        <v>0</v>
      </c>
      <c r="T617" s="99">
        <v>2093.0300000000002</v>
      </c>
      <c r="U617" s="99">
        <v>0</v>
      </c>
      <c r="V617" s="99">
        <v>0</v>
      </c>
      <c r="W617" s="99">
        <v>0</v>
      </c>
      <c r="X617" s="99">
        <v>0</v>
      </c>
      <c r="Y617" s="99">
        <v>0</v>
      </c>
      <c r="Z617" s="99">
        <v>2093.0300000000002</v>
      </c>
      <c r="AA617" s="100">
        <f t="shared" ref="AA617:AA627" si="152">SUM(W617+V617+S617)</f>
        <v>0</v>
      </c>
      <c r="AB617" s="100">
        <f>AA617*('Para GX'!J$71+100%)</f>
        <v>0</v>
      </c>
      <c r="AC617" s="100">
        <f>AB617*('Para GX'!K$71+100%)</f>
        <v>0</v>
      </c>
      <c r="AD617" s="100">
        <f>AC617*('Para GX'!L$71+100%)</f>
        <v>0</v>
      </c>
      <c r="AE617" s="100">
        <f>AD617*('Para GX'!M$71+100%)</f>
        <v>0</v>
      </c>
      <c r="AF617" s="100">
        <f>AE617*('Para GX'!N$71+100%)</f>
        <v>0</v>
      </c>
      <c r="AG617" s="100" t="e">
        <f>AF617*('Para GX'!O$71+100%)</f>
        <v>#VALUE!</v>
      </c>
      <c r="AH617" s="100">
        <f t="shared" ref="AH617:AH627" si="153">SUM(T617+V617+W617)</f>
        <v>2093.0300000000002</v>
      </c>
      <c r="AI617" s="100">
        <f>AH617*('Para GX'!J$71+100%)</f>
        <v>2145.3557500000002</v>
      </c>
      <c r="AJ617" s="100">
        <f>AI617*('Para GX'!K$71+100%)</f>
        <v>2191.8384579166668</v>
      </c>
      <c r="AK617" s="100">
        <f>AJ617*('Para GX'!L$71+100%)</f>
        <v>2228.3690988819444</v>
      </c>
      <c r="AL617" s="100">
        <f>AK617*('Para GX'!M$71+100%)</f>
        <v>2250.6527898707641</v>
      </c>
      <c r="AM617" s="100">
        <f>AL617*('Para GX'!N$71+100%)</f>
        <v>2265.6571418032358</v>
      </c>
      <c r="AN617" s="100" t="e">
        <f>AM617*('Para GX'!O$71+100%)</f>
        <v>#VALUE!</v>
      </c>
      <c r="AO617" s="100">
        <f t="shared" si="143"/>
        <v>0</v>
      </c>
      <c r="AP617" s="100">
        <f>AO617*('Para GX'!J$71+100%)</f>
        <v>0</v>
      </c>
      <c r="AQ617" s="100">
        <f>AP617*('Para GX'!K$71+100%)</f>
        <v>0</v>
      </c>
      <c r="AR617" s="100">
        <f>AQ617*('Para GX'!L$71+100%)</f>
        <v>0</v>
      </c>
      <c r="AS617" s="100">
        <f>AR617*('Para GX'!M$71+100%)</f>
        <v>0</v>
      </c>
      <c r="AT617" s="100">
        <f>AS617*('Para GX'!N$71+100%)</f>
        <v>0</v>
      </c>
      <c r="AU617" s="100" t="e">
        <f>AT617*('Para GX'!O$71+100%)</f>
        <v>#VALUE!</v>
      </c>
      <c r="AV617" s="100">
        <v>0</v>
      </c>
      <c r="AW617" s="100">
        <f>AV617*('Para GX'!J$71+100%)</f>
        <v>0</v>
      </c>
      <c r="AX617" s="100">
        <f>AW617*('Para GX'!K$71+100%)</f>
        <v>0</v>
      </c>
      <c r="AY617" s="100">
        <f>AX617*('Para GX'!L$71+100%)</f>
        <v>0</v>
      </c>
      <c r="AZ617" s="100">
        <f>AY617*('Para GX'!M$71+100%)</f>
        <v>0</v>
      </c>
      <c r="BA617" s="100">
        <f>AZ617*('Para GX'!N$71+100%)</f>
        <v>0</v>
      </c>
      <c r="BB617" s="100" t="e">
        <f>BA617*('Para GX'!O$71+100%)</f>
        <v>#VALUE!</v>
      </c>
      <c r="BC617" s="100">
        <v>0</v>
      </c>
      <c r="BD617" s="100"/>
      <c r="BE617" s="100"/>
      <c r="BF617" s="100"/>
      <c r="BG617" s="100"/>
      <c r="BH617" s="100"/>
      <c r="BI617" s="100"/>
      <c r="BJ617" s="100">
        <v>0</v>
      </c>
      <c r="BK617" s="100">
        <f>BJ617*('Para GX'!J$71+100%)</f>
        <v>0</v>
      </c>
      <c r="BL617" s="100">
        <f>BK617*('Para GX'!K$71+100%)</f>
        <v>0</v>
      </c>
      <c r="BM617" s="100">
        <f>BL617*('Para GX'!L$71+100%)</f>
        <v>0</v>
      </c>
      <c r="BN617" s="100">
        <f>BM617*('Para GX'!M$71+100%)</f>
        <v>0</v>
      </c>
      <c r="BO617" s="100">
        <f>BN617*('Para GX'!N$71+100%)</f>
        <v>0</v>
      </c>
      <c r="BP617" s="100" t="e">
        <f>BO617*('Para GX'!O$71+100%)</f>
        <v>#VALUE!</v>
      </c>
    </row>
    <row r="618" spans="1:68">
      <c r="A618" s="77">
        <v>2018</v>
      </c>
      <c r="B618" s="77" t="s">
        <v>905</v>
      </c>
      <c r="C618" s="77" t="s">
        <v>1098</v>
      </c>
      <c r="D618" s="77"/>
      <c r="E618" s="98">
        <v>22057</v>
      </c>
      <c r="F618" s="77"/>
      <c r="G618" s="77"/>
      <c r="H618" s="77"/>
      <c r="I618" s="77">
        <v>3</v>
      </c>
      <c r="J618" s="77" t="s">
        <v>1021</v>
      </c>
      <c r="K618" s="77"/>
      <c r="L618" s="77"/>
      <c r="M618" s="77"/>
      <c r="N618" s="99">
        <v>0</v>
      </c>
      <c r="O618" s="99">
        <v>0</v>
      </c>
      <c r="P618" s="99">
        <v>0</v>
      </c>
      <c r="Q618" s="99">
        <v>0</v>
      </c>
      <c r="R618" s="99">
        <v>0</v>
      </c>
      <c r="S618" s="99">
        <v>0</v>
      </c>
      <c r="T618" s="99">
        <v>926.66</v>
      </c>
      <c r="U618" s="99">
        <v>0</v>
      </c>
      <c r="V618" s="99">
        <v>0</v>
      </c>
      <c r="W618" s="99">
        <v>0</v>
      </c>
      <c r="X618" s="99">
        <v>0</v>
      </c>
      <c r="Y618" s="99">
        <v>0</v>
      </c>
      <c r="Z618" s="99">
        <v>926.66</v>
      </c>
      <c r="AA618" s="100">
        <f t="shared" si="152"/>
        <v>0</v>
      </c>
      <c r="AB618" s="100">
        <f>AA618*('Para GX'!J$71+100%)</f>
        <v>0</v>
      </c>
      <c r="AC618" s="100">
        <f>AB618*('Para GX'!K$71+100%)</f>
        <v>0</v>
      </c>
      <c r="AD618" s="100">
        <f>AC618*('Para GX'!L$71+100%)</f>
        <v>0</v>
      </c>
      <c r="AE618" s="100">
        <f>AD618*('Para GX'!M$71+100%)</f>
        <v>0</v>
      </c>
      <c r="AF618" s="100">
        <f>AE618*('Para GX'!N$71+100%)</f>
        <v>0</v>
      </c>
      <c r="AG618" s="100" t="e">
        <f>AF618*('Para GX'!O$71+100%)</f>
        <v>#VALUE!</v>
      </c>
      <c r="AH618" s="100">
        <f t="shared" si="153"/>
        <v>926.66</v>
      </c>
      <c r="AI618" s="100">
        <f>AH618*('Para GX'!J$71+100%)</f>
        <v>949.8264999999999</v>
      </c>
      <c r="AJ618" s="100">
        <f>AI618*('Para GX'!K$71+100%)</f>
        <v>970.4060741666666</v>
      </c>
      <c r="AK618" s="100">
        <f>AJ618*('Para GX'!L$71+100%)</f>
        <v>986.57950873611094</v>
      </c>
      <c r="AL618" s="100">
        <f>AK618*('Para GX'!M$71+100%)</f>
        <v>996.44530382347205</v>
      </c>
      <c r="AM618" s="100">
        <f>AL618*('Para GX'!N$71+100%)</f>
        <v>1003.0882725156284</v>
      </c>
      <c r="AN618" s="100" t="e">
        <f>AM618*('Para GX'!O$71+100%)</f>
        <v>#VALUE!</v>
      </c>
      <c r="AO618" s="100">
        <f t="shared" si="143"/>
        <v>0</v>
      </c>
      <c r="AP618" s="100">
        <f>AO618*('Para GX'!J$71+100%)</f>
        <v>0</v>
      </c>
      <c r="AQ618" s="100">
        <f>AP618*('Para GX'!K$71+100%)</f>
        <v>0</v>
      </c>
      <c r="AR618" s="100">
        <f>AQ618*('Para GX'!L$71+100%)</f>
        <v>0</v>
      </c>
      <c r="AS618" s="100">
        <f>AR618*('Para GX'!M$71+100%)</f>
        <v>0</v>
      </c>
      <c r="AT618" s="100">
        <f>AS618*('Para GX'!N$71+100%)</f>
        <v>0</v>
      </c>
      <c r="AU618" s="100" t="e">
        <f>AT618*('Para GX'!O$71+100%)</f>
        <v>#VALUE!</v>
      </c>
      <c r="AV618" s="100">
        <v>0</v>
      </c>
      <c r="AW618" s="100">
        <f>AV618*('Para GX'!J$71+100%)</f>
        <v>0</v>
      </c>
      <c r="AX618" s="100">
        <f>AW618*('Para GX'!K$71+100%)</f>
        <v>0</v>
      </c>
      <c r="AY618" s="100">
        <f>AX618*('Para GX'!L$71+100%)</f>
        <v>0</v>
      </c>
      <c r="AZ618" s="100">
        <f>AY618*('Para GX'!M$71+100%)</f>
        <v>0</v>
      </c>
      <c r="BA618" s="100">
        <f>AZ618*('Para GX'!N$71+100%)</f>
        <v>0</v>
      </c>
      <c r="BB618" s="100" t="e">
        <f>BA618*('Para GX'!O$71+100%)</f>
        <v>#VALUE!</v>
      </c>
      <c r="BC618" s="100">
        <v>0</v>
      </c>
      <c r="BD618" s="100"/>
      <c r="BE618" s="100"/>
      <c r="BF618" s="100"/>
      <c r="BG618" s="100"/>
      <c r="BH618" s="100"/>
      <c r="BI618" s="100"/>
      <c r="BJ618" s="100">
        <v>0</v>
      </c>
      <c r="BK618" s="100">
        <f>BJ618*('Para GX'!J$71+100%)</f>
        <v>0</v>
      </c>
      <c r="BL618" s="100">
        <f>BK618*('Para GX'!K$71+100%)</f>
        <v>0</v>
      </c>
      <c r="BM618" s="100">
        <f>BL618*('Para GX'!L$71+100%)</f>
        <v>0</v>
      </c>
      <c r="BN618" s="100">
        <f>BM618*('Para GX'!M$71+100%)</f>
        <v>0</v>
      </c>
      <c r="BO618" s="100">
        <f>BN618*('Para GX'!N$71+100%)</f>
        <v>0</v>
      </c>
      <c r="BP618" s="100" t="e">
        <f>BO618*('Para GX'!O$71+100%)</f>
        <v>#VALUE!</v>
      </c>
    </row>
    <row r="619" spans="1:68">
      <c r="A619" s="101"/>
      <c r="B619" s="101" t="s">
        <v>1196</v>
      </c>
      <c r="C619" s="101" t="s">
        <v>1098</v>
      </c>
      <c r="D619" s="101"/>
      <c r="E619" s="102"/>
      <c r="F619" s="101"/>
      <c r="G619" s="101"/>
      <c r="H619" s="101"/>
      <c r="I619" s="101"/>
      <c r="J619" s="101"/>
      <c r="K619" s="101"/>
      <c r="L619" s="101"/>
      <c r="M619" s="101"/>
      <c r="N619" s="103">
        <f>SUM(N617:N618)</f>
        <v>0</v>
      </c>
      <c r="O619" s="103">
        <f t="shared" ref="O619:BP619" si="154">SUM(O617:O618)</f>
        <v>0</v>
      </c>
      <c r="P619" s="103">
        <f t="shared" si="154"/>
        <v>0</v>
      </c>
      <c r="Q619" s="103">
        <f t="shared" si="154"/>
        <v>0</v>
      </c>
      <c r="R619" s="103">
        <f t="shared" si="154"/>
        <v>0</v>
      </c>
      <c r="S619" s="103">
        <f t="shared" si="154"/>
        <v>0</v>
      </c>
      <c r="T619" s="103">
        <f t="shared" si="154"/>
        <v>3019.69</v>
      </c>
      <c r="U619" s="103">
        <f t="shared" si="154"/>
        <v>0</v>
      </c>
      <c r="V619" s="103">
        <f t="shared" si="154"/>
        <v>0</v>
      </c>
      <c r="W619" s="103">
        <f t="shared" si="154"/>
        <v>0</v>
      </c>
      <c r="X619" s="103">
        <f t="shared" si="154"/>
        <v>0</v>
      </c>
      <c r="Y619" s="103">
        <f t="shared" si="154"/>
        <v>0</v>
      </c>
      <c r="Z619" s="103">
        <f t="shared" si="154"/>
        <v>3019.69</v>
      </c>
      <c r="AA619" s="103">
        <f t="shared" si="152"/>
        <v>0</v>
      </c>
      <c r="AB619" s="103">
        <f t="shared" si="154"/>
        <v>0</v>
      </c>
      <c r="AC619" s="103">
        <f t="shared" si="154"/>
        <v>0</v>
      </c>
      <c r="AD619" s="103">
        <f t="shared" si="154"/>
        <v>0</v>
      </c>
      <c r="AE619" s="103">
        <f t="shared" si="154"/>
        <v>0</v>
      </c>
      <c r="AF619" s="103">
        <f t="shared" si="154"/>
        <v>0</v>
      </c>
      <c r="AG619" s="103" t="e">
        <f t="shared" si="154"/>
        <v>#VALUE!</v>
      </c>
      <c r="AH619" s="103">
        <f t="shared" si="153"/>
        <v>3019.69</v>
      </c>
      <c r="AI619" s="103">
        <f t="shared" si="154"/>
        <v>3095.1822499999998</v>
      </c>
      <c r="AJ619" s="103">
        <f t="shared" si="154"/>
        <v>3162.2445320833335</v>
      </c>
      <c r="AK619" s="103">
        <f t="shared" si="154"/>
        <v>3214.9486076180556</v>
      </c>
      <c r="AL619" s="103">
        <f t="shared" si="154"/>
        <v>3247.098093694236</v>
      </c>
      <c r="AM619" s="103">
        <f t="shared" si="154"/>
        <v>3268.7454143188643</v>
      </c>
      <c r="AN619" s="103" t="e">
        <f t="shared" si="154"/>
        <v>#VALUE!</v>
      </c>
      <c r="AO619" s="103">
        <f t="shared" si="143"/>
        <v>0</v>
      </c>
      <c r="AP619" s="103">
        <f t="shared" si="154"/>
        <v>0</v>
      </c>
      <c r="AQ619" s="103">
        <f t="shared" si="154"/>
        <v>0</v>
      </c>
      <c r="AR619" s="103">
        <f t="shared" si="154"/>
        <v>0</v>
      </c>
      <c r="AS619" s="103">
        <f t="shared" si="154"/>
        <v>0</v>
      </c>
      <c r="AT619" s="103">
        <f t="shared" si="154"/>
        <v>0</v>
      </c>
      <c r="AU619" s="103" t="e">
        <f t="shared" si="154"/>
        <v>#VALUE!</v>
      </c>
      <c r="AV619" s="103">
        <f t="shared" si="154"/>
        <v>0</v>
      </c>
      <c r="AW619" s="103">
        <f t="shared" si="154"/>
        <v>0</v>
      </c>
      <c r="AX619" s="103">
        <f t="shared" si="154"/>
        <v>0</v>
      </c>
      <c r="AY619" s="103">
        <f t="shared" si="154"/>
        <v>0</v>
      </c>
      <c r="AZ619" s="103">
        <f t="shared" si="154"/>
        <v>0</v>
      </c>
      <c r="BA619" s="103">
        <f t="shared" si="154"/>
        <v>0</v>
      </c>
      <c r="BB619" s="103" t="e">
        <f t="shared" si="154"/>
        <v>#VALUE!</v>
      </c>
      <c r="BC619" s="103">
        <f t="shared" si="154"/>
        <v>0</v>
      </c>
      <c r="BD619" s="103">
        <f t="shared" si="154"/>
        <v>0</v>
      </c>
      <c r="BE619" s="103">
        <f t="shared" si="154"/>
        <v>0</v>
      </c>
      <c r="BF619" s="103">
        <f t="shared" si="154"/>
        <v>0</v>
      </c>
      <c r="BG619" s="103">
        <f t="shared" si="154"/>
        <v>0</v>
      </c>
      <c r="BH619" s="103">
        <f t="shared" si="154"/>
        <v>0</v>
      </c>
      <c r="BI619" s="103">
        <f t="shared" si="154"/>
        <v>0</v>
      </c>
      <c r="BJ619" s="103">
        <f t="shared" si="154"/>
        <v>0</v>
      </c>
      <c r="BK619" s="103">
        <f t="shared" si="154"/>
        <v>0</v>
      </c>
      <c r="BL619" s="103">
        <f t="shared" si="154"/>
        <v>0</v>
      </c>
      <c r="BM619" s="103">
        <f t="shared" si="154"/>
        <v>0</v>
      </c>
      <c r="BN619" s="103">
        <f t="shared" si="154"/>
        <v>0</v>
      </c>
      <c r="BO619" s="103">
        <f t="shared" si="154"/>
        <v>0</v>
      </c>
      <c r="BP619" s="103" t="e">
        <f t="shared" si="154"/>
        <v>#VALUE!</v>
      </c>
    </row>
    <row r="620" spans="1:68">
      <c r="A620" s="91">
        <v>2018</v>
      </c>
      <c r="B620" s="91" t="s">
        <v>905</v>
      </c>
      <c r="C620" s="91" t="s">
        <v>1177</v>
      </c>
      <c r="D620" s="91"/>
      <c r="E620" s="92">
        <v>22975</v>
      </c>
      <c r="F620" s="91"/>
      <c r="G620" s="91"/>
      <c r="H620" s="91"/>
      <c r="I620" s="91">
        <v>1</v>
      </c>
      <c r="J620" s="91" t="s">
        <v>1021</v>
      </c>
      <c r="K620" s="91"/>
      <c r="L620" s="91"/>
      <c r="M620" s="91"/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107.19</v>
      </c>
      <c r="X620" s="93">
        <v>0</v>
      </c>
      <c r="Y620" s="93">
        <v>0</v>
      </c>
      <c r="Z620" s="93">
        <v>107.19</v>
      </c>
      <c r="AA620" s="94">
        <f t="shared" si="152"/>
        <v>107.19</v>
      </c>
      <c r="AB620" s="94">
        <f>AA620*('Para GX'!J$71+100%)</f>
        <v>109.86974999999998</v>
      </c>
      <c r="AC620" s="94">
        <f>AB620*('Para GX'!K$71+100%)</f>
        <v>112.25026124999999</v>
      </c>
      <c r="AD620" s="94">
        <f>AC620*('Para GX'!L$71+100%)</f>
        <v>114.12109893749999</v>
      </c>
      <c r="AE620" s="94">
        <f>AD620*('Para GX'!M$71+100%)</f>
        <v>115.26230992687499</v>
      </c>
      <c r="AF620" s="94">
        <f>AE620*('Para GX'!N$71+100%)</f>
        <v>116.03072532638748</v>
      </c>
      <c r="AG620" s="94" t="e">
        <f>AF620*('Para GX'!O$71+100%)</f>
        <v>#VALUE!</v>
      </c>
      <c r="AH620" s="94">
        <f t="shared" si="153"/>
        <v>107.19</v>
      </c>
      <c r="AI620" s="94">
        <f>AH620*('Para GX'!J$71+100%)</f>
        <v>109.86974999999998</v>
      </c>
      <c r="AJ620" s="94">
        <f>AI620*('Para GX'!K$71+100%)</f>
        <v>112.25026124999999</v>
      </c>
      <c r="AK620" s="94">
        <f>AJ620*('Para GX'!L$71+100%)</f>
        <v>114.12109893749999</v>
      </c>
      <c r="AL620" s="94">
        <f>AK620*('Para GX'!M$71+100%)</f>
        <v>115.26230992687499</v>
      </c>
      <c r="AM620" s="94">
        <f>AL620*('Para GX'!N$71+100%)</f>
        <v>116.03072532638748</v>
      </c>
      <c r="AN620" s="94" t="e">
        <f>AM620*('Para GX'!O$71+100%)</f>
        <v>#VALUE!</v>
      </c>
      <c r="AO620" s="94">
        <f t="shared" si="143"/>
        <v>0</v>
      </c>
      <c r="AP620" s="94">
        <f>AO620*('Para GX'!J$71+100%)</f>
        <v>0</v>
      </c>
      <c r="AQ620" s="94">
        <f>AP620*('Para GX'!K$71+100%)</f>
        <v>0</v>
      </c>
      <c r="AR620" s="94">
        <f>AQ620*('Para GX'!L$71+100%)</f>
        <v>0</v>
      </c>
      <c r="AS620" s="94">
        <f>AR620*('Para GX'!M$71+100%)</f>
        <v>0</v>
      </c>
      <c r="AT620" s="94">
        <f>AS620*('Para GX'!N$71+100%)</f>
        <v>0</v>
      </c>
      <c r="AU620" s="94" t="e">
        <f>AT620*('Para GX'!O$71+100%)</f>
        <v>#VALUE!</v>
      </c>
      <c r="AV620" s="94">
        <v>0</v>
      </c>
      <c r="AW620" s="94">
        <f>AV620*('Para GX'!J$71+100%)</f>
        <v>0</v>
      </c>
      <c r="AX620" s="94">
        <f>AW620*('Para GX'!K$71+100%)</f>
        <v>0</v>
      </c>
      <c r="AY620" s="94">
        <f>AX620*('Para GX'!L$71+100%)</f>
        <v>0</v>
      </c>
      <c r="AZ620" s="94">
        <f>AY620*('Para GX'!M$71+100%)</f>
        <v>0</v>
      </c>
      <c r="BA620" s="94">
        <f>AZ620*('Para GX'!N$71+100%)</f>
        <v>0</v>
      </c>
      <c r="BB620" s="94" t="e">
        <f>BA620*('Para GX'!O$71+100%)</f>
        <v>#VALUE!</v>
      </c>
      <c r="BC620" s="94">
        <v>0</v>
      </c>
      <c r="BD620" s="94"/>
      <c r="BE620" s="94"/>
      <c r="BF620" s="94"/>
      <c r="BG620" s="94"/>
      <c r="BH620" s="94"/>
      <c r="BI620" s="94"/>
      <c r="BJ620" s="94">
        <v>0</v>
      </c>
      <c r="BK620" s="94">
        <f>BJ620*('Para GX'!J$71+100%)</f>
        <v>0</v>
      </c>
      <c r="BL620" s="94">
        <f>BK620*('Para GX'!K$71+100%)</f>
        <v>0</v>
      </c>
      <c r="BM620" s="94">
        <f>BL620*('Para GX'!L$71+100%)</f>
        <v>0</v>
      </c>
      <c r="BN620" s="94">
        <f>BM620*('Para GX'!M$71+100%)</f>
        <v>0</v>
      </c>
      <c r="BO620" s="94">
        <f>BN620*('Para GX'!N$71+100%)</f>
        <v>0</v>
      </c>
      <c r="BP620" s="94" t="e">
        <f>BO620*('Para GX'!O$71+100%)</f>
        <v>#VALUE!</v>
      </c>
    </row>
    <row r="621" spans="1:68">
      <c r="A621" s="95"/>
      <c r="B621" s="95" t="s">
        <v>1196</v>
      </c>
      <c r="C621" s="95" t="s">
        <v>1177</v>
      </c>
      <c r="D621" s="95"/>
      <c r="E621" s="96"/>
      <c r="F621" s="95"/>
      <c r="G621" s="95"/>
      <c r="H621" s="95"/>
      <c r="I621" s="95"/>
      <c r="J621" s="95"/>
      <c r="K621" s="95"/>
      <c r="L621" s="95"/>
      <c r="M621" s="95"/>
      <c r="N621" s="97">
        <f>SUM(N620:N620)</f>
        <v>0</v>
      </c>
      <c r="O621" s="97">
        <f t="shared" ref="O621:BP621" si="155">SUM(O620:O620)</f>
        <v>0</v>
      </c>
      <c r="P621" s="97">
        <f t="shared" si="155"/>
        <v>0</v>
      </c>
      <c r="Q621" s="97">
        <f t="shared" si="155"/>
        <v>0</v>
      </c>
      <c r="R621" s="97">
        <f t="shared" si="155"/>
        <v>0</v>
      </c>
      <c r="S621" s="97">
        <f t="shared" si="155"/>
        <v>0</v>
      </c>
      <c r="T621" s="97">
        <f t="shared" si="155"/>
        <v>0</v>
      </c>
      <c r="U621" s="97">
        <f t="shared" si="155"/>
        <v>0</v>
      </c>
      <c r="V621" s="97">
        <f t="shared" si="155"/>
        <v>0</v>
      </c>
      <c r="W621" s="97">
        <f t="shared" si="155"/>
        <v>107.19</v>
      </c>
      <c r="X621" s="97">
        <f t="shared" si="155"/>
        <v>0</v>
      </c>
      <c r="Y621" s="97">
        <f t="shared" si="155"/>
        <v>0</v>
      </c>
      <c r="Z621" s="97">
        <f t="shared" si="155"/>
        <v>107.19</v>
      </c>
      <c r="AA621" s="97">
        <f t="shared" si="152"/>
        <v>107.19</v>
      </c>
      <c r="AB621" s="97">
        <f t="shared" si="155"/>
        <v>109.86974999999998</v>
      </c>
      <c r="AC621" s="97">
        <f t="shared" si="155"/>
        <v>112.25026124999999</v>
      </c>
      <c r="AD621" s="97">
        <f t="shared" si="155"/>
        <v>114.12109893749999</v>
      </c>
      <c r="AE621" s="97">
        <f t="shared" si="155"/>
        <v>115.26230992687499</v>
      </c>
      <c r="AF621" s="97">
        <f t="shared" si="155"/>
        <v>116.03072532638748</v>
      </c>
      <c r="AG621" s="97" t="e">
        <f t="shared" si="155"/>
        <v>#VALUE!</v>
      </c>
      <c r="AH621" s="97">
        <f t="shared" si="153"/>
        <v>107.19</v>
      </c>
      <c r="AI621" s="97">
        <f t="shared" si="155"/>
        <v>109.86974999999998</v>
      </c>
      <c r="AJ621" s="97">
        <f t="shared" si="155"/>
        <v>112.25026124999999</v>
      </c>
      <c r="AK621" s="97">
        <f t="shared" si="155"/>
        <v>114.12109893749999</v>
      </c>
      <c r="AL621" s="97">
        <f t="shared" si="155"/>
        <v>115.26230992687499</v>
      </c>
      <c r="AM621" s="97">
        <f t="shared" si="155"/>
        <v>116.03072532638748</v>
      </c>
      <c r="AN621" s="97" t="e">
        <f t="shared" si="155"/>
        <v>#VALUE!</v>
      </c>
      <c r="AO621" s="97">
        <f t="shared" si="143"/>
        <v>0</v>
      </c>
      <c r="AP621" s="97">
        <f t="shared" si="155"/>
        <v>0</v>
      </c>
      <c r="AQ621" s="97">
        <f t="shared" si="155"/>
        <v>0</v>
      </c>
      <c r="AR621" s="97">
        <f t="shared" si="155"/>
        <v>0</v>
      </c>
      <c r="AS621" s="97">
        <f t="shared" si="155"/>
        <v>0</v>
      </c>
      <c r="AT621" s="97">
        <f t="shared" si="155"/>
        <v>0</v>
      </c>
      <c r="AU621" s="97" t="e">
        <f t="shared" si="155"/>
        <v>#VALUE!</v>
      </c>
      <c r="AV621" s="97">
        <f t="shared" si="155"/>
        <v>0</v>
      </c>
      <c r="AW621" s="97">
        <f t="shared" si="155"/>
        <v>0</v>
      </c>
      <c r="AX621" s="97">
        <f t="shared" si="155"/>
        <v>0</v>
      </c>
      <c r="AY621" s="97">
        <f t="shared" si="155"/>
        <v>0</v>
      </c>
      <c r="AZ621" s="97">
        <f t="shared" si="155"/>
        <v>0</v>
      </c>
      <c r="BA621" s="97">
        <f t="shared" si="155"/>
        <v>0</v>
      </c>
      <c r="BB621" s="97" t="e">
        <f t="shared" si="155"/>
        <v>#VALUE!</v>
      </c>
      <c r="BC621" s="97">
        <f t="shared" si="155"/>
        <v>0</v>
      </c>
      <c r="BD621" s="97">
        <f t="shared" si="155"/>
        <v>0</v>
      </c>
      <c r="BE621" s="97">
        <f t="shared" si="155"/>
        <v>0</v>
      </c>
      <c r="BF621" s="97">
        <f t="shared" si="155"/>
        <v>0</v>
      </c>
      <c r="BG621" s="97">
        <f t="shared" si="155"/>
        <v>0</v>
      </c>
      <c r="BH621" s="97">
        <f t="shared" si="155"/>
        <v>0</v>
      </c>
      <c r="BI621" s="97">
        <f t="shared" si="155"/>
        <v>0</v>
      </c>
      <c r="BJ621" s="97">
        <f t="shared" si="155"/>
        <v>0</v>
      </c>
      <c r="BK621" s="97">
        <f t="shared" si="155"/>
        <v>0</v>
      </c>
      <c r="BL621" s="97">
        <f t="shared" si="155"/>
        <v>0</v>
      </c>
      <c r="BM621" s="97">
        <f t="shared" si="155"/>
        <v>0</v>
      </c>
      <c r="BN621" s="97">
        <f t="shared" si="155"/>
        <v>0</v>
      </c>
      <c r="BO621" s="97">
        <f t="shared" si="155"/>
        <v>0</v>
      </c>
      <c r="BP621" s="97" t="e">
        <f t="shared" si="155"/>
        <v>#VALUE!</v>
      </c>
    </row>
    <row r="622" spans="1:68">
      <c r="A622" s="77">
        <v>2018</v>
      </c>
      <c r="B622" s="77" t="s">
        <v>905</v>
      </c>
      <c r="C622" s="77" t="s">
        <v>1097</v>
      </c>
      <c r="D622" s="77"/>
      <c r="E622" s="98">
        <v>22057</v>
      </c>
      <c r="F622" s="77"/>
      <c r="G622" s="77"/>
      <c r="H622" s="77"/>
      <c r="I622" s="77">
        <v>3</v>
      </c>
      <c r="J622" s="77" t="s">
        <v>1021</v>
      </c>
      <c r="K622" s="77"/>
      <c r="L622" s="77"/>
      <c r="M622" s="77"/>
      <c r="N622" s="99">
        <v>0</v>
      </c>
      <c r="O622" s="99">
        <v>0</v>
      </c>
      <c r="P622" s="99">
        <v>0</v>
      </c>
      <c r="Q622" s="99">
        <v>0</v>
      </c>
      <c r="R622" s="99">
        <v>0</v>
      </c>
      <c r="S622" s="99">
        <v>0</v>
      </c>
      <c r="T622" s="99">
        <v>0</v>
      </c>
      <c r="U622" s="99">
        <v>0</v>
      </c>
      <c r="V622" s="99">
        <v>0</v>
      </c>
      <c r="W622" s="99">
        <v>0</v>
      </c>
      <c r="X622" s="99">
        <v>0</v>
      </c>
      <c r="Y622" s="99">
        <v>0</v>
      </c>
      <c r="Z622" s="99">
        <v>0</v>
      </c>
      <c r="AA622" s="100">
        <f t="shared" si="152"/>
        <v>0</v>
      </c>
      <c r="AB622" s="100">
        <f>AA622*('Para GX'!J$71+100%)</f>
        <v>0</v>
      </c>
      <c r="AC622" s="100">
        <f>AB622*('Para GX'!K$71+100%)</f>
        <v>0</v>
      </c>
      <c r="AD622" s="100">
        <f>AC622*('Para GX'!L$71+100%)</f>
        <v>0</v>
      </c>
      <c r="AE622" s="100">
        <f>AD622*('Para GX'!M$71+100%)</f>
        <v>0</v>
      </c>
      <c r="AF622" s="100">
        <f>AE622*('Para GX'!N$71+100%)</f>
        <v>0</v>
      </c>
      <c r="AG622" s="100" t="e">
        <f>AF622*('Para GX'!O$71+100%)</f>
        <v>#VALUE!</v>
      </c>
      <c r="AH622" s="100">
        <f t="shared" si="153"/>
        <v>0</v>
      </c>
      <c r="AI622" s="100">
        <f>AH622*('Para GX'!J$71+100%)</f>
        <v>0</v>
      </c>
      <c r="AJ622" s="100">
        <f>AI622*('Para GX'!K$71+100%)</f>
        <v>0</v>
      </c>
      <c r="AK622" s="100">
        <f>AJ622*('Para GX'!L$71+100%)</f>
        <v>0</v>
      </c>
      <c r="AL622" s="100">
        <f>AK622*('Para GX'!M$71+100%)</f>
        <v>0</v>
      </c>
      <c r="AM622" s="100">
        <f>AL622*('Para GX'!N$71+100%)</f>
        <v>0</v>
      </c>
      <c r="AN622" s="100" t="e">
        <f>AM622*('Para GX'!O$71+100%)</f>
        <v>#VALUE!</v>
      </c>
      <c r="AO622" s="100">
        <f t="shared" si="143"/>
        <v>0</v>
      </c>
      <c r="AP622" s="100">
        <f>AO622*('Para GX'!J$71+100%)</f>
        <v>0</v>
      </c>
      <c r="AQ622" s="100">
        <f>AP622*('Para GX'!K$71+100%)</f>
        <v>0</v>
      </c>
      <c r="AR622" s="100">
        <f>AQ622*('Para GX'!L$71+100%)</f>
        <v>0</v>
      </c>
      <c r="AS622" s="100">
        <f>AR622*('Para GX'!M$71+100%)</f>
        <v>0</v>
      </c>
      <c r="AT622" s="100">
        <f>AS622*('Para GX'!N$71+100%)</f>
        <v>0</v>
      </c>
      <c r="AU622" s="100" t="e">
        <f>AT622*('Para GX'!O$71+100%)</f>
        <v>#VALUE!</v>
      </c>
      <c r="AV622" s="100">
        <v>0</v>
      </c>
      <c r="AW622" s="100">
        <f>AV622*('Para GX'!J$71+100%)</f>
        <v>0</v>
      </c>
      <c r="AX622" s="100">
        <f>AW622*('Para GX'!K$71+100%)</f>
        <v>0</v>
      </c>
      <c r="AY622" s="100">
        <f>AX622*('Para GX'!L$71+100%)</f>
        <v>0</v>
      </c>
      <c r="AZ622" s="100">
        <f>AY622*('Para GX'!M$71+100%)</f>
        <v>0</v>
      </c>
      <c r="BA622" s="100">
        <f>AZ622*('Para GX'!N$71+100%)</f>
        <v>0</v>
      </c>
      <c r="BB622" s="100" t="e">
        <f>BA622*('Para GX'!O$71+100%)</f>
        <v>#VALUE!</v>
      </c>
      <c r="BC622" s="100">
        <v>0</v>
      </c>
      <c r="BD622" s="100"/>
      <c r="BE622" s="100"/>
      <c r="BF622" s="100"/>
      <c r="BG622" s="100"/>
      <c r="BH622" s="100"/>
      <c r="BI622" s="100"/>
      <c r="BJ622" s="100">
        <v>0</v>
      </c>
      <c r="BK622" s="100">
        <f>BJ622*('Para GX'!J$71+100%)</f>
        <v>0</v>
      </c>
      <c r="BL622" s="100">
        <f>BK622*('Para GX'!K$71+100%)</f>
        <v>0</v>
      </c>
      <c r="BM622" s="100">
        <f>BL622*('Para GX'!L$71+100%)</f>
        <v>0</v>
      </c>
      <c r="BN622" s="100">
        <f>BM622*('Para GX'!M$71+100%)</f>
        <v>0</v>
      </c>
      <c r="BO622" s="100">
        <f>BN622*('Para GX'!N$71+100%)</f>
        <v>0</v>
      </c>
      <c r="BP622" s="100" t="e">
        <f>BO622*('Para GX'!O$71+100%)</f>
        <v>#VALUE!</v>
      </c>
    </row>
    <row r="623" spans="1:68">
      <c r="A623" s="101"/>
      <c r="B623" s="101" t="s">
        <v>1196</v>
      </c>
      <c r="C623" s="101" t="s">
        <v>1097</v>
      </c>
      <c r="D623" s="101"/>
      <c r="E623" s="102"/>
      <c r="F623" s="101"/>
      <c r="G623" s="101"/>
      <c r="H623" s="101"/>
      <c r="I623" s="101"/>
      <c r="J623" s="101"/>
      <c r="K623" s="101"/>
      <c r="L623" s="101"/>
      <c r="M623" s="101"/>
      <c r="N623" s="103">
        <f>SUM(N622:N622)</f>
        <v>0</v>
      </c>
      <c r="O623" s="103">
        <f t="shared" ref="O623:BP623" si="156">SUM(O622:O622)</f>
        <v>0</v>
      </c>
      <c r="P623" s="103">
        <f t="shared" si="156"/>
        <v>0</v>
      </c>
      <c r="Q623" s="103">
        <f t="shared" si="156"/>
        <v>0</v>
      </c>
      <c r="R623" s="103">
        <f t="shared" si="156"/>
        <v>0</v>
      </c>
      <c r="S623" s="103">
        <f t="shared" si="156"/>
        <v>0</v>
      </c>
      <c r="T623" s="103">
        <f t="shared" si="156"/>
        <v>0</v>
      </c>
      <c r="U623" s="103">
        <f t="shared" si="156"/>
        <v>0</v>
      </c>
      <c r="V623" s="103">
        <f t="shared" si="156"/>
        <v>0</v>
      </c>
      <c r="W623" s="103">
        <f t="shared" si="156"/>
        <v>0</v>
      </c>
      <c r="X623" s="103">
        <f t="shared" si="156"/>
        <v>0</v>
      </c>
      <c r="Y623" s="103">
        <f t="shared" si="156"/>
        <v>0</v>
      </c>
      <c r="Z623" s="103">
        <f t="shared" si="156"/>
        <v>0</v>
      </c>
      <c r="AA623" s="103">
        <f t="shared" si="152"/>
        <v>0</v>
      </c>
      <c r="AB623" s="103">
        <f t="shared" si="156"/>
        <v>0</v>
      </c>
      <c r="AC623" s="103">
        <f t="shared" si="156"/>
        <v>0</v>
      </c>
      <c r="AD623" s="103">
        <f t="shared" si="156"/>
        <v>0</v>
      </c>
      <c r="AE623" s="103">
        <f t="shared" si="156"/>
        <v>0</v>
      </c>
      <c r="AF623" s="103">
        <f t="shared" si="156"/>
        <v>0</v>
      </c>
      <c r="AG623" s="103" t="e">
        <f t="shared" si="156"/>
        <v>#VALUE!</v>
      </c>
      <c r="AH623" s="103">
        <f t="shared" si="153"/>
        <v>0</v>
      </c>
      <c r="AI623" s="103">
        <f t="shared" si="156"/>
        <v>0</v>
      </c>
      <c r="AJ623" s="103">
        <f t="shared" si="156"/>
        <v>0</v>
      </c>
      <c r="AK623" s="103">
        <f t="shared" si="156"/>
        <v>0</v>
      </c>
      <c r="AL623" s="103">
        <f t="shared" si="156"/>
        <v>0</v>
      </c>
      <c r="AM623" s="103">
        <f t="shared" si="156"/>
        <v>0</v>
      </c>
      <c r="AN623" s="103" t="e">
        <f t="shared" si="156"/>
        <v>#VALUE!</v>
      </c>
      <c r="AO623" s="103">
        <f t="shared" si="143"/>
        <v>0</v>
      </c>
      <c r="AP623" s="103">
        <f t="shared" si="156"/>
        <v>0</v>
      </c>
      <c r="AQ623" s="103">
        <f t="shared" si="156"/>
        <v>0</v>
      </c>
      <c r="AR623" s="103">
        <f t="shared" si="156"/>
        <v>0</v>
      </c>
      <c r="AS623" s="103">
        <f t="shared" si="156"/>
        <v>0</v>
      </c>
      <c r="AT623" s="103">
        <f t="shared" si="156"/>
        <v>0</v>
      </c>
      <c r="AU623" s="103" t="e">
        <f t="shared" si="156"/>
        <v>#VALUE!</v>
      </c>
      <c r="AV623" s="103">
        <f t="shared" si="156"/>
        <v>0</v>
      </c>
      <c r="AW623" s="103">
        <f t="shared" si="156"/>
        <v>0</v>
      </c>
      <c r="AX623" s="103">
        <f t="shared" si="156"/>
        <v>0</v>
      </c>
      <c r="AY623" s="103">
        <f t="shared" si="156"/>
        <v>0</v>
      </c>
      <c r="AZ623" s="103">
        <f t="shared" si="156"/>
        <v>0</v>
      </c>
      <c r="BA623" s="103">
        <f t="shared" si="156"/>
        <v>0</v>
      </c>
      <c r="BB623" s="103" t="e">
        <f t="shared" si="156"/>
        <v>#VALUE!</v>
      </c>
      <c r="BC623" s="103">
        <f t="shared" si="156"/>
        <v>0</v>
      </c>
      <c r="BD623" s="103">
        <f t="shared" si="156"/>
        <v>0</v>
      </c>
      <c r="BE623" s="103">
        <f t="shared" si="156"/>
        <v>0</v>
      </c>
      <c r="BF623" s="103">
        <f t="shared" si="156"/>
        <v>0</v>
      </c>
      <c r="BG623" s="103">
        <f t="shared" si="156"/>
        <v>0</v>
      </c>
      <c r="BH623" s="103">
        <f t="shared" si="156"/>
        <v>0</v>
      </c>
      <c r="BI623" s="103">
        <f t="shared" si="156"/>
        <v>0</v>
      </c>
      <c r="BJ623" s="103">
        <f t="shared" si="156"/>
        <v>0</v>
      </c>
      <c r="BK623" s="103">
        <f t="shared" si="156"/>
        <v>0</v>
      </c>
      <c r="BL623" s="103">
        <f t="shared" si="156"/>
        <v>0</v>
      </c>
      <c r="BM623" s="103">
        <f t="shared" si="156"/>
        <v>0</v>
      </c>
      <c r="BN623" s="103">
        <f t="shared" si="156"/>
        <v>0</v>
      </c>
      <c r="BO623" s="103">
        <f t="shared" si="156"/>
        <v>0</v>
      </c>
      <c r="BP623" s="103" t="e">
        <f t="shared" si="156"/>
        <v>#VALUE!</v>
      </c>
    </row>
    <row r="624" spans="1:68" ht="22.5">
      <c r="A624" s="77">
        <v>2018</v>
      </c>
      <c r="B624" s="77" t="s">
        <v>905</v>
      </c>
      <c r="C624" s="77" t="s">
        <v>1099</v>
      </c>
      <c r="D624" s="77"/>
      <c r="E624" s="104">
        <v>19842</v>
      </c>
      <c r="F624" s="77"/>
      <c r="G624" s="77"/>
      <c r="H624" s="77"/>
      <c r="I624" s="77">
        <v>1</v>
      </c>
      <c r="J624" s="77" t="s">
        <v>1021</v>
      </c>
      <c r="K624" s="110" t="s">
        <v>1289</v>
      </c>
      <c r="L624" s="77"/>
      <c r="M624" s="77"/>
      <c r="N624" s="99">
        <v>43289.52</v>
      </c>
      <c r="O624" s="99">
        <v>72440.639999999999</v>
      </c>
      <c r="P624" s="99">
        <v>0</v>
      </c>
      <c r="Q624" s="99">
        <v>2178.79</v>
      </c>
      <c r="R624" s="99">
        <v>0</v>
      </c>
      <c r="S624" s="99">
        <v>74619.429999999993</v>
      </c>
      <c r="T624" s="99">
        <v>0</v>
      </c>
      <c r="U624" s="99">
        <v>108.77</v>
      </c>
      <c r="V624" s="99">
        <v>0</v>
      </c>
      <c r="W624" s="99">
        <v>0</v>
      </c>
      <c r="X624" s="99">
        <v>11211.26</v>
      </c>
      <c r="Y624" s="99">
        <v>0</v>
      </c>
      <c r="Z624" s="99">
        <v>108396.02</v>
      </c>
      <c r="AA624" s="100">
        <f t="shared" si="152"/>
        <v>74619.429999999993</v>
      </c>
      <c r="AB624" s="100">
        <v>28681.85</v>
      </c>
      <c r="AC624" s="100">
        <v>0</v>
      </c>
      <c r="AD624" s="100">
        <v>0</v>
      </c>
      <c r="AE624" s="100">
        <v>0</v>
      </c>
      <c r="AF624" s="100">
        <v>0</v>
      </c>
      <c r="AG624" s="100">
        <v>0</v>
      </c>
      <c r="AH624" s="100">
        <f t="shared" si="153"/>
        <v>0</v>
      </c>
      <c r="AI624" s="100">
        <f>AH624*('Para GX'!J$71+100%)</f>
        <v>0</v>
      </c>
      <c r="AJ624" s="100">
        <v>0</v>
      </c>
      <c r="AK624" s="100">
        <f>AJ624*('Para GX'!L$71+100%)</f>
        <v>0</v>
      </c>
      <c r="AL624" s="100">
        <f>AK624*('Para GX'!M$71+100%)</f>
        <v>0</v>
      </c>
      <c r="AM624" s="100">
        <f>AL624*('Para GX'!N$71+100%)</f>
        <v>0</v>
      </c>
      <c r="AN624" s="100">
        <v>0</v>
      </c>
      <c r="AO624" s="100">
        <f t="shared" si="143"/>
        <v>11211.26</v>
      </c>
      <c r="AP624" s="100">
        <v>4309.33</v>
      </c>
      <c r="AQ624" s="100">
        <v>0</v>
      </c>
      <c r="AR624" s="100">
        <f>AQ624*('Para GX'!L$71+100%)</f>
        <v>0</v>
      </c>
      <c r="AS624" s="100">
        <f>AR624*('Para GX'!M$71+100%)</f>
        <v>0</v>
      </c>
      <c r="AT624" s="100">
        <f>AS624*('Para GX'!N$71+100%)</f>
        <v>0</v>
      </c>
      <c r="AU624" s="100">
        <v>0</v>
      </c>
      <c r="AV624" s="100">
        <v>22456.560000000001</v>
      </c>
      <c r="AW624" s="100">
        <v>8631.74</v>
      </c>
      <c r="AX624" s="100">
        <v>0</v>
      </c>
      <c r="AY624" s="100">
        <f>AX624*('Para GX'!L$71+100%)</f>
        <v>0</v>
      </c>
      <c r="AZ624" s="100">
        <f>AY624*('Para GX'!M$71+100%)</f>
        <v>0</v>
      </c>
      <c r="BA624" s="100">
        <f>AZ624*('Para GX'!N$71+100%)</f>
        <v>0</v>
      </c>
      <c r="BB624" s="100">
        <v>0</v>
      </c>
      <c r="BC624" s="100">
        <v>0</v>
      </c>
      <c r="BD624" s="100"/>
      <c r="BE624" s="100"/>
      <c r="BF624" s="100"/>
      <c r="BG624" s="100"/>
      <c r="BH624" s="100"/>
      <c r="BI624" s="100"/>
      <c r="BJ624" s="100">
        <v>0</v>
      </c>
      <c r="BK624" s="100">
        <f>BJ624*('Para GX'!J$71+100%)</f>
        <v>0</v>
      </c>
      <c r="BL624" s="100">
        <f>BK624*('Para GX'!K$71+100%)</f>
        <v>0</v>
      </c>
      <c r="BM624" s="100">
        <f>BL624*('Para GX'!L$71+100%)</f>
        <v>0</v>
      </c>
      <c r="BN624" s="100">
        <f>BM624*('Para GX'!M$71+100%)</f>
        <v>0</v>
      </c>
      <c r="BO624" s="100">
        <f>BN624*('Para GX'!N$71+100%)</f>
        <v>0</v>
      </c>
      <c r="BP624" s="100" t="e">
        <f>BO624*('Para GX'!O$71+100%)</f>
        <v>#VALUE!</v>
      </c>
    </row>
    <row r="625" spans="1:68" ht="22.5">
      <c r="A625" s="77">
        <v>2018</v>
      </c>
      <c r="B625" s="77" t="s">
        <v>905</v>
      </c>
      <c r="C625" s="77" t="s">
        <v>1099</v>
      </c>
      <c r="D625" s="77"/>
      <c r="E625" s="104">
        <v>19735</v>
      </c>
      <c r="F625" s="77"/>
      <c r="G625" s="77"/>
      <c r="H625" s="77"/>
      <c r="I625" s="77">
        <v>1</v>
      </c>
      <c r="J625" s="77" t="s">
        <v>1021</v>
      </c>
      <c r="K625" s="110" t="s">
        <v>1290</v>
      </c>
      <c r="L625" s="77"/>
      <c r="M625" s="77"/>
      <c r="N625" s="99">
        <v>23131.96</v>
      </c>
      <c r="O625" s="99">
        <v>38709</v>
      </c>
      <c r="P625" s="99">
        <v>0</v>
      </c>
      <c r="Q625" s="99">
        <v>1335.5</v>
      </c>
      <c r="R625" s="99">
        <v>1729.44</v>
      </c>
      <c r="S625" s="99">
        <v>41773.94</v>
      </c>
      <c r="T625" s="99">
        <v>0</v>
      </c>
      <c r="U625" s="99">
        <v>58.13</v>
      </c>
      <c r="V625" s="99">
        <v>0</v>
      </c>
      <c r="W625" s="99">
        <v>0</v>
      </c>
      <c r="X625" s="99">
        <v>5992.94</v>
      </c>
      <c r="Y625" s="99">
        <v>0</v>
      </c>
      <c r="Z625" s="99">
        <v>59824.77</v>
      </c>
      <c r="AA625" s="100">
        <f t="shared" si="152"/>
        <v>41773.94</v>
      </c>
      <c r="AB625" s="100">
        <v>5352.29</v>
      </c>
      <c r="AC625" s="100">
        <v>0</v>
      </c>
      <c r="AD625" s="100">
        <f>AC625*('Para GX'!L$71+100%)</f>
        <v>0</v>
      </c>
      <c r="AE625" s="100">
        <f>AD625*('Para GX'!M$71+100%)</f>
        <v>0</v>
      </c>
      <c r="AF625" s="100">
        <f>AE625*('Para GX'!N$71+100%)</f>
        <v>0</v>
      </c>
      <c r="AG625" s="100">
        <v>0</v>
      </c>
      <c r="AH625" s="100">
        <f t="shared" si="153"/>
        <v>0</v>
      </c>
      <c r="AI625" s="100">
        <f>AH625*('Para GX'!J$71+100%)</f>
        <v>0</v>
      </c>
      <c r="AJ625" s="100">
        <f>AI625*('Para GX'!K$71+100%)</f>
        <v>0</v>
      </c>
      <c r="AK625" s="100">
        <f>AJ625*('Para GX'!L$71+100%)</f>
        <v>0</v>
      </c>
      <c r="AL625" s="100">
        <f>AK625*('Para GX'!M$71+100%)</f>
        <v>0</v>
      </c>
      <c r="AM625" s="100">
        <f>AL625*('Para GX'!N$71+100%)</f>
        <v>0</v>
      </c>
      <c r="AN625" s="100" t="e">
        <f>AM625*('Para GX'!O$71+100%)</f>
        <v>#VALUE!</v>
      </c>
      <c r="AO625" s="100">
        <f t="shared" si="143"/>
        <v>5992.94</v>
      </c>
      <c r="AP625" s="100">
        <v>767.85</v>
      </c>
      <c r="AQ625" s="100">
        <v>0</v>
      </c>
      <c r="AR625" s="100">
        <f>AQ625*('Para GX'!L$71+100%)</f>
        <v>0</v>
      </c>
      <c r="AS625" s="100">
        <f>AR625*('Para GX'!M$71+100%)</f>
        <v>0</v>
      </c>
      <c r="AT625" s="100">
        <f>AS625*('Para GX'!N$71+100%)</f>
        <v>0</v>
      </c>
      <c r="AU625" s="100">
        <v>0</v>
      </c>
      <c r="AV625" s="100">
        <v>11999.76</v>
      </c>
      <c r="AW625" s="100">
        <v>1624.97</v>
      </c>
      <c r="AX625" s="100">
        <v>0</v>
      </c>
      <c r="AY625" s="100">
        <f>AX625*('Para GX'!L$71+100%)</f>
        <v>0</v>
      </c>
      <c r="AZ625" s="100">
        <f>AY625*('Para GX'!M$71+100%)</f>
        <v>0</v>
      </c>
      <c r="BA625" s="100">
        <f>AZ625*('Para GX'!N$71+100%)</f>
        <v>0</v>
      </c>
      <c r="BB625" s="100">
        <v>0</v>
      </c>
      <c r="BC625" s="100">
        <v>0</v>
      </c>
      <c r="BD625" s="100"/>
      <c r="BE625" s="100"/>
      <c r="BF625" s="100"/>
      <c r="BG625" s="100"/>
      <c r="BH625" s="100"/>
      <c r="BI625" s="100"/>
      <c r="BJ625" s="100">
        <v>0</v>
      </c>
      <c r="BK625" s="100">
        <f>BJ625*('Para GX'!J$71+100%)</f>
        <v>0</v>
      </c>
      <c r="BL625" s="100">
        <f>BK625*('Para GX'!K$71+100%)</f>
        <v>0</v>
      </c>
      <c r="BM625" s="100">
        <f>BL625*('Para GX'!L$71+100%)</f>
        <v>0</v>
      </c>
      <c r="BN625" s="100">
        <f>BM625*('Para GX'!M$71+100%)</f>
        <v>0</v>
      </c>
      <c r="BO625" s="100">
        <f>BN625*('Para GX'!N$71+100%)</f>
        <v>0</v>
      </c>
      <c r="BP625" s="100" t="e">
        <f>BO625*('Para GX'!O$71+100%)</f>
        <v>#VALUE!</v>
      </c>
    </row>
    <row r="626" spans="1:68">
      <c r="A626" s="77">
        <v>2018</v>
      </c>
      <c r="B626" s="77" t="s">
        <v>905</v>
      </c>
      <c r="C626" s="77" t="s">
        <v>1099</v>
      </c>
      <c r="D626" s="77"/>
      <c r="E626" s="98">
        <v>28957</v>
      </c>
      <c r="F626" s="77"/>
      <c r="G626" s="77"/>
      <c r="H626" s="77"/>
      <c r="I626" s="77">
        <v>2</v>
      </c>
      <c r="J626" s="77" t="s">
        <v>1021</v>
      </c>
      <c r="K626" s="77"/>
      <c r="L626" s="77"/>
      <c r="M626" s="77"/>
      <c r="N626" s="99">
        <v>14263.87</v>
      </c>
      <c r="O626" s="99">
        <v>23589.360000000001</v>
      </c>
      <c r="P626" s="99">
        <v>602.4</v>
      </c>
      <c r="Q626" s="99">
        <v>971.93</v>
      </c>
      <c r="R626" s="99">
        <v>0</v>
      </c>
      <c r="S626" s="99">
        <v>25163.69</v>
      </c>
      <c r="T626" s="99">
        <v>0</v>
      </c>
      <c r="U626" s="99">
        <v>41.1</v>
      </c>
      <c r="V626" s="99">
        <v>0</v>
      </c>
      <c r="W626" s="99">
        <v>0</v>
      </c>
      <c r="X626" s="99">
        <v>8477.11</v>
      </c>
      <c r="Y626" s="99">
        <v>0</v>
      </c>
      <c r="Z626" s="99">
        <v>33681.9</v>
      </c>
      <c r="AA626" s="100">
        <f t="shared" si="152"/>
        <v>25163.69</v>
      </c>
      <c r="AB626" s="100">
        <f>AA626*('Para GX'!J$71+100%)</f>
        <v>25792.782249999997</v>
      </c>
      <c r="AC626" s="100">
        <f>AB626*('Para GX'!K$71+100%)</f>
        <v>26351.625865416663</v>
      </c>
      <c r="AD626" s="100">
        <f>AC626*('Para GX'!L$71+100%)</f>
        <v>26790.819629840273</v>
      </c>
      <c r="AE626" s="100">
        <f>AD626*('Para GX'!M$71+100%)</f>
        <v>27058.727826138675</v>
      </c>
      <c r="AF626" s="100">
        <f>AE626*('Para GX'!N$71+100%)</f>
        <v>27239.119344979597</v>
      </c>
      <c r="AG626" s="100" t="e">
        <f>AF626*('Para GX'!O$71+100%)</f>
        <v>#VALUE!</v>
      </c>
      <c r="AH626" s="100">
        <f t="shared" si="153"/>
        <v>0</v>
      </c>
      <c r="AI626" s="100">
        <f>AH626*('Para GX'!J$71+100%)</f>
        <v>0</v>
      </c>
      <c r="AJ626" s="100">
        <f>AI626*('Para GX'!K$71+100%)</f>
        <v>0</v>
      </c>
      <c r="AK626" s="100">
        <f>AJ626*('Para GX'!L$71+100%)</f>
        <v>0</v>
      </c>
      <c r="AL626" s="100">
        <f>AK626*('Para GX'!M$71+100%)</f>
        <v>0</v>
      </c>
      <c r="AM626" s="100">
        <f>AL626*('Para GX'!N$71+100%)</f>
        <v>0</v>
      </c>
      <c r="AN626" s="100" t="e">
        <f>AM626*('Para GX'!O$71+100%)</f>
        <v>#VALUE!</v>
      </c>
      <c r="AO626" s="100">
        <f t="shared" si="143"/>
        <v>8477.11</v>
      </c>
      <c r="AP626" s="100">
        <f>AO626*('Para GX'!J$71+100%)</f>
        <v>8689.0377499999995</v>
      </c>
      <c r="AQ626" s="100">
        <f>AP626*('Para GX'!K$71+100%)</f>
        <v>8877.3002345833338</v>
      </c>
      <c r="AR626" s="100">
        <f>AQ626*('Para GX'!L$71+100%)</f>
        <v>9025.255238493055</v>
      </c>
      <c r="AS626" s="100">
        <f>AR626*('Para GX'!M$71+100%)</f>
        <v>9115.5077908779858</v>
      </c>
      <c r="AT626" s="100">
        <f>AS626*('Para GX'!N$71+100%)</f>
        <v>9176.2778428171714</v>
      </c>
      <c r="AU626" s="100" t="e">
        <f>AT626*('Para GX'!O$71+100%)</f>
        <v>#VALUE!</v>
      </c>
      <c r="AV626" s="100">
        <v>0</v>
      </c>
      <c r="AW626" s="100">
        <f>AV626*('Para GX'!J$71+100%)</f>
        <v>0</v>
      </c>
      <c r="AX626" s="100">
        <f>AW626*('Para GX'!K$71+100%)</f>
        <v>0</v>
      </c>
      <c r="AY626" s="100">
        <f>AX626*('Para GX'!L$71+100%)</f>
        <v>0</v>
      </c>
      <c r="AZ626" s="100">
        <f>AY626*('Para GX'!M$71+100%)</f>
        <v>0</v>
      </c>
      <c r="BA626" s="100">
        <f>AZ626*('Para GX'!N$71+100%)</f>
        <v>0</v>
      </c>
      <c r="BB626" s="100" t="e">
        <f>BA626*('Para GX'!O$71+100%)</f>
        <v>#VALUE!</v>
      </c>
      <c r="BC626" s="100">
        <v>0</v>
      </c>
      <c r="BD626" s="100"/>
      <c r="BE626" s="100"/>
      <c r="BF626" s="100"/>
      <c r="BG626" s="100"/>
      <c r="BH626" s="100"/>
      <c r="BI626" s="100"/>
      <c r="BJ626" s="100">
        <v>0</v>
      </c>
      <c r="BK626" s="100">
        <f>BJ626*('Para GX'!J$71+100%)</f>
        <v>0</v>
      </c>
      <c r="BL626" s="100">
        <f>BK626*('Para GX'!K$71+100%)</f>
        <v>0</v>
      </c>
      <c r="BM626" s="100">
        <f>BL626*('Para GX'!L$71+100%)</f>
        <v>0</v>
      </c>
      <c r="BN626" s="100">
        <f>BM626*('Para GX'!M$71+100%)</f>
        <v>0</v>
      </c>
      <c r="BO626" s="100">
        <f>BN626*('Para GX'!N$71+100%)</f>
        <v>0</v>
      </c>
      <c r="BP626" s="100" t="e">
        <f>BO626*('Para GX'!O$71+100%)</f>
        <v>#VALUE!</v>
      </c>
    </row>
    <row r="627" spans="1:68">
      <c r="A627" s="77">
        <v>2018</v>
      </c>
      <c r="B627" s="77" t="s">
        <v>905</v>
      </c>
      <c r="C627" s="77" t="s">
        <v>1099</v>
      </c>
      <c r="D627" s="77"/>
      <c r="E627" s="98">
        <v>31344</v>
      </c>
      <c r="F627" s="77"/>
      <c r="G627" s="77"/>
      <c r="H627" s="77"/>
      <c r="I627" s="77">
        <v>6</v>
      </c>
      <c r="J627" s="77" t="s">
        <v>1021</v>
      </c>
      <c r="K627" s="77"/>
      <c r="L627" s="77"/>
      <c r="M627" s="77"/>
      <c r="N627" s="99">
        <v>20429.580000000002</v>
      </c>
      <c r="O627" s="99">
        <v>12757.2</v>
      </c>
      <c r="P627" s="99">
        <v>0</v>
      </c>
      <c r="Q627" s="99">
        <v>407.48</v>
      </c>
      <c r="R627" s="99">
        <v>0</v>
      </c>
      <c r="S627" s="99">
        <v>13164.68</v>
      </c>
      <c r="T627" s="99">
        <v>0</v>
      </c>
      <c r="U627" s="99">
        <v>19.78</v>
      </c>
      <c r="V627" s="99">
        <v>0</v>
      </c>
      <c r="W627" s="99">
        <v>0</v>
      </c>
      <c r="X627" s="99">
        <v>4073.11</v>
      </c>
      <c r="Y627" s="99">
        <v>0</v>
      </c>
      <c r="Z627" s="99">
        <v>17257.57</v>
      </c>
      <c r="AA627" s="100">
        <f t="shared" si="152"/>
        <v>13164.68</v>
      </c>
      <c r="AB627" s="100">
        <f>AA627*('Para GX'!J$71+100%)</f>
        <v>13493.796999999999</v>
      </c>
      <c r="AC627" s="100">
        <f>AB627*('Para GX'!K$71+100%)</f>
        <v>13786.162601666667</v>
      </c>
      <c r="AD627" s="100">
        <f>AC627*('Para GX'!L$71+100%)</f>
        <v>14015.93197836111</v>
      </c>
      <c r="AE627" s="100">
        <f>AD627*('Para GX'!M$71+100%)</f>
        <v>14156.091298144722</v>
      </c>
      <c r="AF627" s="100">
        <f>AE627*('Para GX'!N$71+100%)</f>
        <v>14250.465240132353</v>
      </c>
      <c r="AG627" s="100" t="e">
        <f>AF627*('Para GX'!O$71+100%)</f>
        <v>#VALUE!</v>
      </c>
      <c r="AH627" s="100">
        <f t="shared" si="153"/>
        <v>0</v>
      </c>
      <c r="AI627" s="100">
        <f>AH627*('Para GX'!J$71+100%)</f>
        <v>0</v>
      </c>
      <c r="AJ627" s="100">
        <f>AI627*('Para GX'!K$71+100%)</f>
        <v>0</v>
      </c>
      <c r="AK627" s="100">
        <f>AJ627*('Para GX'!L$71+100%)</f>
        <v>0</v>
      </c>
      <c r="AL627" s="100">
        <f>AK627*('Para GX'!M$71+100%)</f>
        <v>0</v>
      </c>
      <c r="AM627" s="100">
        <f>AL627*('Para GX'!N$71+100%)</f>
        <v>0</v>
      </c>
      <c r="AN627" s="100" t="e">
        <f>AM627*('Para GX'!O$71+100%)</f>
        <v>#VALUE!</v>
      </c>
      <c r="AO627" s="100">
        <f t="shared" si="143"/>
        <v>4073.11</v>
      </c>
      <c r="AP627" s="100">
        <f>AO627*('Para GX'!J$71+100%)</f>
        <v>4174.9377500000001</v>
      </c>
      <c r="AQ627" s="100">
        <f>AP627*('Para GX'!K$71+100%)</f>
        <v>4265.394734583334</v>
      </c>
      <c r="AR627" s="100">
        <f>AQ627*('Para GX'!L$71+100%)</f>
        <v>4336.4846468263895</v>
      </c>
      <c r="AS627" s="100">
        <f>AR627*('Para GX'!M$71+100%)</f>
        <v>4379.8494932946533</v>
      </c>
      <c r="AT627" s="100">
        <f>AS627*('Para GX'!N$71+100%)</f>
        <v>4409.0484899166177</v>
      </c>
      <c r="AU627" s="100" t="e">
        <f>AT627*('Para GX'!O$71+100%)</f>
        <v>#VALUE!</v>
      </c>
      <c r="AV627" s="100">
        <v>0</v>
      </c>
      <c r="AW627" s="100">
        <f>AV627*('Para GX'!J$71+100%)</f>
        <v>0</v>
      </c>
      <c r="AX627" s="100">
        <f>AW627*('Para GX'!K$71+100%)</f>
        <v>0</v>
      </c>
      <c r="AY627" s="100">
        <f>AX627*('Para GX'!L$71+100%)</f>
        <v>0</v>
      </c>
      <c r="AZ627" s="100">
        <f>AY627*('Para GX'!M$71+100%)</f>
        <v>0</v>
      </c>
      <c r="BA627" s="100">
        <f>AZ627*('Para GX'!N$71+100%)</f>
        <v>0</v>
      </c>
      <c r="BB627" s="100" t="e">
        <f>BA627*('Para GX'!O$71+100%)</f>
        <v>#VALUE!</v>
      </c>
      <c r="BC627" s="100">
        <v>0</v>
      </c>
      <c r="BD627" s="100"/>
      <c r="BE627" s="100"/>
      <c r="BF627" s="100"/>
      <c r="BG627" s="100"/>
      <c r="BH627" s="100"/>
      <c r="BI627" s="100"/>
      <c r="BJ627" s="100">
        <v>0</v>
      </c>
      <c r="BK627" s="100">
        <f>BJ627*('Para GX'!J$71+100%)</f>
        <v>0</v>
      </c>
      <c r="BL627" s="100">
        <f>BK627*('Para GX'!K$71+100%)</f>
        <v>0</v>
      </c>
      <c r="BM627" s="100">
        <f>BL627*('Para GX'!L$71+100%)</f>
        <v>0</v>
      </c>
      <c r="BN627" s="100">
        <f>BM627*('Para GX'!M$71+100%)</f>
        <v>0</v>
      </c>
      <c r="BO627" s="100">
        <f>BN627*('Para GX'!N$71+100%)</f>
        <v>0</v>
      </c>
      <c r="BP627" s="100" t="e">
        <f>BO627*('Para GX'!O$71+100%)</f>
        <v>#VALUE!</v>
      </c>
    </row>
    <row r="628" spans="1:68">
      <c r="A628" s="77">
        <v>2018</v>
      </c>
      <c r="B628" s="77" t="s">
        <v>905</v>
      </c>
      <c r="C628" s="77" t="s">
        <v>1099</v>
      </c>
      <c r="D628" s="77"/>
      <c r="E628" s="98">
        <v>31344</v>
      </c>
      <c r="F628" s="77"/>
      <c r="G628" s="77"/>
      <c r="H628" s="77"/>
      <c r="I628" s="77">
        <v>5</v>
      </c>
      <c r="J628" s="77" t="s">
        <v>1021</v>
      </c>
      <c r="K628" s="77" t="s">
        <v>1178</v>
      </c>
      <c r="L628" s="77"/>
      <c r="M628" s="77"/>
      <c r="N628" s="99">
        <v>20129.13</v>
      </c>
      <c r="O628" s="99">
        <v>4163.72</v>
      </c>
      <c r="P628" s="99">
        <v>0</v>
      </c>
      <c r="Q628" s="99">
        <v>199.4</v>
      </c>
      <c r="R628" s="99">
        <v>0</v>
      </c>
      <c r="S628" s="99">
        <v>4363.12</v>
      </c>
      <c r="T628" s="99">
        <v>0</v>
      </c>
      <c r="U628" s="99">
        <v>6.56</v>
      </c>
      <c r="V628" s="99">
        <v>230.61</v>
      </c>
      <c r="W628" s="99">
        <v>0</v>
      </c>
      <c r="X628" s="99">
        <v>1349.94</v>
      </c>
      <c r="Y628" s="99">
        <v>104.04</v>
      </c>
      <c r="Z628" s="99">
        <v>6054.27</v>
      </c>
      <c r="AA628" s="100">
        <f>SUM(W628 + V628 + S628)</f>
        <v>4593.7299999999996</v>
      </c>
      <c r="AB628" s="100">
        <f>AA628*('Para GX'!J$71+100%)</f>
        <v>4708.5732499999995</v>
      </c>
      <c r="AC628" s="100">
        <f>AB628*('Para GX'!K$71+100%)</f>
        <v>4810.5923370833334</v>
      </c>
      <c r="AD628" s="100">
        <f>AC628*('Para GX'!L$71+100%)</f>
        <v>4890.7688760347219</v>
      </c>
      <c r="AE628" s="100">
        <f>AD628*('Para GX'!M$71+100%)</f>
        <v>4939.6765647950688</v>
      </c>
      <c r="AF628" s="100">
        <f>AE628*('Para GX'!N$71+100%)</f>
        <v>4972.607741893702</v>
      </c>
      <c r="AG628" s="100" t="e">
        <f>AF628*('Para GX'!O$71+100%)</f>
        <v>#VALUE!</v>
      </c>
      <c r="AH628" s="100">
        <v>0</v>
      </c>
      <c r="AI628" s="100">
        <f>AH628*('Para GX'!J$71+100%)</f>
        <v>0</v>
      </c>
      <c r="AJ628" s="100">
        <f>AI628*('Para GX'!K$71+100%)</f>
        <v>0</v>
      </c>
      <c r="AK628" s="100">
        <f>AJ628*('Para GX'!L$71+100%)</f>
        <v>0</v>
      </c>
      <c r="AL628" s="100">
        <f>AK628*('Para GX'!M$71+100%)</f>
        <v>0</v>
      </c>
      <c r="AM628" s="100">
        <f>AL628*('Para GX'!N$71+100%)</f>
        <v>0</v>
      </c>
      <c r="AN628" s="100" t="e">
        <f>AM628*('Para GX'!O$71+100%)</f>
        <v>#VALUE!</v>
      </c>
      <c r="AO628" s="100">
        <f t="shared" si="143"/>
        <v>1453.98</v>
      </c>
      <c r="AP628" s="100">
        <f>AO628*('Para GX'!J$71+100%)</f>
        <v>1490.3294999999998</v>
      </c>
      <c r="AQ628" s="100">
        <f>AP628*('Para GX'!K$71+100%)</f>
        <v>1522.6199724999999</v>
      </c>
      <c r="AR628" s="100">
        <f>AQ628*('Para GX'!L$71+100%)</f>
        <v>1547.9969720416664</v>
      </c>
      <c r="AS628" s="100">
        <f>AR628*('Para GX'!M$71+100%)</f>
        <v>1563.476941762083</v>
      </c>
      <c r="AT628" s="100">
        <f>AS628*('Para GX'!N$71+100%)</f>
        <v>1573.9001213738302</v>
      </c>
      <c r="AU628" s="100" t="e">
        <f>AT628*('Para GX'!O$71+100%)</f>
        <v>#VALUE!</v>
      </c>
      <c r="AV628" s="100">
        <v>0</v>
      </c>
      <c r="AW628" s="100">
        <f>AV628*('Para GX'!J$71+100%)</f>
        <v>0</v>
      </c>
      <c r="AX628" s="100">
        <f>AW628*('Para GX'!K$71+100%)</f>
        <v>0</v>
      </c>
      <c r="AY628" s="100">
        <f>AX628*('Para GX'!L$71+100%)</f>
        <v>0</v>
      </c>
      <c r="AZ628" s="100">
        <f>AY628*('Para GX'!M$71+100%)</f>
        <v>0</v>
      </c>
      <c r="BA628" s="100">
        <f>AZ628*('Para GX'!N$71+100%)</f>
        <v>0</v>
      </c>
      <c r="BB628" s="100" t="e">
        <f>BA628*('Para GX'!O$71+100%)</f>
        <v>#VALUE!</v>
      </c>
      <c r="BC628" s="100">
        <v>0</v>
      </c>
      <c r="BD628" s="100"/>
      <c r="BE628" s="100"/>
      <c r="BF628" s="100"/>
      <c r="BG628" s="100"/>
      <c r="BH628" s="100"/>
      <c r="BI628" s="100"/>
      <c r="BJ628" s="100">
        <v>0</v>
      </c>
      <c r="BK628" s="100">
        <f>BJ628*('Para GX'!J$71+100%)</f>
        <v>0</v>
      </c>
      <c r="BL628" s="100">
        <f>BK628*('Para GX'!K$71+100%)</f>
        <v>0</v>
      </c>
      <c r="BM628" s="100">
        <f>BL628*('Para GX'!L$71+100%)</f>
        <v>0</v>
      </c>
      <c r="BN628" s="100">
        <f>BM628*('Para GX'!M$71+100%)</f>
        <v>0</v>
      </c>
      <c r="BO628" s="100">
        <f>BN628*('Para GX'!N$71+100%)</f>
        <v>0</v>
      </c>
      <c r="BP628" s="100" t="e">
        <f>BO628*('Para GX'!O$71+100%)</f>
        <v>#VALUE!</v>
      </c>
    </row>
    <row r="629" spans="1:68">
      <c r="A629" s="77">
        <v>2018</v>
      </c>
      <c r="B629" s="77" t="s">
        <v>905</v>
      </c>
      <c r="C629" s="77" t="s">
        <v>1099</v>
      </c>
      <c r="D629" s="77"/>
      <c r="E629" s="98">
        <v>31344</v>
      </c>
      <c r="F629" s="77"/>
      <c r="G629" s="77"/>
      <c r="H629" s="77"/>
      <c r="I629" s="77">
        <v>3</v>
      </c>
      <c r="J629" s="77" t="s">
        <v>1021</v>
      </c>
      <c r="K629" s="77" t="s">
        <v>1052</v>
      </c>
      <c r="L629" s="77"/>
      <c r="M629" s="77"/>
      <c r="N629" s="99">
        <v>0</v>
      </c>
      <c r="O629" s="99">
        <v>0</v>
      </c>
      <c r="P629" s="99">
        <v>0</v>
      </c>
      <c r="Q629" s="99">
        <v>0</v>
      </c>
      <c r="R629" s="99">
        <v>0</v>
      </c>
      <c r="S629" s="99">
        <v>0</v>
      </c>
      <c r="T629" s="99">
        <v>0</v>
      </c>
      <c r="U629" s="99">
        <v>0</v>
      </c>
      <c r="V629" s="99">
        <v>459.87</v>
      </c>
      <c r="W629" s="99">
        <v>0</v>
      </c>
      <c r="X629" s="99">
        <v>0</v>
      </c>
      <c r="Y629" s="99">
        <v>207.47</v>
      </c>
      <c r="Z629" s="99">
        <v>667.34</v>
      </c>
      <c r="AA629" s="100">
        <f>SUM(W629 + V629 + S629)</f>
        <v>459.87</v>
      </c>
      <c r="AB629" s="100">
        <f>AA629*('Para GX'!J$71+100%)</f>
        <v>471.36674999999997</v>
      </c>
      <c r="AC629" s="100">
        <f>AB629*('Para GX'!K$71+100%)</f>
        <v>481.57969624999998</v>
      </c>
      <c r="AD629" s="100">
        <f>AC629*('Para GX'!L$71+100%)</f>
        <v>489.60602452083327</v>
      </c>
      <c r="AE629" s="100">
        <f>AD629*('Para GX'!M$71+100%)</f>
        <v>494.50208476604161</v>
      </c>
      <c r="AF629" s="100">
        <f>AE629*('Para GX'!N$71+100%)</f>
        <v>497.7987653311485</v>
      </c>
      <c r="AG629" s="100" t="e">
        <f>AF629*('Para GX'!O$71+100%)</f>
        <v>#VALUE!</v>
      </c>
      <c r="AH629" s="100">
        <v>0</v>
      </c>
      <c r="AI629" s="100">
        <f>AH629*('Para GX'!J$71+100%)</f>
        <v>0</v>
      </c>
      <c r="AJ629" s="100">
        <f>AI629*('Para GX'!K$71+100%)</f>
        <v>0</v>
      </c>
      <c r="AK629" s="100">
        <f>AJ629*('Para GX'!L$71+100%)</f>
        <v>0</v>
      </c>
      <c r="AL629" s="100">
        <f>AK629*('Para GX'!M$71+100%)</f>
        <v>0</v>
      </c>
      <c r="AM629" s="100">
        <f>AL629*('Para GX'!N$71+100%)</f>
        <v>0</v>
      </c>
      <c r="AN629" s="100" t="e">
        <f>AM629*('Para GX'!O$71+100%)</f>
        <v>#VALUE!</v>
      </c>
      <c r="AO629" s="100">
        <f t="shared" si="143"/>
        <v>207.47</v>
      </c>
      <c r="AP629" s="100">
        <f>AO629*('Para GX'!J$71+100%)</f>
        <v>212.65674999999999</v>
      </c>
      <c r="AQ629" s="100">
        <f>AP629*('Para GX'!K$71+100%)</f>
        <v>217.26431291666665</v>
      </c>
      <c r="AR629" s="100">
        <f>AQ629*('Para GX'!L$71+100%)</f>
        <v>220.88538479861108</v>
      </c>
      <c r="AS629" s="100">
        <f>AR629*('Para GX'!M$71+100%)</f>
        <v>223.0942386465972</v>
      </c>
      <c r="AT629" s="100">
        <f>AS629*('Para GX'!N$71+100%)</f>
        <v>224.58153357090785</v>
      </c>
      <c r="AU629" s="100" t="e">
        <f>AT629*('Para GX'!O$71+100%)</f>
        <v>#VALUE!</v>
      </c>
      <c r="AV629" s="100">
        <v>0</v>
      </c>
      <c r="AW629" s="100">
        <f>AV629*('Para GX'!J$71+100%)</f>
        <v>0</v>
      </c>
      <c r="AX629" s="100">
        <f>AW629*('Para GX'!K$71+100%)</f>
        <v>0</v>
      </c>
      <c r="AY629" s="100">
        <f>AX629*('Para GX'!L$71+100%)</f>
        <v>0</v>
      </c>
      <c r="AZ629" s="100">
        <f>AY629*('Para GX'!M$71+100%)</f>
        <v>0</v>
      </c>
      <c r="BA629" s="100">
        <f>AZ629*('Para GX'!N$71+100%)</f>
        <v>0</v>
      </c>
      <c r="BB629" s="100" t="e">
        <f>BA629*('Para GX'!O$71+100%)</f>
        <v>#VALUE!</v>
      </c>
      <c r="BC629" s="100">
        <v>0</v>
      </c>
      <c r="BD629" s="100"/>
      <c r="BE629" s="100"/>
      <c r="BF629" s="100"/>
      <c r="BG629" s="100"/>
      <c r="BH629" s="100"/>
      <c r="BI629" s="100"/>
      <c r="BJ629" s="100">
        <v>0</v>
      </c>
      <c r="BK629" s="100">
        <f>BJ629*('Para GX'!J$71+100%)</f>
        <v>0</v>
      </c>
      <c r="BL629" s="100">
        <f>BK629*('Para GX'!K$71+100%)</f>
        <v>0</v>
      </c>
      <c r="BM629" s="100">
        <f>BL629*('Para GX'!L$71+100%)</f>
        <v>0</v>
      </c>
      <c r="BN629" s="100">
        <f>BM629*('Para GX'!M$71+100%)</f>
        <v>0</v>
      </c>
      <c r="BO629" s="100">
        <f>BN629*('Para GX'!N$71+100%)</f>
        <v>0</v>
      </c>
      <c r="BP629" s="100" t="e">
        <f>BO629*('Para GX'!O$71+100%)</f>
        <v>#VALUE!</v>
      </c>
    </row>
    <row r="630" spans="1:68">
      <c r="A630" s="101"/>
      <c r="B630" s="101" t="s">
        <v>1196</v>
      </c>
      <c r="C630" s="101" t="s">
        <v>1099</v>
      </c>
      <c r="D630" s="101"/>
      <c r="E630" s="102"/>
      <c r="F630" s="101"/>
      <c r="G630" s="101"/>
      <c r="H630" s="101"/>
      <c r="I630" s="101"/>
      <c r="J630" s="101"/>
      <c r="K630" s="101"/>
      <c r="L630" s="101"/>
      <c r="M630" s="101"/>
      <c r="N630" s="103">
        <f t="shared" ref="N630:Z630" si="157">SUM(N624:N629)</f>
        <v>121244.06</v>
      </c>
      <c r="O630" s="103">
        <f t="shared" si="157"/>
        <v>151659.92000000001</v>
      </c>
      <c r="P630" s="103">
        <f t="shared" si="157"/>
        <v>602.4</v>
      </c>
      <c r="Q630" s="103">
        <f t="shared" si="157"/>
        <v>5093.1000000000004</v>
      </c>
      <c r="R630" s="103">
        <f t="shared" si="157"/>
        <v>1729.44</v>
      </c>
      <c r="S630" s="103">
        <f t="shared" si="157"/>
        <v>159084.85999999999</v>
      </c>
      <c r="T630" s="103">
        <f t="shared" si="157"/>
        <v>0</v>
      </c>
      <c r="U630" s="103">
        <f t="shared" si="157"/>
        <v>234.34</v>
      </c>
      <c r="V630" s="103">
        <f t="shared" si="157"/>
        <v>690.48</v>
      </c>
      <c r="W630" s="103">
        <f t="shared" si="157"/>
        <v>0</v>
      </c>
      <c r="X630" s="103">
        <f t="shared" si="157"/>
        <v>31104.36</v>
      </c>
      <c r="Y630" s="103">
        <f t="shared" si="157"/>
        <v>311.51</v>
      </c>
      <c r="Z630" s="103">
        <f t="shared" si="157"/>
        <v>225881.87</v>
      </c>
      <c r="AA630" s="103">
        <f>SUM(W630 + V630 + S630)</f>
        <v>159775.34</v>
      </c>
      <c r="AB630" s="103">
        <f t="shared" ref="AB630:AG630" si="158">SUM(AB624:AB629)</f>
        <v>78500.659249999997</v>
      </c>
      <c r="AC630" s="103">
        <f t="shared" si="158"/>
        <v>45429.960500416666</v>
      </c>
      <c r="AD630" s="103">
        <f t="shared" si="158"/>
        <v>46187.126508756941</v>
      </c>
      <c r="AE630" s="103">
        <f t="shared" si="158"/>
        <v>46648.997773844509</v>
      </c>
      <c r="AF630" s="103">
        <f t="shared" si="158"/>
        <v>46959.991092336808</v>
      </c>
      <c r="AG630" s="103" t="e">
        <f t="shared" si="158"/>
        <v>#VALUE!</v>
      </c>
      <c r="AH630" s="103">
        <v>0</v>
      </c>
      <c r="AI630" s="103">
        <f t="shared" ref="AI630:AN630" si="159">SUM(AI624:AI629)</f>
        <v>0</v>
      </c>
      <c r="AJ630" s="103">
        <f t="shared" si="159"/>
        <v>0</v>
      </c>
      <c r="AK630" s="103">
        <f t="shared" si="159"/>
        <v>0</v>
      </c>
      <c r="AL630" s="103">
        <f t="shared" si="159"/>
        <v>0</v>
      </c>
      <c r="AM630" s="103">
        <f t="shared" si="159"/>
        <v>0</v>
      </c>
      <c r="AN630" s="103" t="e">
        <f t="shared" si="159"/>
        <v>#VALUE!</v>
      </c>
      <c r="AO630" s="103">
        <f t="shared" si="143"/>
        <v>31415.87</v>
      </c>
      <c r="AP630" s="103">
        <f t="shared" ref="AP630:BP630" si="160">SUM(AP624:AP629)</f>
        <v>19644.141749999999</v>
      </c>
      <c r="AQ630" s="103">
        <f t="shared" si="160"/>
        <v>14882.579254583334</v>
      </c>
      <c r="AR630" s="103">
        <f t="shared" si="160"/>
        <v>15130.622242159723</v>
      </c>
      <c r="AS630" s="103">
        <f t="shared" si="160"/>
        <v>15281.928464581319</v>
      </c>
      <c r="AT630" s="103">
        <f t="shared" si="160"/>
        <v>15383.807987678527</v>
      </c>
      <c r="AU630" s="103" t="e">
        <f t="shared" si="160"/>
        <v>#VALUE!</v>
      </c>
      <c r="AV630" s="103">
        <f t="shared" si="160"/>
        <v>34456.32</v>
      </c>
      <c r="AW630" s="103">
        <f t="shared" si="160"/>
        <v>10256.709999999999</v>
      </c>
      <c r="AX630" s="103">
        <f t="shared" si="160"/>
        <v>0</v>
      </c>
      <c r="AY630" s="103">
        <f t="shared" si="160"/>
        <v>0</v>
      </c>
      <c r="AZ630" s="103">
        <f t="shared" si="160"/>
        <v>0</v>
      </c>
      <c r="BA630" s="103">
        <f t="shared" si="160"/>
        <v>0</v>
      </c>
      <c r="BB630" s="103" t="e">
        <f t="shared" si="160"/>
        <v>#VALUE!</v>
      </c>
      <c r="BC630" s="103">
        <f t="shared" si="160"/>
        <v>0</v>
      </c>
      <c r="BD630" s="103">
        <f t="shared" si="160"/>
        <v>0</v>
      </c>
      <c r="BE630" s="103">
        <f t="shared" si="160"/>
        <v>0</v>
      </c>
      <c r="BF630" s="103">
        <f t="shared" si="160"/>
        <v>0</v>
      </c>
      <c r="BG630" s="103">
        <f t="shared" si="160"/>
        <v>0</v>
      </c>
      <c r="BH630" s="103">
        <f t="shared" si="160"/>
        <v>0</v>
      </c>
      <c r="BI630" s="103">
        <f t="shared" si="160"/>
        <v>0</v>
      </c>
      <c r="BJ630" s="103">
        <f t="shared" si="160"/>
        <v>0</v>
      </c>
      <c r="BK630" s="103">
        <f t="shared" si="160"/>
        <v>0</v>
      </c>
      <c r="BL630" s="103">
        <f t="shared" si="160"/>
        <v>0</v>
      </c>
      <c r="BM630" s="103">
        <f t="shared" si="160"/>
        <v>0</v>
      </c>
      <c r="BN630" s="103">
        <f t="shared" si="160"/>
        <v>0</v>
      </c>
      <c r="BO630" s="103">
        <f t="shared" si="160"/>
        <v>0</v>
      </c>
      <c r="BP630" s="103" t="e">
        <f t="shared" si="160"/>
        <v>#VALUE!</v>
      </c>
    </row>
    <row r="631" spans="1:68" ht="22.5">
      <c r="A631" s="77">
        <v>2018</v>
      </c>
      <c r="B631" s="77" t="s">
        <v>905</v>
      </c>
      <c r="C631" s="77" t="s">
        <v>1100</v>
      </c>
      <c r="D631" s="77"/>
      <c r="E631" s="104">
        <v>19842</v>
      </c>
      <c r="F631" s="77"/>
      <c r="G631" s="77"/>
      <c r="H631" s="77"/>
      <c r="I631" s="77">
        <v>1</v>
      </c>
      <c r="J631" s="77" t="s">
        <v>1021</v>
      </c>
      <c r="K631" s="110" t="s">
        <v>1289</v>
      </c>
      <c r="L631" s="77"/>
      <c r="M631" s="77"/>
      <c r="N631" s="99">
        <v>0</v>
      </c>
      <c r="O631" s="99">
        <v>0</v>
      </c>
      <c r="P631" s="99">
        <v>0</v>
      </c>
      <c r="Q631" s="99">
        <v>0</v>
      </c>
      <c r="R631" s="99">
        <v>0</v>
      </c>
      <c r="S631" s="99">
        <v>0</v>
      </c>
      <c r="T631" s="99">
        <v>5553.79</v>
      </c>
      <c r="U631" s="99">
        <v>0</v>
      </c>
      <c r="V631" s="99">
        <v>0</v>
      </c>
      <c r="W631" s="99">
        <v>0</v>
      </c>
      <c r="X631" s="99">
        <v>0</v>
      </c>
      <c r="Y631" s="99">
        <v>0</v>
      </c>
      <c r="Z631" s="99">
        <v>5553.79</v>
      </c>
      <c r="AA631" s="100">
        <f>SUM(W631+V631+S631)</f>
        <v>0</v>
      </c>
      <c r="AB631" s="100">
        <f>AA631*('Para GX'!J$71+100%)</f>
        <v>0</v>
      </c>
      <c r="AC631" s="100">
        <f>AB631*('Para GX'!K$71+100%)</f>
        <v>0</v>
      </c>
      <c r="AD631" s="100">
        <f>AC631*('Para GX'!L$71+100%)</f>
        <v>0</v>
      </c>
      <c r="AE631" s="100">
        <f>AD631*('Para GX'!M$71+100%)</f>
        <v>0</v>
      </c>
      <c r="AF631" s="100">
        <f>AE631*('Para GX'!N$71+100%)</f>
        <v>0</v>
      </c>
      <c r="AG631" s="100" t="e">
        <f>AF631*('Para GX'!O$71+100%)</f>
        <v>#VALUE!</v>
      </c>
      <c r="AH631" s="100">
        <f t="shared" ref="AH631:AH658" si="161">SUM(T631+V631+W631)</f>
        <v>5553.79</v>
      </c>
      <c r="AI631" s="100">
        <v>7590.17</v>
      </c>
      <c r="AJ631" s="100">
        <v>0</v>
      </c>
      <c r="AK631" s="100">
        <f>AJ631*('Para GX'!L$71+100%)</f>
        <v>0</v>
      </c>
      <c r="AL631" s="100">
        <f>AK631*('Para GX'!M$71+100%)</f>
        <v>0</v>
      </c>
      <c r="AM631" s="100">
        <f>AL631*('Para GX'!N$71+100%)</f>
        <v>0</v>
      </c>
      <c r="AN631" s="100">
        <v>0</v>
      </c>
      <c r="AO631" s="100">
        <f t="shared" si="143"/>
        <v>0</v>
      </c>
      <c r="AP631" s="100">
        <f>AO631*('Para GX'!J$71+100%)</f>
        <v>0</v>
      </c>
      <c r="AQ631" s="100">
        <v>0</v>
      </c>
      <c r="AR631" s="100">
        <f>AQ631*('Para GX'!L$71+100%)</f>
        <v>0</v>
      </c>
      <c r="AS631" s="100">
        <f>AR631*('Para GX'!M$71+100%)</f>
        <v>0</v>
      </c>
      <c r="AT631" s="100">
        <f>AS631*('Para GX'!N$71+100%)</f>
        <v>0</v>
      </c>
      <c r="AU631" s="100">
        <v>0</v>
      </c>
      <c r="AV631" s="100">
        <v>0</v>
      </c>
      <c r="AW631" s="100">
        <f>AV631*('Para GX'!J$71+100%)</f>
        <v>0</v>
      </c>
      <c r="AX631" s="100">
        <v>0</v>
      </c>
      <c r="AY631" s="100">
        <f>AX631*('Para GX'!L$71+100%)</f>
        <v>0</v>
      </c>
      <c r="AZ631" s="100">
        <f>AY631*('Para GX'!M$71+100%)</f>
        <v>0</v>
      </c>
      <c r="BA631" s="100">
        <f>AZ631*('Para GX'!N$71+100%)</f>
        <v>0</v>
      </c>
      <c r="BB631" s="100">
        <v>0</v>
      </c>
      <c r="BC631" s="100">
        <v>0</v>
      </c>
      <c r="BD631" s="100"/>
      <c r="BE631" s="100"/>
      <c r="BF631" s="100"/>
      <c r="BG631" s="100"/>
      <c r="BH631" s="100"/>
      <c r="BI631" s="100"/>
      <c r="BJ631" s="100">
        <v>0</v>
      </c>
      <c r="BK631" s="100">
        <f>BJ631*('Para GX'!J$71+100%)</f>
        <v>0</v>
      </c>
      <c r="BL631" s="100">
        <f>BK631*('Para GX'!K$71+100%)</f>
        <v>0</v>
      </c>
      <c r="BM631" s="100">
        <f>BL631*('Para GX'!L$71+100%)</f>
        <v>0</v>
      </c>
      <c r="BN631" s="100">
        <f>BM631*('Para GX'!M$71+100%)</f>
        <v>0</v>
      </c>
      <c r="BO631" s="100">
        <f>BN631*('Para GX'!N$71+100%)</f>
        <v>0</v>
      </c>
      <c r="BP631" s="100" t="e">
        <f>BO631*('Para GX'!O$71+100%)</f>
        <v>#VALUE!</v>
      </c>
    </row>
    <row r="632" spans="1:68" ht="22.5">
      <c r="A632" s="77">
        <v>2018</v>
      </c>
      <c r="B632" s="77" t="s">
        <v>905</v>
      </c>
      <c r="C632" s="77" t="s">
        <v>1100</v>
      </c>
      <c r="D632" s="77"/>
      <c r="E632" s="104">
        <v>19735</v>
      </c>
      <c r="F632" s="77"/>
      <c r="G632" s="77"/>
      <c r="H632" s="77"/>
      <c r="I632" s="77">
        <v>1</v>
      </c>
      <c r="J632" s="77" t="s">
        <v>1021</v>
      </c>
      <c r="K632" s="110" t="s">
        <v>1290</v>
      </c>
      <c r="L632" s="77"/>
      <c r="M632" s="77"/>
      <c r="N632" s="99">
        <v>0</v>
      </c>
      <c r="O632" s="99">
        <v>0</v>
      </c>
      <c r="P632" s="99">
        <v>0</v>
      </c>
      <c r="Q632" s="99">
        <v>0</v>
      </c>
      <c r="R632" s="99">
        <v>0</v>
      </c>
      <c r="S632" s="99">
        <v>0</v>
      </c>
      <c r="T632" s="99">
        <v>2967.69</v>
      </c>
      <c r="U632" s="99">
        <v>0</v>
      </c>
      <c r="V632" s="99">
        <v>0</v>
      </c>
      <c r="W632" s="99">
        <v>0</v>
      </c>
      <c r="X632" s="99">
        <v>0</v>
      </c>
      <c r="Y632" s="99">
        <v>0</v>
      </c>
      <c r="Z632" s="99">
        <v>2967.69</v>
      </c>
      <c r="AA632" s="100">
        <f>SUM(W632+V632+S632)</f>
        <v>0</v>
      </c>
      <c r="AB632" s="100">
        <f>AA632*('Para GX'!J$71+100%)</f>
        <v>0</v>
      </c>
      <c r="AC632" s="100">
        <f>AB632*('Para GX'!K$71+100%)</f>
        <v>0</v>
      </c>
      <c r="AD632" s="100">
        <f>AC632*('Para GX'!L$71+100%)</f>
        <v>0</v>
      </c>
      <c r="AE632" s="100">
        <f>AD632*('Para GX'!M$71+100%)</f>
        <v>0</v>
      </c>
      <c r="AF632" s="100">
        <f>AE632*('Para GX'!N$71+100%)</f>
        <v>0</v>
      </c>
      <c r="AG632" s="100" t="e">
        <f>AF632*('Para GX'!O$71+100%)</f>
        <v>#VALUE!</v>
      </c>
      <c r="AH632" s="100">
        <f t="shared" si="161"/>
        <v>2967.69</v>
      </c>
      <c r="AI632" s="100">
        <v>3295.37</v>
      </c>
      <c r="AJ632" s="100">
        <v>0</v>
      </c>
      <c r="AK632" s="100">
        <f>AJ632*('Para GX'!L$71+100%)</f>
        <v>0</v>
      </c>
      <c r="AL632" s="100">
        <f>AK632*('Para GX'!M$71+100%)</f>
        <v>0</v>
      </c>
      <c r="AM632" s="100">
        <f>AL632*('Para GX'!N$71+100%)</f>
        <v>0</v>
      </c>
      <c r="AN632" s="100">
        <v>0</v>
      </c>
      <c r="AO632" s="100">
        <f t="shared" si="143"/>
        <v>0</v>
      </c>
      <c r="AP632" s="100">
        <f>AO632*('Para GX'!J$71+100%)</f>
        <v>0</v>
      </c>
      <c r="AQ632" s="100">
        <f>AP632*('Para GX'!K$71+100%)</f>
        <v>0</v>
      </c>
      <c r="AR632" s="100">
        <f>AQ632*('Para GX'!L$71+100%)</f>
        <v>0</v>
      </c>
      <c r="AS632" s="100">
        <f>AR632*('Para GX'!M$71+100%)</f>
        <v>0</v>
      </c>
      <c r="AT632" s="100">
        <f>AS632*('Para GX'!N$71+100%)</f>
        <v>0</v>
      </c>
      <c r="AU632" s="100">
        <v>0</v>
      </c>
      <c r="AV632" s="100">
        <v>0</v>
      </c>
      <c r="AW632" s="100">
        <f>AV632*('Para GX'!J$71+100%)</f>
        <v>0</v>
      </c>
      <c r="AX632" s="100">
        <f>AW632*('Para GX'!K$71+100%)</f>
        <v>0</v>
      </c>
      <c r="AY632" s="100">
        <f>AX632*('Para GX'!L$71+100%)</f>
        <v>0</v>
      </c>
      <c r="AZ632" s="100">
        <f>AY632*('Para GX'!M$71+100%)</f>
        <v>0</v>
      </c>
      <c r="BA632" s="100">
        <f>AZ632*('Para GX'!N$71+100%)</f>
        <v>0</v>
      </c>
      <c r="BB632" s="100">
        <v>0</v>
      </c>
      <c r="BC632" s="100">
        <v>0</v>
      </c>
      <c r="BD632" s="100"/>
      <c r="BE632" s="100"/>
      <c r="BF632" s="100"/>
      <c r="BG632" s="100"/>
      <c r="BH632" s="100"/>
      <c r="BI632" s="100"/>
      <c r="BJ632" s="100">
        <v>0</v>
      </c>
      <c r="BK632" s="100">
        <f>BJ632*('Para GX'!J$71+100%)</f>
        <v>0</v>
      </c>
      <c r="BL632" s="100">
        <f>BK632*('Para GX'!K$71+100%)</f>
        <v>0</v>
      </c>
      <c r="BM632" s="100">
        <f>BL632*('Para GX'!L$71+100%)</f>
        <v>0</v>
      </c>
      <c r="BN632" s="100">
        <f>BM632*('Para GX'!M$71+100%)</f>
        <v>0</v>
      </c>
      <c r="BO632" s="100">
        <f>BN632*('Para GX'!N$71+100%)</f>
        <v>0</v>
      </c>
      <c r="BP632" s="100" t="e">
        <f>BO632*('Para GX'!O$71+100%)</f>
        <v>#VALUE!</v>
      </c>
    </row>
    <row r="633" spans="1:68">
      <c r="A633" s="77">
        <v>2018</v>
      </c>
      <c r="B633" s="77" t="s">
        <v>905</v>
      </c>
      <c r="C633" s="77" t="s">
        <v>1100</v>
      </c>
      <c r="D633" s="77"/>
      <c r="E633" s="98">
        <v>28957</v>
      </c>
      <c r="F633" s="77"/>
      <c r="G633" s="77"/>
      <c r="H633" s="77"/>
      <c r="I633" s="77">
        <v>2</v>
      </c>
      <c r="J633" s="77" t="s">
        <v>1021</v>
      </c>
      <c r="K633" s="77"/>
      <c r="L633" s="77"/>
      <c r="M633" s="77"/>
      <c r="N633" s="99">
        <v>0</v>
      </c>
      <c r="O633" s="99">
        <v>0</v>
      </c>
      <c r="P633" s="99">
        <v>0</v>
      </c>
      <c r="Q633" s="99">
        <v>0</v>
      </c>
      <c r="R633" s="99">
        <v>0</v>
      </c>
      <c r="S633" s="99">
        <v>0</v>
      </c>
      <c r="T633" s="99">
        <v>1852.75</v>
      </c>
      <c r="U633" s="99">
        <v>0</v>
      </c>
      <c r="V633" s="99">
        <v>0</v>
      </c>
      <c r="W633" s="99">
        <v>0</v>
      </c>
      <c r="X633" s="99">
        <v>0</v>
      </c>
      <c r="Y633" s="99">
        <v>0</v>
      </c>
      <c r="Z633" s="99">
        <v>1852.75</v>
      </c>
      <c r="AA633" s="100">
        <f>SUM(W633+V633+S633)</f>
        <v>0</v>
      </c>
      <c r="AB633" s="100">
        <f>AA633*('Para GX'!J$71+100%)</f>
        <v>0</v>
      </c>
      <c r="AC633" s="100">
        <f>AB633*('Para GX'!K$71+100%)</f>
        <v>0</v>
      </c>
      <c r="AD633" s="100">
        <f>AC633*('Para GX'!L$71+100%)</f>
        <v>0</v>
      </c>
      <c r="AE633" s="100">
        <f>AD633*('Para GX'!M$71+100%)</f>
        <v>0</v>
      </c>
      <c r="AF633" s="100">
        <f>AE633*('Para GX'!N$71+100%)</f>
        <v>0</v>
      </c>
      <c r="AG633" s="100" t="e">
        <f>AF633*('Para GX'!O$71+100%)</f>
        <v>#VALUE!</v>
      </c>
      <c r="AH633" s="100">
        <f t="shared" si="161"/>
        <v>1852.75</v>
      </c>
      <c r="AI633" s="100">
        <f>AH633*('Para GX'!J$71+100%)</f>
        <v>1899.0687499999999</v>
      </c>
      <c r="AJ633" s="100">
        <f>AI633*('Para GX'!K$71+100%)</f>
        <v>1940.2152395833334</v>
      </c>
      <c r="AK633" s="100">
        <f>AJ633*('Para GX'!L$71+100%)</f>
        <v>1972.5521602430556</v>
      </c>
      <c r="AL633" s="100">
        <f>AK633*('Para GX'!M$71+100%)</f>
        <v>1992.2776818454861</v>
      </c>
      <c r="AM633" s="100">
        <f>AL633*('Para GX'!N$71+100%)</f>
        <v>2005.5595330577892</v>
      </c>
      <c r="AN633" s="100" t="e">
        <f>AM633*('Para GX'!O$71+100%)</f>
        <v>#VALUE!</v>
      </c>
      <c r="AO633" s="100">
        <f t="shared" si="143"/>
        <v>0</v>
      </c>
      <c r="AP633" s="100">
        <f>AO633*('Para GX'!J$71+100%)</f>
        <v>0</v>
      </c>
      <c r="AQ633" s="100">
        <f>AP633*('Para GX'!K$71+100%)</f>
        <v>0</v>
      </c>
      <c r="AR633" s="100">
        <f>AQ633*('Para GX'!L$71+100%)</f>
        <v>0</v>
      </c>
      <c r="AS633" s="100">
        <f>AR633*('Para GX'!M$71+100%)</f>
        <v>0</v>
      </c>
      <c r="AT633" s="100">
        <f>AS633*('Para GX'!N$71+100%)</f>
        <v>0</v>
      </c>
      <c r="AU633" s="100" t="e">
        <f>AT633*('Para GX'!O$71+100%)</f>
        <v>#VALUE!</v>
      </c>
      <c r="AV633" s="100">
        <v>0</v>
      </c>
      <c r="AW633" s="100">
        <f>AV633*('Para GX'!J$71+100%)</f>
        <v>0</v>
      </c>
      <c r="AX633" s="100">
        <f>AW633*('Para GX'!K$71+100%)</f>
        <v>0</v>
      </c>
      <c r="AY633" s="100">
        <f>AX633*('Para GX'!L$71+100%)</f>
        <v>0</v>
      </c>
      <c r="AZ633" s="100">
        <f>AY633*('Para GX'!M$71+100%)</f>
        <v>0</v>
      </c>
      <c r="BA633" s="100">
        <f>AZ633*('Para GX'!N$71+100%)</f>
        <v>0</v>
      </c>
      <c r="BB633" s="100" t="e">
        <f>BA633*('Para GX'!O$71+100%)</f>
        <v>#VALUE!</v>
      </c>
      <c r="BC633" s="100">
        <v>0</v>
      </c>
      <c r="BD633" s="100"/>
      <c r="BE633" s="100"/>
      <c r="BF633" s="100"/>
      <c r="BG633" s="100"/>
      <c r="BH633" s="100"/>
      <c r="BI633" s="100"/>
      <c r="BJ633" s="100">
        <v>0</v>
      </c>
      <c r="BK633" s="100">
        <f>BJ633*('Para GX'!J$71+100%)</f>
        <v>0</v>
      </c>
      <c r="BL633" s="100">
        <f>BK633*('Para GX'!K$71+100%)</f>
        <v>0</v>
      </c>
      <c r="BM633" s="100">
        <f>BL633*('Para GX'!L$71+100%)</f>
        <v>0</v>
      </c>
      <c r="BN633" s="100">
        <f>BM633*('Para GX'!M$71+100%)</f>
        <v>0</v>
      </c>
      <c r="BO633" s="100">
        <f>BN633*('Para GX'!N$71+100%)</f>
        <v>0</v>
      </c>
      <c r="BP633" s="100" t="e">
        <f>BO633*('Para GX'!O$71+100%)</f>
        <v>#VALUE!</v>
      </c>
    </row>
    <row r="634" spans="1:68" ht="22.5">
      <c r="A634" s="77">
        <v>2018</v>
      </c>
      <c r="B634" s="77" t="s">
        <v>905</v>
      </c>
      <c r="C634" s="77" t="s">
        <v>1100</v>
      </c>
      <c r="D634" s="77"/>
      <c r="E634" s="98">
        <v>31344</v>
      </c>
      <c r="F634" s="77"/>
      <c r="G634" s="77"/>
      <c r="H634" s="77"/>
      <c r="I634" s="77">
        <v>5</v>
      </c>
      <c r="J634" s="77" t="s">
        <v>1021</v>
      </c>
      <c r="K634" s="110" t="s">
        <v>1252</v>
      </c>
      <c r="L634" s="77"/>
      <c r="M634" s="77"/>
      <c r="N634" s="99">
        <v>0</v>
      </c>
      <c r="O634" s="99">
        <v>0</v>
      </c>
      <c r="P634" s="99">
        <v>0</v>
      </c>
      <c r="Q634" s="99">
        <v>0</v>
      </c>
      <c r="R634" s="99">
        <v>0</v>
      </c>
      <c r="S634" s="99">
        <v>0</v>
      </c>
      <c r="T634" s="99">
        <v>0</v>
      </c>
      <c r="U634" s="99">
        <v>0</v>
      </c>
      <c r="V634" s="99">
        <v>334.65</v>
      </c>
      <c r="W634" s="99">
        <v>0</v>
      </c>
      <c r="X634" s="99">
        <v>0</v>
      </c>
      <c r="Y634" s="99">
        <v>0</v>
      </c>
      <c r="Z634" s="99">
        <v>334.65</v>
      </c>
      <c r="AA634" s="100">
        <v>0</v>
      </c>
      <c r="AB634" s="100">
        <f>AA634*('Para GX'!J$71+100%)</f>
        <v>0</v>
      </c>
      <c r="AC634" s="100">
        <f>AB634*('Para GX'!K$71+100%)</f>
        <v>0</v>
      </c>
      <c r="AD634" s="100">
        <f>AC634*('Para GX'!L$71+100%)</f>
        <v>0</v>
      </c>
      <c r="AE634" s="100">
        <f>AD634*('Para GX'!M$71+100%)</f>
        <v>0</v>
      </c>
      <c r="AF634" s="100">
        <f>AE634*('Para GX'!N$71+100%)</f>
        <v>0</v>
      </c>
      <c r="AG634" s="100" t="e">
        <f>AF634*('Para GX'!O$71+100%)</f>
        <v>#VALUE!</v>
      </c>
      <c r="AH634" s="100">
        <f t="shared" si="161"/>
        <v>334.65</v>
      </c>
      <c r="AI634" s="100">
        <v>1014.11</v>
      </c>
      <c r="AJ634" s="100">
        <v>1320.13</v>
      </c>
      <c r="AK634" s="100">
        <f>AJ634*('Para GX'!L$71+100%)</f>
        <v>1342.1321666666668</v>
      </c>
      <c r="AL634" s="100">
        <f>AK634*('Para GX'!M$71+100%)</f>
        <v>1355.5534883333335</v>
      </c>
      <c r="AM634" s="100">
        <f>AL634*('Para GX'!N$71+100%)</f>
        <v>1364.5905115888888</v>
      </c>
      <c r="AN634" s="100" t="e">
        <f>AM634*('Para GX'!O$71+100%)</f>
        <v>#VALUE!</v>
      </c>
      <c r="AO634" s="100">
        <f t="shared" si="143"/>
        <v>0</v>
      </c>
      <c r="AP634" s="100">
        <f>AO634*('Para GX'!J$71+100%)</f>
        <v>0</v>
      </c>
      <c r="AQ634" s="100">
        <f>AP634*('Para GX'!K$71+100%)</f>
        <v>0</v>
      </c>
      <c r="AR634" s="100">
        <f>AQ634*('Para GX'!L$71+100%)</f>
        <v>0</v>
      </c>
      <c r="AS634" s="100">
        <f>AR634*('Para GX'!M$71+100%)</f>
        <v>0</v>
      </c>
      <c r="AT634" s="100">
        <f>AS634*('Para GX'!N$71+100%)</f>
        <v>0</v>
      </c>
      <c r="AU634" s="100" t="e">
        <f>AT634*('Para GX'!O$71+100%)</f>
        <v>#VALUE!</v>
      </c>
      <c r="AV634" s="100">
        <v>0</v>
      </c>
      <c r="AW634" s="100">
        <f>AV634*('Para GX'!J$71+100%)</f>
        <v>0</v>
      </c>
      <c r="AX634" s="100">
        <f>AW634*('Para GX'!K$71+100%)</f>
        <v>0</v>
      </c>
      <c r="AY634" s="100">
        <f>AX634*('Para GX'!L$71+100%)</f>
        <v>0</v>
      </c>
      <c r="AZ634" s="100">
        <f>AY634*('Para GX'!M$71+100%)</f>
        <v>0</v>
      </c>
      <c r="BA634" s="100">
        <f>AZ634*('Para GX'!N$71+100%)</f>
        <v>0</v>
      </c>
      <c r="BB634" s="100" t="e">
        <f>BA634*('Para GX'!O$71+100%)</f>
        <v>#VALUE!</v>
      </c>
      <c r="BC634" s="100">
        <v>0</v>
      </c>
      <c r="BD634" s="100"/>
      <c r="BE634" s="100"/>
      <c r="BF634" s="100"/>
      <c r="BG634" s="100"/>
      <c r="BH634" s="100"/>
      <c r="BI634" s="100"/>
      <c r="BJ634" s="100">
        <v>0</v>
      </c>
      <c r="BK634" s="100">
        <f>BJ634*('Para GX'!J$71+100%)</f>
        <v>0</v>
      </c>
      <c r="BL634" s="100">
        <f>BK634*('Para GX'!K$71+100%)</f>
        <v>0</v>
      </c>
      <c r="BM634" s="100">
        <f>BL634*('Para GX'!L$71+100%)</f>
        <v>0</v>
      </c>
      <c r="BN634" s="100">
        <f>BM634*('Para GX'!M$71+100%)</f>
        <v>0</v>
      </c>
      <c r="BO634" s="100">
        <f>BN634*('Para GX'!N$71+100%)</f>
        <v>0</v>
      </c>
      <c r="BP634" s="100" t="e">
        <f>BO634*('Para GX'!O$71+100%)</f>
        <v>#VALUE!</v>
      </c>
    </row>
    <row r="635" spans="1:68">
      <c r="A635" s="77">
        <v>2018</v>
      </c>
      <c r="B635" s="77" t="s">
        <v>905</v>
      </c>
      <c r="C635" s="77" t="s">
        <v>1100</v>
      </c>
      <c r="D635" s="77"/>
      <c r="E635" s="98">
        <v>31344</v>
      </c>
      <c r="F635" s="77"/>
      <c r="G635" s="77"/>
      <c r="H635" s="77"/>
      <c r="I635" s="77">
        <v>3</v>
      </c>
      <c r="J635" s="77" t="s">
        <v>1021</v>
      </c>
      <c r="K635" s="77" t="s">
        <v>1052</v>
      </c>
      <c r="L635" s="77"/>
      <c r="M635" s="77"/>
      <c r="N635" s="99">
        <v>0</v>
      </c>
      <c r="O635" s="99">
        <v>0</v>
      </c>
      <c r="P635" s="99">
        <v>0</v>
      </c>
      <c r="Q635" s="99">
        <v>0</v>
      </c>
      <c r="R635" s="99">
        <v>0</v>
      </c>
      <c r="S635" s="99">
        <v>0</v>
      </c>
      <c r="T635" s="99">
        <v>0</v>
      </c>
      <c r="U635" s="99">
        <v>0</v>
      </c>
      <c r="V635" s="99">
        <v>667.35</v>
      </c>
      <c r="W635" s="99">
        <v>0</v>
      </c>
      <c r="X635" s="99">
        <v>0</v>
      </c>
      <c r="Y635" s="99">
        <v>0</v>
      </c>
      <c r="Z635" s="99">
        <v>667.35</v>
      </c>
      <c r="AA635" s="100">
        <v>0</v>
      </c>
      <c r="AB635" s="100">
        <f>AA635*('Para GX'!J$71+100%)</f>
        <v>0</v>
      </c>
      <c r="AC635" s="100">
        <f>AB635*('Para GX'!K$71+100%)</f>
        <v>0</v>
      </c>
      <c r="AD635" s="100">
        <f>AC635*('Para GX'!L$71+100%)</f>
        <v>0</v>
      </c>
      <c r="AE635" s="100">
        <f>AD635*('Para GX'!M$71+100%)</f>
        <v>0</v>
      </c>
      <c r="AF635" s="100">
        <f>AE635*('Para GX'!N$71+100%)</f>
        <v>0</v>
      </c>
      <c r="AG635" s="100" t="e">
        <f>AF635*('Para GX'!O$71+100%)</f>
        <v>#VALUE!</v>
      </c>
      <c r="AH635" s="100">
        <f t="shared" si="161"/>
        <v>667.35</v>
      </c>
      <c r="AI635" s="100">
        <v>0</v>
      </c>
      <c r="AJ635" s="100">
        <f>AI635*('Para GX'!K$71+100%)</f>
        <v>0</v>
      </c>
      <c r="AK635" s="100">
        <f>AJ635*('Para GX'!L$71+100%)</f>
        <v>0</v>
      </c>
      <c r="AL635" s="100">
        <f>AK635*('Para GX'!M$71+100%)</f>
        <v>0</v>
      </c>
      <c r="AM635" s="100">
        <f>AL635*('Para GX'!N$71+100%)</f>
        <v>0</v>
      </c>
      <c r="AN635" s="100" t="e">
        <f>AM635*('Para GX'!O$71+100%)</f>
        <v>#VALUE!</v>
      </c>
      <c r="AO635" s="100">
        <f t="shared" si="143"/>
        <v>0</v>
      </c>
      <c r="AP635" s="100">
        <f>AO635*('Para GX'!J$71+100%)</f>
        <v>0</v>
      </c>
      <c r="AQ635" s="100">
        <f>AP635*('Para GX'!K$71+100%)</f>
        <v>0</v>
      </c>
      <c r="AR635" s="100">
        <f>AQ635*('Para GX'!L$71+100%)</f>
        <v>0</v>
      </c>
      <c r="AS635" s="100">
        <f>AR635*('Para GX'!M$71+100%)</f>
        <v>0</v>
      </c>
      <c r="AT635" s="100">
        <f>AS635*('Para GX'!N$71+100%)</f>
        <v>0</v>
      </c>
      <c r="AU635" s="100" t="e">
        <f>AT635*('Para GX'!O$71+100%)</f>
        <v>#VALUE!</v>
      </c>
      <c r="AV635" s="100">
        <v>0</v>
      </c>
      <c r="AW635" s="100">
        <f>AV635*('Para GX'!J$71+100%)</f>
        <v>0</v>
      </c>
      <c r="AX635" s="100">
        <f>AW635*('Para GX'!K$71+100%)</f>
        <v>0</v>
      </c>
      <c r="AY635" s="100">
        <f>AX635*('Para GX'!L$71+100%)</f>
        <v>0</v>
      </c>
      <c r="AZ635" s="100">
        <f>AY635*('Para GX'!M$71+100%)</f>
        <v>0</v>
      </c>
      <c r="BA635" s="100">
        <f>AZ635*('Para GX'!N$71+100%)</f>
        <v>0</v>
      </c>
      <c r="BB635" s="100" t="e">
        <f>BA635*('Para GX'!O$71+100%)</f>
        <v>#VALUE!</v>
      </c>
      <c r="BC635" s="100">
        <v>0</v>
      </c>
      <c r="BD635" s="100"/>
      <c r="BE635" s="100"/>
      <c r="BF635" s="100"/>
      <c r="BG635" s="100"/>
      <c r="BH635" s="100"/>
      <c r="BI635" s="100"/>
      <c r="BJ635" s="100">
        <v>0</v>
      </c>
      <c r="BK635" s="100">
        <f>BJ635*('Para GX'!J$71+100%)</f>
        <v>0</v>
      </c>
      <c r="BL635" s="100">
        <f>BK635*('Para GX'!K$71+100%)</f>
        <v>0</v>
      </c>
      <c r="BM635" s="100">
        <f>BL635*('Para GX'!L$71+100%)</f>
        <v>0</v>
      </c>
      <c r="BN635" s="100">
        <f>BM635*('Para GX'!M$71+100%)</f>
        <v>0</v>
      </c>
      <c r="BO635" s="100">
        <f>BN635*('Para GX'!N$71+100%)</f>
        <v>0</v>
      </c>
      <c r="BP635" s="100" t="e">
        <f>BO635*('Para GX'!O$71+100%)</f>
        <v>#VALUE!</v>
      </c>
    </row>
    <row r="636" spans="1:68">
      <c r="A636" s="101"/>
      <c r="B636" s="101" t="s">
        <v>1196</v>
      </c>
      <c r="C636" s="101" t="s">
        <v>1100</v>
      </c>
      <c r="D636" s="101"/>
      <c r="E636" s="102"/>
      <c r="F636" s="101"/>
      <c r="G636" s="101"/>
      <c r="H636" s="101"/>
      <c r="I636" s="101"/>
      <c r="J636" s="101"/>
      <c r="K636" s="101"/>
      <c r="L636" s="101"/>
      <c r="M636" s="101"/>
      <c r="N636" s="103">
        <f>SUM(N631:N635)</f>
        <v>0</v>
      </c>
      <c r="O636" s="103">
        <f t="shared" ref="O636:BP636" si="162">SUM(O631:O635)</f>
        <v>0</v>
      </c>
      <c r="P636" s="103">
        <f t="shared" si="162"/>
        <v>0</v>
      </c>
      <c r="Q636" s="103">
        <f t="shared" si="162"/>
        <v>0</v>
      </c>
      <c r="R636" s="103">
        <f t="shared" si="162"/>
        <v>0</v>
      </c>
      <c r="S636" s="103">
        <f t="shared" si="162"/>
        <v>0</v>
      </c>
      <c r="T636" s="103">
        <f t="shared" si="162"/>
        <v>10374.23</v>
      </c>
      <c r="U636" s="103">
        <f t="shared" si="162"/>
        <v>0</v>
      </c>
      <c r="V636" s="103">
        <f t="shared" si="162"/>
        <v>1002</v>
      </c>
      <c r="W636" s="103">
        <f t="shared" si="162"/>
        <v>0</v>
      </c>
      <c r="X636" s="103">
        <f t="shared" si="162"/>
        <v>0</v>
      </c>
      <c r="Y636" s="103">
        <f t="shared" si="162"/>
        <v>0</v>
      </c>
      <c r="Z636" s="103">
        <f t="shared" si="162"/>
        <v>11376.23</v>
      </c>
      <c r="AA636" s="103">
        <v>0</v>
      </c>
      <c r="AB636" s="103">
        <f t="shared" si="162"/>
        <v>0</v>
      </c>
      <c r="AC636" s="103">
        <f t="shared" si="162"/>
        <v>0</v>
      </c>
      <c r="AD636" s="103">
        <f t="shared" si="162"/>
        <v>0</v>
      </c>
      <c r="AE636" s="103">
        <f t="shared" si="162"/>
        <v>0</v>
      </c>
      <c r="AF636" s="103">
        <f t="shared" si="162"/>
        <v>0</v>
      </c>
      <c r="AG636" s="103" t="e">
        <f t="shared" si="162"/>
        <v>#VALUE!</v>
      </c>
      <c r="AH636" s="103">
        <f t="shared" si="161"/>
        <v>11376.23</v>
      </c>
      <c r="AI636" s="103">
        <f t="shared" si="162"/>
        <v>13798.718750000002</v>
      </c>
      <c r="AJ636" s="103">
        <f t="shared" si="162"/>
        <v>3260.3452395833338</v>
      </c>
      <c r="AK636" s="103">
        <f t="shared" si="162"/>
        <v>3314.6843269097226</v>
      </c>
      <c r="AL636" s="103">
        <f t="shared" si="162"/>
        <v>3347.8311701788198</v>
      </c>
      <c r="AM636" s="103">
        <f t="shared" si="162"/>
        <v>3370.150044646678</v>
      </c>
      <c r="AN636" s="103" t="e">
        <f t="shared" si="162"/>
        <v>#VALUE!</v>
      </c>
      <c r="AO636" s="103">
        <f t="shared" si="143"/>
        <v>0</v>
      </c>
      <c r="AP636" s="103">
        <f t="shared" si="162"/>
        <v>0</v>
      </c>
      <c r="AQ636" s="103">
        <f t="shared" si="162"/>
        <v>0</v>
      </c>
      <c r="AR636" s="103">
        <f t="shared" si="162"/>
        <v>0</v>
      </c>
      <c r="AS636" s="103">
        <f t="shared" si="162"/>
        <v>0</v>
      </c>
      <c r="AT636" s="103">
        <f t="shared" si="162"/>
        <v>0</v>
      </c>
      <c r="AU636" s="103" t="e">
        <f t="shared" si="162"/>
        <v>#VALUE!</v>
      </c>
      <c r="AV636" s="103">
        <f t="shared" si="162"/>
        <v>0</v>
      </c>
      <c r="AW636" s="103">
        <f t="shared" si="162"/>
        <v>0</v>
      </c>
      <c r="AX636" s="103">
        <f t="shared" si="162"/>
        <v>0</v>
      </c>
      <c r="AY636" s="103">
        <f t="shared" si="162"/>
        <v>0</v>
      </c>
      <c r="AZ636" s="103">
        <f t="shared" si="162"/>
        <v>0</v>
      </c>
      <c r="BA636" s="103">
        <f t="shared" si="162"/>
        <v>0</v>
      </c>
      <c r="BB636" s="103" t="e">
        <f t="shared" si="162"/>
        <v>#VALUE!</v>
      </c>
      <c r="BC636" s="103">
        <f t="shared" si="162"/>
        <v>0</v>
      </c>
      <c r="BD636" s="103">
        <f t="shared" si="162"/>
        <v>0</v>
      </c>
      <c r="BE636" s="103">
        <f t="shared" si="162"/>
        <v>0</v>
      </c>
      <c r="BF636" s="103">
        <f t="shared" si="162"/>
        <v>0</v>
      </c>
      <c r="BG636" s="103">
        <f t="shared" si="162"/>
        <v>0</v>
      </c>
      <c r="BH636" s="103">
        <f t="shared" si="162"/>
        <v>0</v>
      </c>
      <c r="BI636" s="103">
        <f t="shared" si="162"/>
        <v>0</v>
      </c>
      <c r="BJ636" s="103">
        <f t="shared" si="162"/>
        <v>0</v>
      </c>
      <c r="BK636" s="103">
        <f t="shared" si="162"/>
        <v>0</v>
      </c>
      <c r="BL636" s="103">
        <f t="shared" si="162"/>
        <v>0</v>
      </c>
      <c r="BM636" s="103">
        <f t="shared" si="162"/>
        <v>0</v>
      </c>
      <c r="BN636" s="103">
        <f t="shared" si="162"/>
        <v>0</v>
      </c>
      <c r="BO636" s="103">
        <f t="shared" si="162"/>
        <v>0</v>
      </c>
      <c r="BP636" s="103" t="e">
        <f t="shared" si="162"/>
        <v>#VALUE!</v>
      </c>
    </row>
    <row r="637" spans="1:68">
      <c r="A637" s="77">
        <v>2018</v>
      </c>
      <c r="B637" s="77" t="s">
        <v>905</v>
      </c>
      <c r="C637" s="77" t="s">
        <v>1101</v>
      </c>
      <c r="D637" s="77"/>
      <c r="E637" s="98">
        <v>30883</v>
      </c>
      <c r="F637" s="77"/>
      <c r="G637" s="77"/>
      <c r="H637" s="77"/>
      <c r="I637" s="77">
        <v>3</v>
      </c>
      <c r="J637" s="77" t="s">
        <v>1021</v>
      </c>
      <c r="K637" s="77"/>
      <c r="L637" s="77"/>
      <c r="M637" s="77"/>
      <c r="N637" s="99">
        <v>16217.94</v>
      </c>
      <c r="O637" s="99">
        <v>26745.39</v>
      </c>
      <c r="P637" s="99">
        <v>545.17999999999995</v>
      </c>
      <c r="Q637" s="99">
        <v>1049.7</v>
      </c>
      <c r="R637" s="99">
        <v>0</v>
      </c>
      <c r="S637" s="99">
        <v>28340.27</v>
      </c>
      <c r="T637" s="99">
        <v>0</v>
      </c>
      <c r="U637" s="99">
        <v>42.51</v>
      </c>
      <c r="V637" s="99">
        <v>0</v>
      </c>
      <c r="W637" s="99">
        <v>0</v>
      </c>
      <c r="X637" s="99">
        <v>8768.4699999999993</v>
      </c>
      <c r="Y637" s="99">
        <v>0</v>
      </c>
      <c r="Z637" s="99">
        <v>37151.25</v>
      </c>
      <c r="AA637" s="100">
        <f t="shared" ref="AA637:AA658" si="163">SUM(W637+V637+S637)</f>
        <v>28340.27</v>
      </c>
      <c r="AB637" s="100">
        <f>AA637*('Para GX'!J$71+100%)</f>
        <v>29048.776749999997</v>
      </c>
      <c r="AC637" s="100">
        <f>AB637*('Para GX'!K$71+100%)</f>
        <v>29678.166912916666</v>
      </c>
      <c r="AD637" s="100">
        <f>AC637*('Para GX'!L$71+100%)</f>
        <v>30172.803028131941</v>
      </c>
      <c r="AE637" s="100">
        <f>AD637*('Para GX'!M$71+100%)</f>
        <v>30474.53105841326</v>
      </c>
      <c r="AF637" s="100">
        <f>AE637*('Para GX'!N$71+100%)</f>
        <v>30677.694598802678</v>
      </c>
      <c r="AG637" s="100" t="e">
        <f>AF637*('Para GX'!O$71+100%)</f>
        <v>#VALUE!</v>
      </c>
      <c r="AH637" s="100">
        <f t="shared" si="161"/>
        <v>0</v>
      </c>
      <c r="AI637" s="100">
        <f>AH637*('Para GX'!J$71+100%)</f>
        <v>0</v>
      </c>
      <c r="AJ637" s="100">
        <f>AI637*('Para GX'!K$71+100%)</f>
        <v>0</v>
      </c>
      <c r="AK637" s="100">
        <f>AJ637*('Para GX'!L$71+100%)</f>
        <v>0</v>
      </c>
      <c r="AL637" s="100">
        <f>AK637*('Para GX'!M$71+100%)</f>
        <v>0</v>
      </c>
      <c r="AM637" s="100">
        <f>AL637*('Para GX'!N$71+100%)</f>
        <v>0</v>
      </c>
      <c r="AN637" s="100" t="e">
        <f>AM637*('Para GX'!O$71+100%)</f>
        <v>#VALUE!</v>
      </c>
      <c r="AO637" s="100">
        <f t="shared" si="143"/>
        <v>8768.4699999999993</v>
      </c>
      <c r="AP637" s="100">
        <f>AO637*('Para GX'!J$71+100%)</f>
        <v>8987.6817499999979</v>
      </c>
      <c r="AQ637" s="100">
        <f>AP637*('Para GX'!K$71+100%)</f>
        <v>9182.4148545833323</v>
      </c>
      <c r="AR637" s="100">
        <f>AQ637*('Para GX'!L$71+100%)</f>
        <v>9335.4551021597199</v>
      </c>
      <c r="AS637" s="100">
        <f>AR637*('Para GX'!M$71+100%)</f>
        <v>9428.8096531813171</v>
      </c>
      <c r="AT637" s="100">
        <f>AS637*('Para GX'!N$71+100%)</f>
        <v>9491.668384202525</v>
      </c>
      <c r="AU637" s="100" t="e">
        <f>AT637*('Para GX'!O$71+100%)</f>
        <v>#VALUE!</v>
      </c>
      <c r="AV637" s="100">
        <v>0</v>
      </c>
      <c r="AW637" s="100">
        <f>AV637*('Para GX'!J$71+100%)</f>
        <v>0</v>
      </c>
      <c r="AX637" s="100">
        <f>AW637*('Para GX'!K$71+100%)</f>
        <v>0</v>
      </c>
      <c r="AY637" s="100">
        <f>AX637*('Para GX'!L$71+100%)</f>
        <v>0</v>
      </c>
      <c r="AZ637" s="100">
        <f>AY637*('Para GX'!M$71+100%)</f>
        <v>0</v>
      </c>
      <c r="BA637" s="100">
        <f>AZ637*('Para GX'!N$71+100%)</f>
        <v>0</v>
      </c>
      <c r="BB637" s="100" t="e">
        <f>BA637*('Para GX'!O$71+100%)</f>
        <v>#VALUE!</v>
      </c>
      <c r="BC637" s="100">
        <v>0</v>
      </c>
      <c r="BD637" s="100"/>
      <c r="BE637" s="100"/>
      <c r="BF637" s="100"/>
      <c r="BG637" s="100"/>
      <c r="BH637" s="100"/>
      <c r="BI637" s="100"/>
      <c r="BJ637" s="100">
        <v>0</v>
      </c>
      <c r="BK637" s="100">
        <f>BJ637*('Para GX'!J$71+100%)</f>
        <v>0</v>
      </c>
      <c r="BL637" s="100">
        <f>BK637*('Para GX'!K$71+100%)</f>
        <v>0</v>
      </c>
      <c r="BM637" s="100">
        <f>BL637*('Para GX'!L$71+100%)</f>
        <v>0</v>
      </c>
      <c r="BN637" s="100">
        <f>BM637*('Para GX'!M$71+100%)</f>
        <v>0</v>
      </c>
      <c r="BO637" s="100">
        <f>BN637*('Para GX'!N$71+100%)</f>
        <v>0</v>
      </c>
      <c r="BP637" s="100" t="e">
        <f>BO637*('Para GX'!O$71+100%)</f>
        <v>#VALUE!</v>
      </c>
    </row>
    <row r="638" spans="1:68" ht="22.5">
      <c r="A638" s="77">
        <v>2018</v>
      </c>
      <c r="B638" s="77" t="s">
        <v>905</v>
      </c>
      <c r="C638" s="77" t="s">
        <v>1101</v>
      </c>
      <c r="D638" s="77"/>
      <c r="E638" s="98">
        <v>22754</v>
      </c>
      <c r="F638" s="77"/>
      <c r="G638" s="77"/>
      <c r="H638" s="77"/>
      <c r="I638" s="77">
        <v>1</v>
      </c>
      <c r="J638" s="77" t="s">
        <v>1021</v>
      </c>
      <c r="K638" s="110" t="s">
        <v>1291</v>
      </c>
      <c r="L638" s="77"/>
      <c r="M638" s="77"/>
      <c r="N638" s="99">
        <v>15485.61</v>
      </c>
      <c r="O638" s="99">
        <v>25852.53</v>
      </c>
      <c r="P638" s="99">
        <v>1204.68</v>
      </c>
      <c r="Q638" s="99">
        <v>1045.73</v>
      </c>
      <c r="R638" s="99">
        <v>1729.44</v>
      </c>
      <c r="S638" s="99">
        <v>29832.38</v>
      </c>
      <c r="T638" s="99">
        <v>0</v>
      </c>
      <c r="U638" s="99">
        <v>44.82</v>
      </c>
      <c r="V638" s="99">
        <v>0</v>
      </c>
      <c r="W638" s="99">
        <v>0</v>
      </c>
      <c r="X638" s="99">
        <v>9230.1299999999992</v>
      </c>
      <c r="Y638" s="99">
        <v>0</v>
      </c>
      <c r="Z638" s="99">
        <v>39107.33</v>
      </c>
      <c r="AA638" s="100">
        <f t="shared" si="163"/>
        <v>29832.38</v>
      </c>
      <c r="AB638" s="100">
        <f>AA638*('Para GX'!J$71+100%)</f>
        <v>30578.189499999997</v>
      </c>
      <c r="AC638" s="100">
        <f>AB638*('Para GX'!K$71+100%)</f>
        <v>31240.716939166665</v>
      </c>
      <c r="AD638" s="100">
        <f>AC638*('Para GX'!L$71+100%)</f>
        <v>31761.395554819439</v>
      </c>
      <c r="AE638" s="100">
        <f>AD638*('Para GX'!M$71+100%)</f>
        <v>32079.009510367632</v>
      </c>
      <c r="AF638" s="100">
        <f>AE638*('Para GX'!N$71+100%)</f>
        <v>32292.86957377008</v>
      </c>
      <c r="AG638" s="100">
        <v>10979.57</v>
      </c>
      <c r="AH638" s="100">
        <f t="shared" si="161"/>
        <v>0</v>
      </c>
      <c r="AI638" s="100">
        <f>AH638*('Para GX'!J$71+100%)</f>
        <v>0</v>
      </c>
      <c r="AJ638" s="100">
        <f>AI638*('Para GX'!K$71+100%)</f>
        <v>0</v>
      </c>
      <c r="AK638" s="100">
        <f>AJ638*('Para GX'!L$71+100%)</f>
        <v>0</v>
      </c>
      <c r="AL638" s="100">
        <f>AK638*('Para GX'!M$71+100%)</f>
        <v>0</v>
      </c>
      <c r="AM638" s="100">
        <f>AL638*('Para GX'!N$71+100%)</f>
        <v>0</v>
      </c>
      <c r="AN638" s="100" t="e">
        <f>AM638*('Para GX'!O$71+100%)</f>
        <v>#VALUE!</v>
      </c>
      <c r="AO638" s="100">
        <f t="shared" si="143"/>
        <v>9230.1299999999992</v>
      </c>
      <c r="AP638" s="100">
        <f>AO638*('Para GX'!J$71+100%)</f>
        <v>9460.883249999999</v>
      </c>
      <c r="AQ638" s="100">
        <f>AP638*('Para GX'!K$71+100%)</f>
        <v>9665.8690537499988</v>
      </c>
      <c r="AR638" s="100">
        <f>AQ638*('Para GX'!L$71+100%)</f>
        <v>9826.9668713124975</v>
      </c>
      <c r="AS638" s="100">
        <f>AR638*('Para GX'!M$71+100%)</f>
        <v>9925.2365400256222</v>
      </c>
      <c r="AT638" s="100">
        <f>AS638*('Para GX'!N$71+100%)</f>
        <v>9991.4047836257923</v>
      </c>
      <c r="AU638" s="100">
        <v>3397.07</v>
      </c>
      <c r="AV638" s="100">
        <v>0</v>
      </c>
      <c r="AW638" s="100">
        <f>AV638*('Para GX'!J$71+100%)</f>
        <v>0</v>
      </c>
      <c r="AX638" s="100">
        <f>AW638*('Para GX'!K$71+100%)</f>
        <v>0</v>
      </c>
      <c r="AY638" s="100">
        <f>AX638*('Para GX'!L$71+100%)</f>
        <v>0</v>
      </c>
      <c r="AZ638" s="100">
        <f>AY638*('Para GX'!M$71+100%)</f>
        <v>0</v>
      </c>
      <c r="BA638" s="100">
        <f>AZ638*('Para GX'!N$71+100%)</f>
        <v>0</v>
      </c>
      <c r="BB638" s="100" t="e">
        <f>BA638*('Para GX'!O$71+100%)</f>
        <v>#VALUE!</v>
      </c>
      <c r="BC638" s="100">
        <v>0</v>
      </c>
      <c r="BD638" s="100"/>
      <c r="BE638" s="100"/>
      <c r="BF638" s="100"/>
      <c r="BG638" s="100"/>
      <c r="BH638" s="100"/>
      <c r="BI638" s="100"/>
      <c r="BJ638" s="100">
        <v>0</v>
      </c>
      <c r="BK638" s="100">
        <f>BJ638*('Para GX'!J$71+100%)</f>
        <v>0</v>
      </c>
      <c r="BL638" s="100">
        <f>BK638*('Para GX'!K$71+100%)</f>
        <v>0</v>
      </c>
      <c r="BM638" s="100">
        <f>BL638*('Para GX'!L$71+100%)</f>
        <v>0</v>
      </c>
      <c r="BN638" s="100">
        <f>BM638*('Para GX'!M$71+100%)</f>
        <v>0</v>
      </c>
      <c r="BO638" s="100">
        <f>BN638*('Para GX'!N$71+100%)</f>
        <v>0</v>
      </c>
      <c r="BP638" s="100" t="e">
        <f>BO638*('Para GX'!O$71+100%)</f>
        <v>#VALUE!</v>
      </c>
    </row>
    <row r="639" spans="1:68">
      <c r="A639" s="77">
        <v>2024</v>
      </c>
      <c r="B639" s="77" t="s">
        <v>905</v>
      </c>
      <c r="C639" s="77" t="s">
        <v>1101</v>
      </c>
      <c r="D639" s="77"/>
      <c r="E639" s="98" t="s">
        <v>1027</v>
      </c>
      <c r="F639" s="77"/>
      <c r="G639" s="77"/>
      <c r="H639" s="77"/>
      <c r="I639" s="77"/>
      <c r="J639" s="77"/>
      <c r="K639" s="110"/>
      <c r="L639" s="77"/>
      <c r="M639" s="77"/>
      <c r="N639" s="99"/>
      <c r="O639" s="99"/>
      <c r="P639" s="99"/>
      <c r="Q639" s="99"/>
      <c r="R639" s="99"/>
      <c r="S639" s="99"/>
      <c r="T639" s="99"/>
      <c r="U639" s="99"/>
      <c r="V639" s="99"/>
      <c r="W639" s="99"/>
      <c r="X639" s="99"/>
      <c r="Y639" s="99"/>
      <c r="Z639" s="99"/>
      <c r="AA639" s="100">
        <v>0</v>
      </c>
      <c r="AB639" s="100">
        <v>0</v>
      </c>
      <c r="AC639" s="100">
        <v>0</v>
      </c>
      <c r="AD639" s="100">
        <v>0</v>
      </c>
      <c r="AE639" s="100">
        <v>0</v>
      </c>
      <c r="AF639" s="100">
        <v>0</v>
      </c>
      <c r="AG639" s="100">
        <v>20086.2</v>
      </c>
      <c r="AH639" s="100">
        <v>0</v>
      </c>
      <c r="AI639" s="100">
        <v>0</v>
      </c>
      <c r="AJ639" s="100">
        <v>0</v>
      </c>
      <c r="AK639" s="100">
        <v>0</v>
      </c>
      <c r="AL639" s="100">
        <v>0</v>
      </c>
      <c r="AM639" s="100">
        <v>0</v>
      </c>
      <c r="AN639" s="100" t="e">
        <f>AM639*('Para GX'!O$71+100%)</f>
        <v>#VALUE!</v>
      </c>
      <c r="AO639" s="100">
        <v>0</v>
      </c>
      <c r="AP639" s="100">
        <v>0</v>
      </c>
      <c r="AQ639" s="100">
        <v>0</v>
      </c>
      <c r="AR639" s="100">
        <v>0</v>
      </c>
      <c r="AS639" s="100">
        <v>0</v>
      </c>
      <c r="AT639" s="100">
        <v>0</v>
      </c>
      <c r="AU639" s="100">
        <v>6214.6</v>
      </c>
      <c r="AV639" s="100">
        <v>0</v>
      </c>
      <c r="AW639" s="100">
        <v>0</v>
      </c>
      <c r="AX639" s="100">
        <v>0</v>
      </c>
      <c r="AY639" s="100">
        <v>0</v>
      </c>
      <c r="AZ639" s="100">
        <v>0</v>
      </c>
      <c r="BA639" s="100">
        <v>0</v>
      </c>
      <c r="BB639" s="100" t="e">
        <f>BA639*('Para GX'!O$71+100%)</f>
        <v>#VALUE!</v>
      </c>
      <c r="BC639" s="100">
        <v>0</v>
      </c>
      <c r="BD639" s="100"/>
      <c r="BE639" s="100"/>
      <c r="BF639" s="100"/>
      <c r="BG639" s="100"/>
      <c r="BH639" s="100"/>
      <c r="BI639" s="100"/>
      <c r="BJ639" s="100">
        <v>0</v>
      </c>
      <c r="BK639" s="100">
        <f>BJ639*('Para GX'!J$71+100%)</f>
        <v>0</v>
      </c>
      <c r="BL639" s="100">
        <f>BK639*('Para GX'!K$71+100%)</f>
        <v>0</v>
      </c>
      <c r="BM639" s="100">
        <f>BL639*('Para GX'!L$71+100%)</f>
        <v>0</v>
      </c>
      <c r="BN639" s="100">
        <f>BM639*('Para GX'!M$71+100%)</f>
        <v>0</v>
      </c>
      <c r="BO639" s="100">
        <f>BN639*('Para GX'!N$71+100%)</f>
        <v>0</v>
      </c>
      <c r="BP639" s="100" t="e">
        <f>BO639*('Para GX'!O$71+100%)</f>
        <v>#VALUE!</v>
      </c>
    </row>
    <row r="640" spans="1:68">
      <c r="A640" s="77">
        <v>2018</v>
      </c>
      <c r="B640" s="77" t="s">
        <v>905</v>
      </c>
      <c r="C640" s="77" t="s">
        <v>1101</v>
      </c>
      <c r="D640" s="77"/>
      <c r="E640" s="98">
        <v>28717</v>
      </c>
      <c r="F640" s="77"/>
      <c r="G640" s="77"/>
      <c r="H640" s="77"/>
      <c r="I640" s="77">
        <v>2</v>
      </c>
      <c r="J640" s="77" t="s">
        <v>1021</v>
      </c>
      <c r="K640" s="77"/>
      <c r="L640" s="77"/>
      <c r="M640" s="77"/>
      <c r="N640" s="99">
        <v>28742.84</v>
      </c>
      <c r="O640" s="99">
        <v>47679.3</v>
      </c>
      <c r="P640" s="99">
        <v>0</v>
      </c>
      <c r="Q640" s="99">
        <v>1570.23</v>
      </c>
      <c r="R640" s="99">
        <v>0</v>
      </c>
      <c r="S640" s="99">
        <v>49249.53</v>
      </c>
      <c r="T640" s="99">
        <v>0</v>
      </c>
      <c r="U640" s="99">
        <v>73.88</v>
      </c>
      <c r="V640" s="99">
        <v>0</v>
      </c>
      <c r="W640" s="99">
        <v>0</v>
      </c>
      <c r="X640" s="99">
        <v>15237.79</v>
      </c>
      <c r="Y640" s="99">
        <v>0</v>
      </c>
      <c r="Z640" s="99">
        <v>64561.2</v>
      </c>
      <c r="AA640" s="100">
        <f t="shared" si="163"/>
        <v>49249.53</v>
      </c>
      <c r="AB640" s="100">
        <f>AA640*('Para GX'!J$71+100%)</f>
        <v>50480.768249999994</v>
      </c>
      <c r="AC640" s="100">
        <f>AB640*('Para GX'!K$71+100%)</f>
        <v>51574.518228749999</v>
      </c>
      <c r="AD640" s="100">
        <f>AC640*('Para GX'!L$71+100%)</f>
        <v>52434.093532562496</v>
      </c>
      <c r="AE640" s="100">
        <f>AD640*('Para GX'!M$71+100%)</f>
        <v>52958.434467888124</v>
      </c>
      <c r="AF640" s="100">
        <f>AE640*('Para GX'!N$71+100%)</f>
        <v>53311.490697674039</v>
      </c>
      <c r="AG640" s="100" t="e">
        <f>AF640*('Para GX'!O$71+100%)</f>
        <v>#VALUE!</v>
      </c>
      <c r="AH640" s="100">
        <f t="shared" si="161"/>
        <v>0</v>
      </c>
      <c r="AI640" s="100">
        <f>AH640*('Para GX'!J$71+100%)</f>
        <v>0</v>
      </c>
      <c r="AJ640" s="100">
        <f>AI640*('Para GX'!K$71+100%)</f>
        <v>0</v>
      </c>
      <c r="AK640" s="100">
        <f>AJ640*('Para GX'!L$71+100%)</f>
        <v>0</v>
      </c>
      <c r="AL640" s="100">
        <f>AK640*('Para GX'!M$71+100%)</f>
        <v>0</v>
      </c>
      <c r="AM640" s="100">
        <f>AL640*('Para GX'!N$71+100%)</f>
        <v>0</v>
      </c>
      <c r="AN640" s="100" t="e">
        <f>AM640*('Para GX'!O$71+100%)</f>
        <v>#VALUE!</v>
      </c>
      <c r="AO640" s="100">
        <f t="shared" si="143"/>
        <v>15237.79</v>
      </c>
      <c r="AP640" s="100">
        <f>AO640*('Para GX'!J$71+100%)</f>
        <v>15618.73475</v>
      </c>
      <c r="AQ640" s="100">
        <f>AP640*('Para GX'!K$71+100%)</f>
        <v>15957.140669583334</v>
      </c>
      <c r="AR640" s="100">
        <f>AQ640*('Para GX'!L$71+100%)</f>
        <v>16223.093014076388</v>
      </c>
      <c r="AS640" s="100">
        <f>AR640*('Para GX'!M$71+100%)</f>
        <v>16385.323944217151</v>
      </c>
      <c r="AT640" s="100">
        <f>AS640*('Para GX'!N$71+100%)</f>
        <v>16494.559437178596</v>
      </c>
      <c r="AU640" s="100" t="e">
        <f>AT640*('Para GX'!O$71+100%)</f>
        <v>#VALUE!</v>
      </c>
      <c r="AV640" s="100">
        <v>0</v>
      </c>
      <c r="AW640" s="100">
        <f>AV640*('Para GX'!J$71+100%)</f>
        <v>0</v>
      </c>
      <c r="AX640" s="100">
        <f>AW640*('Para GX'!K$71+100%)</f>
        <v>0</v>
      </c>
      <c r="AY640" s="100">
        <f>AX640*('Para GX'!L$71+100%)</f>
        <v>0</v>
      </c>
      <c r="AZ640" s="100">
        <f>AY640*('Para GX'!M$71+100%)</f>
        <v>0</v>
      </c>
      <c r="BA640" s="100">
        <f>AZ640*('Para GX'!N$71+100%)</f>
        <v>0</v>
      </c>
      <c r="BB640" s="100" t="e">
        <f>BA640*('Para GX'!O$71+100%)</f>
        <v>#VALUE!</v>
      </c>
      <c r="BC640" s="100">
        <v>0</v>
      </c>
      <c r="BD640" s="100"/>
      <c r="BE640" s="100"/>
      <c r="BF640" s="100"/>
      <c r="BG640" s="100"/>
      <c r="BH640" s="100"/>
      <c r="BI640" s="100"/>
      <c r="BJ640" s="100">
        <v>0</v>
      </c>
      <c r="BK640" s="100">
        <f>BJ640*('Para GX'!J$71+100%)</f>
        <v>0</v>
      </c>
      <c r="BL640" s="100">
        <f>BK640*('Para GX'!K$71+100%)</f>
        <v>0</v>
      </c>
      <c r="BM640" s="100">
        <f>BL640*('Para GX'!L$71+100%)</f>
        <v>0</v>
      </c>
      <c r="BN640" s="100">
        <f>BM640*('Para GX'!M$71+100%)</f>
        <v>0</v>
      </c>
      <c r="BO640" s="100">
        <f>BN640*('Para GX'!N$71+100%)</f>
        <v>0</v>
      </c>
      <c r="BP640" s="100" t="e">
        <f>BO640*('Para GX'!O$71+100%)</f>
        <v>#VALUE!</v>
      </c>
    </row>
    <row r="641" spans="1:68">
      <c r="A641" s="77">
        <v>2018</v>
      </c>
      <c r="B641" s="77" t="s">
        <v>905</v>
      </c>
      <c r="C641" s="77" t="s">
        <v>1101</v>
      </c>
      <c r="D641" s="77"/>
      <c r="E641" s="98">
        <v>32038</v>
      </c>
      <c r="F641" s="77"/>
      <c r="G641" s="77"/>
      <c r="H641" s="77"/>
      <c r="I641" s="77">
        <v>5</v>
      </c>
      <c r="J641" s="77" t="s">
        <v>1021</v>
      </c>
      <c r="K641" s="77"/>
      <c r="L641" s="77"/>
      <c r="M641" s="77"/>
      <c r="N641" s="99">
        <v>20429.580000000002</v>
      </c>
      <c r="O641" s="99">
        <v>33893.57</v>
      </c>
      <c r="P641" s="99">
        <v>0</v>
      </c>
      <c r="Q641" s="99">
        <v>1222.44</v>
      </c>
      <c r="R641" s="99">
        <v>0</v>
      </c>
      <c r="S641" s="99">
        <v>35116.01</v>
      </c>
      <c r="T641" s="99">
        <v>0</v>
      </c>
      <c r="U641" s="99">
        <v>52.65</v>
      </c>
      <c r="V641" s="99">
        <v>0</v>
      </c>
      <c r="W641" s="99">
        <v>0</v>
      </c>
      <c r="X641" s="99">
        <v>10864.9</v>
      </c>
      <c r="Y641" s="99">
        <v>0</v>
      </c>
      <c r="Z641" s="99">
        <v>46033.56</v>
      </c>
      <c r="AA641" s="100">
        <f t="shared" si="163"/>
        <v>35116.01</v>
      </c>
      <c r="AB641" s="100">
        <f>AA641*('Para GX'!J$71+100%)</f>
        <v>35993.910250000001</v>
      </c>
      <c r="AC641" s="100">
        <f>AB641*('Para GX'!K$71+100%)</f>
        <v>36773.778305416672</v>
      </c>
      <c r="AD641" s="100">
        <f>AC641*('Para GX'!L$71+100%)</f>
        <v>37386.674610506947</v>
      </c>
      <c r="AE641" s="100">
        <f>AD641*('Para GX'!M$71+100%)</f>
        <v>37760.541356612019</v>
      </c>
      <c r="AF641" s="100">
        <f>AE641*('Para GX'!N$71+100%)</f>
        <v>38012.278298989433</v>
      </c>
      <c r="AG641" s="100" t="e">
        <f>AF641*('Para GX'!O$71+100%)</f>
        <v>#VALUE!</v>
      </c>
      <c r="AH641" s="100">
        <f t="shared" si="161"/>
        <v>0</v>
      </c>
      <c r="AI641" s="100">
        <f>AH641*('Para GX'!J$71+100%)</f>
        <v>0</v>
      </c>
      <c r="AJ641" s="100">
        <f>AI641*('Para GX'!K$71+100%)</f>
        <v>0</v>
      </c>
      <c r="AK641" s="100">
        <f>AJ641*('Para GX'!L$71+100%)</f>
        <v>0</v>
      </c>
      <c r="AL641" s="100">
        <f>AK641*('Para GX'!M$71+100%)</f>
        <v>0</v>
      </c>
      <c r="AM641" s="100">
        <f>AL641*('Para GX'!N$71+100%)</f>
        <v>0</v>
      </c>
      <c r="AN641" s="100" t="e">
        <f>AM641*('Para GX'!O$71+100%)</f>
        <v>#VALUE!</v>
      </c>
      <c r="AO641" s="100">
        <f t="shared" si="143"/>
        <v>10864.9</v>
      </c>
      <c r="AP641" s="100">
        <f>AO641*('Para GX'!J$71+100%)</f>
        <v>11136.522499999999</v>
      </c>
      <c r="AQ641" s="100">
        <f>AP641*('Para GX'!K$71+100%)</f>
        <v>11377.813820833333</v>
      </c>
      <c r="AR641" s="100">
        <f>AQ641*('Para GX'!L$71+100%)</f>
        <v>11567.444051180555</v>
      </c>
      <c r="AS641" s="100">
        <f>AR641*('Para GX'!M$71+100%)</f>
        <v>11683.118491692361</v>
      </c>
      <c r="AT641" s="100">
        <f>AS641*('Para GX'!N$71+100%)</f>
        <v>11761.005948303642</v>
      </c>
      <c r="AU641" s="100" t="e">
        <f>AT641*('Para GX'!O$71+100%)</f>
        <v>#VALUE!</v>
      </c>
      <c r="AV641" s="100">
        <v>0</v>
      </c>
      <c r="AW641" s="100">
        <f>AV641*('Para GX'!J$71+100%)</f>
        <v>0</v>
      </c>
      <c r="AX641" s="100">
        <f>AW641*('Para GX'!K$71+100%)</f>
        <v>0</v>
      </c>
      <c r="AY641" s="100">
        <f>AX641*('Para GX'!L$71+100%)</f>
        <v>0</v>
      </c>
      <c r="AZ641" s="100">
        <f>AY641*('Para GX'!M$71+100%)</f>
        <v>0</v>
      </c>
      <c r="BA641" s="100">
        <f>AZ641*('Para GX'!N$71+100%)</f>
        <v>0</v>
      </c>
      <c r="BB641" s="100" t="e">
        <f>BA641*('Para GX'!O$71+100%)</f>
        <v>#VALUE!</v>
      </c>
      <c r="BC641" s="100">
        <v>0</v>
      </c>
      <c r="BD641" s="100"/>
      <c r="BE641" s="100"/>
      <c r="BF641" s="100"/>
      <c r="BG641" s="100"/>
      <c r="BH641" s="100"/>
      <c r="BI641" s="100"/>
      <c r="BJ641" s="100">
        <v>0</v>
      </c>
      <c r="BK641" s="100">
        <f>BJ641*('Para GX'!J$71+100%)</f>
        <v>0</v>
      </c>
      <c r="BL641" s="100">
        <f>BK641*('Para GX'!K$71+100%)</f>
        <v>0</v>
      </c>
      <c r="BM641" s="100">
        <f>BL641*('Para GX'!L$71+100%)</f>
        <v>0</v>
      </c>
      <c r="BN641" s="100">
        <f>BM641*('Para GX'!M$71+100%)</f>
        <v>0</v>
      </c>
      <c r="BO641" s="100">
        <f>BN641*('Para GX'!N$71+100%)</f>
        <v>0</v>
      </c>
      <c r="BP641" s="100" t="e">
        <f>BO641*('Para GX'!O$71+100%)</f>
        <v>#VALUE!</v>
      </c>
    </row>
    <row r="642" spans="1:68" ht="22.5">
      <c r="A642" s="77">
        <v>2018</v>
      </c>
      <c r="B642" s="77" t="s">
        <v>905</v>
      </c>
      <c r="C642" s="77" t="s">
        <v>1101</v>
      </c>
      <c r="D642" s="77"/>
      <c r="E642" s="104">
        <v>21387</v>
      </c>
      <c r="F642" s="77"/>
      <c r="G642" s="77"/>
      <c r="H642" s="77"/>
      <c r="I642" s="77">
        <v>1</v>
      </c>
      <c r="J642" s="77" t="s">
        <v>1021</v>
      </c>
      <c r="K642" s="110" t="s">
        <v>1292</v>
      </c>
      <c r="L642" s="77"/>
      <c r="M642" s="77"/>
      <c r="N642" s="99">
        <v>24852.06</v>
      </c>
      <c r="O642" s="99">
        <v>33270</v>
      </c>
      <c r="P642" s="99">
        <v>0</v>
      </c>
      <c r="Q642" s="99">
        <v>1125.96</v>
      </c>
      <c r="R642" s="99">
        <v>0</v>
      </c>
      <c r="S642" s="99">
        <v>34395.96</v>
      </c>
      <c r="T642" s="99">
        <v>0</v>
      </c>
      <c r="U642" s="99">
        <v>49.96</v>
      </c>
      <c r="V642" s="99">
        <v>0</v>
      </c>
      <c r="W642" s="99">
        <v>0</v>
      </c>
      <c r="X642" s="99">
        <v>5150.68</v>
      </c>
      <c r="Y642" s="99">
        <v>0</v>
      </c>
      <c r="Z642" s="99">
        <v>49910.36</v>
      </c>
      <c r="AA642" s="100">
        <f t="shared" si="163"/>
        <v>34395.96</v>
      </c>
      <c r="AB642" s="100">
        <f>AA642*('Para GX'!J$71+100%)</f>
        <v>35255.858999999997</v>
      </c>
      <c r="AC642" s="100">
        <f>AB642*('Para GX'!K$71+100%)</f>
        <v>36019.735945</v>
      </c>
      <c r="AD642" s="100">
        <f>AC642*('Para GX'!L$71+100%)</f>
        <v>36620.064877416662</v>
      </c>
      <c r="AE642" s="100">
        <f>AD642*('Para GX'!M$71+100%)</f>
        <v>36986.265526190829</v>
      </c>
      <c r="AF642" s="100">
        <v>23270.53</v>
      </c>
      <c r="AG642" s="100">
        <v>0</v>
      </c>
      <c r="AH642" s="100">
        <f t="shared" si="161"/>
        <v>0</v>
      </c>
      <c r="AI642" s="100">
        <f>AH642*('Para GX'!J$71+100%)</f>
        <v>0</v>
      </c>
      <c r="AJ642" s="100">
        <f>AI642*('Para GX'!K$71+100%)</f>
        <v>0</v>
      </c>
      <c r="AK642" s="100">
        <f>AJ642*('Para GX'!L$71+100%)</f>
        <v>0</v>
      </c>
      <c r="AL642" s="100">
        <f>AK642*('Para GX'!M$71+100%)</f>
        <v>0</v>
      </c>
      <c r="AM642" s="100">
        <f>AL642*('Para GX'!N$71+100%)</f>
        <v>0</v>
      </c>
      <c r="AN642" s="100">
        <v>0</v>
      </c>
      <c r="AO642" s="100">
        <f t="shared" si="143"/>
        <v>5150.68</v>
      </c>
      <c r="AP642" s="100">
        <f>AO642*('Para GX'!J$71+100%)</f>
        <v>5279.4470000000001</v>
      </c>
      <c r="AQ642" s="100">
        <f>AP642*('Para GX'!K$71+100%)</f>
        <v>5393.8350183333341</v>
      </c>
      <c r="AR642" s="100">
        <f>AQ642*('Para GX'!L$71+100%)</f>
        <v>5483.7322686388898</v>
      </c>
      <c r="AS642" s="100">
        <f>AR642*('Para GX'!M$71+100%)</f>
        <v>5538.5695913252785</v>
      </c>
      <c r="AT642" s="100">
        <v>3484.69</v>
      </c>
      <c r="AU642" s="100">
        <v>0</v>
      </c>
      <c r="AV642" s="100">
        <v>10313.76</v>
      </c>
      <c r="AW642" s="100">
        <f>AV642*('Para GX'!J$71+100%)</f>
        <v>10571.603999999999</v>
      </c>
      <c r="AX642" s="100">
        <f>AW642*('Para GX'!K$71+100%)</f>
        <v>10800.655419999999</v>
      </c>
      <c r="AY642" s="100">
        <f>AX642*('Para GX'!L$71+100%)</f>
        <v>10980.666343666666</v>
      </c>
      <c r="AZ642" s="100">
        <f>AY642*('Para GX'!M$71+100%)</f>
        <v>11090.473007103332</v>
      </c>
      <c r="BA642" s="100">
        <v>6977.76</v>
      </c>
      <c r="BB642" s="100">
        <v>0</v>
      </c>
      <c r="BC642" s="100">
        <v>0</v>
      </c>
      <c r="BD642" s="100"/>
      <c r="BE642" s="100"/>
      <c r="BF642" s="100"/>
      <c r="BG642" s="100"/>
      <c r="BH642" s="100"/>
      <c r="BI642" s="100"/>
      <c r="BJ642" s="100">
        <v>0</v>
      </c>
      <c r="BK642" s="100">
        <f>BJ642*('Para GX'!J$71+100%)</f>
        <v>0</v>
      </c>
      <c r="BL642" s="100">
        <f>BK642*('Para GX'!K$71+100%)</f>
        <v>0</v>
      </c>
      <c r="BM642" s="100">
        <f>BL642*('Para GX'!L$71+100%)</f>
        <v>0</v>
      </c>
      <c r="BN642" s="100">
        <f>BM642*('Para GX'!M$71+100%)</f>
        <v>0</v>
      </c>
      <c r="BO642" s="100">
        <f>BN642*('Para GX'!N$71+100%)</f>
        <v>0</v>
      </c>
      <c r="BP642" s="100" t="e">
        <f>BO642*('Para GX'!O$71+100%)</f>
        <v>#VALUE!</v>
      </c>
    </row>
    <row r="643" spans="1:68">
      <c r="A643" s="77">
        <v>2023</v>
      </c>
      <c r="B643" s="77" t="s">
        <v>905</v>
      </c>
      <c r="C643" s="77" t="s">
        <v>1101</v>
      </c>
      <c r="D643" s="77"/>
      <c r="E643" s="98" t="s">
        <v>1027</v>
      </c>
      <c r="F643" s="77"/>
      <c r="G643" s="77"/>
      <c r="H643" s="77"/>
      <c r="I643" s="77"/>
      <c r="J643" s="77"/>
      <c r="K643" s="110"/>
      <c r="L643" s="77"/>
      <c r="M643" s="77"/>
      <c r="N643" s="99"/>
      <c r="O643" s="99"/>
      <c r="P643" s="99"/>
      <c r="Q643" s="99"/>
      <c r="R643" s="99"/>
      <c r="S643" s="99"/>
      <c r="T643" s="99"/>
      <c r="U643" s="99"/>
      <c r="V643" s="99"/>
      <c r="W643" s="99"/>
      <c r="X643" s="99"/>
      <c r="Y643" s="99"/>
      <c r="Z643" s="99"/>
      <c r="AA643" s="100">
        <v>0</v>
      </c>
      <c r="AB643" s="100">
        <v>0</v>
      </c>
      <c r="AC643" s="100">
        <v>0</v>
      </c>
      <c r="AD643" s="100">
        <v>0</v>
      </c>
      <c r="AE643" s="100">
        <v>0</v>
      </c>
      <c r="AF643" s="100">
        <v>17774.759999999998</v>
      </c>
      <c r="AG643" s="100">
        <v>35549.5</v>
      </c>
      <c r="AH643" s="100">
        <v>0</v>
      </c>
      <c r="AI643" s="100">
        <v>0</v>
      </c>
      <c r="AJ643" s="100">
        <v>0</v>
      </c>
      <c r="AK643" s="100">
        <v>0</v>
      </c>
      <c r="AL643" s="100">
        <v>0</v>
      </c>
      <c r="AM643" s="100">
        <v>0</v>
      </c>
      <c r="AN643" s="100" t="e">
        <f>AM643*('Para GX'!O$71+100%)</f>
        <v>#VALUE!</v>
      </c>
      <c r="AO643" s="100">
        <v>0</v>
      </c>
      <c r="AP643" s="100">
        <v>0</v>
      </c>
      <c r="AQ643" s="100">
        <v>0</v>
      </c>
      <c r="AR643" s="100">
        <v>0</v>
      </c>
      <c r="AS643" s="100">
        <v>0</v>
      </c>
      <c r="AT643" s="100">
        <v>5626</v>
      </c>
      <c r="AU643" s="100">
        <v>11252</v>
      </c>
      <c r="AV643" s="100">
        <v>0</v>
      </c>
      <c r="AW643" s="100">
        <f>AV643*('Para GX'!J$71+100%)</f>
        <v>0</v>
      </c>
      <c r="AX643" s="100">
        <f>AW643*('Para GX'!K$71+100%)</f>
        <v>0</v>
      </c>
      <c r="AY643" s="100">
        <f>AX643*('Para GX'!L$71+100%)</f>
        <v>0</v>
      </c>
      <c r="AZ643" s="100">
        <f>AY643*('Para GX'!M$71+100%)</f>
        <v>0</v>
      </c>
      <c r="BA643" s="100">
        <f>AZ643*('Para GX'!N$71+100%)</f>
        <v>0</v>
      </c>
      <c r="BB643" s="100" t="e">
        <f>BA643*('Para GX'!O$71+100%)</f>
        <v>#VALUE!</v>
      </c>
      <c r="BC643" s="100">
        <v>0</v>
      </c>
      <c r="BD643" s="100"/>
      <c r="BE643" s="100"/>
      <c r="BF643" s="100"/>
      <c r="BG643" s="100"/>
      <c r="BH643" s="100"/>
      <c r="BI643" s="100"/>
      <c r="BJ643" s="100">
        <v>0</v>
      </c>
      <c r="BK643" s="100">
        <f>BJ643*('Para GX'!J$71+100%)</f>
        <v>0</v>
      </c>
      <c r="BL643" s="100">
        <f>BK643*('Para GX'!K$71+100%)</f>
        <v>0</v>
      </c>
      <c r="BM643" s="100">
        <f>BL643*('Para GX'!L$71+100%)</f>
        <v>0</v>
      </c>
      <c r="BN643" s="100">
        <f>BM643*('Para GX'!M$71+100%)</f>
        <v>0</v>
      </c>
      <c r="BO643" s="100">
        <f>BN643*('Para GX'!N$71+100%)</f>
        <v>0</v>
      </c>
      <c r="BP643" s="100" t="e">
        <f>BO643*('Para GX'!O$71+100%)</f>
        <v>#VALUE!</v>
      </c>
    </row>
    <row r="644" spans="1:68">
      <c r="A644" s="77">
        <v>2018</v>
      </c>
      <c r="B644" s="77" t="s">
        <v>905</v>
      </c>
      <c r="C644" s="77" t="s">
        <v>1101</v>
      </c>
      <c r="D644" s="77"/>
      <c r="E644" s="98">
        <v>33398</v>
      </c>
      <c r="F644" s="77"/>
      <c r="G644" s="77"/>
      <c r="H644" s="77"/>
      <c r="I644" s="77">
        <v>5</v>
      </c>
      <c r="J644" s="77" t="s">
        <v>1021</v>
      </c>
      <c r="K644" s="77"/>
      <c r="L644" s="77"/>
      <c r="M644" s="77"/>
      <c r="N644" s="99">
        <v>24035.79</v>
      </c>
      <c r="O644" s="99">
        <v>39593.01</v>
      </c>
      <c r="P644" s="99">
        <v>0</v>
      </c>
      <c r="Q644" s="99">
        <v>1373.31</v>
      </c>
      <c r="R644" s="99">
        <v>0</v>
      </c>
      <c r="S644" s="99">
        <v>40966.32</v>
      </c>
      <c r="T644" s="99">
        <v>0</v>
      </c>
      <c r="U644" s="99">
        <v>61.43</v>
      </c>
      <c r="V644" s="99">
        <v>0</v>
      </c>
      <c r="W644" s="99">
        <v>0</v>
      </c>
      <c r="X644" s="99">
        <v>12674.98</v>
      </c>
      <c r="Y644" s="99">
        <v>0</v>
      </c>
      <c r="Z644" s="99">
        <v>53702.73</v>
      </c>
      <c r="AA644" s="100">
        <f t="shared" si="163"/>
        <v>40966.32</v>
      </c>
      <c r="AB644" s="100">
        <f>AA644*('Para GX'!J$71+100%)</f>
        <v>41990.477999999996</v>
      </c>
      <c r="AC644" s="100">
        <f>AB644*('Para GX'!K$71+100%)</f>
        <v>42900.271690000001</v>
      </c>
      <c r="AD644" s="100">
        <f>AC644*('Para GX'!L$71+100%)</f>
        <v>43615.276218166662</v>
      </c>
      <c r="AE644" s="100">
        <f>AD644*('Para GX'!M$71+100%)</f>
        <v>44051.428980348326</v>
      </c>
      <c r="AF644" s="100">
        <f>AE644*('Para GX'!N$71+100%)</f>
        <v>44345.105173550648</v>
      </c>
      <c r="AG644" s="100" t="e">
        <f>AF644*('Para GX'!O$71+100%)</f>
        <v>#VALUE!</v>
      </c>
      <c r="AH644" s="100">
        <f t="shared" si="161"/>
        <v>0</v>
      </c>
      <c r="AI644" s="100">
        <f>AH644*('Para GX'!J$71+100%)</f>
        <v>0</v>
      </c>
      <c r="AJ644" s="100">
        <f>AI644*('Para GX'!K$71+100%)</f>
        <v>0</v>
      </c>
      <c r="AK644" s="100">
        <f>AJ644*('Para GX'!L$71+100%)</f>
        <v>0</v>
      </c>
      <c r="AL644" s="100">
        <f>AK644*('Para GX'!M$71+100%)</f>
        <v>0</v>
      </c>
      <c r="AM644" s="100">
        <f>AL644*('Para GX'!N$71+100%)</f>
        <v>0</v>
      </c>
      <c r="AN644" s="100" t="e">
        <f>AM644*('Para GX'!O$71+100%)</f>
        <v>#VALUE!</v>
      </c>
      <c r="AO644" s="100">
        <f t="shared" si="143"/>
        <v>12674.98</v>
      </c>
      <c r="AP644" s="100">
        <f>AO644*('Para GX'!J$71+100%)</f>
        <v>12991.854499999998</v>
      </c>
      <c r="AQ644" s="100">
        <f>AP644*('Para GX'!K$71+100%)</f>
        <v>13273.344680833332</v>
      </c>
      <c r="AR644" s="100">
        <f>AQ644*('Para GX'!L$71+100%)</f>
        <v>13494.567092180554</v>
      </c>
      <c r="AS644" s="100">
        <f>AR644*('Para GX'!M$71+100%)</f>
        <v>13629.512763102359</v>
      </c>
      <c r="AT644" s="100">
        <f>AS644*('Para GX'!N$71+100%)</f>
        <v>13720.376181523041</v>
      </c>
      <c r="AU644" s="100" t="e">
        <f>AT644*('Para GX'!O$71+100%)</f>
        <v>#VALUE!</v>
      </c>
      <c r="AV644" s="100">
        <v>0</v>
      </c>
      <c r="AW644" s="100">
        <f>AV644*('Para GX'!J$71+100%)</f>
        <v>0</v>
      </c>
      <c r="AX644" s="100">
        <f>AW644*('Para GX'!K$71+100%)</f>
        <v>0</v>
      </c>
      <c r="AY644" s="100">
        <f>AX644*('Para GX'!L$71+100%)</f>
        <v>0</v>
      </c>
      <c r="AZ644" s="100">
        <f>AY644*('Para GX'!M$71+100%)</f>
        <v>0</v>
      </c>
      <c r="BA644" s="100">
        <f>AZ644*('Para GX'!N$71+100%)</f>
        <v>0</v>
      </c>
      <c r="BB644" s="100" t="e">
        <f>BA644*('Para GX'!O$71+100%)</f>
        <v>#VALUE!</v>
      </c>
      <c r="BC644" s="100">
        <v>0</v>
      </c>
      <c r="BD644" s="100"/>
      <c r="BE644" s="100"/>
      <c r="BF644" s="100"/>
      <c r="BG644" s="100"/>
      <c r="BH644" s="100"/>
      <c r="BI644" s="100"/>
      <c r="BJ644" s="100">
        <v>0</v>
      </c>
      <c r="BK644" s="100">
        <f>BJ644*('Para GX'!J$71+100%)</f>
        <v>0</v>
      </c>
      <c r="BL644" s="100">
        <f>BK644*('Para GX'!K$71+100%)</f>
        <v>0</v>
      </c>
      <c r="BM644" s="100">
        <f>BL644*('Para GX'!L$71+100%)</f>
        <v>0</v>
      </c>
      <c r="BN644" s="100">
        <f>BM644*('Para GX'!M$71+100%)</f>
        <v>0</v>
      </c>
      <c r="BO644" s="100">
        <f>BN644*('Para GX'!N$71+100%)</f>
        <v>0</v>
      </c>
      <c r="BP644" s="100" t="e">
        <f>BO644*('Para GX'!O$71+100%)</f>
        <v>#VALUE!</v>
      </c>
    </row>
    <row r="645" spans="1:68">
      <c r="A645" s="77">
        <v>2018</v>
      </c>
      <c r="B645" s="77" t="s">
        <v>905</v>
      </c>
      <c r="C645" s="77" t="s">
        <v>1101</v>
      </c>
      <c r="D645" s="77"/>
      <c r="E645" s="98">
        <v>27208</v>
      </c>
      <c r="F645" s="77"/>
      <c r="G645" s="77"/>
      <c r="H645" s="77"/>
      <c r="I645" s="77">
        <v>1</v>
      </c>
      <c r="J645" s="77" t="s">
        <v>1021</v>
      </c>
      <c r="K645" s="77"/>
      <c r="L645" s="77"/>
      <c r="M645" s="77"/>
      <c r="N645" s="99">
        <v>18928.259999999998</v>
      </c>
      <c r="O645" s="99">
        <v>31271.33</v>
      </c>
      <c r="P645" s="99">
        <v>0</v>
      </c>
      <c r="Q645" s="99">
        <v>1159.6300000000001</v>
      </c>
      <c r="R645" s="99">
        <v>918.24</v>
      </c>
      <c r="S645" s="99">
        <v>33349.199999999997</v>
      </c>
      <c r="T645" s="99">
        <v>0</v>
      </c>
      <c r="U645" s="99">
        <v>50.01</v>
      </c>
      <c r="V645" s="99">
        <v>0</v>
      </c>
      <c r="W645" s="99">
        <v>0</v>
      </c>
      <c r="X645" s="99">
        <v>10318.25</v>
      </c>
      <c r="Y645" s="99">
        <v>0</v>
      </c>
      <c r="Z645" s="99">
        <v>43717.46</v>
      </c>
      <c r="AA645" s="100">
        <f t="shared" si="163"/>
        <v>33349.199999999997</v>
      </c>
      <c r="AB645" s="100">
        <f>AA645*('Para GX'!J$71+100%)</f>
        <v>34182.929999999993</v>
      </c>
      <c r="AC645" s="100">
        <f>AB645*('Para GX'!K$71+100%)</f>
        <v>34923.560149999998</v>
      </c>
      <c r="AD645" s="100">
        <f>AC645*('Para GX'!L$71+100%)</f>
        <v>35505.619485833326</v>
      </c>
      <c r="AE645" s="100">
        <f>AD645*('Para GX'!M$71+100%)</f>
        <v>35860.67568069166</v>
      </c>
      <c r="AF645" s="100">
        <f>AE645*('Para GX'!N$71+100%)</f>
        <v>36099.746851896271</v>
      </c>
      <c r="AG645" s="100" t="e">
        <f>AF645*('Para GX'!O$71+100%)</f>
        <v>#VALUE!</v>
      </c>
      <c r="AH645" s="100">
        <f t="shared" si="161"/>
        <v>0</v>
      </c>
      <c r="AI645" s="100">
        <f>AH645*('Para GX'!J$71+100%)</f>
        <v>0</v>
      </c>
      <c r="AJ645" s="100">
        <f>AI645*('Para GX'!K$71+100%)</f>
        <v>0</v>
      </c>
      <c r="AK645" s="100">
        <f>AJ645*('Para GX'!L$71+100%)</f>
        <v>0</v>
      </c>
      <c r="AL645" s="100">
        <f>AK645*('Para GX'!M$71+100%)</f>
        <v>0</v>
      </c>
      <c r="AM645" s="100">
        <f>AL645*('Para GX'!N$71+100%)</f>
        <v>0</v>
      </c>
      <c r="AN645" s="100" t="e">
        <f>AM645*('Para GX'!O$71+100%)</f>
        <v>#VALUE!</v>
      </c>
      <c r="AO645" s="100">
        <f t="shared" si="143"/>
        <v>10318.25</v>
      </c>
      <c r="AP645" s="100">
        <f>AO645*('Para GX'!J$71+100%)</f>
        <v>10576.206249999999</v>
      </c>
      <c r="AQ645" s="100">
        <f>AP645*('Para GX'!K$71+100%)</f>
        <v>10805.357385416666</v>
      </c>
      <c r="AR645" s="100">
        <f>AQ645*('Para GX'!L$71+100%)</f>
        <v>10985.446675173609</v>
      </c>
      <c r="AS645" s="100">
        <f>AR645*('Para GX'!M$71+100%)</f>
        <v>11095.301141925345</v>
      </c>
      <c r="AT645" s="100">
        <f>AS645*('Para GX'!N$71+100%)</f>
        <v>11169.269816204847</v>
      </c>
      <c r="AU645" s="100" t="e">
        <f>AT645*('Para GX'!O$71+100%)</f>
        <v>#VALUE!</v>
      </c>
      <c r="AV645" s="100">
        <v>0</v>
      </c>
      <c r="AW645" s="100">
        <f>AV645*('Para GX'!J$71+100%)</f>
        <v>0</v>
      </c>
      <c r="AX645" s="100">
        <f>AW645*('Para GX'!K$71+100%)</f>
        <v>0</v>
      </c>
      <c r="AY645" s="100">
        <f>AX645*('Para GX'!L$71+100%)</f>
        <v>0</v>
      </c>
      <c r="AZ645" s="100">
        <f>AY645*('Para GX'!M$71+100%)</f>
        <v>0</v>
      </c>
      <c r="BA645" s="100">
        <f>AZ645*('Para GX'!N$71+100%)</f>
        <v>0</v>
      </c>
      <c r="BB645" s="100" t="e">
        <f>BA645*('Para GX'!O$71+100%)</f>
        <v>#VALUE!</v>
      </c>
      <c r="BC645" s="100">
        <v>0</v>
      </c>
      <c r="BD645" s="100"/>
      <c r="BE645" s="100"/>
      <c r="BF645" s="100"/>
      <c r="BG645" s="100"/>
      <c r="BH645" s="100"/>
      <c r="BI645" s="100"/>
      <c r="BJ645" s="100">
        <v>0</v>
      </c>
      <c r="BK645" s="100">
        <f>BJ645*('Para GX'!J$71+100%)</f>
        <v>0</v>
      </c>
      <c r="BL645" s="100">
        <f>BK645*('Para GX'!K$71+100%)</f>
        <v>0</v>
      </c>
      <c r="BM645" s="100">
        <f>BL645*('Para GX'!L$71+100%)</f>
        <v>0</v>
      </c>
      <c r="BN645" s="100">
        <f>BM645*('Para GX'!M$71+100%)</f>
        <v>0</v>
      </c>
      <c r="BO645" s="100">
        <f>BN645*('Para GX'!N$71+100%)</f>
        <v>0</v>
      </c>
      <c r="BP645" s="100" t="e">
        <f>BO645*('Para GX'!O$71+100%)</f>
        <v>#VALUE!</v>
      </c>
    </row>
    <row r="646" spans="1:68">
      <c r="A646" s="101"/>
      <c r="B646" s="101" t="s">
        <v>1196</v>
      </c>
      <c r="C646" s="101" t="s">
        <v>1101</v>
      </c>
      <c r="D646" s="101"/>
      <c r="E646" s="102"/>
      <c r="F646" s="101"/>
      <c r="G646" s="101"/>
      <c r="H646" s="101"/>
      <c r="I646" s="101"/>
      <c r="J646" s="101"/>
      <c r="K646" s="101"/>
      <c r="L646" s="101"/>
      <c r="M646" s="101"/>
      <c r="N646" s="103">
        <f>SUM(N637:N645)</f>
        <v>148692.08000000002</v>
      </c>
      <c r="O646" s="103">
        <f t="shared" ref="O646:BP646" si="164">SUM(O637:O645)</f>
        <v>238305.13</v>
      </c>
      <c r="P646" s="103">
        <f t="shared" si="164"/>
        <v>1749.8600000000001</v>
      </c>
      <c r="Q646" s="103">
        <f t="shared" si="164"/>
        <v>8547</v>
      </c>
      <c r="R646" s="103">
        <f t="shared" si="164"/>
        <v>2647.6800000000003</v>
      </c>
      <c r="S646" s="103">
        <f t="shared" si="164"/>
        <v>251249.66999999998</v>
      </c>
      <c r="T646" s="103">
        <f t="shared" si="164"/>
        <v>0</v>
      </c>
      <c r="U646" s="103">
        <f t="shared" si="164"/>
        <v>375.26</v>
      </c>
      <c r="V646" s="103">
        <f t="shared" si="164"/>
        <v>0</v>
      </c>
      <c r="W646" s="103">
        <f t="shared" si="164"/>
        <v>0</v>
      </c>
      <c r="X646" s="103">
        <f t="shared" si="164"/>
        <v>72245.2</v>
      </c>
      <c r="Y646" s="103">
        <f t="shared" si="164"/>
        <v>0</v>
      </c>
      <c r="Z646" s="103">
        <f t="shared" si="164"/>
        <v>334183.89</v>
      </c>
      <c r="AA646" s="103">
        <f t="shared" si="163"/>
        <v>251249.66999999998</v>
      </c>
      <c r="AB646" s="103">
        <f t="shared" si="164"/>
        <v>257530.91174999997</v>
      </c>
      <c r="AC646" s="103">
        <f t="shared" si="164"/>
        <v>263110.74817124999</v>
      </c>
      <c r="AD646" s="103">
        <f t="shared" si="164"/>
        <v>267495.92730743747</v>
      </c>
      <c r="AE646" s="103">
        <f t="shared" si="164"/>
        <v>270170.88658051187</v>
      </c>
      <c r="AF646" s="103">
        <f t="shared" si="164"/>
        <v>275784.47519468318</v>
      </c>
      <c r="AG646" s="103" t="e">
        <f t="shared" si="164"/>
        <v>#VALUE!</v>
      </c>
      <c r="AH646" s="103">
        <f t="shared" si="161"/>
        <v>0</v>
      </c>
      <c r="AI646" s="103">
        <f t="shared" si="164"/>
        <v>0</v>
      </c>
      <c r="AJ646" s="103">
        <f t="shared" si="164"/>
        <v>0</v>
      </c>
      <c r="AK646" s="103">
        <f t="shared" si="164"/>
        <v>0</v>
      </c>
      <c r="AL646" s="103">
        <f t="shared" si="164"/>
        <v>0</v>
      </c>
      <c r="AM646" s="103">
        <f t="shared" si="164"/>
        <v>0</v>
      </c>
      <c r="AN646" s="103" t="e">
        <f t="shared" si="164"/>
        <v>#VALUE!</v>
      </c>
      <c r="AO646" s="103">
        <f t="shared" si="143"/>
        <v>72245.2</v>
      </c>
      <c r="AP646" s="103">
        <f t="shared" si="164"/>
        <v>74051.329999999987</v>
      </c>
      <c r="AQ646" s="103">
        <f t="shared" si="164"/>
        <v>75655.775483333331</v>
      </c>
      <c r="AR646" s="103">
        <f t="shared" si="164"/>
        <v>76916.705074722209</v>
      </c>
      <c r="AS646" s="103">
        <f t="shared" si="164"/>
        <v>77685.872125469439</v>
      </c>
      <c r="AT646" s="103">
        <f t="shared" si="164"/>
        <v>81738.974551038453</v>
      </c>
      <c r="AU646" s="103" t="e">
        <f t="shared" si="164"/>
        <v>#VALUE!</v>
      </c>
      <c r="AV646" s="103">
        <f t="shared" si="164"/>
        <v>10313.76</v>
      </c>
      <c r="AW646" s="103">
        <f t="shared" si="164"/>
        <v>10571.603999999999</v>
      </c>
      <c r="AX646" s="103">
        <f t="shared" si="164"/>
        <v>10800.655419999999</v>
      </c>
      <c r="AY646" s="103">
        <f t="shared" si="164"/>
        <v>10980.666343666666</v>
      </c>
      <c r="AZ646" s="103">
        <f t="shared" si="164"/>
        <v>11090.473007103332</v>
      </c>
      <c r="BA646" s="103">
        <f t="shared" si="164"/>
        <v>6977.76</v>
      </c>
      <c r="BB646" s="103" t="e">
        <f t="shared" si="164"/>
        <v>#VALUE!</v>
      </c>
      <c r="BC646" s="103">
        <f t="shared" si="164"/>
        <v>0</v>
      </c>
      <c r="BD646" s="103">
        <f t="shared" si="164"/>
        <v>0</v>
      </c>
      <c r="BE646" s="103">
        <f t="shared" si="164"/>
        <v>0</v>
      </c>
      <c r="BF646" s="103">
        <f t="shared" si="164"/>
        <v>0</v>
      </c>
      <c r="BG646" s="103">
        <f t="shared" si="164"/>
        <v>0</v>
      </c>
      <c r="BH646" s="103">
        <f t="shared" si="164"/>
        <v>0</v>
      </c>
      <c r="BI646" s="103">
        <f t="shared" si="164"/>
        <v>0</v>
      </c>
      <c r="BJ646" s="103">
        <f t="shared" si="164"/>
        <v>0</v>
      </c>
      <c r="BK646" s="103">
        <f t="shared" si="164"/>
        <v>0</v>
      </c>
      <c r="BL646" s="103">
        <f t="shared" si="164"/>
        <v>0</v>
      </c>
      <c r="BM646" s="103">
        <f t="shared" si="164"/>
        <v>0</v>
      </c>
      <c r="BN646" s="103">
        <f t="shared" si="164"/>
        <v>0</v>
      </c>
      <c r="BO646" s="103">
        <f t="shared" si="164"/>
        <v>0</v>
      </c>
      <c r="BP646" s="103" t="e">
        <f t="shared" si="164"/>
        <v>#VALUE!</v>
      </c>
    </row>
    <row r="647" spans="1:68">
      <c r="A647" s="77">
        <v>2018</v>
      </c>
      <c r="B647" s="77" t="s">
        <v>905</v>
      </c>
      <c r="C647" s="77" t="s">
        <v>1179</v>
      </c>
      <c r="D647" s="77"/>
      <c r="E647" s="98">
        <v>32038</v>
      </c>
      <c r="F647" s="77"/>
      <c r="G647" s="77"/>
      <c r="H647" s="77"/>
      <c r="I647" s="77">
        <v>5</v>
      </c>
      <c r="J647" s="77" t="s">
        <v>1021</v>
      </c>
      <c r="K647" s="77"/>
      <c r="L647" s="77"/>
      <c r="M647" s="77"/>
      <c r="N647" s="99">
        <v>0</v>
      </c>
      <c r="O647" s="99">
        <v>0</v>
      </c>
      <c r="P647" s="99">
        <v>0</v>
      </c>
      <c r="Q647" s="99">
        <v>0</v>
      </c>
      <c r="R647" s="99">
        <v>0</v>
      </c>
      <c r="S647" s="99">
        <v>0</v>
      </c>
      <c r="T647" s="99">
        <v>0</v>
      </c>
      <c r="U647" s="99">
        <v>0</v>
      </c>
      <c r="V647" s="99">
        <v>0</v>
      </c>
      <c r="W647" s="99">
        <v>0</v>
      </c>
      <c r="X647" s="99">
        <v>0</v>
      </c>
      <c r="Y647" s="99">
        <v>1280</v>
      </c>
      <c r="Z647" s="99">
        <v>4115.75</v>
      </c>
      <c r="AA647" s="100">
        <f t="shared" si="163"/>
        <v>0</v>
      </c>
      <c r="AB647" s="100">
        <f>AA647*('Para GX'!J$71+100%)</f>
        <v>0</v>
      </c>
      <c r="AC647" s="100">
        <f>AB647*('Para GX'!K$71+100%)</f>
        <v>0</v>
      </c>
      <c r="AD647" s="100">
        <f>AC647*('Para GX'!L$71+100%)</f>
        <v>0</v>
      </c>
      <c r="AE647" s="100">
        <f>AD647*('Para GX'!M$71+100%)</f>
        <v>0</v>
      </c>
      <c r="AF647" s="100">
        <f>AE647*('Para GX'!N$71+100%)</f>
        <v>0</v>
      </c>
      <c r="AG647" s="100" t="e">
        <f>AF647*('Para GX'!O$71+100%)</f>
        <v>#VALUE!</v>
      </c>
      <c r="AH647" s="100">
        <f t="shared" si="161"/>
        <v>0</v>
      </c>
      <c r="AI647" s="100">
        <f>AH647*('Para GX'!J$71+100%)</f>
        <v>0</v>
      </c>
      <c r="AJ647" s="100">
        <f>AI647*('Para GX'!K$71+100%)</f>
        <v>0</v>
      </c>
      <c r="AK647" s="100">
        <f>AJ647*('Para GX'!L$71+100%)</f>
        <v>0</v>
      </c>
      <c r="AL647" s="100">
        <f>AK647*('Para GX'!M$71+100%)</f>
        <v>0</v>
      </c>
      <c r="AM647" s="100">
        <f>AL647*('Para GX'!N$71+100%)</f>
        <v>0</v>
      </c>
      <c r="AN647" s="100" t="e">
        <f>AM647*('Para GX'!O$71+100%)</f>
        <v>#VALUE!</v>
      </c>
      <c r="AO647" s="100">
        <f t="shared" si="143"/>
        <v>1280</v>
      </c>
      <c r="AP647" s="100">
        <f>AO647*('Para GX'!J$71+100%)</f>
        <v>1312</v>
      </c>
      <c r="AQ647" s="100">
        <f>AP647*('Para GX'!K$71+100%)</f>
        <v>1340.4266666666667</v>
      </c>
      <c r="AR647" s="100">
        <f>AQ647*('Para GX'!L$71+100%)</f>
        <v>1362.767111111111</v>
      </c>
      <c r="AS647" s="100">
        <f>AR647*('Para GX'!M$71+100%)</f>
        <v>1376.3947822222221</v>
      </c>
      <c r="AT647" s="100">
        <f>AS647*('Para GX'!N$71+100%)</f>
        <v>1385.570747437037</v>
      </c>
      <c r="AU647" s="100" t="e">
        <f>AT647*('Para GX'!O$71+100%)</f>
        <v>#VALUE!</v>
      </c>
      <c r="AV647" s="100">
        <v>0</v>
      </c>
      <c r="AW647" s="100">
        <f>AV647*('Para GX'!J$71+100%)</f>
        <v>0</v>
      </c>
      <c r="AX647" s="100">
        <f>AW647*('Para GX'!K$71+100%)</f>
        <v>0</v>
      </c>
      <c r="AY647" s="100">
        <f>AX647*('Para GX'!L$71+100%)</f>
        <v>0</v>
      </c>
      <c r="AZ647" s="100">
        <f>AY647*('Para GX'!M$71+100%)</f>
        <v>0</v>
      </c>
      <c r="BA647" s="100">
        <f>AZ647*('Para GX'!N$71+100%)</f>
        <v>0</v>
      </c>
      <c r="BB647" s="100" t="e">
        <f>BA647*('Para GX'!O$71+100%)</f>
        <v>#VALUE!</v>
      </c>
      <c r="BC647" s="100">
        <v>2835.75</v>
      </c>
      <c r="BD647" s="100"/>
      <c r="BE647" s="100"/>
      <c r="BF647" s="100"/>
      <c r="BG647" s="100"/>
      <c r="BH647" s="100"/>
      <c r="BI647" s="100"/>
      <c r="BJ647" s="100">
        <v>0</v>
      </c>
      <c r="BK647" s="100">
        <f>BJ647*('Para GX'!J$71+100%)</f>
        <v>0</v>
      </c>
      <c r="BL647" s="100">
        <f>BK647*('Para GX'!K$71+100%)</f>
        <v>0</v>
      </c>
      <c r="BM647" s="100">
        <f>BL647*('Para GX'!L$71+100%)</f>
        <v>0</v>
      </c>
      <c r="BN647" s="100">
        <f>BM647*('Para GX'!M$71+100%)</f>
        <v>0</v>
      </c>
      <c r="BO647" s="100">
        <f>BN647*('Para GX'!N$71+100%)</f>
        <v>0</v>
      </c>
      <c r="BP647" s="100" t="e">
        <f>BO647*('Para GX'!O$71+100%)</f>
        <v>#VALUE!</v>
      </c>
    </row>
    <row r="648" spans="1:68">
      <c r="A648" s="101"/>
      <c r="B648" s="101" t="s">
        <v>1196</v>
      </c>
      <c r="C648" s="101" t="s">
        <v>1179</v>
      </c>
      <c r="D648" s="101"/>
      <c r="E648" s="102"/>
      <c r="F648" s="101"/>
      <c r="G648" s="101"/>
      <c r="H648" s="101"/>
      <c r="I648" s="101"/>
      <c r="J648" s="101"/>
      <c r="K648" s="101"/>
      <c r="L648" s="101"/>
      <c r="M648" s="101"/>
      <c r="N648" s="103">
        <f>SUM(N647:N647)</f>
        <v>0</v>
      </c>
      <c r="O648" s="103">
        <f t="shared" ref="O648:BP648" si="165">SUM(O647:O647)</f>
        <v>0</v>
      </c>
      <c r="P648" s="103">
        <f t="shared" si="165"/>
        <v>0</v>
      </c>
      <c r="Q648" s="103">
        <f t="shared" si="165"/>
        <v>0</v>
      </c>
      <c r="R648" s="103">
        <f t="shared" si="165"/>
        <v>0</v>
      </c>
      <c r="S648" s="103">
        <f t="shared" si="165"/>
        <v>0</v>
      </c>
      <c r="T648" s="103">
        <f t="shared" si="165"/>
        <v>0</v>
      </c>
      <c r="U648" s="103">
        <f t="shared" si="165"/>
        <v>0</v>
      </c>
      <c r="V648" s="103">
        <f t="shared" si="165"/>
        <v>0</v>
      </c>
      <c r="W648" s="103">
        <f t="shared" si="165"/>
        <v>0</v>
      </c>
      <c r="X648" s="103">
        <f t="shared" si="165"/>
        <v>0</v>
      </c>
      <c r="Y648" s="103">
        <f t="shared" si="165"/>
        <v>1280</v>
      </c>
      <c r="Z648" s="103">
        <f t="shared" si="165"/>
        <v>4115.75</v>
      </c>
      <c r="AA648" s="103">
        <f t="shared" si="163"/>
        <v>0</v>
      </c>
      <c r="AB648" s="103">
        <f t="shared" si="165"/>
        <v>0</v>
      </c>
      <c r="AC648" s="103">
        <f t="shared" si="165"/>
        <v>0</v>
      </c>
      <c r="AD648" s="103">
        <f t="shared" si="165"/>
        <v>0</v>
      </c>
      <c r="AE648" s="103">
        <f t="shared" si="165"/>
        <v>0</v>
      </c>
      <c r="AF648" s="103">
        <f t="shared" si="165"/>
        <v>0</v>
      </c>
      <c r="AG648" s="103" t="e">
        <f t="shared" si="165"/>
        <v>#VALUE!</v>
      </c>
      <c r="AH648" s="103">
        <f t="shared" si="161"/>
        <v>0</v>
      </c>
      <c r="AI648" s="103">
        <f t="shared" si="165"/>
        <v>0</v>
      </c>
      <c r="AJ648" s="103">
        <f t="shared" si="165"/>
        <v>0</v>
      </c>
      <c r="AK648" s="103">
        <f t="shared" si="165"/>
        <v>0</v>
      </c>
      <c r="AL648" s="103">
        <f t="shared" si="165"/>
        <v>0</v>
      </c>
      <c r="AM648" s="103">
        <f t="shared" si="165"/>
        <v>0</v>
      </c>
      <c r="AN648" s="103" t="e">
        <f t="shared" si="165"/>
        <v>#VALUE!</v>
      </c>
      <c r="AO648" s="103">
        <f t="shared" ref="AO648:AO722" si="166">SUM(X648+Y648)</f>
        <v>1280</v>
      </c>
      <c r="AP648" s="103">
        <f t="shared" si="165"/>
        <v>1312</v>
      </c>
      <c r="AQ648" s="103">
        <f t="shared" si="165"/>
        <v>1340.4266666666667</v>
      </c>
      <c r="AR648" s="103">
        <f t="shared" si="165"/>
        <v>1362.767111111111</v>
      </c>
      <c r="AS648" s="103">
        <f t="shared" si="165"/>
        <v>1376.3947822222221</v>
      </c>
      <c r="AT648" s="103">
        <f t="shared" si="165"/>
        <v>1385.570747437037</v>
      </c>
      <c r="AU648" s="103" t="e">
        <f t="shared" si="165"/>
        <v>#VALUE!</v>
      </c>
      <c r="AV648" s="103">
        <f t="shared" si="165"/>
        <v>0</v>
      </c>
      <c r="AW648" s="103">
        <f t="shared" si="165"/>
        <v>0</v>
      </c>
      <c r="AX648" s="103">
        <f t="shared" si="165"/>
        <v>0</v>
      </c>
      <c r="AY648" s="103">
        <f t="shared" si="165"/>
        <v>0</v>
      </c>
      <c r="AZ648" s="103">
        <f t="shared" si="165"/>
        <v>0</v>
      </c>
      <c r="BA648" s="103">
        <f t="shared" si="165"/>
        <v>0</v>
      </c>
      <c r="BB648" s="103" t="e">
        <f t="shared" si="165"/>
        <v>#VALUE!</v>
      </c>
      <c r="BC648" s="103">
        <f t="shared" si="165"/>
        <v>2835.75</v>
      </c>
      <c r="BD648" s="103">
        <f t="shared" si="165"/>
        <v>0</v>
      </c>
      <c r="BE648" s="103">
        <f t="shared" si="165"/>
        <v>0</v>
      </c>
      <c r="BF648" s="103">
        <f t="shared" si="165"/>
        <v>0</v>
      </c>
      <c r="BG648" s="103">
        <f t="shared" si="165"/>
        <v>0</v>
      </c>
      <c r="BH648" s="103">
        <f t="shared" si="165"/>
        <v>0</v>
      </c>
      <c r="BI648" s="103">
        <f t="shared" si="165"/>
        <v>0</v>
      </c>
      <c r="BJ648" s="103">
        <f t="shared" si="165"/>
        <v>0</v>
      </c>
      <c r="BK648" s="103">
        <f t="shared" si="165"/>
        <v>0</v>
      </c>
      <c r="BL648" s="103">
        <f t="shared" si="165"/>
        <v>0</v>
      </c>
      <c r="BM648" s="103">
        <f t="shared" si="165"/>
        <v>0</v>
      </c>
      <c r="BN648" s="103">
        <f t="shared" si="165"/>
        <v>0</v>
      </c>
      <c r="BO648" s="103">
        <f t="shared" si="165"/>
        <v>0</v>
      </c>
      <c r="BP648" s="103" t="e">
        <f t="shared" si="165"/>
        <v>#VALUE!</v>
      </c>
    </row>
    <row r="649" spans="1:68">
      <c r="A649" s="77">
        <v>2018</v>
      </c>
      <c r="B649" s="77" t="s">
        <v>905</v>
      </c>
      <c r="C649" s="77" t="s">
        <v>1102</v>
      </c>
      <c r="D649" s="77"/>
      <c r="E649" s="98">
        <v>30883</v>
      </c>
      <c r="F649" s="77"/>
      <c r="G649" s="77"/>
      <c r="H649" s="77"/>
      <c r="I649" s="77">
        <v>3</v>
      </c>
      <c r="J649" s="77" t="s">
        <v>1021</v>
      </c>
      <c r="K649" s="77"/>
      <c r="L649" s="77"/>
      <c r="M649" s="77"/>
      <c r="N649" s="99">
        <v>0</v>
      </c>
      <c r="O649" s="99">
        <v>0</v>
      </c>
      <c r="P649" s="99">
        <v>0</v>
      </c>
      <c r="Q649" s="99">
        <v>0</v>
      </c>
      <c r="R649" s="99">
        <v>0</v>
      </c>
      <c r="S649" s="99">
        <v>0</v>
      </c>
      <c r="T649" s="99">
        <v>2091.25</v>
      </c>
      <c r="U649" s="99">
        <v>0</v>
      </c>
      <c r="V649" s="99">
        <v>0</v>
      </c>
      <c r="W649" s="99">
        <v>0</v>
      </c>
      <c r="X649" s="99">
        <v>0</v>
      </c>
      <c r="Y649" s="99">
        <v>0</v>
      </c>
      <c r="Z649" s="99">
        <v>2091.25</v>
      </c>
      <c r="AA649" s="100">
        <f t="shared" si="163"/>
        <v>0</v>
      </c>
      <c r="AB649" s="100">
        <f>AA649*('Para GX'!J$71+100%)</f>
        <v>0</v>
      </c>
      <c r="AC649" s="100">
        <f>AB649*('Para GX'!K$71+100%)</f>
        <v>0</v>
      </c>
      <c r="AD649" s="100">
        <f>AC649*('Para GX'!L$71+100%)</f>
        <v>0</v>
      </c>
      <c r="AE649" s="100">
        <f>AD649*('Para GX'!M$71+100%)</f>
        <v>0</v>
      </c>
      <c r="AF649" s="100">
        <f>AE649*('Para GX'!N$71+100%)</f>
        <v>0</v>
      </c>
      <c r="AG649" s="100" t="e">
        <f>AF649*('Para GX'!O$71+100%)</f>
        <v>#VALUE!</v>
      </c>
      <c r="AH649" s="100">
        <f t="shared" si="161"/>
        <v>2091.25</v>
      </c>
      <c r="AI649" s="100">
        <f>AH649*('Para GX'!J$71+100%)</f>
        <v>2143.53125</v>
      </c>
      <c r="AJ649" s="100">
        <f>AI649*('Para GX'!K$71+100%)</f>
        <v>2189.9744270833335</v>
      </c>
      <c r="AK649" s="100">
        <f>AJ649*('Para GX'!L$71+100%)</f>
        <v>2226.4740008680556</v>
      </c>
      <c r="AL649" s="100">
        <f>AK649*('Para GX'!M$71+100%)</f>
        <v>2248.7387408767363</v>
      </c>
      <c r="AM649" s="100">
        <f>AL649*('Para GX'!N$71+100%)</f>
        <v>2263.7303324825812</v>
      </c>
      <c r="AN649" s="100" t="e">
        <f>AM649*('Para GX'!O$71+100%)</f>
        <v>#VALUE!</v>
      </c>
      <c r="AO649" s="100">
        <f t="shared" si="166"/>
        <v>0</v>
      </c>
      <c r="AP649" s="100">
        <f>AO649*('Para GX'!J$71+100%)</f>
        <v>0</v>
      </c>
      <c r="AQ649" s="100">
        <f>AP649*('Para GX'!K$71+100%)</f>
        <v>0</v>
      </c>
      <c r="AR649" s="100">
        <f>AQ649*('Para GX'!L$71+100%)</f>
        <v>0</v>
      </c>
      <c r="AS649" s="100">
        <f>AR649*('Para GX'!M$71+100%)</f>
        <v>0</v>
      </c>
      <c r="AT649" s="100">
        <f>AS649*('Para GX'!N$71+100%)</f>
        <v>0</v>
      </c>
      <c r="AU649" s="100" t="e">
        <f>AT649*('Para GX'!O$71+100%)</f>
        <v>#VALUE!</v>
      </c>
      <c r="AV649" s="100">
        <v>0</v>
      </c>
      <c r="AW649" s="100">
        <f>AV649*('Para GX'!J$71+100%)</f>
        <v>0</v>
      </c>
      <c r="AX649" s="100">
        <f>AW649*('Para GX'!K$71+100%)</f>
        <v>0</v>
      </c>
      <c r="AY649" s="100">
        <f>AX649*('Para GX'!L$71+100%)</f>
        <v>0</v>
      </c>
      <c r="AZ649" s="100">
        <f>AY649*('Para GX'!M$71+100%)</f>
        <v>0</v>
      </c>
      <c r="BA649" s="100">
        <f>AZ649*('Para GX'!N$71+100%)</f>
        <v>0</v>
      </c>
      <c r="BB649" s="100" t="e">
        <f>BA649*('Para GX'!O$71+100%)</f>
        <v>#VALUE!</v>
      </c>
      <c r="BC649" s="100">
        <v>0</v>
      </c>
      <c r="BD649" s="100"/>
      <c r="BE649" s="100"/>
      <c r="BF649" s="100"/>
      <c r="BG649" s="100"/>
      <c r="BH649" s="100"/>
      <c r="BI649" s="100"/>
      <c r="BJ649" s="100">
        <v>0</v>
      </c>
      <c r="BK649" s="100">
        <f>BJ650*('Para GX'!J$71+100%)</f>
        <v>0</v>
      </c>
      <c r="BL649" s="100">
        <f>BK650*('Para GX'!K$71+100%)</f>
        <v>0</v>
      </c>
      <c r="BM649" s="100">
        <f>BL650*('Para GX'!L$71+100%)</f>
        <v>0</v>
      </c>
      <c r="BN649" s="100">
        <f>BM650*('Para GX'!M$71+100%)</f>
        <v>0</v>
      </c>
      <c r="BO649" s="100">
        <f>BN650*('Para GX'!N$71+100%)</f>
        <v>0</v>
      </c>
      <c r="BP649" s="100" t="e">
        <f>BO650*('Para GX'!O$71+100%)</f>
        <v>#VALUE!</v>
      </c>
    </row>
    <row r="650" spans="1:68">
      <c r="A650" s="77">
        <v>2018</v>
      </c>
      <c r="B650" s="77" t="s">
        <v>905</v>
      </c>
      <c r="C650" s="77" t="s">
        <v>1102</v>
      </c>
      <c r="D650" s="77"/>
      <c r="E650" s="98">
        <v>22754</v>
      </c>
      <c r="F650" s="77"/>
      <c r="G650" s="77"/>
      <c r="H650" s="77"/>
      <c r="I650" s="77">
        <v>1</v>
      </c>
      <c r="J650" s="77" t="s">
        <v>1021</v>
      </c>
      <c r="K650" s="77" t="s">
        <v>1222</v>
      </c>
      <c r="L650" s="77"/>
      <c r="M650" s="77"/>
      <c r="N650" s="99">
        <v>0</v>
      </c>
      <c r="O650" s="99">
        <v>0</v>
      </c>
      <c r="P650" s="99">
        <v>0</v>
      </c>
      <c r="Q650" s="99">
        <v>0</v>
      </c>
      <c r="R650" s="99">
        <v>0</v>
      </c>
      <c r="S650" s="99">
        <v>0</v>
      </c>
      <c r="T650" s="99">
        <v>2071.04</v>
      </c>
      <c r="U650" s="99">
        <v>0</v>
      </c>
      <c r="V650" s="99">
        <v>0</v>
      </c>
      <c r="W650" s="99">
        <v>0</v>
      </c>
      <c r="X650" s="99">
        <v>0</v>
      </c>
      <c r="Y650" s="99">
        <v>0</v>
      </c>
      <c r="Z650" s="99">
        <v>2071.04</v>
      </c>
      <c r="AA650" s="100">
        <f t="shared" si="163"/>
        <v>0</v>
      </c>
      <c r="AB650" s="100">
        <f>AA650*('Para GX'!J$71+100%)</f>
        <v>0</v>
      </c>
      <c r="AC650" s="100">
        <f>AB650*('Para GX'!K$71+100%)</f>
        <v>0</v>
      </c>
      <c r="AD650" s="100">
        <f>AC650*('Para GX'!L$71+100%)</f>
        <v>0</v>
      </c>
      <c r="AE650" s="100">
        <f>AD650*('Para GX'!M$71+100%)</f>
        <v>0</v>
      </c>
      <c r="AF650" s="100">
        <f>AE650*('Para GX'!N$71+100%)</f>
        <v>0</v>
      </c>
      <c r="AG650" s="100" t="e">
        <f>AF650*('Para GX'!O$71+100%)</f>
        <v>#VALUE!</v>
      </c>
      <c r="AH650" s="100">
        <f t="shared" si="161"/>
        <v>2071.04</v>
      </c>
      <c r="AI650" s="100">
        <f>AH650*('Para GX'!J$71+100%)</f>
        <v>2122.8159999999998</v>
      </c>
      <c r="AJ650" s="100">
        <f>AI650*('Para GX'!K$71+100%)</f>
        <v>2168.8103466666666</v>
      </c>
      <c r="AK650" s="100">
        <f>AJ650*('Para GX'!L$71+100%)</f>
        <v>2204.9571857777778</v>
      </c>
      <c r="AL650" s="100">
        <f>AK650*('Para GX'!M$71+100%)</f>
        <v>2227.0067576355555</v>
      </c>
      <c r="AM650" s="100">
        <f>AL650*('Para GX'!N$71+100%)</f>
        <v>2241.8534693531255</v>
      </c>
      <c r="AN650" s="100">
        <v>3048.82</v>
      </c>
      <c r="AO650" s="100">
        <f t="shared" si="166"/>
        <v>0</v>
      </c>
      <c r="AP650" s="100">
        <f>AO650*('Para GX'!J$71+100%)</f>
        <v>0</v>
      </c>
      <c r="AQ650" s="100">
        <f>AP650*('Para GX'!K$71+100%)</f>
        <v>0</v>
      </c>
      <c r="AR650" s="100">
        <f>AQ650*('Para GX'!L$71+100%)</f>
        <v>0</v>
      </c>
      <c r="AS650" s="100">
        <f>AR650*('Para GX'!M$71+100%)</f>
        <v>0</v>
      </c>
      <c r="AT650" s="100">
        <f>AS650*('Para GX'!N$71+100%)</f>
        <v>0</v>
      </c>
      <c r="AU650" s="100" t="e">
        <f>AT650*('Para GX'!O$71+100%)</f>
        <v>#VALUE!</v>
      </c>
      <c r="AV650" s="100">
        <v>0</v>
      </c>
      <c r="AW650" s="100">
        <f>AV650*('Para GX'!J$71+100%)</f>
        <v>0</v>
      </c>
      <c r="AX650" s="100">
        <f>AW650*('Para GX'!K$71+100%)</f>
        <v>0</v>
      </c>
      <c r="AY650" s="100">
        <f>AX650*('Para GX'!L$71+100%)</f>
        <v>0</v>
      </c>
      <c r="AZ650" s="100">
        <f>AY650*('Para GX'!M$71+100%)</f>
        <v>0</v>
      </c>
      <c r="BA650" s="100">
        <f>AZ650*('Para GX'!N$71+100%)</f>
        <v>0</v>
      </c>
      <c r="BB650" s="100" t="e">
        <f>BA650*('Para GX'!O$71+100%)</f>
        <v>#VALUE!</v>
      </c>
      <c r="BC650" s="100">
        <v>0</v>
      </c>
      <c r="BD650" s="100"/>
      <c r="BE650" s="100"/>
      <c r="BF650" s="100"/>
      <c r="BG650" s="100"/>
      <c r="BH650" s="100"/>
      <c r="BI650" s="100"/>
      <c r="BJ650" s="100">
        <v>0</v>
      </c>
      <c r="BK650" s="100">
        <f>BJ651*('Para GX'!J$71+100%)</f>
        <v>0</v>
      </c>
      <c r="BL650" s="100">
        <f>BK651*('Para GX'!K$71+100%)</f>
        <v>0</v>
      </c>
      <c r="BM650" s="100">
        <f>BL651*('Para GX'!L$71+100%)</f>
        <v>0</v>
      </c>
      <c r="BN650" s="100">
        <f>BM651*('Para GX'!M$71+100%)</f>
        <v>0</v>
      </c>
      <c r="BO650" s="100">
        <f>BN651*('Para GX'!N$71+100%)</f>
        <v>0</v>
      </c>
      <c r="BP650" s="100" t="e">
        <f>BO651*('Para GX'!O$71+100%)</f>
        <v>#VALUE!</v>
      </c>
    </row>
    <row r="651" spans="1:68">
      <c r="A651" s="77">
        <v>2018</v>
      </c>
      <c r="B651" s="77" t="s">
        <v>905</v>
      </c>
      <c r="C651" s="77" t="s">
        <v>1102</v>
      </c>
      <c r="D651" s="77"/>
      <c r="E651" s="98">
        <v>28717</v>
      </c>
      <c r="F651" s="77"/>
      <c r="G651" s="77"/>
      <c r="H651" s="77"/>
      <c r="I651" s="77">
        <v>2</v>
      </c>
      <c r="J651" s="77" t="s">
        <v>1021</v>
      </c>
      <c r="K651" s="77"/>
      <c r="L651" s="77"/>
      <c r="M651" s="77"/>
      <c r="N651" s="99">
        <v>0</v>
      </c>
      <c r="O651" s="99">
        <v>0</v>
      </c>
      <c r="P651" s="99">
        <v>0</v>
      </c>
      <c r="Q651" s="99">
        <v>0</v>
      </c>
      <c r="R651" s="99">
        <v>0</v>
      </c>
      <c r="S651" s="99">
        <v>0</v>
      </c>
      <c r="T651" s="99">
        <v>3623.3</v>
      </c>
      <c r="U651" s="99">
        <v>0</v>
      </c>
      <c r="V651" s="99">
        <v>0</v>
      </c>
      <c r="W651" s="99">
        <v>0</v>
      </c>
      <c r="X651" s="99">
        <v>0</v>
      </c>
      <c r="Y651" s="99">
        <v>0</v>
      </c>
      <c r="Z651" s="99">
        <v>3623.3</v>
      </c>
      <c r="AA651" s="100">
        <f t="shared" si="163"/>
        <v>0</v>
      </c>
      <c r="AB651" s="100">
        <f>AA651*('Para GX'!J$71+100%)</f>
        <v>0</v>
      </c>
      <c r="AC651" s="100">
        <f>AB651*('Para GX'!K$71+100%)</f>
        <v>0</v>
      </c>
      <c r="AD651" s="100">
        <f>AC651*('Para GX'!L$71+100%)</f>
        <v>0</v>
      </c>
      <c r="AE651" s="100">
        <f>AD651*('Para GX'!M$71+100%)</f>
        <v>0</v>
      </c>
      <c r="AF651" s="100">
        <f>AE651*('Para GX'!N$71+100%)</f>
        <v>0</v>
      </c>
      <c r="AG651" s="100" t="e">
        <f>AF651*('Para GX'!O$71+100%)</f>
        <v>#VALUE!</v>
      </c>
      <c r="AH651" s="100">
        <f t="shared" si="161"/>
        <v>3623.3</v>
      </c>
      <c r="AI651" s="100">
        <f>AH651*('Para GX'!J$71+100%)</f>
        <v>3713.8824999999997</v>
      </c>
      <c r="AJ651" s="100">
        <f>AI651*('Para GX'!K$71+100%)</f>
        <v>3794.3499541666665</v>
      </c>
      <c r="AK651" s="100">
        <f>AJ651*('Para GX'!L$71+100%)</f>
        <v>3857.5891200694441</v>
      </c>
      <c r="AL651" s="100">
        <f>AK651*('Para GX'!M$71+100%)</f>
        <v>3896.1650112701386</v>
      </c>
      <c r="AM651" s="100">
        <f>AL651*('Para GX'!N$71+100%)</f>
        <v>3922.1394446786057</v>
      </c>
      <c r="AN651" s="100" t="e">
        <f>AM651*('Para GX'!O$71+100%)</f>
        <v>#VALUE!</v>
      </c>
      <c r="AO651" s="100">
        <f t="shared" si="166"/>
        <v>0</v>
      </c>
      <c r="AP651" s="100">
        <f>AO651*('Para GX'!J$71+100%)</f>
        <v>0</v>
      </c>
      <c r="AQ651" s="100">
        <f>AP651*('Para GX'!K$71+100%)</f>
        <v>0</v>
      </c>
      <c r="AR651" s="100">
        <f>AQ651*('Para GX'!L$71+100%)</f>
        <v>0</v>
      </c>
      <c r="AS651" s="100">
        <f>AR651*('Para GX'!M$71+100%)</f>
        <v>0</v>
      </c>
      <c r="AT651" s="100">
        <f>AS651*('Para GX'!N$71+100%)</f>
        <v>0</v>
      </c>
      <c r="AU651" s="100" t="e">
        <f>AT651*('Para GX'!O$71+100%)</f>
        <v>#VALUE!</v>
      </c>
      <c r="AV651" s="100">
        <v>0</v>
      </c>
      <c r="AW651" s="100">
        <f>AV651*('Para GX'!J$71+100%)</f>
        <v>0</v>
      </c>
      <c r="AX651" s="100">
        <f>AW651*('Para GX'!K$71+100%)</f>
        <v>0</v>
      </c>
      <c r="AY651" s="100">
        <f>AX651*('Para GX'!L$71+100%)</f>
        <v>0</v>
      </c>
      <c r="AZ651" s="100">
        <f>AY651*('Para GX'!M$71+100%)</f>
        <v>0</v>
      </c>
      <c r="BA651" s="100">
        <f>AZ651*('Para GX'!N$71+100%)</f>
        <v>0</v>
      </c>
      <c r="BB651" s="100" t="e">
        <f>BA651*('Para GX'!O$71+100%)</f>
        <v>#VALUE!</v>
      </c>
      <c r="BC651" s="100">
        <v>0</v>
      </c>
      <c r="BD651" s="100"/>
      <c r="BE651" s="100"/>
      <c r="BF651" s="100"/>
      <c r="BG651" s="100"/>
      <c r="BH651" s="100"/>
      <c r="BI651" s="100"/>
      <c r="BJ651" s="100">
        <v>0</v>
      </c>
      <c r="BK651" s="100">
        <f>BJ652*('Para GX'!J$71+100%)</f>
        <v>0</v>
      </c>
      <c r="BL651" s="100">
        <f>BK652*('Para GX'!K$71+100%)</f>
        <v>0</v>
      </c>
      <c r="BM651" s="100">
        <f>BL652*('Para GX'!L$71+100%)</f>
        <v>0</v>
      </c>
      <c r="BN651" s="100">
        <f>BM652*('Para GX'!M$71+100%)</f>
        <v>0</v>
      </c>
      <c r="BO651" s="100">
        <f>BN652*('Para GX'!N$71+100%)</f>
        <v>0</v>
      </c>
      <c r="BP651" s="100" t="e">
        <f>BO652*('Para GX'!O$71+100%)</f>
        <v>#VALUE!</v>
      </c>
    </row>
    <row r="652" spans="1:68">
      <c r="A652" s="77">
        <v>2018</v>
      </c>
      <c r="B652" s="77" t="s">
        <v>905</v>
      </c>
      <c r="C652" s="77" t="s">
        <v>1102</v>
      </c>
      <c r="D652" s="77"/>
      <c r="E652" s="98">
        <v>32038</v>
      </c>
      <c r="F652" s="77"/>
      <c r="G652" s="77"/>
      <c r="H652" s="77"/>
      <c r="I652" s="77">
        <v>5</v>
      </c>
      <c r="J652" s="77" t="s">
        <v>1021</v>
      </c>
      <c r="K652" s="77"/>
      <c r="L652" s="77"/>
      <c r="M652" s="77"/>
      <c r="N652" s="99">
        <v>0</v>
      </c>
      <c r="O652" s="99">
        <v>0</v>
      </c>
      <c r="P652" s="99">
        <v>0</v>
      </c>
      <c r="Q652" s="99">
        <v>0</v>
      </c>
      <c r="R652" s="99">
        <v>0</v>
      </c>
      <c r="S652" s="99">
        <v>0</v>
      </c>
      <c r="T652" s="99">
        <v>2582.4499999999998</v>
      </c>
      <c r="U652" s="99">
        <v>0</v>
      </c>
      <c r="V652" s="99">
        <v>0</v>
      </c>
      <c r="W652" s="99">
        <v>0</v>
      </c>
      <c r="X652" s="99">
        <v>0</v>
      </c>
      <c r="Y652" s="99">
        <v>0</v>
      </c>
      <c r="Z652" s="99">
        <v>2582.4499999999998</v>
      </c>
      <c r="AA652" s="100">
        <f t="shared" si="163"/>
        <v>0</v>
      </c>
      <c r="AB652" s="100">
        <f>AA652*('Para GX'!J$71+100%)</f>
        <v>0</v>
      </c>
      <c r="AC652" s="100">
        <f>AB652*('Para GX'!K$71+100%)</f>
        <v>0</v>
      </c>
      <c r="AD652" s="100">
        <f>AC652*('Para GX'!L$71+100%)</f>
        <v>0</v>
      </c>
      <c r="AE652" s="100">
        <f>AD652*('Para GX'!M$71+100%)</f>
        <v>0</v>
      </c>
      <c r="AF652" s="100">
        <f>AE652*('Para GX'!N$71+100%)</f>
        <v>0</v>
      </c>
      <c r="AG652" s="100" t="e">
        <f>AF652*('Para GX'!O$71+100%)</f>
        <v>#VALUE!</v>
      </c>
      <c r="AH652" s="100">
        <f t="shared" si="161"/>
        <v>2582.4499999999998</v>
      </c>
      <c r="AI652" s="100">
        <f>AH652*('Para GX'!J$71+100%)</f>
        <v>2647.0112499999996</v>
      </c>
      <c r="AJ652" s="100">
        <f>AI652*('Para GX'!K$71+100%)</f>
        <v>2704.3631604166662</v>
      </c>
      <c r="AK652" s="100">
        <f>AJ652*('Para GX'!L$71+100%)</f>
        <v>2749.4358797569439</v>
      </c>
      <c r="AL652" s="100">
        <f>AK652*('Para GX'!M$71+100%)</f>
        <v>2776.9302385545134</v>
      </c>
      <c r="AM652" s="100">
        <f>AL652*('Para GX'!N$71+100%)</f>
        <v>2795.4431068115432</v>
      </c>
      <c r="AN652" s="100" t="e">
        <f>AM652*('Para GX'!O$71+100%)</f>
        <v>#VALUE!</v>
      </c>
      <c r="AO652" s="100">
        <f t="shared" si="166"/>
        <v>0</v>
      </c>
      <c r="AP652" s="100">
        <f>AO652*('Para GX'!J$71+100%)</f>
        <v>0</v>
      </c>
      <c r="AQ652" s="100">
        <f>AP652*('Para GX'!K$71+100%)</f>
        <v>0</v>
      </c>
      <c r="AR652" s="100">
        <f>AQ652*('Para GX'!L$71+100%)</f>
        <v>0</v>
      </c>
      <c r="AS652" s="100">
        <f>AR652*('Para GX'!M$71+100%)</f>
        <v>0</v>
      </c>
      <c r="AT652" s="100">
        <f>AS652*('Para GX'!N$71+100%)</f>
        <v>0</v>
      </c>
      <c r="AU652" s="100" t="e">
        <f>AT652*('Para GX'!O$71+100%)</f>
        <v>#VALUE!</v>
      </c>
      <c r="AV652" s="100">
        <v>0</v>
      </c>
      <c r="AW652" s="100">
        <f>AV652*('Para GX'!J$71+100%)</f>
        <v>0</v>
      </c>
      <c r="AX652" s="100">
        <f>AW652*('Para GX'!K$71+100%)</f>
        <v>0</v>
      </c>
      <c r="AY652" s="100">
        <f>AX652*('Para GX'!L$71+100%)</f>
        <v>0</v>
      </c>
      <c r="AZ652" s="100">
        <f>AY652*('Para GX'!M$71+100%)</f>
        <v>0</v>
      </c>
      <c r="BA652" s="100">
        <f>AZ652*('Para GX'!N$71+100%)</f>
        <v>0</v>
      </c>
      <c r="BB652" s="100" t="e">
        <f>BA652*('Para GX'!O$71+100%)</f>
        <v>#VALUE!</v>
      </c>
      <c r="BC652" s="100">
        <v>0</v>
      </c>
      <c r="BD652" s="100"/>
      <c r="BE652" s="100"/>
      <c r="BF652" s="100"/>
      <c r="BG652" s="100"/>
      <c r="BH652" s="100"/>
      <c r="BI652" s="100"/>
      <c r="BJ652" s="100">
        <v>0</v>
      </c>
      <c r="BK652" s="100">
        <f>BJ653*('Para GX'!J$71+100%)</f>
        <v>0</v>
      </c>
      <c r="BL652" s="100">
        <f>BK653*('Para GX'!K$71+100%)</f>
        <v>0</v>
      </c>
      <c r="BM652" s="100">
        <f>BL653*('Para GX'!L$71+100%)</f>
        <v>0</v>
      </c>
      <c r="BN652" s="100">
        <f>BM653*('Para GX'!M$71+100%)</f>
        <v>0</v>
      </c>
      <c r="BO652" s="100">
        <f>BN653*('Para GX'!N$71+100%)</f>
        <v>0</v>
      </c>
      <c r="BP652" s="100" t="e">
        <f>BO653*('Para GX'!O$71+100%)</f>
        <v>#VALUE!</v>
      </c>
    </row>
    <row r="653" spans="1:68">
      <c r="A653" s="77">
        <v>2018</v>
      </c>
      <c r="B653" s="77" t="s">
        <v>905</v>
      </c>
      <c r="C653" s="77" t="s">
        <v>1102</v>
      </c>
      <c r="D653" s="77"/>
      <c r="E653" s="104">
        <v>21387</v>
      </c>
      <c r="F653" s="77"/>
      <c r="G653" s="77"/>
      <c r="H653" s="77"/>
      <c r="I653" s="77">
        <v>1</v>
      </c>
      <c r="J653" s="77" t="s">
        <v>1021</v>
      </c>
      <c r="K653" s="77" t="s">
        <v>1227</v>
      </c>
      <c r="L653" s="77"/>
      <c r="M653" s="77"/>
      <c r="N653" s="99">
        <v>0</v>
      </c>
      <c r="O653" s="99">
        <v>0</v>
      </c>
      <c r="P653" s="99">
        <v>0</v>
      </c>
      <c r="Q653" s="99">
        <v>0</v>
      </c>
      <c r="R653" s="99">
        <v>0</v>
      </c>
      <c r="S653" s="99">
        <v>0</v>
      </c>
      <c r="T653" s="99">
        <v>2550.6999999999998</v>
      </c>
      <c r="U653" s="99">
        <v>0</v>
      </c>
      <c r="V653" s="99">
        <v>0</v>
      </c>
      <c r="W653" s="99">
        <v>0</v>
      </c>
      <c r="X653" s="99">
        <v>0</v>
      </c>
      <c r="Y653" s="99">
        <v>0</v>
      </c>
      <c r="Z653" s="99">
        <v>2550.6999999999998</v>
      </c>
      <c r="AA653" s="100">
        <f t="shared" si="163"/>
        <v>0</v>
      </c>
      <c r="AB653" s="100">
        <f>AA653*('Para GX'!J$71+100%)</f>
        <v>0</v>
      </c>
      <c r="AC653" s="100">
        <f>AB653*('Para GX'!K$71+100%)</f>
        <v>0</v>
      </c>
      <c r="AD653" s="100">
        <f>AC653*('Para GX'!L$71+100%)</f>
        <v>0</v>
      </c>
      <c r="AE653" s="100">
        <f>AD653*('Para GX'!M$71+100%)</f>
        <v>0</v>
      </c>
      <c r="AF653" s="100">
        <f>AE653*('Para GX'!N$71+100%)</f>
        <v>0</v>
      </c>
      <c r="AG653" s="100">
        <v>0</v>
      </c>
      <c r="AH653" s="100">
        <f t="shared" si="161"/>
        <v>2550.6999999999998</v>
      </c>
      <c r="AI653" s="100">
        <f>AH653*('Para GX'!J$71+100%)</f>
        <v>2614.4674999999997</v>
      </c>
      <c r="AJ653" s="100">
        <f>AI653*('Para GX'!K$71+100%)</f>
        <v>2671.114295833333</v>
      </c>
      <c r="AK653" s="100">
        <f>AJ653*('Para GX'!L$71+100%)</f>
        <v>2715.6328674305551</v>
      </c>
      <c r="AL653" s="100">
        <f>AK653*('Para GX'!M$71+100%)</f>
        <v>2742.7891961048608</v>
      </c>
      <c r="AM653" s="100">
        <v>4371.6899999999996</v>
      </c>
      <c r="AN653" s="100">
        <v>0</v>
      </c>
      <c r="AO653" s="100">
        <f t="shared" si="166"/>
        <v>0</v>
      </c>
      <c r="AP653" s="100">
        <f>AO653*('Para GX'!J$71+100%)</f>
        <v>0</v>
      </c>
      <c r="AQ653" s="100">
        <f>AP653*('Para GX'!K$71+100%)</f>
        <v>0</v>
      </c>
      <c r="AR653" s="100">
        <f>AQ653*('Para GX'!L$71+100%)</f>
        <v>0</v>
      </c>
      <c r="AS653" s="100">
        <f>AR653*('Para GX'!M$71+100%)</f>
        <v>0</v>
      </c>
      <c r="AT653" s="100">
        <f>AS653*('Para GX'!N$71+100%)</f>
        <v>0</v>
      </c>
      <c r="AU653" s="100">
        <v>0</v>
      </c>
      <c r="AV653" s="100">
        <v>0</v>
      </c>
      <c r="AW653" s="100">
        <f>AV653*('Para GX'!J$71+100%)</f>
        <v>0</v>
      </c>
      <c r="AX653" s="100">
        <f>AW653*('Para GX'!K$71+100%)</f>
        <v>0</v>
      </c>
      <c r="AY653" s="100">
        <f>AX653*('Para GX'!L$71+100%)</f>
        <v>0</v>
      </c>
      <c r="AZ653" s="100">
        <f>AY653*('Para GX'!M$71+100%)</f>
        <v>0</v>
      </c>
      <c r="BA653" s="100">
        <f>AZ653*('Para GX'!N$71+100%)</f>
        <v>0</v>
      </c>
      <c r="BB653" s="100">
        <v>0</v>
      </c>
      <c r="BC653" s="100">
        <v>0</v>
      </c>
      <c r="BD653" s="100"/>
      <c r="BE653" s="100"/>
      <c r="BF653" s="100"/>
      <c r="BG653" s="100"/>
      <c r="BH653" s="100"/>
      <c r="BI653" s="100"/>
      <c r="BJ653" s="100">
        <v>0</v>
      </c>
      <c r="BK653" s="100">
        <f>BJ655*('Para GX'!J$71+100%)</f>
        <v>0</v>
      </c>
      <c r="BL653" s="100">
        <f>BK655*('Para GX'!K$71+100%)</f>
        <v>0</v>
      </c>
      <c r="BM653" s="100">
        <f>BL655*('Para GX'!L$71+100%)</f>
        <v>0</v>
      </c>
      <c r="BN653" s="100">
        <f>BM655*('Para GX'!M$71+100%)</f>
        <v>0</v>
      </c>
      <c r="BO653" s="100">
        <f>BN655*('Para GX'!N$71+100%)</f>
        <v>0</v>
      </c>
      <c r="BP653" s="100" t="e">
        <f>BO655*('Para GX'!O$71+100%)</f>
        <v>#VALUE!</v>
      </c>
    </row>
    <row r="654" spans="1:68">
      <c r="A654" s="77">
        <v>2024</v>
      </c>
      <c r="B654" s="77" t="s">
        <v>905</v>
      </c>
      <c r="C654" s="77" t="s">
        <v>1102</v>
      </c>
      <c r="D654" s="77"/>
      <c r="E654" s="98" t="s">
        <v>1027</v>
      </c>
      <c r="F654" s="77"/>
      <c r="G654" s="77"/>
      <c r="H654" s="77"/>
      <c r="I654" s="77"/>
      <c r="J654" s="77"/>
      <c r="K654" s="77"/>
      <c r="L654" s="77"/>
      <c r="M654" s="77"/>
      <c r="N654" s="99"/>
      <c r="O654" s="99"/>
      <c r="P654" s="99"/>
      <c r="Q654" s="99"/>
      <c r="R654" s="99"/>
      <c r="S654" s="99"/>
      <c r="T654" s="99"/>
      <c r="U654" s="99"/>
      <c r="V654" s="99"/>
      <c r="W654" s="99"/>
      <c r="X654" s="99"/>
      <c r="Y654" s="99"/>
      <c r="Z654" s="99"/>
      <c r="AA654" s="100">
        <v>0</v>
      </c>
      <c r="AB654" s="100">
        <v>0</v>
      </c>
      <c r="AC654" s="100">
        <v>0</v>
      </c>
      <c r="AD654" s="100">
        <v>0</v>
      </c>
      <c r="AE654" s="100">
        <v>0</v>
      </c>
      <c r="AF654" s="100">
        <v>0</v>
      </c>
      <c r="AG654" s="100">
        <v>0</v>
      </c>
      <c r="AH654" s="100">
        <v>0</v>
      </c>
      <c r="AI654" s="100">
        <v>0</v>
      </c>
      <c r="AJ654" s="100">
        <v>0</v>
      </c>
      <c r="AK654" s="100">
        <v>0</v>
      </c>
      <c r="AL654" s="100">
        <v>0</v>
      </c>
      <c r="AM654" s="100">
        <v>0</v>
      </c>
      <c r="AN654" s="100">
        <v>1263.3</v>
      </c>
      <c r="AO654" s="100">
        <v>0</v>
      </c>
      <c r="AP654" s="100">
        <v>0</v>
      </c>
      <c r="AQ654" s="100">
        <v>0</v>
      </c>
      <c r="AR654" s="100">
        <v>0</v>
      </c>
      <c r="AS654" s="100">
        <v>0</v>
      </c>
      <c r="AT654" s="100">
        <v>0</v>
      </c>
      <c r="AU654" s="100">
        <v>0</v>
      </c>
      <c r="AV654" s="100">
        <v>0</v>
      </c>
      <c r="AW654" s="100">
        <v>0</v>
      </c>
      <c r="AX654" s="100">
        <v>0</v>
      </c>
      <c r="AY654" s="100">
        <v>0</v>
      </c>
      <c r="AZ654" s="100">
        <v>0</v>
      </c>
      <c r="BA654" s="100">
        <v>0</v>
      </c>
      <c r="BB654" s="100">
        <v>0</v>
      </c>
      <c r="BC654" s="100">
        <v>0</v>
      </c>
      <c r="BD654" s="100"/>
      <c r="BE654" s="100"/>
      <c r="BF654" s="100"/>
      <c r="BG654" s="100"/>
      <c r="BH654" s="100"/>
      <c r="BI654" s="100"/>
      <c r="BJ654" s="100">
        <v>0</v>
      </c>
      <c r="BK654" s="100">
        <f>BJ656*('Para GX'!J$71+100%)</f>
        <v>0</v>
      </c>
      <c r="BL654" s="100">
        <f>BK656*('Para GX'!K$71+100%)</f>
        <v>0</v>
      </c>
      <c r="BM654" s="100">
        <f>BL656*('Para GX'!L$71+100%)</f>
        <v>0</v>
      </c>
      <c r="BN654" s="100">
        <f>BM656*('Para GX'!M$71+100%)</f>
        <v>0</v>
      </c>
      <c r="BO654" s="100">
        <f>BN656*('Para GX'!N$71+100%)</f>
        <v>0</v>
      </c>
      <c r="BP654" s="100" t="e">
        <f>BO656*('Para GX'!O$71+100%)</f>
        <v>#VALUE!</v>
      </c>
    </row>
    <row r="655" spans="1:68">
      <c r="A655" s="77">
        <v>2018</v>
      </c>
      <c r="B655" s="77" t="s">
        <v>905</v>
      </c>
      <c r="C655" s="77" t="s">
        <v>1102</v>
      </c>
      <c r="D655" s="77"/>
      <c r="E655" s="98">
        <v>33398</v>
      </c>
      <c r="F655" s="77"/>
      <c r="G655" s="77"/>
      <c r="H655" s="77"/>
      <c r="I655" s="77">
        <v>5</v>
      </c>
      <c r="J655" s="77" t="s">
        <v>1021</v>
      </c>
      <c r="K655" s="77"/>
      <c r="L655" s="77"/>
      <c r="M655" s="77"/>
      <c r="N655" s="99">
        <v>0</v>
      </c>
      <c r="O655" s="99">
        <v>0</v>
      </c>
      <c r="P655" s="99">
        <v>0</v>
      </c>
      <c r="Q655" s="99">
        <v>0</v>
      </c>
      <c r="R655" s="99">
        <v>0</v>
      </c>
      <c r="S655" s="99">
        <v>0</v>
      </c>
      <c r="T655" s="99">
        <v>3019.41</v>
      </c>
      <c r="U655" s="99">
        <v>0</v>
      </c>
      <c r="V655" s="99">
        <v>0</v>
      </c>
      <c r="W655" s="99">
        <v>0</v>
      </c>
      <c r="X655" s="99">
        <v>0</v>
      </c>
      <c r="Y655" s="99">
        <v>0</v>
      </c>
      <c r="Z655" s="99">
        <v>3019.41</v>
      </c>
      <c r="AA655" s="100">
        <f t="shared" si="163"/>
        <v>0</v>
      </c>
      <c r="AB655" s="100">
        <f>AA655*('Para GX'!J$71+100%)</f>
        <v>0</v>
      </c>
      <c r="AC655" s="100">
        <f>AB655*('Para GX'!K$71+100%)</f>
        <v>0</v>
      </c>
      <c r="AD655" s="100">
        <f>AC655*('Para GX'!L$71+100%)</f>
        <v>0</v>
      </c>
      <c r="AE655" s="100">
        <f>AD655*('Para GX'!M$71+100%)</f>
        <v>0</v>
      </c>
      <c r="AF655" s="100">
        <f>AE655*('Para GX'!N$71+100%)</f>
        <v>0</v>
      </c>
      <c r="AG655" s="100" t="e">
        <f>AF655*('Para GX'!O$71+100%)</f>
        <v>#VALUE!</v>
      </c>
      <c r="AH655" s="100">
        <f t="shared" si="161"/>
        <v>3019.41</v>
      </c>
      <c r="AI655" s="100">
        <f>AH655*('Para GX'!J$71+100%)</f>
        <v>3094.8952499999996</v>
      </c>
      <c r="AJ655" s="100">
        <f>AI655*('Para GX'!K$71+100%)</f>
        <v>3161.9513137499998</v>
      </c>
      <c r="AK655" s="100">
        <f>AJ655*('Para GX'!L$71+100%)</f>
        <v>3214.6505023124996</v>
      </c>
      <c r="AL655" s="100">
        <f>AK655*('Para GX'!M$71+100%)</f>
        <v>3246.7970073356246</v>
      </c>
      <c r="AM655" s="100">
        <f>AL655*('Para GX'!N$71+100%)</f>
        <v>3268.442320717862</v>
      </c>
      <c r="AN655" s="100" t="e">
        <f>AM655*('Para GX'!O$71+100%)</f>
        <v>#VALUE!</v>
      </c>
      <c r="AO655" s="100">
        <f t="shared" si="166"/>
        <v>0</v>
      </c>
      <c r="AP655" s="100">
        <f>AO655*('Para GX'!J$71+100%)</f>
        <v>0</v>
      </c>
      <c r="AQ655" s="100">
        <f>AP655*('Para GX'!K$71+100%)</f>
        <v>0</v>
      </c>
      <c r="AR655" s="100">
        <f>AQ655*('Para GX'!L$71+100%)</f>
        <v>0</v>
      </c>
      <c r="AS655" s="100">
        <f>AR655*('Para GX'!M$71+100%)</f>
        <v>0</v>
      </c>
      <c r="AT655" s="100">
        <f>AS655*('Para GX'!N$71+100%)</f>
        <v>0</v>
      </c>
      <c r="AU655" s="100" t="e">
        <f>AT655*('Para GX'!O$71+100%)</f>
        <v>#VALUE!</v>
      </c>
      <c r="AV655" s="100">
        <v>0</v>
      </c>
      <c r="AW655" s="100">
        <f>AV655*('Para GX'!J$71+100%)</f>
        <v>0</v>
      </c>
      <c r="AX655" s="100">
        <f>AW655*('Para GX'!K$71+100%)</f>
        <v>0</v>
      </c>
      <c r="AY655" s="100">
        <f>AX655*('Para GX'!L$71+100%)</f>
        <v>0</v>
      </c>
      <c r="AZ655" s="100">
        <f>AY655*('Para GX'!M$71+100%)</f>
        <v>0</v>
      </c>
      <c r="BA655" s="100">
        <f>AZ655*('Para GX'!N$71+100%)</f>
        <v>0</v>
      </c>
      <c r="BB655" s="100" t="e">
        <f>BA655*('Para GX'!O$71+100%)</f>
        <v>#VALUE!</v>
      </c>
      <c r="BC655" s="100">
        <v>0</v>
      </c>
      <c r="BD655" s="100"/>
      <c r="BE655" s="100"/>
      <c r="BF655" s="100"/>
      <c r="BG655" s="100"/>
      <c r="BH655" s="100"/>
      <c r="BI655" s="100"/>
      <c r="BJ655" s="100">
        <v>0</v>
      </c>
      <c r="BK655" s="100">
        <f>BJ656*('Para GX'!J$71+100%)</f>
        <v>0</v>
      </c>
      <c r="BL655" s="100">
        <f>BK656*('Para GX'!K$71+100%)</f>
        <v>0</v>
      </c>
      <c r="BM655" s="100">
        <f>BL656*('Para GX'!L$71+100%)</f>
        <v>0</v>
      </c>
      <c r="BN655" s="100">
        <f>BM656*('Para GX'!M$71+100%)</f>
        <v>0</v>
      </c>
      <c r="BO655" s="100">
        <f>BN656*('Para GX'!N$71+100%)</f>
        <v>0</v>
      </c>
      <c r="BP655" s="100" t="e">
        <f>BO656*('Para GX'!O$71+100%)</f>
        <v>#VALUE!</v>
      </c>
    </row>
    <row r="656" spans="1:68">
      <c r="A656" s="77">
        <v>2018</v>
      </c>
      <c r="B656" s="77" t="s">
        <v>905</v>
      </c>
      <c r="C656" s="77" t="s">
        <v>1102</v>
      </c>
      <c r="D656" s="77"/>
      <c r="E656" s="98">
        <v>27208</v>
      </c>
      <c r="F656" s="77"/>
      <c r="G656" s="77"/>
      <c r="H656" s="77"/>
      <c r="I656" s="77">
        <v>1</v>
      </c>
      <c r="J656" s="77" t="s">
        <v>1021</v>
      </c>
      <c r="K656" s="77"/>
      <c r="L656" s="77"/>
      <c r="M656" s="77"/>
      <c r="N656" s="99">
        <v>0</v>
      </c>
      <c r="O656" s="99">
        <v>0</v>
      </c>
      <c r="P656" s="99">
        <v>0</v>
      </c>
      <c r="Q656" s="99">
        <v>0</v>
      </c>
      <c r="R656" s="99">
        <v>0</v>
      </c>
      <c r="S656" s="99">
        <v>0</v>
      </c>
      <c r="T656" s="99">
        <v>2375.39</v>
      </c>
      <c r="U656" s="99">
        <v>0</v>
      </c>
      <c r="V656" s="99">
        <v>0</v>
      </c>
      <c r="W656" s="99">
        <v>0</v>
      </c>
      <c r="X656" s="99">
        <v>0</v>
      </c>
      <c r="Y656" s="99">
        <v>0</v>
      </c>
      <c r="Z656" s="99">
        <v>2375.39</v>
      </c>
      <c r="AA656" s="100">
        <f t="shared" si="163"/>
        <v>0</v>
      </c>
      <c r="AB656" s="100">
        <f>AA656*('Para GX'!J$71+100%)</f>
        <v>0</v>
      </c>
      <c r="AC656" s="100">
        <f>AB656*('Para GX'!K$71+100%)</f>
        <v>0</v>
      </c>
      <c r="AD656" s="100">
        <f>AC656*('Para GX'!L$71+100%)</f>
        <v>0</v>
      </c>
      <c r="AE656" s="100">
        <f>AD656*('Para GX'!M$71+100%)</f>
        <v>0</v>
      </c>
      <c r="AF656" s="100">
        <f>AE656*('Para GX'!N$71+100%)</f>
        <v>0</v>
      </c>
      <c r="AG656" s="100" t="e">
        <f>AF656*('Para GX'!O$71+100%)</f>
        <v>#VALUE!</v>
      </c>
      <c r="AH656" s="100">
        <f t="shared" si="161"/>
        <v>2375.39</v>
      </c>
      <c r="AI656" s="100">
        <f>AH656*('Para GX'!J$71+100%)</f>
        <v>2434.7747499999996</v>
      </c>
      <c r="AJ656" s="100">
        <f>AI656*('Para GX'!K$71+100%)</f>
        <v>2487.5282029166665</v>
      </c>
      <c r="AK656" s="100">
        <f>AJ656*('Para GX'!L$71+100%)</f>
        <v>2528.9870062986106</v>
      </c>
      <c r="AL656" s="100">
        <f>AK656*('Para GX'!M$71+100%)</f>
        <v>2554.2768763615968</v>
      </c>
      <c r="AM656" s="100">
        <f>AL656*('Para GX'!N$71+100%)</f>
        <v>2571.3053888706741</v>
      </c>
      <c r="AN656" s="100" t="e">
        <f>AM656*('Para GX'!O$71+100%)</f>
        <v>#VALUE!</v>
      </c>
      <c r="AO656" s="100">
        <f t="shared" si="166"/>
        <v>0</v>
      </c>
      <c r="AP656" s="100">
        <f>AO656*('Para GX'!J$71+100%)</f>
        <v>0</v>
      </c>
      <c r="AQ656" s="100">
        <f>AP656*('Para GX'!K$71+100%)</f>
        <v>0</v>
      </c>
      <c r="AR656" s="100">
        <f>AQ656*('Para GX'!L$71+100%)</f>
        <v>0</v>
      </c>
      <c r="AS656" s="100">
        <f>AR656*('Para GX'!M$71+100%)</f>
        <v>0</v>
      </c>
      <c r="AT656" s="100">
        <f>AS656*('Para GX'!N$71+100%)</f>
        <v>0</v>
      </c>
      <c r="AU656" s="100" t="e">
        <f>AT656*('Para GX'!O$71+100%)</f>
        <v>#VALUE!</v>
      </c>
      <c r="AV656" s="100">
        <v>0</v>
      </c>
      <c r="AW656" s="100">
        <f>AV656*('Para GX'!J$71+100%)</f>
        <v>0</v>
      </c>
      <c r="AX656" s="100">
        <f>AW656*('Para GX'!K$71+100%)</f>
        <v>0</v>
      </c>
      <c r="AY656" s="100">
        <f>AX656*('Para GX'!L$71+100%)</f>
        <v>0</v>
      </c>
      <c r="AZ656" s="100">
        <f>AY656*('Para GX'!M$71+100%)</f>
        <v>0</v>
      </c>
      <c r="BA656" s="100">
        <f>AZ656*('Para GX'!N$71+100%)</f>
        <v>0</v>
      </c>
      <c r="BB656" s="100" t="e">
        <f>BA656*('Para GX'!O$71+100%)</f>
        <v>#VALUE!</v>
      </c>
      <c r="BC656" s="100">
        <v>0</v>
      </c>
      <c r="BD656" s="100"/>
      <c r="BE656" s="100"/>
      <c r="BF656" s="100"/>
      <c r="BG656" s="100"/>
      <c r="BH656" s="100"/>
      <c r="BI656" s="100"/>
      <c r="BJ656" s="100">
        <v>0</v>
      </c>
      <c r="BK656" s="100">
        <f>BJ657*('Para GX'!J$71+100%)</f>
        <v>0</v>
      </c>
      <c r="BL656" s="100">
        <f>BK657*('Para GX'!K$71+100%)</f>
        <v>0</v>
      </c>
      <c r="BM656" s="100">
        <f>BL657*('Para GX'!L$71+100%)</f>
        <v>0</v>
      </c>
      <c r="BN656" s="100">
        <f>BM657*('Para GX'!M$71+100%)</f>
        <v>0</v>
      </c>
      <c r="BO656" s="100">
        <f>BN657*('Para GX'!N$71+100%)</f>
        <v>0</v>
      </c>
      <c r="BP656" s="100" t="e">
        <f>BO657*('Para GX'!O$71+100%)</f>
        <v>#VALUE!</v>
      </c>
    </row>
    <row r="657" spans="1:68">
      <c r="A657" s="101"/>
      <c r="B657" s="101" t="s">
        <v>1196</v>
      </c>
      <c r="C657" s="101" t="s">
        <v>1102</v>
      </c>
      <c r="D657" s="101"/>
      <c r="E657" s="102"/>
      <c r="F657" s="101"/>
      <c r="G657" s="101"/>
      <c r="H657" s="101"/>
      <c r="I657" s="101"/>
      <c r="J657" s="101"/>
      <c r="K657" s="101"/>
      <c r="L657" s="101"/>
      <c r="M657" s="101"/>
      <c r="N657" s="103">
        <f>SUM(N649:N656)</f>
        <v>0</v>
      </c>
      <c r="O657" s="103">
        <f t="shared" ref="O657:BP657" si="167">SUM(O649:O656)</f>
        <v>0</v>
      </c>
      <c r="P657" s="103">
        <f t="shared" si="167"/>
        <v>0</v>
      </c>
      <c r="Q657" s="103">
        <f t="shared" si="167"/>
        <v>0</v>
      </c>
      <c r="R657" s="103">
        <f t="shared" si="167"/>
        <v>0</v>
      </c>
      <c r="S657" s="103">
        <f t="shared" si="167"/>
        <v>0</v>
      </c>
      <c r="T657" s="103">
        <f t="shared" si="167"/>
        <v>18313.54</v>
      </c>
      <c r="U657" s="103">
        <f t="shared" si="167"/>
        <v>0</v>
      </c>
      <c r="V657" s="103">
        <f t="shared" si="167"/>
        <v>0</v>
      </c>
      <c r="W657" s="103">
        <f t="shared" si="167"/>
        <v>0</v>
      </c>
      <c r="X657" s="103">
        <f t="shared" si="167"/>
        <v>0</v>
      </c>
      <c r="Y657" s="103">
        <f t="shared" si="167"/>
        <v>0</v>
      </c>
      <c r="Z657" s="103">
        <f t="shared" si="167"/>
        <v>18313.54</v>
      </c>
      <c r="AA657" s="103">
        <f t="shared" si="163"/>
        <v>0</v>
      </c>
      <c r="AB657" s="103">
        <f t="shared" si="167"/>
        <v>0</v>
      </c>
      <c r="AC657" s="103">
        <f t="shared" si="167"/>
        <v>0</v>
      </c>
      <c r="AD657" s="103">
        <f t="shared" si="167"/>
        <v>0</v>
      </c>
      <c r="AE657" s="103">
        <f t="shared" si="167"/>
        <v>0</v>
      </c>
      <c r="AF657" s="103">
        <f t="shared" si="167"/>
        <v>0</v>
      </c>
      <c r="AG657" s="103" t="e">
        <f t="shared" si="167"/>
        <v>#VALUE!</v>
      </c>
      <c r="AH657" s="103">
        <f t="shared" si="161"/>
        <v>18313.54</v>
      </c>
      <c r="AI657" s="103">
        <f t="shared" si="167"/>
        <v>18771.378499999995</v>
      </c>
      <c r="AJ657" s="103">
        <f t="shared" si="167"/>
        <v>19178.091700833331</v>
      </c>
      <c r="AK657" s="103">
        <f t="shared" si="167"/>
        <v>19497.72656251389</v>
      </c>
      <c r="AL657" s="103">
        <f t="shared" si="167"/>
        <v>19692.703828139027</v>
      </c>
      <c r="AM657" s="103">
        <f t="shared" si="167"/>
        <v>21434.60406291439</v>
      </c>
      <c r="AN657" s="103" t="e">
        <f t="shared" si="167"/>
        <v>#VALUE!</v>
      </c>
      <c r="AO657" s="103">
        <f t="shared" si="166"/>
        <v>0</v>
      </c>
      <c r="AP657" s="103">
        <f t="shared" si="167"/>
        <v>0</v>
      </c>
      <c r="AQ657" s="103">
        <f t="shared" si="167"/>
        <v>0</v>
      </c>
      <c r="AR657" s="103">
        <f t="shared" si="167"/>
        <v>0</v>
      </c>
      <c r="AS657" s="103">
        <f t="shared" si="167"/>
        <v>0</v>
      </c>
      <c r="AT657" s="103">
        <f t="shared" si="167"/>
        <v>0</v>
      </c>
      <c r="AU657" s="103" t="e">
        <f t="shared" si="167"/>
        <v>#VALUE!</v>
      </c>
      <c r="AV657" s="103">
        <f t="shared" si="167"/>
        <v>0</v>
      </c>
      <c r="AW657" s="103">
        <f t="shared" si="167"/>
        <v>0</v>
      </c>
      <c r="AX657" s="103">
        <f t="shared" si="167"/>
        <v>0</v>
      </c>
      <c r="AY657" s="103">
        <f t="shared" si="167"/>
        <v>0</v>
      </c>
      <c r="AZ657" s="103">
        <f t="shared" si="167"/>
        <v>0</v>
      </c>
      <c r="BA657" s="103">
        <f t="shared" si="167"/>
        <v>0</v>
      </c>
      <c r="BB657" s="103" t="e">
        <f t="shared" si="167"/>
        <v>#VALUE!</v>
      </c>
      <c r="BC657" s="103">
        <f t="shared" si="167"/>
        <v>0</v>
      </c>
      <c r="BD657" s="103">
        <f t="shared" si="167"/>
        <v>0</v>
      </c>
      <c r="BE657" s="103">
        <f t="shared" si="167"/>
        <v>0</v>
      </c>
      <c r="BF657" s="103">
        <f t="shared" si="167"/>
        <v>0</v>
      </c>
      <c r="BG657" s="103">
        <f t="shared" si="167"/>
        <v>0</v>
      </c>
      <c r="BH657" s="103">
        <f t="shared" si="167"/>
        <v>0</v>
      </c>
      <c r="BI657" s="103">
        <f t="shared" si="167"/>
        <v>0</v>
      </c>
      <c r="BJ657" s="103">
        <f t="shared" si="167"/>
        <v>0</v>
      </c>
      <c r="BK657" s="103">
        <f t="shared" si="167"/>
        <v>0</v>
      </c>
      <c r="BL657" s="103">
        <f t="shared" si="167"/>
        <v>0</v>
      </c>
      <c r="BM657" s="103">
        <f t="shared" si="167"/>
        <v>0</v>
      </c>
      <c r="BN657" s="103">
        <f t="shared" si="167"/>
        <v>0</v>
      </c>
      <c r="BO657" s="103">
        <f t="shared" si="167"/>
        <v>0</v>
      </c>
      <c r="BP657" s="103" t="e">
        <f t="shared" si="167"/>
        <v>#VALUE!</v>
      </c>
    </row>
    <row r="658" spans="1:68">
      <c r="A658" s="77">
        <v>2018</v>
      </c>
      <c r="B658" s="77" t="s">
        <v>905</v>
      </c>
      <c r="C658" s="77" t="s">
        <v>1103</v>
      </c>
      <c r="D658" s="77"/>
      <c r="E658" s="98">
        <v>30647</v>
      </c>
      <c r="F658" s="77"/>
      <c r="G658" s="77"/>
      <c r="H658" s="77"/>
      <c r="I658" s="77">
        <v>1</v>
      </c>
      <c r="J658" s="77" t="s">
        <v>1021</v>
      </c>
      <c r="K658" s="77"/>
      <c r="L658" s="77"/>
      <c r="M658" s="77"/>
      <c r="N658" s="99">
        <v>19454.060000000001</v>
      </c>
      <c r="O658" s="99">
        <v>32554.44</v>
      </c>
      <c r="P658" s="99">
        <v>0</v>
      </c>
      <c r="Q658" s="99">
        <v>1181.6300000000001</v>
      </c>
      <c r="R658" s="99">
        <v>0</v>
      </c>
      <c r="S658" s="99">
        <v>33736.07</v>
      </c>
      <c r="T658" s="99">
        <v>0</v>
      </c>
      <c r="U658" s="99">
        <v>50.61</v>
      </c>
      <c r="V658" s="99">
        <v>0</v>
      </c>
      <c r="W658" s="99">
        <v>0</v>
      </c>
      <c r="X658" s="99">
        <v>10437.92</v>
      </c>
      <c r="Y658" s="99">
        <v>0</v>
      </c>
      <c r="Z658" s="99">
        <v>44224.6</v>
      </c>
      <c r="AA658" s="100">
        <f t="shared" si="163"/>
        <v>33736.07</v>
      </c>
      <c r="AB658" s="100">
        <f>AA658*('Para GX'!J$71+100%)</f>
        <v>34579.471749999997</v>
      </c>
      <c r="AC658" s="100">
        <f>AB658*('Para GX'!K$71+100%)</f>
        <v>35328.693637916665</v>
      </c>
      <c r="AD658" s="100">
        <f>AC658*('Para GX'!L$71+100%)</f>
        <v>35917.505198548606</v>
      </c>
      <c r="AE658" s="100">
        <f>AD658*('Para GX'!M$71+100%)</f>
        <v>36276.680250534089</v>
      </c>
      <c r="AF658" s="100">
        <f>AE658*('Para GX'!N$71+100%)</f>
        <v>36518.524785537651</v>
      </c>
      <c r="AG658" s="100" t="e">
        <f>AF658*('Para GX'!O$71+100%)</f>
        <v>#VALUE!</v>
      </c>
      <c r="AH658" s="100">
        <f t="shared" si="161"/>
        <v>0</v>
      </c>
      <c r="AI658" s="100">
        <f>AH658*('Para GX'!J$71+100%)</f>
        <v>0</v>
      </c>
      <c r="AJ658" s="100">
        <f>AI658*('Para GX'!K$71+100%)</f>
        <v>0</v>
      </c>
      <c r="AK658" s="100">
        <f>AJ658*('Para GX'!L$71+100%)</f>
        <v>0</v>
      </c>
      <c r="AL658" s="100">
        <f>AK658*('Para GX'!M$71+100%)</f>
        <v>0</v>
      </c>
      <c r="AM658" s="100">
        <f>AL658*('Para GX'!N$71+100%)</f>
        <v>0</v>
      </c>
      <c r="AN658" s="100" t="e">
        <f>AM658*('Para GX'!O$71+100%)</f>
        <v>#VALUE!</v>
      </c>
      <c r="AO658" s="100">
        <f t="shared" si="166"/>
        <v>10437.92</v>
      </c>
      <c r="AP658" s="100">
        <f>AO658*('Para GX'!J$71+100%)</f>
        <v>10698.867999999999</v>
      </c>
      <c r="AQ658" s="100">
        <f>AP658*('Para GX'!K$71+100%)</f>
        <v>10930.676806666666</v>
      </c>
      <c r="AR658" s="100">
        <f>AQ658*('Para GX'!L$71+100%)</f>
        <v>11112.854753444444</v>
      </c>
      <c r="AS658" s="100">
        <f>AR658*('Para GX'!M$71+100%)</f>
        <v>11223.983300978889</v>
      </c>
      <c r="AT658" s="100">
        <f>AS658*('Para GX'!N$71+100%)</f>
        <v>11298.809856318747</v>
      </c>
      <c r="AU658" s="100" t="e">
        <f>AT658*('Para GX'!O$71+100%)</f>
        <v>#VALUE!</v>
      </c>
      <c r="AV658" s="100">
        <v>0</v>
      </c>
      <c r="AW658" s="100">
        <f>AV658*('Para GX'!J$71+100%)</f>
        <v>0</v>
      </c>
      <c r="AX658" s="100">
        <f>AW658*('Para GX'!K$71+100%)</f>
        <v>0</v>
      </c>
      <c r="AY658" s="100">
        <f>AX658*('Para GX'!L$71+100%)</f>
        <v>0</v>
      </c>
      <c r="AZ658" s="100">
        <f>AY658*('Para GX'!M$71+100%)</f>
        <v>0</v>
      </c>
      <c r="BA658" s="100">
        <f>AZ658*('Para GX'!N$71+100%)</f>
        <v>0</v>
      </c>
      <c r="BB658" s="100" t="e">
        <f>BA658*('Para GX'!O$71+100%)</f>
        <v>#VALUE!</v>
      </c>
      <c r="BC658" s="100">
        <v>0</v>
      </c>
      <c r="BD658" s="100"/>
      <c r="BE658" s="100"/>
      <c r="BF658" s="100"/>
      <c r="BG658" s="100"/>
      <c r="BH658" s="100"/>
      <c r="BI658" s="100"/>
      <c r="BJ658" s="100">
        <v>0</v>
      </c>
      <c r="BK658" s="100">
        <f>BJ658*('Para GX'!J$71+100%)</f>
        <v>0</v>
      </c>
      <c r="BL658" s="100">
        <f>BK658*('Para GX'!K$71+100%)</f>
        <v>0</v>
      </c>
      <c r="BM658" s="100">
        <f>BL658*('Para GX'!L$71+100%)</f>
        <v>0</v>
      </c>
      <c r="BN658" s="100">
        <f>BM658*('Para GX'!M$71+100%)</f>
        <v>0</v>
      </c>
      <c r="BO658" s="100">
        <f>BN658*('Para GX'!N$71+100%)</f>
        <v>0</v>
      </c>
      <c r="BP658" s="100" t="e">
        <f>BO658*('Para GX'!O$71+100%)</f>
        <v>#VALUE!</v>
      </c>
    </row>
    <row r="659" spans="1:68" ht="22.5">
      <c r="A659" s="77">
        <v>2018</v>
      </c>
      <c r="B659" s="77" t="s">
        <v>905</v>
      </c>
      <c r="C659" s="77" t="s">
        <v>1103</v>
      </c>
      <c r="D659" s="77"/>
      <c r="E659" s="98">
        <v>23117</v>
      </c>
      <c r="F659" s="77"/>
      <c r="G659" s="77"/>
      <c r="H659" s="77"/>
      <c r="I659" s="77">
        <v>5</v>
      </c>
      <c r="J659" s="77" t="s">
        <v>1021</v>
      </c>
      <c r="K659" s="110" t="s">
        <v>1250</v>
      </c>
      <c r="L659" s="77" t="s">
        <v>1104</v>
      </c>
      <c r="M659" s="77"/>
      <c r="N659" s="99">
        <v>13351.97</v>
      </c>
      <c r="O659" s="99">
        <v>15328.98</v>
      </c>
      <c r="P659" s="99">
        <v>832.2</v>
      </c>
      <c r="Q659" s="99">
        <v>660.72</v>
      </c>
      <c r="R659" s="99">
        <v>0</v>
      </c>
      <c r="S659" s="99">
        <v>16821.900000000001</v>
      </c>
      <c r="T659" s="99">
        <v>0</v>
      </c>
      <c r="U659" s="99">
        <v>25.23</v>
      </c>
      <c r="V659" s="99">
        <v>889.1</v>
      </c>
      <c r="W659" s="99">
        <v>0</v>
      </c>
      <c r="X659" s="99">
        <v>5204.71</v>
      </c>
      <c r="Y659" s="99">
        <v>401.14</v>
      </c>
      <c r="Z659" s="99">
        <v>23342.080000000002</v>
      </c>
      <c r="AA659" s="100">
        <f>SUM(W659 + V659 + S659)</f>
        <v>17711</v>
      </c>
      <c r="AB659" s="100">
        <f>AA659*('Para GX'!J$71+100%)</f>
        <v>18153.774999999998</v>
      </c>
      <c r="AC659" s="100">
        <f>AB659*('Para GX'!K$71+100%)</f>
        <v>18547.106791666665</v>
      </c>
      <c r="AD659" s="100">
        <f>AC659*('Para GX'!L$71+100%)</f>
        <v>18856.225238194442</v>
      </c>
      <c r="AE659" s="100">
        <f>AD659*('Para GX'!M$71+100%)</f>
        <v>19044.787490576386</v>
      </c>
      <c r="AF659" s="100">
        <f>AE659*('Para GX'!N$71+100%)</f>
        <v>19171.752740513559</v>
      </c>
      <c r="AG659" s="100" t="e">
        <f>AF659*('Para GX'!O$71+100%)</f>
        <v>#VALUE!</v>
      </c>
      <c r="AH659" s="100">
        <v>0</v>
      </c>
      <c r="AI659" s="100">
        <f>AH659*('Para GX'!J$71+100%)</f>
        <v>0</v>
      </c>
      <c r="AJ659" s="100">
        <f>AI659*('Para GX'!K$71+100%)</f>
        <v>0</v>
      </c>
      <c r="AK659" s="100">
        <f>AJ659*('Para GX'!L$71+100%)</f>
        <v>0</v>
      </c>
      <c r="AL659" s="100">
        <f>AK659*('Para GX'!M$71+100%)</f>
        <v>0</v>
      </c>
      <c r="AM659" s="100">
        <f>AL659*('Para GX'!N$71+100%)</f>
        <v>0</v>
      </c>
      <c r="AN659" s="100" t="e">
        <f>AM659*('Para GX'!O$71+100%)</f>
        <v>#VALUE!</v>
      </c>
      <c r="AO659" s="100">
        <f t="shared" si="166"/>
        <v>5605.85</v>
      </c>
      <c r="AP659" s="100">
        <f>AO659*('Para GX'!J$71+100%)</f>
        <v>5745.9962500000001</v>
      </c>
      <c r="AQ659" s="100">
        <f>AP659*('Para GX'!K$71+100%)</f>
        <v>5870.4928354166668</v>
      </c>
      <c r="AR659" s="100">
        <f>AQ659*('Para GX'!L$71+100%)</f>
        <v>5968.3343826736109</v>
      </c>
      <c r="AS659" s="100">
        <f>AR659*('Para GX'!M$71+100%)</f>
        <v>6028.0177265003467</v>
      </c>
      <c r="AT659" s="100">
        <f>AS659*('Para GX'!N$71+100%)</f>
        <v>6068.2045113436816</v>
      </c>
      <c r="AU659" s="100" t="e">
        <f>AT659*('Para GX'!O$71+100%)</f>
        <v>#VALUE!</v>
      </c>
      <c r="AV659" s="100">
        <v>0</v>
      </c>
      <c r="AW659" s="100">
        <f>AV659*('Para GX'!J$71+100%)</f>
        <v>0</v>
      </c>
      <c r="AX659" s="100">
        <f>AW659*('Para GX'!K$71+100%)</f>
        <v>0</v>
      </c>
      <c r="AY659" s="100">
        <f>AX659*('Para GX'!L$71+100%)</f>
        <v>0</v>
      </c>
      <c r="AZ659" s="100">
        <f>AY659*('Para GX'!M$71+100%)</f>
        <v>0</v>
      </c>
      <c r="BA659" s="100">
        <f>AZ659*('Para GX'!N$71+100%)</f>
        <v>0</v>
      </c>
      <c r="BB659" s="100" t="e">
        <f>BA659*('Para GX'!O$71+100%)</f>
        <v>#VALUE!</v>
      </c>
      <c r="BC659" s="100">
        <v>0</v>
      </c>
      <c r="BD659" s="100"/>
      <c r="BE659" s="100"/>
      <c r="BF659" s="100"/>
      <c r="BG659" s="100"/>
      <c r="BH659" s="100"/>
      <c r="BI659" s="100"/>
      <c r="BJ659" s="100">
        <v>0</v>
      </c>
      <c r="BK659" s="100">
        <f>BJ659*('Para GX'!J$71+100%)</f>
        <v>0</v>
      </c>
      <c r="BL659" s="100">
        <f>BK659*('Para GX'!K$71+100%)</f>
        <v>0</v>
      </c>
      <c r="BM659" s="100">
        <f>BL659*('Para GX'!L$71+100%)</f>
        <v>0</v>
      </c>
      <c r="BN659" s="100">
        <f>BM659*('Para GX'!M$71+100%)</f>
        <v>0</v>
      </c>
      <c r="BO659" s="100">
        <f>BN659*('Para GX'!N$71+100%)</f>
        <v>0</v>
      </c>
      <c r="BP659" s="100" t="e">
        <f>BO659*('Para GX'!O$71+100%)</f>
        <v>#VALUE!</v>
      </c>
    </row>
    <row r="660" spans="1:68">
      <c r="A660" s="77">
        <v>2018</v>
      </c>
      <c r="B660" s="77" t="s">
        <v>905</v>
      </c>
      <c r="C660" s="77" t="s">
        <v>1103</v>
      </c>
      <c r="D660" s="77"/>
      <c r="E660" s="98">
        <v>23117</v>
      </c>
      <c r="F660" s="77"/>
      <c r="G660" s="77"/>
      <c r="H660" s="77"/>
      <c r="I660" s="77">
        <v>4</v>
      </c>
      <c r="J660" s="77" t="s">
        <v>1021</v>
      </c>
      <c r="K660" s="77" t="s">
        <v>1047</v>
      </c>
      <c r="L660" s="77" t="s">
        <v>1104</v>
      </c>
      <c r="M660" s="77"/>
      <c r="N660" s="99">
        <v>0</v>
      </c>
      <c r="O660" s="99">
        <v>0</v>
      </c>
      <c r="P660" s="99">
        <v>0</v>
      </c>
      <c r="Q660" s="99">
        <v>0</v>
      </c>
      <c r="R660" s="99">
        <v>0</v>
      </c>
      <c r="S660" s="99">
        <v>0</v>
      </c>
      <c r="T660" s="99">
        <v>0</v>
      </c>
      <c r="U660" s="99">
        <v>0</v>
      </c>
      <c r="V660" s="99">
        <v>104.34</v>
      </c>
      <c r="W660" s="99">
        <v>0</v>
      </c>
      <c r="X660" s="99">
        <v>0</v>
      </c>
      <c r="Y660" s="99">
        <v>47.08</v>
      </c>
      <c r="Z660" s="99">
        <v>151.41999999999999</v>
      </c>
      <c r="AA660" s="100">
        <f>SUM(W660 + V660 + S660)</f>
        <v>104.34</v>
      </c>
      <c r="AB660" s="100">
        <v>0</v>
      </c>
      <c r="AC660" s="100">
        <f>AB660*('Para GX'!K$71+100%)</f>
        <v>0</v>
      </c>
      <c r="AD660" s="100">
        <f>AC660*('Para GX'!L$71+100%)</f>
        <v>0</v>
      </c>
      <c r="AE660" s="100">
        <f>AD660*('Para GX'!M$71+100%)</f>
        <v>0</v>
      </c>
      <c r="AF660" s="100">
        <f>AE660*('Para GX'!N$71+100%)</f>
        <v>0</v>
      </c>
      <c r="AG660" s="100" t="e">
        <f>AF660*('Para GX'!O$71+100%)</f>
        <v>#VALUE!</v>
      </c>
      <c r="AH660" s="100">
        <v>0</v>
      </c>
      <c r="AI660" s="100">
        <f>AH660*('Para GX'!J$71+100%)</f>
        <v>0</v>
      </c>
      <c r="AJ660" s="100">
        <f>AI660*('Para GX'!K$71+100%)</f>
        <v>0</v>
      </c>
      <c r="AK660" s="100">
        <f>AJ660*('Para GX'!L$71+100%)</f>
        <v>0</v>
      </c>
      <c r="AL660" s="100">
        <f>AK660*('Para GX'!M$71+100%)</f>
        <v>0</v>
      </c>
      <c r="AM660" s="100">
        <f>AL660*('Para GX'!N$71+100%)</f>
        <v>0</v>
      </c>
      <c r="AN660" s="100" t="e">
        <f>AM660*('Para GX'!O$71+100%)</f>
        <v>#VALUE!</v>
      </c>
      <c r="AO660" s="100">
        <f t="shared" si="166"/>
        <v>47.08</v>
      </c>
      <c r="AP660" s="100">
        <v>0</v>
      </c>
      <c r="AQ660" s="100">
        <f>AP660*('Para GX'!K$71+100%)</f>
        <v>0</v>
      </c>
      <c r="AR660" s="100">
        <f>AQ660*('Para GX'!L$71+100%)</f>
        <v>0</v>
      </c>
      <c r="AS660" s="100">
        <f>AR660*('Para GX'!M$71+100%)</f>
        <v>0</v>
      </c>
      <c r="AT660" s="100">
        <f>AS660*('Para GX'!N$71+100%)</f>
        <v>0</v>
      </c>
      <c r="AU660" s="100" t="e">
        <f>AT660*('Para GX'!O$71+100%)</f>
        <v>#VALUE!</v>
      </c>
      <c r="AV660" s="100">
        <v>0</v>
      </c>
      <c r="AW660" s="100">
        <f>AV660*('Para GX'!J$71+100%)</f>
        <v>0</v>
      </c>
      <c r="AX660" s="100">
        <f>AW660*('Para GX'!K$71+100%)</f>
        <v>0</v>
      </c>
      <c r="AY660" s="100">
        <f>AX660*('Para GX'!L$71+100%)</f>
        <v>0</v>
      </c>
      <c r="AZ660" s="100">
        <f>AY660*('Para GX'!M$71+100%)</f>
        <v>0</v>
      </c>
      <c r="BA660" s="100">
        <f>AZ660*('Para GX'!N$71+100%)</f>
        <v>0</v>
      </c>
      <c r="BB660" s="100" t="e">
        <f>BA660*('Para GX'!O$71+100%)</f>
        <v>#VALUE!</v>
      </c>
      <c r="BC660" s="100">
        <v>0</v>
      </c>
      <c r="BD660" s="100"/>
      <c r="BE660" s="100"/>
      <c r="BF660" s="100"/>
      <c r="BG660" s="100"/>
      <c r="BH660" s="100"/>
      <c r="BI660" s="100"/>
      <c r="BJ660" s="100">
        <v>0</v>
      </c>
      <c r="BK660" s="100">
        <f>BJ660*('Para GX'!J$71+100%)</f>
        <v>0</v>
      </c>
      <c r="BL660" s="100">
        <f>BK660*('Para GX'!K$71+100%)</f>
        <v>0</v>
      </c>
      <c r="BM660" s="100">
        <f>BL660*('Para GX'!L$71+100%)</f>
        <v>0</v>
      </c>
      <c r="BN660" s="100">
        <f>BM660*('Para GX'!M$71+100%)</f>
        <v>0</v>
      </c>
      <c r="BO660" s="100">
        <f>BN660*('Para GX'!N$71+100%)</f>
        <v>0</v>
      </c>
      <c r="BP660" s="100" t="e">
        <f>BO660*('Para GX'!O$71+100%)</f>
        <v>#VALUE!</v>
      </c>
    </row>
    <row r="661" spans="1:68">
      <c r="A661" s="77">
        <v>2018</v>
      </c>
      <c r="B661" s="77" t="s">
        <v>905</v>
      </c>
      <c r="C661" s="77" t="s">
        <v>1103</v>
      </c>
      <c r="D661" s="77"/>
      <c r="E661" s="98">
        <v>23117</v>
      </c>
      <c r="F661" s="77"/>
      <c r="G661" s="77"/>
      <c r="H661" s="77"/>
      <c r="I661" s="77">
        <v>3</v>
      </c>
      <c r="J661" s="77" t="s">
        <v>1021</v>
      </c>
      <c r="K661" s="77" t="s">
        <v>1046</v>
      </c>
      <c r="L661" s="77" t="s">
        <v>1104</v>
      </c>
      <c r="M661" s="77"/>
      <c r="N661" s="99">
        <v>0</v>
      </c>
      <c r="O661" s="99">
        <v>0</v>
      </c>
      <c r="P661" s="99">
        <v>0</v>
      </c>
      <c r="Q661" s="99">
        <v>0</v>
      </c>
      <c r="R661" s="99">
        <v>0</v>
      </c>
      <c r="S661" s="99">
        <v>0</v>
      </c>
      <c r="T661" s="99">
        <v>0</v>
      </c>
      <c r="U661" s="99">
        <v>0</v>
      </c>
      <c r="V661" s="99">
        <v>74.569999999999993</v>
      </c>
      <c r="W661" s="99">
        <v>0</v>
      </c>
      <c r="X661" s="99">
        <v>0</v>
      </c>
      <c r="Y661" s="99">
        <v>33.64</v>
      </c>
      <c r="Z661" s="99">
        <v>108.21</v>
      </c>
      <c r="AA661" s="100">
        <f>SUM(W661 + V661 + S661)</f>
        <v>74.569999999999993</v>
      </c>
      <c r="AB661" s="100">
        <v>0</v>
      </c>
      <c r="AC661" s="100">
        <f>AB661*('Para GX'!K$71+100%)</f>
        <v>0</v>
      </c>
      <c r="AD661" s="100">
        <f>AC661*('Para GX'!L$71+100%)</f>
        <v>0</v>
      </c>
      <c r="AE661" s="100">
        <f>AD661*('Para GX'!M$71+100%)</f>
        <v>0</v>
      </c>
      <c r="AF661" s="100">
        <f>AE661*('Para GX'!N$71+100%)</f>
        <v>0</v>
      </c>
      <c r="AG661" s="100" t="e">
        <f>AF661*('Para GX'!O$71+100%)</f>
        <v>#VALUE!</v>
      </c>
      <c r="AH661" s="100">
        <v>0</v>
      </c>
      <c r="AI661" s="100">
        <f>AH661*('Para GX'!J$71+100%)</f>
        <v>0</v>
      </c>
      <c r="AJ661" s="100">
        <f>AI661*('Para GX'!K$71+100%)</f>
        <v>0</v>
      </c>
      <c r="AK661" s="100">
        <f>AJ661*('Para GX'!L$71+100%)</f>
        <v>0</v>
      </c>
      <c r="AL661" s="100">
        <f>AK661*('Para GX'!M$71+100%)</f>
        <v>0</v>
      </c>
      <c r="AM661" s="100">
        <f>AL661*('Para GX'!N$71+100%)</f>
        <v>0</v>
      </c>
      <c r="AN661" s="100" t="e">
        <f>AM661*('Para GX'!O$71+100%)</f>
        <v>#VALUE!</v>
      </c>
      <c r="AO661" s="100">
        <f t="shared" si="166"/>
        <v>33.64</v>
      </c>
      <c r="AP661" s="100">
        <v>0</v>
      </c>
      <c r="AQ661" s="100">
        <f>AP661*('Para GX'!K$71+100%)</f>
        <v>0</v>
      </c>
      <c r="AR661" s="100">
        <f>AQ661*('Para GX'!L$71+100%)</f>
        <v>0</v>
      </c>
      <c r="AS661" s="100">
        <f>AR661*('Para GX'!M$71+100%)</f>
        <v>0</v>
      </c>
      <c r="AT661" s="100">
        <f>AS661*('Para GX'!N$71+100%)</f>
        <v>0</v>
      </c>
      <c r="AU661" s="100" t="e">
        <f>AT661*('Para GX'!O$71+100%)</f>
        <v>#VALUE!</v>
      </c>
      <c r="AV661" s="100">
        <v>0</v>
      </c>
      <c r="AW661" s="100">
        <f>AV661*('Para GX'!J$71+100%)</f>
        <v>0</v>
      </c>
      <c r="AX661" s="100">
        <f>AW661*('Para GX'!K$71+100%)</f>
        <v>0</v>
      </c>
      <c r="AY661" s="100">
        <f>AX661*('Para GX'!L$71+100%)</f>
        <v>0</v>
      </c>
      <c r="AZ661" s="100">
        <f>AY661*('Para GX'!M$71+100%)</f>
        <v>0</v>
      </c>
      <c r="BA661" s="100">
        <f>AZ661*('Para GX'!N$71+100%)</f>
        <v>0</v>
      </c>
      <c r="BB661" s="100" t="e">
        <f>BA661*('Para GX'!O$71+100%)</f>
        <v>#VALUE!</v>
      </c>
      <c r="BC661" s="100">
        <v>0</v>
      </c>
      <c r="BD661" s="100"/>
      <c r="BE661" s="100"/>
      <c r="BF661" s="100"/>
      <c r="BG661" s="100"/>
      <c r="BH661" s="100"/>
      <c r="BI661" s="100"/>
      <c r="BJ661" s="100">
        <v>0</v>
      </c>
      <c r="BK661" s="100">
        <f>BJ661*('Para GX'!J$71+100%)</f>
        <v>0</v>
      </c>
      <c r="BL661" s="100">
        <f>BK661*('Para GX'!K$71+100%)</f>
        <v>0</v>
      </c>
      <c r="BM661" s="100">
        <f>BL661*('Para GX'!L$71+100%)</f>
        <v>0</v>
      </c>
      <c r="BN661" s="100">
        <f>BM661*('Para GX'!M$71+100%)</f>
        <v>0</v>
      </c>
      <c r="BO661" s="100">
        <f>BN661*('Para GX'!N$71+100%)</f>
        <v>0</v>
      </c>
      <c r="BP661" s="100" t="e">
        <f>BO661*('Para GX'!O$71+100%)</f>
        <v>#VALUE!</v>
      </c>
    </row>
    <row r="662" spans="1:68">
      <c r="A662" s="77">
        <v>2018</v>
      </c>
      <c r="B662" s="77" t="s">
        <v>905</v>
      </c>
      <c r="C662" s="77" t="s">
        <v>1103</v>
      </c>
      <c r="D662" s="77"/>
      <c r="E662" s="98">
        <v>23117</v>
      </c>
      <c r="F662" s="77"/>
      <c r="G662" s="77"/>
      <c r="H662" s="77"/>
      <c r="I662" s="77">
        <v>2</v>
      </c>
      <c r="J662" s="77" t="s">
        <v>1021</v>
      </c>
      <c r="K662" s="77" t="s">
        <v>1180</v>
      </c>
      <c r="L662" s="77" t="s">
        <v>1104</v>
      </c>
      <c r="M662" s="77"/>
      <c r="N662" s="99">
        <v>0</v>
      </c>
      <c r="O662" s="99">
        <v>0</v>
      </c>
      <c r="P662" s="99">
        <v>0</v>
      </c>
      <c r="Q662" s="99">
        <v>0</v>
      </c>
      <c r="R662" s="99">
        <v>0</v>
      </c>
      <c r="S662" s="99">
        <v>0</v>
      </c>
      <c r="T662" s="99">
        <v>0</v>
      </c>
      <c r="U662" s="99">
        <v>0</v>
      </c>
      <c r="V662" s="99">
        <v>69.59</v>
      </c>
      <c r="W662" s="99">
        <v>0</v>
      </c>
      <c r="X662" s="99">
        <v>0</v>
      </c>
      <c r="Y662" s="99">
        <v>31.41</v>
      </c>
      <c r="Z662" s="99">
        <v>101</v>
      </c>
      <c r="AA662" s="100">
        <f>SUM(W662 + V662 + S662)</f>
        <v>69.59</v>
      </c>
      <c r="AB662" s="100">
        <v>0</v>
      </c>
      <c r="AC662" s="100">
        <f>AB662*('Para GX'!K$71+100%)</f>
        <v>0</v>
      </c>
      <c r="AD662" s="100">
        <f>AC662*('Para GX'!L$71+100%)</f>
        <v>0</v>
      </c>
      <c r="AE662" s="100">
        <f>AD662*('Para GX'!M$71+100%)</f>
        <v>0</v>
      </c>
      <c r="AF662" s="100">
        <f>AE662*('Para GX'!N$71+100%)</f>
        <v>0</v>
      </c>
      <c r="AG662" s="100" t="e">
        <f>AF662*('Para GX'!O$71+100%)</f>
        <v>#VALUE!</v>
      </c>
      <c r="AH662" s="100">
        <v>0</v>
      </c>
      <c r="AI662" s="100">
        <f>AH662*('Para GX'!J$71+100%)</f>
        <v>0</v>
      </c>
      <c r="AJ662" s="100">
        <f>AI662*('Para GX'!K$71+100%)</f>
        <v>0</v>
      </c>
      <c r="AK662" s="100">
        <f>AJ662*('Para GX'!L$71+100%)</f>
        <v>0</v>
      </c>
      <c r="AL662" s="100">
        <f>AK662*('Para GX'!M$71+100%)</f>
        <v>0</v>
      </c>
      <c r="AM662" s="100">
        <f>AL662*('Para GX'!N$71+100%)</f>
        <v>0</v>
      </c>
      <c r="AN662" s="100" t="e">
        <f>AM662*('Para GX'!O$71+100%)</f>
        <v>#VALUE!</v>
      </c>
      <c r="AO662" s="100">
        <f t="shared" si="166"/>
        <v>31.41</v>
      </c>
      <c r="AP662" s="100">
        <v>0</v>
      </c>
      <c r="AQ662" s="100">
        <f>AP662*('Para GX'!K$71+100%)</f>
        <v>0</v>
      </c>
      <c r="AR662" s="100">
        <f>AQ662*('Para GX'!L$71+100%)</f>
        <v>0</v>
      </c>
      <c r="AS662" s="100">
        <f>AR662*('Para GX'!M$71+100%)</f>
        <v>0</v>
      </c>
      <c r="AT662" s="100">
        <f>AS662*('Para GX'!N$71+100%)</f>
        <v>0</v>
      </c>
      <c r="AU662" s="100" t="e">
        <f>AT662*('Para GX'!O$71+100%)</f>
        <v>#VALUE!</v>
      </c>
      <c r="AV662" s="100">
        <v>0</v>
      </c>
      <c r="AW662" s="100">
        <f>AV662*('Para GX'!J$71+100%)</f>
        <v>0</v>
      </c>
      <c r="AX662" s="100">
        <f>AW662*('Para GX'!K$71+100%)</f>
        <v>0</v>
      </c>
      <c r="AY662" s="100">
        <f>AX662*('Para GX'!L$71+100%)</f>
        <v>0</v>
      </c>
      <c r="AZ662" s="100">
        <f>AY662*('Para GX'!M$71+100%)</f>
        <v>0</v>
      </c>
      <c r="BA662" s="100">
        <f>AZ662*('Para GX'!N$71+100%)</f>
        <v>0</v>
      </c>
      <c r="BB662" s="100" t="e">
        <f>BA662*('Para GX'!O$71+100%)</f>
        <v>#VALUE!</v>
      </c>
      <c r="BC662" s="100">
        <v>0</v>
      </c>
      <c r="BD662" s="100"/>
      <c r="BE662" s="100"/>
      <c r="BF662" s="100"/>
      <c r="BG662" s="100"/>
      <c r="BH662" s="100"/>
      <c r="BI662" s="100"/>
      <c r="BJ662" s="100">
        <v>0</v>
      </c>
      <c r="BK662" s="100">
        <f>BJ662*('Para GX'!J$71+100%)</f>
        <v>0</v>
      </c>
      <c r="BL662" s="100">
        <f>BK662*('Para GX'!K$71+100%)</f>
        <v>0</v>
      </c>
      <c r="BM662" s="100">
        <f>BL662*('Para GX'!L$71+100%)</f>
        <v>0</v>
      </c>
      <c r="BN662" s="100">
        <f>BM662*('Para GX'!M$71+100%)</f>
        <v>0</v>
      </c>
      <c r="BO662" s="100">
        <f>BN662*('Para GX'!N$71+100%)</f>
        <v>0</v>
      </c>
      <c r="BP662" s="100" t="e">
        <f>BO662*('Para GX'!O$71+100%)</f>
        <v>#VALUE!</v>
      </c>
    </row>
    <row r="663" spans="1:68">
      <c r="A663" s="77">
        <v>2018</v>
      </c>
      <c r="B663" s="77" t="s">
        <v>905</v>
      </c>
      <c r="C663" s="77" t="s">
        <v>1103</v>
      </c>
      <c r="D663" s="77"/>
      <c r="E663" s="98">
        <v>23117</v>
      </c>
      <c r="F663" s="77"/>
      <c r="G663" s="77"/>
      <c r="H663" s="77"/>
      <c r="I663" s="77">
        <v>1</v>
      </c>
      <c r="J663" s="77" t="s">
        <v>1021</v>
      </c>
      <c r="K663" s="77" t="s">
        <v>1129</v>
      </c>
      <c r="L663" s="77" t="s">
        <v>1104</v>
      </c>
      <c r="M663" s="77"/>
      <c r="N663" s="99">
        <v>0</v>
      </c>
      <c r="O663" s="99">
        <v>0</v>
      </c>
      <c r="P663" s="99">
        <v>0</v>
      </c>
      <c r="Q663" s="99">
        <v>0</v>
      </c>
      <c r="R663" s="99">
        <v>0</v>
      </c>
      <c r="S663" s="99">
        <v>0</v>
      </c>
      <c r="T663" s="99">
        <v>0</v>
      </c>
      <c r="U663" s="99">
        <v>0</v>
      </c>
      <c r="V663" s="99">
        <v>88.21</v>
      </c>
      <c r="W663" s="99">
        <v>0</v>
      </c>
      <c r="X663" s="99">
        <v>0</v>
      </c>
      <c r="Y663" s="99">
        <v>39.82</v>
      </c>
      <c r="Z663" s="99">
        <v>128.03</v>
      </c>
      <c r="AA663" s="100">
        <f>SUM(W663 + V663 + S663)</f>
        <v>88.21</v>
      </c>
      <c r="AB663" s="100">
        <v>0</v>
      </c>
      <c r="AC663" s="100">
        <f>AB663*('Para GX'!K$71+100%)</f>
        <v>0</v>
      </c>
      <c r="AD663" s="100">
        <f>AC663*('Para GX'!L$71+100%)</f>
        <v>0</v>
      </c>
      <c r="AE663" s="100">
        <f>AD663*('Para GX'!M$71+100%)</f>
        <v>0</v>
      </c>
      <c r="AF663" s="100">
        <f>AE663*('Para GX'!N$71+100%)</f>
        <v>0</v>
      </c>
      <c r="AG663" s="100" t="e">
        <f>AF663*('Para GX'!O$71+100%)</f>
        <v>#VALUE!</v>
      </c>
      <c r="AH663" s="100">
        <v>0</v>
      </c>
      <c r="AI663" s="100">
        <f>AH663*('Para GX'!J$71+100%)</f>
        <v>0</v>
      </c>
      <c r="AJ663" s="100">
        <f>AI663*('Para GX'!K$71+100%)</f>
        <v>0</v>
      </c>
      <c r="AK663" s="100">
        <f>AJ663*('Para GX'!L$71+100%)</f>
        <v>0</v>
      </c>
      <c r="AL663" s="100">
        <f>AK663*('Para GX'!M$71+100%)</f>
        <v>0</v>
      </c>
      <c r="AM663" s="100">
        <f>AL663*('Para GX'!N$71+100%)</f>
        <v>0</v>
      </c>
      <c r="AN663" s="100" t="e">
        <f>AM663*('Para GX'!O$71+100%)</f>
        <v>#VALUE!</v>
      </c>
      <c r="AO663" s="100">
        <f t="shared" si="166"/>
        <v>39.82</v>
      </c>
      <c r="AP663" s="100">
        <v>0</v>
      </c>
      <c r="AQ663" s="100">
        <f>AP663*('Para GX'!K$71+100%)</f>
        <v>0</v>
      </c>
      <c r="AR663" s="100">
        <f>AQ663*('Para GX'!L$71+100%)</f>
        <v>0</v>
      </c>
      <c r="AS663" s="100">
        <f>AR663*('Para GX'!M$71+100%)</f>
        <v>0</v>
      </c>
      <c r="AT663" s="100">
        <f>AS663*('Para GX'!N$71+100%)</f>
        <v>0</v>
      </c>
      <c r="AU663" s="100" t="e">
        <f>AT663*('Para GX'!O$71+100%)</f>
        <v>#VALUE!</v>
      </c>
      <c r="AV663" s="100">
        <v>0</v>
      </c>
      <c r="AW663" s="100">
        <f>AV663*('Para GX'!J$71+100%)</f>
        <v>0</v>
      </c>
      <c r="AX663" s="100">
        <f>AW663*('Para GX'!K$71+100%)</f>
        <v>0</v>
      </c>
      <c r="AY663" s="100">
        <f>AX663*('Para GX'!L$71+100%)</f>
        <v>0</v>
      </c>
      <c r="AZ663" s="100">
        <f>AY663*('Para GX'!M$71+100%)</f>
        <v>0</v>
      </c>
      <c r="BA663" s="100">
        <f>AZ663*('Para GX'!N$71+100%)</f>
        <v>0</v>
      </c>
      <c r="BB663" s="100" t="e">
        <f>BA663*('Para GX'!O$71+100%)</f>
        <v>#VALUE!</v>
      </c>
      <c r="BC663" s="100">
        <v>0</v>
      </c>
      <c r="BD663" s="100"/>
      <c r="BE663" s="100"/>
      <c r="BF663" s="100"/>
      <c r="BG663" s="100"/>
      <c r="BH663" s="100"/>
      <c r="BI663" s="100"/>
      <c r="BJ663" s="100">
        <v>0</v>
      </c>
      <c r="BK663" s="100">
        <f>BJ663*('Para GX'!J$71+100%)</f>
        <v>0</v>
      </c>
      <c r="BL663" s="100">
        <f>BK663*('Para GX'!K$71+100%)</f>
        <v>0</v>
      </c>
      <c r="BM663" s="100">
        <f>BL663*('Para GX'!L$71+100%)</f>
        <v>0</v>
      </c>
      <c r="BN663" s="100">
        <f>BM663*('Para GX'!M$71+100%)</f>
        <v>0</v>
      </c>
      <c r="BO663" s="100">
        <f>BN663*('Para GX'!N$71+100%)</f>
        <v>0</v>
      </c>
      <c r="BP663" s="100" t="e">
        <f>BO663*('Para GX'!O$71+100%)</f>
        <v>#VALUE!</v>
      </c>
    </row>
    <row r="664" spans="1:68">
      <c r="A664" s="77">
        <v>2018</v>
      </c>
      <c r="B664" s="77" t="s">
        <v>905</v>
      </c>
      <c r="C664" s="77" t="s">
        <v>1103</v>
      </c>
      <c r="D664" s="77"/>
      <c r="E664" s="98">
        <v>25379</v>
      </c>
      <c r="F664" s="77"/>
      <c r="G664" s="77"/>
      <c r="H664" s="77"/>
      <c r="I664" s="77">
        <v>1</v>
      </c>
      <c r="J664" s="77" t="s">
        <v>1021</v>
      </c>
      <c r="K664" s="77"/>
      <c r="L664" s="77"/>
      <c r="M664" s="77"/>
      <c r="N664" s="99">
        <v>20305.349999999999</v>
      </c>
      <c r="O664" s="99">
        <v>20098.419999999998</v>
      </c>
      <c r="P664" s="99">
        <v>0</v>
      </c>
      <c r="Q664" s="99">
        <v>720.74</v>
      </c>
      <c r="R664" s="99">
        <v>0</v>
      </c>
      <c r="S664" s="99">
        <v>20819.16</v>
      </c>
      <c r="T664" s="99">
        <v>0</v>
      </c>
      <c r="U664" s="99">
        <v>31.18</v>
      </c>
      <c r="V664" s="99">
        <v>0</v>
      </c>
      <c r="W664" s="99">
        <v>0</v>
      </c>
      <c r="X664" s="99">
        <v>6441.48</v>
      </c>
      <c r="Y664" s="99">
        <v>0</v>
      </c>
      <c r="Z664" s="99">
        <v>27291.82</v>
      </c>
      <c r="AA664" s="100">
        <f>SUM(W664+V664+S664)</f>
        <v>20819.16</v>
      </c>
      <c r="AB664" s="100">
        <f>AA664*('Para GX'!J$71+100%)</f>
        <v>21339.638999999999</v>
      </c>
      <c r="AC664" s="100">
        <f>AB664*('Para GX'!K$71+100%)</f>
        <v>21801.997845000002</v>
      </c>
      <c r="AD664" s="100">
        <f>AC664*('Para GX'!L$71+100%)</f>
        <v>22165.364475750001</v>
      </c>
      <c r="AE664" s="100">
        <f>AD664*('Para GX'!M$71+100%)</f>
        <v>22387.018120507502</v>
      </c>
      <c r="AF664" s="100">
        <f>AE664*('Para GX'!N$71+100%)</f>
        <v>22536.264907977551</v>
      </c>
      <c r="AG664" s="100" t="e">
        <f>AF664*('Para GX'!O$71+100%)</f>
        <v>#VALUE!</v>
      </c>
      <c r="AH664" s="100">
        <f>SUM(T664+V664+W664)</f>
        <v>0</v>
      </c>
      <c r="AI664" s="100">
        <f>AH664*('Para GX'!J$71+100%)</f>
        <v>0</v>
      </c>
      <c r="AJ664" s="100">
        <f>AI664*('Para GX'!K$71+100%)</f>
        <v>0</v>
      </c>
      <c r="AK664" s="100">
        <f>AJ664*('Para GX'!L$71+100%)</f>
        <v>0</v>
      </c>
      <c r="AL664" s="100">
        <f>AK664*('Para GX'!M$71+100%)</f>
        <v>0</v>
      </c>
      <c r="AM664" s="100">
        <f>AL664*('Para GX'!N$71+100%)</f>
        <v>0</v>
      </c>
      <c r="AN664" s="100" t="e">
        <f>AM664*('Para GX'!O$71+100%)</f>
        <v>#VALUE!</v>
      </c>
      <c r="AO664" s="100">
        <f t="shared" si="166"/>
        <v>6441.48</v>
      </c>
      <c r="AP664" s="100">
        <f>AO664*('Para GX'!J$71+100%)</f>
        <v>6602.5169999999989</v>
      </c>
      <c r="AQ664" s="100">
        <f>AP664*('Para GX'!K$71+100%)</f>
        <v>6745.5715349999991</v>
      </c>
      <c r="AR664" s="100">
        <f>AQ664*('Para GX'!L$71+100%)</f>
        <v>6857.9977272499991</v>
      </c>
      <c r="AS664" s="100">
        <f>AR664*('Para GX'!M$71+100%)</f>
        <v>6926.5777045224995</v>
      </c>
      <c r="AT664" s="100">
        <f>AS664*('Para GX'!N$71+100%)</f>
        <v>6972.7548892193154</v>
      </c>
      <c r="AU664" s="100" t="e">
        <f>AT664*('Para GX'!O$71+100%)</f>
        <v>#VALUE!</v>
      </c>
      <c r="AV664" s="100">
        <v>0</v>
      </c>
      <c r="AW664" s="100">
        <f>AV664*('Para GX'!J$71+100%)</f>
        <v>0</v>
      </c>
      <c r="AX664" s="100">
        <f>AW664*('Para GX'!K$71+100%)</f>
        <v>0</v>
      </c>
      <c r="AY664" s="100">
        <f>AX664*('Para GX'!L$71+100%)</f>
        <v>0</v>
      </c>
      <c r="AZ664" s="100">
        <f>AY664*('Para GX'!M$71+100%)</f>
        <v>0</v>
      </c>
      <c r="BA664" s="100">
        <f>AZ664*('Para GX'!N$71+100%)</f>
        <v>0</v>
      </c>
      <c r="BB664" s="100" t="e">
        <f>BA664*('Para GX'!O$71+100%)</f>
        <v>#VALUE!</v>
      </c>
      <c r="BC664" s="100">
        <v>0</v>
      </c>
      <c r="BD664" s="100"/>
      <c r="BE664" s="100"/>
      <c r="BF664" s="100"/>
      <c r="BG664" s="100"/>
      <c r="BH664" s="100"/>
      <c r="BI664" s="100"/>
      <c r="BJ664" s="100">
        <v>0</v>
      </c>
      <c r="BK664" s="100">
        <f>BJ664*('Para GX'!J$71+100%)</f>
        <v>0</v>
      </c>
      <c r="BL664" s="100">
        <f>BK664*('Para GX'!K$71+100%)</f>
        <v>0</v>
      </c>
      <c r="BM664" s="100">
        <f>BL664*('Para GX'!L$71+100%)</f>
        <v>0</v>
      </c>
      <c r="BN664" s="100">
        <f>BM664*('Para GX'!M$71+100%)</f>
        <v>0</v>
      </c>
      <c r="BO664" s="100">
        <f>BN664*('Para GX'!N$71+100%)</f>
        <v>0</v>
      </c>
      <c r="BP664" s="100" t="e">
        <f>BO664*('Para GX'!O$71+100%)</f>
        <v>#VALUE!</v>
      </c>
    </row>
    <row r="665" spans="1:68">
      <c r="A665" s="77">
        <v>2018</v>
      </c>
      <c r="B665" s="77" t="s">
        <v>905</v>
      </c>
      <c r="C665" s="77" t="s">
        <v>1103</v>
      </c>
      <c r="D665" s="77"/>
      <c r="E665" s="98">
        <v>24928</v>
      </c>
      <c r="F665" s="77"/>
      <c r="G665" s="77"/>
      <c r="H665" s="77"/>
      <c r="I665" s="77">
        <v>9</v>
      </c>
      <c r="J665" s="77" t="s">
        <v>1021</v>
      </c>
      <c r="K665" s="77"/>
      <c r="L665" s="77"/>
      <c r="M665" s="77"/>
      <c r="N665" s="99">
        <v>20430.54</v>
      </c>
      <c r="O665" s="99">
        <v>34188.480000000003</v>
      </c>
      <c r="P665" s="99">
        <v>0</v>
      </c>
      <c r="Q665" s="99">
        <v>1222.48</v>
      </c>
      <c r="R665" s="99">
        <v>0</v>
      </c>
      <c r="S665" s="99">
        <v>35410.959999999999</v>
      </c>
      <c r="T665" s="99">
        <v>0</v>
      </c>
      <c r="U665" s="99">
        <v>53.07</v>
      </c>
      <c r="V665" s="99">
        <v>0</v>
      </c>
      <c r="W665" s="99">
        <v>0</v>
      </c>
      <c r="X665" s="99">
        <v>10956.12</v>
      </c>
      <c r="Y665" s="99">
        <v>0</v>
      </c>
      <c r="Z665" s="99">
        <v>46420.15</v>
      </c>
      <c r="AA665" s="100">
        <f>SUM(W665+V665+S665)</f>
        <v>35410.959999999999</v>
      </c>
      <c r="AB665" s="100">
        <f>AA665*('Para GX'!J$71+100%)</f>
        <v>36296.233999999997</v>
      </c>
      <c r="AC665" s="100">
        <f>AB665*('Para GX'!K$71+100%)</f>
        <v>37082.652403333333</v>
      </c>
      <c r="AD665" s="100">
        <f>AC665*('Para GX'!L$71+100%)</f>
        <v>37700.696610055551</v>
      </c>
      <c r="AE665" s="100">
        <f>AD665*('Para GX'!M$71+100%)</f>
        <v>38077.703576156106</v>
      </c>
      <c r="AF665" s="100">
        <f>AE665*('Para GX'!N$71+100%)</f>
        <v>38331.554933330473</v>
      </c>
      <c r="AG665" s="100" t="e">
        <f>AF665*('Para GX'!O$71+100%)</f>
        <v>#VALUE!</v>
      </c>
      <c r="AH665" s="100">
        <f>SUM(T665+V665+W665)</f>
        <v>0</v>
      </c>
      <c r="AI665" s="100">
        <f>AH665*('Para GX'!J$71+100%)</f>
        <v>0</v>
      </c>
      <c r="AJ665" s="100">
        <f>AI665*('Para GX'!K$71+100%)</f>
        <v>0</v>
      </c>
      <c r="AK665" s="100">
        <f>AJ665*('Para GX'!L$71+100%)</f>
        <v>0</v>
      </c>
      <c r="AL665" s="100">
        <f>AK665*('Para GX'!M$71+100%)</f>
        <v>0</v>
      </c>
      <c r="AM665" s="100">
        <f>AL665*('Para GX'!N$71+100%)</f>
        <v>0</v>
      </c>
      <c r="AN665" s="100" t="e">
        <f>AM665*('Para GX'!O$71+100%)</f>
        <v>#VALUE!</v>
      </c>
      <c r="AO665" s="100">
        <f t="shared" si="166"/>
        <v>10956.12</v>
      </c>
      <c r="AP665" s="100">
        <f>AO665*('Para GX'!J$71+100%)</f>
        <v>11230.022999999999</v>
      </c>
      <c r="AQ665" s="100">
        <f>AP665*('Para GX'!K$71+100%)</f>
        <v>11473.340165</v>
      </c>
      <c r="AR665" s="100">
        <f>AQ665*('Para GX'!L$71+100%)</f>
        <v>11664.562501083332</v>
      </c>
      <c r="AS665" s="100">
        <f>AR665*('Para GX'!M$71+100%)</f>
        <v>11781.208126094165</v>
      </c>
      <c r="AT665" s="100">
        <f>AS665*('Para GX'!N$71+100%)</f>
        <v>11859.749513601459</v>
      </c>
      <c r="AU665" s="100" t="e">
        <f>AT665*('Para GX'!O$71+100%)</f>
        <v>#VALUE!</v>
      </c>
      <c r="AV665" s="100">
        <v>0</v>
      </c>
      <c r="AW665" s="100">
        <f>AV665*('Para GX'!J$71+100%)</f>
        <v>0</v>
      </c>
      <c r="AX665" s="100">
        <f>AW665*('Para GX'!K$71+100%)</f>
        <v>0</v>
      </c>
      <c r="AY665" s="100">
        <f>AX665*('Para GX'!L$71+100%)</f>
        <v>0</v>
      </c>
      <c r="AZ665" s="100">
        <f>AY665*('Para GX'!M$71+100%)</f>
        <v>0</v>
      </c>
      <c r="BA665" s="100">
        <f>AZ665*('Para GX'!N$71+100%)</f>
        <v>0</v>
      </c>
      <c r="BB665" s="100" t="e">
        <f>BA665*('Para GX'!O$71+100%)</f>
        <v>#VALUE!</v>
      </c>
      <c r="BC665" s="100">
        <v>0</v>
      </c>
      <c r="BD665" s="100"/>
      <c r="BE665" s="100"/>
      <c r="BF665" s="100"/>
      <c r="BG665" s="100"/>
      <c r="BH665" s="100"/>
      <c r="BI665" s="100"/>
      <c r="BJ665" s="100">
        <v>0</v>
      </c>
      <c r="BK665" s="100">
        <f>BJ665*('Para GX'!J$71+100%)</f>
        <v>0</v>
      </c>
      <c r="BL665" s="100">
        <f>BK665*('Para GX'!K$71+100%)</f>
        <v>0</v>
      </c>
      <c r="BM665" s="100">
        <f>BL665*('Para GX'!L$71+100%)</f>
        <v>0</v>
      </c>
      <c r="BN665" s="100">
        <f>BM665*('Para GX'!M$71+100%)</f>
        <v>0</v>
      </c>
      <c r="BO665" s="100">
        <f>BN665*('Para GX'!N$71+100%)</f>
        <v>0</v>
      </c>
      <c r="BP665" s="100" t="e">
        <f>BO665*('Para GX'!O$71+100%)</f>
        <v>#VALUE!</v>
      </c>
    </row>
    <row r="666" spans="1:68">
      <c r="A666" s="77">
        <v>2018</v>
      </c>
      <c r="B666" s="77" t="s">
        <v>905</v>
      </c>
      <c r="C666" s="77" t="s">
        <v>1103</v>
      </c>
      <c r="D666" s="77"/>
      <c r="E666" s="98">
        <v>32444</v>
      </c>
      <c r="F666" s="77"/>
      <c r="G666" s="77"/>
      <c r="H666" s="77"/>
      <c r="I666" s="77">
        <v>1</v>
      </c>
      <c r="J666" s="77" t="s">
        <v>1021</v>
      </c>
      <c r="K666" s="77"/>
      <c r="L666" s="77"/>
      <c r="M666" s="77"/>
      <c r="N666" s="99">
        <v>18990.73</v>
      </c>
      <c r="O666" s="99">
        <v>31182.06</v>
      </c>
      <c r="P666" s="99">
        <v>0</v>
      </c>
      <c r="Q666" s="99">
        <v>1162.25</v>
      </c>
      <c r="R666" s="99">
        <v>0</v>
      </c>
      <c r="S666" s="99">
        <v>32344.31</v>
      </c>
      <c r="T666" s="99">
        <v>0</v>
      </c>
      <c r="U666" s="99">
        <v>48.48</v>
      </c>
      <c r="V666" s="99">
        <v>0</v>
      </c>
      <c r="W666" s="99">
        <v>0</v>
      </c>
      <c r="X666" s="99">
        <v>10007.36</v>
      </c>
      <c r="Y666" s="99">
        <v>0</v>
      </c>
      <c r="Z666" s="99">
        <v>42400.15</v>
      </c>
      <c r="AA666" s="100">
        <f>SUM(W666+V666+S666)</f>
        <v>32344.31</v>
      </c>
      <c r="AB666" s="100">
        <f>AA666*('Para GX'!J$71+100%)</f>
        <v>33152.917750000001</v>
      </c>
      <c r="AC666" s="100">
        <f>AB666*('Para GX'!K$71+100%)</f>
        <v>33871.230967916672</v>
      </c>
      <c r="AD666" s="100">
        <f>AC666*('Para GX'!L$71+100%)</f>
        <v>34435.751484048611</v>
      </c>
      <c r="AE666" s="100">
        <f>AD666*('Para GX'!M$71+100%)</f>
        <v>34780.108998889096</v>
      </c>
      <c r="AF666" s="100">
        <f>AE666*('Para GX'!N$71+100%)</f>
        <v>35011.976392215023</v>
      </c>
      <c r="AG666" s="100" t="e">
        <f>AF666*('Para GX'!O$71+100%)</f>
        <v>#VALUE!</v>
      </c>
      <c r="AH666" s="100">
        <f>SUM(T666+V666+W666)</f>
        <v>0</v>
      </c>
      <c r="AI666" s="100">
        <f>AH666*('Para GX'!J$71+100%)</f>
        <v>0</v>
      </c>
      <c r="AJ666" s="100">
        <f>AI666*('Para GX'!K$71+100%)</f>
        <v>0</v>
      </c>
      <c r="AK666" s="100">
        <f>AJ666*('Para GX'!L$71+100%)</f>
        <v>0</v>
      </c>
      <c r="AL666" s="100">
        <f>AK666*('Para GX'!M$71+100%)</f>
        <v>0</v>
      </c>
      <c r="AM666" s="100">
        <f>AL666*('Para GX'!N$71+100%)</f>
        <v>0</v>
      </c>
      <c r="AN666" s="100" t="e">
        <f>AM666*('Para GX'!O$71+100%)</f>
        <v>#VALUE!</v>
      </c>
      <c r="AO666" s="100">
        <f t="shared" si="166"/>
        <v>10007.36</v>
      </c>
      <c r="AP666" s="100">
        <f>AO666*('Para GX'!J$71+100%)</f>
        <v>10257.544</v>
      </c>
      <c r="AQ666" s="100">
        <f>AP666*('Para GX'!K$71+100%)</f>
        <v>10479.790786666666</v>
      </c>
      <c r="AR666" s="100">
        <f>AQ666*('Para GX'!L$71+100%)</f>
        <v>10654.453966444444</v>
      </c>
      <c r="AS666" s="100">
        <f>AR666*('Para GX'!M$71+100%)</f>
        <v>10760.998506108888</v>
      </c>
      <c r="AT666" s="100">
        <f>AS666*('Para GX'!N$71+100%)</f>
        <v>10832.738496149614</v>
      </c>
      <c r="AU666" s="100" t="e">
        <f>AT666*('Para GX'!O$71+100%)</f>
        <v>#VALUE!</v>
      </c>
      <c r="AV666" s="100">
        <v>0</v>
      </c>
      <c r="AW666" s="100">
        <f>AV666*('Para GX'!J$71+100%)</f>
        <v>0</v>
      </c>
      <c r="AX666" s="100">
        <f>AW666*('Para GX'!K$71+100%)</f>
        <v>0</v>
      </c>
      <c r="AY666" s="100">
        <f>AX666*('Para GX'!L$71+100%)</f>
        <v>0</v>
      </c>
      <c r="AZ666" s="100">
        <f>AY666*('Para GX'!M$71+100%)</f>
        <v>0</v>
      </c>
      <c r="BA666" s="100">
        <f>AZ666*('Para GX'!N$71+100%)</f>
        <v>0</v>
      </c>
      <c r="BB666" s="100" t="e">
        <f>BA666*('Para GX'!O$71+100%)</f>
        <v>#VALUE!</v>
      </c>
      <c r="BC666" s="100">
        <v>0</v>
      </c>
      <c r="BD666" s="100"/>
      <c r="BE666" s="100"/>
      <c r="BF666" s="100"/>
      <c r="BG666" s="100"/>
      <c r="BH666" s="100"/>
      <c r="BI666" s="100"/>
      <c r="BJ666" s="100">
        <v>0</v>
      </c>
      <c r="BK666" s="100">
        <f>BJ666*('Para GX'!J$71+100%)</f>
        <v>0</v>
      </c>
      <c r="BL666" s="100">
        <f>BK666*('Para GX'!K$71+100%)</f>
        <v>0</v>
      </c>
      <c r="BM666" s="100">
        <f>BL666*('Para GX'!L$71+100%)</f>
        <v>0</v>
      </c>
      <c r="BN666" s="100">
        <f>BM666*('Para GX'!M$71+100%)</f>
        <v>0</v>
      </c>
      <c r="BO666" s="100">
        <f>BN666*('Para GX'!N$71+100%)</f>
        <v>0</v>
      </c>
      <c r="BP666" s="100" t="e">
        <f>BO666*('Para GX'!O$71+100%)</f>
        <v>#VALUE!</v>
      </c>
    </row>
    <row r="667" spans="1:68">
      <c r="A667" s="101"/>
      <c r="B667" s="101" t="s">
        <v>1196</v>
      </c>
      <c r="C667" s="101" t="s">
        <v>1103</v>
      </c>
      <c r="D667" s="101"/>
      <c r="E667" s="102"/>
      <c r="F667" s="101"/>
      <c r="G667" s="101"/>
      <c r="H667" s="101"/>
      <c r="I667" s="101"/>
      <c r="J667" s="101"/>
      <c r="K667" s="101"/>
      <c r="L667" s="101"/>
      <c r="M667" s="101"/>
      <c r="N667" s="103">
        <f>SUM(N658:N666)</f>
        <v>92532.65</v>
      </c>
      <c r="O667" s="103">
        <f t="shared" ref="O667:BP667" si="168">SUM(O658:O666)</f>
        <v>133352.38</v>
      </c>
      <c r="P667" s="103">
        <f t="shared" si="168"/>
        <v>832.2</v>
      </c>
      <c r="Q667" s="103">
        <f t="shared" si="168"/>
        <v>4947.82</v>
      </c>
      <c r="R667" s="103">
        <f t="shared" si="168"/>
        <v>0</v>
      </c>
      <c r="S667" s="103">
        <f t="shared" si="168"/>
        <v>139132.4</v>
      </c>
      <c r="T667" s="103">
        <f t="shared" si="168"/>
        <v>0</v>
      </c>
      <c r="U667" s="103">
        <f t="shared" si="168"/>
        <v>208.57</v>
      </c>
      <c r="V667" s="103">
        <f t="shared" si="168"/>
        <v>1225.81</v>
      </c>
      <c r="W667" s="103">
        <f t="shared" si="168"/>
        <v>0</v>
      </c>
      <c r="X667" s="103">
        <f t="shared" si="168"/>
        <v>43047.590000000004</v>
      </c>
      <c r="Y667" s="103">
        <f t="shared" si="168"/>
        <v>553.09</v>
      </c>
      <c r="Z667" s="103">
        <f t="shared" si="168"/>
        <v>184167.46</v>
      </c>
      <c r="AA667" s="103">
        <f>SUM(W667 + V667 + S667)</f>
        <v>140358.21</v>
      </c>
      <c r="AB667" s="103">
        <f t="shared" si="168"/>
        <v>143522.03749999998</v>
      </c>
      <c r="AC667" s="103">
        <f t="shared" si="168"/>
        <v>146631.68164583333</v>
      </c>
      <c r="AD667" s="103">
        <f t="shared" si="168"/>
        <v>149075.5430065972</v>
      </c>
      <c r="AE667" s="103">
        <f t="shared" si="168"/>
        <v>150566.2984366632</v>
      </c>
      <c r="AF667" s="103">
        <f t="shared" si="168"/>
        <v>151570.07375957427</v>
      </c>
      <c r="AG667" s="103" t="e">
        <f t="shared" si="168"/>
        <v>#VALUE!</v>
      </c>
      <c r="AH667" s="103">
        <v>0</v>
      </c>
      <c r="AI667" s="103">
        <f t="shared" si="168"/>
        <v>0</v>
      </c>
      <c r="AJ667" s="103">
        <f t="shared" si="168"/>
        <v>0</v>
      </c>
      <c r="AK667" s="103">
        <f t="shared" si="168"/>
        <v>0</v>
      </c>
      <c r="AL667" s="103">
        <f t="shared" si="168"/>
        <v>0</v>
      </c>
      <c r="AM667" s="103">
        <f t="shared" si="168"/>
        <v>0</v>
      </c>
      <c r="AN667" s="103" t="e">
        <f t="shared" si="168"/>
        <v>#VALUE!</v>
      </c>
      <c r="AO667" s="103">
        <f t="shared" si="166"/>
        <v>43600.68</v>
      </c>
      <c r="AP667" s="103">
        <f t="shared" si="168"/>
        <v>44534.948250000001</v>
      </c>
      <c r="AQ667" s="103">
        <f t="shared" si="168"/>
        <v>45499.872128749994</v>
      </c>
      <c r="AR667" s="103">
        <f t="shared" si="168"/>
        <v>46258.203330895834</v>
      </c>
      <c r="AS667" s="103">
        <f t="shared" si="168"/>
        <v>46720.785364204792</v>
      </c>
      <c r="AT667" s="103">
        <f t="shared" si="168"/>
        <v>47032.25726663282</v>
      </c>
      <c r="AU667" s="103" t="e">
        <f t="shared" si="168"/>
        <v>#VALUE!</v>
      </c>
      <c r="AV667" s="103">
        <f t="shared" si="168"/>
        <v>0</v>
      </c>
      <c r="AW667" s="103">
        <f t="shared" si="168"/>
        <v>0</v>
      </c>
      <c r="AX667" s="103">
        <f t="shared" si="168"/>
        <v>0</v>
      </c>
      <c r="AY667" s="103">
        <f t="shared" si="168"/>
        <v>0</v>
      </c>
      <c r="AZ667" s="103">
        <f t="shared" si="168"/>
        <v>0</v>
      </c>
      <c r="BA667" s="103">
        <f t="shared" si="168"/>
        <v>0</v>
      </c>
      <c r="BB667" s="103" t="e">
        <f t="shared" si="168"/>
        <v>#VALUE!</v>
      </c>
      <c r="BC667" s="103">
        <f t="shared" si="168"/>
        <v>0</v>
      </c>
      <c r="BD667" s="103">
        <f t="shared" si="168"/>
        <v>0</v>
      </c>
      <c r="BE667" s="103">
        <f t="shared" si="168"/>
        <v>0</v>
      </c>
      <c r="BF667" s="103">
        <f t="shared" si="168"/>
        <v>0</v>
      </c>
      <c r="BG667" s="103">
        <f t="shared" si="168"/>
        <v>0</v>
      </c>
      <c r="BH667" s="103">
        <f t="shared" si="168"/>
        <v>0</v>
      </c>
      <c r="BI667" s="103">
        <f t="shared" si="168"/>
        <v>0</v>
      </c>
      <c r="BJ667" s="103">
        <f t="shared" si="168"/>
        <v>0</v>
      </c>
      <c r="BK667" s="103">
        <f t="shared" si="168"/>
        <v>0</v>
      </c>
      <c r="BL667" s="103">
        <f t="shared" si="168"/>
        <v>0</v>
      </c>
      <c r="BM667" s="103">
        <f t="shared" si="168"/>
        <v>0</v>
      </c>
      <c r="BN667" s="103">
        <f t="shared" si="168"/>
        <v>0</v>
      </c>
      <c r="BO667" s="103">
        <f t="shared" si="168"/>
        <v>0</v>
      </c>
      <c r="BP667" s="103" t="e">
        <f t="shared" si="168"/>
        <v>#VALUE!</v>
      </c>
    </row>
    <row r="668" spans="1:68">
      <c r="A668" s="77">
        <v>2018</v>
      </c>
      <c r="B668" s="77" t="s">
        <v>905</v>
      </c>
      <c r="C668" s="77" t="s">
        <v>1105</v>
      </c>
      <c r="D668" s="77"/>
      <c r="E668" s="98">
        <v>23748</v>
      </c>
      <c r="F668" s="77"/>
      <c r="G668" s="77"/>
      <c r="H668" s="77"/>
      <c r="I668" s="77">
        <v>2</v>
      </c>
      <c r="J668" s="77" t="s">
        <v>1021</v>
      </c>
      <c r="K668" s="77" t="s">
        <v>1293</v>
      </c>
      <c r="L668" s="77"/>
      <c r="M668" s="77"/>
      <c r="N668" s="99">
        <v>21569.75</v>
      </c>
      <c r="O668" s="99">
        <v>0</v>
      </c>
      <c r="P668" s="99">
        <v>0</v>
      </c>
      <c r="Q668" s="99">
        <v>0</v>
      </c>
      <c r="R668" s="99">
        <v>0</v>
      </c>
      <c r="S668" s="99">
        <v>0</v>
      </c>
      <c r="T668" s="99">
        <v>0</v>
      </c>
      <c r="U668" s="99">
        <v>0</v>
      </c>
      <c r="V668" s="99">
        <v>0</v>
      </c>
      <c r="W668" s="99">
        <v>0</v>
      </c>
      <c r="X668" s="99">
        <v>0</v>
      </c>
      <c r="Y668" s="99">
        <v>0</v>
      </c>
      <c r="Z668" s="99">
        <v>0</v>
      </c>
      <c r="AA668" s="100">
        <f>SUM(W668+V668+S668)</f>
        <v>0</v>
      </c>
      <c r="AB668" s="100">
        <f>AA668*('Para GX'!J$71+100%)</f>
        <v>0</v>
      </c>
      <c r="AC668" s="100">
        <f>AB668*('Para GX'!K$71+100%)</f>
        <v>0</v>
      </c>
      <c r="AD668" s="100">
        <f>AC668*('Para GX'!L$71+100%)</f>
        <v>0</v>
      </c>
      <c r="AE668" s="100">
        <f>AD668*('Para GX'!M$71+100%)</f>
        <v>0</v>
      </c>
      <c r="AF668" s="100">
        <f>AE668*('Para GX'!N$71+100%)</f>
        <v>0</v>
      </c>
      <c r="AG668" s="100" t="e">
        <f>AF668*('Para GX'!O$71+100%)</f>
        <v>#VALUE!</v>
      </c>
      <c r="AH668" s="100">
        <f t="shared" ref="AH668:AH724" si="169">SUM(T668+V668+W668)</f>
        <v>0</v>
      </c>
      <c r="AI668" s="100">
        <f>AH668*('Para GX'!J$71+100%)</f>
        <v>0</v>
      </c>
      <c r="AJ668" s="100">
        <f>AI668*('Para GX'!K$71+100%)</f>
        <v>0</v>
      </c>
      <c r="AK668" s="100">
        <f>AJ668*('Para GX'!L$71+100%)</f>
        <v>0</v>
      </c>
      <c r="AL668" s="100">
        <f>AK668*('Para GX'!M$71+100%)</f>
        <v>0</v>
      </c>
      <c r="AM668" s="100">
        <f>AL668*('Para GX'!N$71+100%)</f>
        <v>0</v>
      </c>
      <c r="AN668" s="100" t="e">
        <f>AM668*('Para GX'!O$71+100%)</f>
        <v>#VALUE!</v>
      </c>
      <c r="AO668" s="100">
        <f t="shared" si="166"/>
        <v>0</v>
      </c>
      <c r="AP668" s="100">
        <f>AO668*('Para GX'!J$71+100%)</f>
        <v>0</v>
      </c>
      <c r="AQ668" s="100">
        <f>AP668*('Para GX'!K$71+100%)</f>
        <v>0</v>
      </c>
      <c r="AR668" s="100">
        <f>AQ668*('Para GX'!L$71+100%)</f>
        <v>0</v>
      </c>
      <c r="AS668" s="100">
        <f>AR668*('Para GX'!M$71+100%)</f>
        <v>0</v>
      </c>
      <c r="AT668" s="100">
        <f>AS668*('Para GX'!N$71+100%)</f>
        <v>0</v>
      </c>
      <c r="AU668" s="100" t="e">
        <f>AT668*('Para GX'!O$71+100%)</f>
        <v>#VALUE!</v>
      </c>
      <c r="AV668" s="100">
        <v>0</v>
      </c>
      <c r="AW668" s="100">
        <f>AV668*('Para GX'!J$71+100%)</f>
        <v>0</v>
      </c>
      <c r="AX668" s="100">
        <f>AW668*('Para GX'!K$71+100%)</f>
        <v>0</v>
      </c>
      <c r="AY668" s="100">
        <f>AX668*('Para GX'!L$71+100%)</f>
        <v>0</v>
      </c>
      <c r="AZ668" s="100">
        <f>AY668*('Para GX'!M$71+100%)</f>
        <v>0</v>
      </c>
      <c r="BA668" s="100">
        <f>AZ668*('Para GX'!N$71+100%)</f>
        <v>0</v>
      </c>
      <c r="BB668" s="100" t="e">
        <f>BA668*('Para GX'!O$71+100%)</f>
        <v>#VALUE!</v>
      </c>
      <c r="BC668" s="100">
        <v>0</v>
      </c>
      <c r="BD668" s="100"/>
      <c r="BE668" s="100"/>
      <c r="BF668" s="100"/>
      <c r="BG668" s="100"/>
      <c r="BH668" s="100"/>
      <c r="BI668" s="100"/>
      <c r="BJ668" s="100">
        <v>0</v>
      </c>
      <c r="BK668" s="100">
        <f>BJ668*('Para GX'!J$71+100%)</f>
        <v>0</v>
      </c>
      <c r="BL668" s="100">
        <f>BK668*('Para GX'!K$71+100%)</f>
        <v>0</v>
      </c>
      <c r="BM668" s="100">
        <f>BL668*('Para GX'!L$71+100%)</f>
        <v>0</v>
      </c>
      <c r="BN668" s="100">
        <f>BM668*('Para GX'!M$71+100%)</f>
        <v>0</v>
      </c>
      <c r="BO668" s="100">
        <f>BN668*('Para GX'!N$71+100%)</f>
        <v>0</v>
      </c>
      <c r="BP668" s="100" t="e">
        <f>BO668*('Para GX'!O$71+100%)</f>
        <v>#VALUE!</v>
      </c>
    </row>
    <row r="669" spans="1:68">
      <c r="A669" s="77">
        <v>2018</v>
      </c>
      <c r="B669" s="77" t="s">
        <v>905</v>
      </c>
      <c r="C669" s="77" t="s">
        <v>1105</v>
      </c>
      <c r="D669" s="77"/>
      <c r="E669" s="98">
        <v>22362</v>
      </c>
      <c r="F669" s="77"/>
      <c r="G669" s="77"/>
      <c r="H669" s="77"/>
      <c r="I669" s="77">
        <v>1</v>
      </c>
      <c r="J669" s="77" t="s">
        <v>1021</v>
      </c>
      <c r="K669" s="77"/>
      <c r="L669" s="77"/>
      <c r="M669" s="77"/>
      <c r="N669" s="99">
        <v>18084.52</v>
      </c>
      <c r="O669" s="99">
        <v>30262.68</v>
      </c>
      <c r="P669" s="99">
        <v>301.2</v>
      </c>
      <c r="Q669" s="99">
        <v>1131.8699999999999</v>
      </c>
      <c r="R669" s="99">
        <v>0</v>
      </c>
      <c r="S669" s="99">
        <v>31695.75</v>
      </c>
      <c r="T669" s="99">
        <v>0</v>
      </c>
      <c r="U669" s="99">
        <v>47.54</v>
      </c>
      <c r="V669" s="99">
        <v>0</v>
      </c>
      <c r="W669" s="99">
        <v>0</v>
      </c>
      <c r="X669" s="99">
        <v>9270.9500000000007</v>
      </c>
      <c r="Y669" s="99">
        <v>0</v>
      </c>
      <c r="Z669" s="99">
        <v>33667.160000000003</v>
      </c>
      <c r="AA669" s="100">
        <f>SUM(W669+V669+S669)</f>
        <v>31695.75</v>
      </c>
      <c r="AB669" s="100">
        <f>AA669*('Para GX'!J$71+100%)</f>
        <v>32488.143749999996</v>
      </c>
      <c r="AC669" s="100">
        <f>AB669*('Para GX'!K$71+100%)</f>
        <v>33192.05353125</v>
      </c>
      <c r="AD669" s="100">
        <f>AC669*('Para GX'!L$71+100%)</f>
        <v>33745.254423437495</v>
      </c>
      <c r="AE669" s="100">
        <f>AD669*('Para GX'!M$71+100%)</f>
        <v>34082.706967671867</v>
      </c>
      <c r="AF669" s="100">
        <f>AE669*('Para GX'!N$71+100%)</f>
        <v>34309.925014123008</v>
      </c>
      <c r="AG669" s="100" t="e">
        <f>AF669*('Para GX'!O$71+100%)</f>
        <v>#VALUE!</v>
      </c>
      <c r="AH669" s="100">
        <f t="shared" si="169"/>
        <v>0</v>
      </c>
      <c r="AI669" s="100">
        <f>AH669*('Para GX'!J$71+100%)</f>
        <v>0</v>
      </c>
      <c r="AJ669" s="100">
        <f>AI669*('Para GX'!K$71+100%)</f>
        <v>0</v>
      </c>
      <c r="AK669" s="100">
        <f>AJ669*('Para GX'!L$71+100%)</f>
        <v>0</v>
      </c>
      <c r="AL669" s="100">
        <f>AK669*('Para GX'!M$71+100%)</f>
        <v>0</v>
      </c>
      <c r="AM669" s="100">
        <f>AL669*('Para GX'!N$71+100%)</f>
        <v>0</v>
      </c>
      <c r="AN669" s="100" t="e">
        <f>AM669*('Para GX'!O$71+100%)</f>
        <v>#VALUE!</v>
      </c>
      <c r="AO669" s="100">
        <f t="shared" si="166"/>
        <v>9270.9500000000007</v>
      </c>
      <c r="AP669" s="100">
        <f>AO669*('Para GX'!J$71+100%)</f>
        <v>9502.7237499999992</v>
      </c>
      <c r="AQ669" s="100">
        <f>AP669*('Para GX'!K$71+100%)</f>
        <v>9708.6160979166671</v>
      </c>
      <c r="AR669" s="100">
        <f>AQ669*('Para GX'!L$71+100%)</f>
        <v>9870.4263662152771</v>
      </c>
      <c r="AS669" s="100">
        <f>AR669*('Para GX'!M$71+100%)</f>
        <v>9969.1306298774307</v>
      </c>
      <c r="AT669" s="100">
        <f>AS669*('Para GX'!N$71+100%)</f>
        <v>10035.59150074328</v>
      </c>
      <c r="AU669" s="100" t="e">
        <f>AT669*('Para GX'!O$71+100%)</f>
        <v>#VALUE!</v>
      </c>
      <c r="AV669" s="100">
        <v>0</v>
      </c>
      <c r="AW669" s="100">
        <f>AV669*('Para GX'!J$71+100%)</f>
        <v>0</v>
      </c>
      <c r="AX669" s="100">
        <f>AW669*('Para GX'!K$71+100%)</f>
        <v>0</v>
      </c>
      <c r="AY669" s="100">
        <f>AX669*('Para GX'!L$71+100%)</f>
        <v>0</v>
      </c>
      <c r="AZ669" s="100">
        <f>AY669*('Para GX'!M$71+100%)</f>
        <v>0</v>
      </c>
      <c r="BA669" s="100">
        <f>AZ669*('Para GX'!N$71+100%)</f>
        <v>0</v>
      </c>
      <c r="BB669" s="100" t="e">
        <f>BA669*('Para GX'!O$71+100%)</f>
        <v>#VALUE!</v>
      </c>
      <c r="BC669" s="100">
        <v>0</v>
      </c>
      <c r="BD669" s="100"/>
      <c r="BE669" s="100"/>
      <c r="BF669" s="100"/>
      <c r="BG669" s="100"/>
      <c r="BH669" s="100"/>
      <c r="BI669" s="100"/>
      <c r="BJ669" s="100">
        <v>7347.08</v>
      </c>
      <c r="BK669" s="100">
        <f>BJ669*('Para GX'!J$71+100%)</f>
        <v>7530.7569999999996</v>
      </c>
      <c r="BL669" s="100">
        <f>BK669*('Para GX'!K$71+100%)</f>
        <v>7693.9234016666669</v>
      </c>
      <c r="BM669" s="100">
        <f>BL669*('Para GX'!L$71+100%)</f>
        <v>7822.1554583611105</v>
      </c>
      <c r="BN669" s="100">
        <f>BM669*('Para GX'!M$71+100%)</f>
        <v>7900.3770129447221</v>
      </c>
      <c r="BO669" s="100">
        <f>BN669*('Para GX'!N$71+100%)</f>
        <v>7953.0461930310194</v>
      </c>
      <c r="BP669" s="100" t="e">
        <f>BO669*('Para GX'!O$71+100%)</f>
        <v>#VALUE!</v>
      </c>
    </row>
    <row r="670" spans="1:68">
      <c r="A670" s="77">
        <v>2018</v>
      </c>
      <c r="B670" s="77" t="s">
        <v>905</v>
      </c>
      <c r="C670" s="77" t="s">
        <v>1105</v>
      </c>
      <c r="D670" s="77"/>
      <c r="E670" s="98">
        <v>23896</v>
      </c>
      <c r="F670" s="77"/>
      <c r="G670" s="77"/>
      <c r="H670" s="77"/>
      <c r="I670" s="77">
        <v>1</v>
      </c>
      <c r="J670" s="77" t="s">
        <v>1021</v>
      </c>
      <c r="K670" s="77"/>
      <c r="L670" s="77"/>
      <c r="M670" s="77"/>
      <c r="N670" s="99">
        <v>20430.54</v>
      </c>
      <c r="O670" s="99">
        <v>34188.480000000003</v>
      </c>
      <c r="P670" s="99">
        <v>0</v>
      </c>
      <c r="Q670" s="99">
        <v>1222.48</v>
      </c>
      <c r="R670" s="99">
        <v>0</v>
      </c>
      <c r="S670" s="99">
        <v>35410.959999999999</v>
      </c>
      <c r="T670" s="99">
        <v>0</v>
      </c>
      <c r="U670" s="99">
        <v>53.07</v>
      </c>
      <c r="V670" s="99">
        <v>0</v>
      </c>
      <c r="W670" s="99">
        <v>0</v>
      </c>
      <c r="X670" s="99">
        <v>10357.66</v>
      </c>
      <c r="Y670" s="99">
        <v>0</v>
      </c>
      <c r="Z670" s="99">
        <v>37613.440000000002</v>
      </c>
      <c r="AA670" s="100">
        <f>SUM(W670+V670+S670)</f>
        <v>35410.959999999999</v>
      </c>
      <c r="AB670" s="100">
        <f>AA670*('Para GX'!J$71+100%)</f>
        <v>36296.233999999997</v>
      </c>
      <c r="AC670" s="100">
        <f>AB670*('Para GX'!K$71+100%)</f>
        <v>37082.652403333333</v>
      </c>
      <c r="AD670" s="100">
        <f>AC670*('Para GX'!L$71+100%)</f>
        <v>37700.696610055551</v>
      </c>
      <c r="AE670" s="100">
        <f>AD670*('Para GX'!M$71+100%)</f>
        <v>38077.703576156106</v>
      </c>
      <c r="AF670" s="100">
        <f>AE670*('Para GX'!N$71+100%)</f>
        <v>38331.554933330473</v>
      </c>
      <c r="AG670" s="100" t="e">
        <f>AF670*('Para GX'!O$71+100%)</f>
        <v>#VALUE!</v>
      </c>
      <c r="AH670" s="100">
        <f t="shared" si="169"/>
        <v>0</v>
      </c>
      <c r="AI670" s="100">
        <f>AH670*('Para GX'!J$71+100%)</f>
        <v>0</v>
      </c>
      <c r="AJ670" s="100">
        <f>AI670*('Para GX'!K$71+100%)</f>
        <v>0</v>
      </c>
      <c r="AK670" s="100">
        <f>AJ670*('Para GX'!L$71+100%)</f>
        <v>0</v>
      </c>
      <c r="AL670" s="100">
        <f>AK670*('Para GX'!M$71+100%)</f>
        <v>0</v>
      </c>
      <c r="AM670" s="100">
        <f>AL670*('Para GX'!N$71+100%)</f>
        <v>0</v>
      </c>
      <c r="AN670" s="100" t="e">
        <f>AM670*('Para GX'!O$71+100%)</f>
        <v>#VALUE!</v>
      </c>
      <c r="AO670" s="100">
        <f t="shared" si="166"/>
        <v>10357.66</v>
      </c>
      <c r="AP670" s="100">
        <f>AO670*('Para GX'!J$71+100%)</f>
        <v>10616.601499999999</v>
      </c>
      <c r="AQ670" s="100">
        <f>AP670*('Para GX'!K$71+100%)</f>
        <v>10846.627865833332</v>
      </c>
      <c r="AR670" s="100">
        <f>AQ670*('Para GX'!L$71+100%)</f>
        <v>11027.404996930554</v>
      </c>
      <c r="AS670" s="100">
        <f>AR670*('Para GX'!M$71+100%)</f>
        <v>11137.679046899861</v>
      </c>
      <c r="AT670" s="100">
        <f>AS670*('Para GX'!N$71+100%)</f>
        <v>11211.930240545858</v>
      </c>
      <c r="AU670" s="100" t="e">
        <f>AT670*('Para GX'!O$71+100%)</f>
        <v>#VALUE!</v>
      </c>
      <c r="AV670" s="100">
        <v>0</v>
      </c>
      <c r="AW670" s="100">
        <f>AV670*('Para GX'!J$71+100%)</f>
        <v>0</v>
      </c>
      <c r="AX670" s="100">
        <f>AW670*('Para GX'!K$71+100%)</f>
        <v>0</v>
      </c>
      <c r="AY670" s="100">
        <f>AX670*('Para GX'!L$71+100%)</f>
        <v>0</v>
      </c>
      <c r="AZ670" s="100">
        <f>AY670*('Para GX'!M$71+100%)</f>
        <v>0</v>
      </c>
      <c r="BA670" s="100">
        <f>AZ670*('Para GX'!N$71+100%)</f>
        <v>0</v>
      </c>
      <c r="BB670" s="100" t="e">
        <f>BA670*('Para GX'!O$71+100%)</f>
        <v>#VALUE!</v>
      </c>
      <c r="BC670" s="100">
        <v>0</v>
      </c>
      <c r="BD670" s="100"/>
      <c r="BE670" s="100"/>
      <c r="BF670" s="100"/>
      <c r="BG670" s="100"/>
      <c r="BH670" s="100"/>
      <c r="BI670" s="100"/>
      <c r="BJ670" s="100">
        <v>8208.25</v>
      </c>
      <c r="BK670" s="100">
        <f>BJ670*('Para GX'!J$71+100%)</f>
        <v>8413.4562499999993</v>
      </c>
      <c r="BL670" s="100">
        <f>BK670*('Para GX'!K$71+100%)</f>
        <v>8595.7478020833332</v>
      </c>
      <c r="BM670" s="100">
        <f>BL670*('Para GX'!L$71+100%)</f>
        <v>8739.0102654513885</v>
      </c>
      <c r="BN670" s="100">
        <f>BM670*('Para GX'!M$71+100%)</f>
        <v>8826.4003681059021</v>
      </c>
      <c r="BO670" s="100">
        <f>BN670*('Para GX'!N$71+100%)</f>
        <v>8885.2430372266081</v>
      </c>
      <c r="BP670" s="100" t="e">
        <f>BO670*('Para GX'!O$71+100%)</f>
        <v>#VALUE!</v>
      </c>
    </row>
    <row r="671" spans="1:68">
      <c r="A671" s="101"/>
      <c r="B671" s="101" t="s">
        <v>1196</v>
      </c>
      <c r="C671" s="101" t="s">
        <v>1105</v>
      </c>
      <c r="D671" s="101"/>
      <c r="E671" s="102"/>
      <c r="F671" s="101"/>
      <c r="G671" s="101"/>
      <c r="H671" s="101"/>
      <c r="I671" s="101"/>
      <c r="J671" s="101"/>
      <c r="K671" s="101"/>
      <c r="L671" s="101"/>
      <c r="M671" s="101"/>
      <c r="N671" s="103">
        <f>SUM(N668:N670)</f>
        <v>60084.810000000005</v>
      </c>
      <c r="O671" s="103">
        <f t="shared" ref="O671:BP671" si="170">SUM(O668:O670)</f>
        <v>64451.16</v>
      </c>
      <c r="P671" s="103">
        <f t="shared" si="170"/>
        <v>301.2</v>
      </c>
      <c r="Q671" s="103">
        <f t="shared" si="170"/>
        <v>2354.35</v>
      </c>
      <c r="R671" s="103">
        <f t="shared" si="170"/>
        <v>0</v>
      </c>
      <c r="S671" s="103">
        <f t="shared" si="170"/>
        <v>67106.709999999992</v>
      </c>
      <c r="T671" s="103">
        <f t="shared" si="170"/>
        <v>0</v>
      </c>
      <c r="U671" s="103">
        <f t="shared" si="170"/>
        <v>100.61</v>
      </c>
      <c r="V671" s="103">
        <f t="shared" si="170"/>
        <v>0</v>
      </c>
      <c r="W671" s="103">
        <f t="shared" si="170"/>
        <v>0</v>
      </c>
      <c r="X671" s="103">
        <f t="shared" si="170"/>
        <v>19628.61</v>
      </c>
      <c r="Y671" s="103">
        <f t="shared" si="170"/>
        <v>0</v>
      </c>
      <c r="Z671" s="103">
        <f t="shared" si="170"/>
        <v>71280.600000000006</v>
      </c>
      <c r="AA671" s="103">
        <f>SUM(W671+V671+S671)</f>
        <v>67106.709999999992</v>
      </c>
      <c r="AB671" s="103">
        <f t="shared" si="170"/>
        <v>68784.377749999985</v>
      </c>
      <c r="AC671" s="103">
        <f t="shared" si="170"/>
        <v>70274.705934583326</v>
      </c>
      <c r="AD671" s="103">
        <f t="shared" si="170"/>
        <v>71445.951033493038</v>
      </c>
      <c r="AE671" s="103">
        <f t="shared" si="170"/>
        <v>72160.41054382798</v>
      </c>
      <c r="AF671" s="103">
        <f t="shared" si="170"/>
        <v>72641.479947453481</v>
      </c>
      <c r="AG671" s="103" t="e">
        <f t="shared" si="170"/>
        <v>#VALUE!</v>
      </c>
      <c r="AH671" s="103">
        <f t="shared" si="169"/>
        <v>0</v>
      </c>
      <c r="AI671" s="103">
        <f t="shared" si="170"/>
        <v>0</v>
      </c>
      <c r="AJ671" s="103">
        <f t="shared" si="170"/>
        <v>0</v>
      </c>
      <c r="AK671" s="103">
        <f t="shared" si="170"/>
        <v>0</v>
      </c>
      <c r="AL671" s="103">
        <f t="shared" si="170"/>
        <v>0</v>
      </c>
      <c r="AM671" s="103">
        <f t="shared" si="170"/>
        <v>0</v>
      </c>
      <c r="AN671" s="103" t="e">
        <f t="shared" si="170"/>
        <v>#VALUE!</v>
      </c>
      <c r="AO671" s="103">
        <f t="shared" si="166"/>
        <v>19628.61</v>
      </c>
      <c r="AP671" s="103">
        <f t="shared" si="170"/>
        <v>20119.325249999998</v>
      </c>
      <c r="AQ671" s="103">
        <f t="shared" si="170"/>
        <v>20555.243963749999</v>
      </c>
      <c r="AR671" s="103">
        <f t="shared" si="170"/>
        <v>20897.83136314583</v>
      </c>
      <c r="AS671" s="103">
        <f t="shared" si="170"/>
        <v>21106.809676777291</v>
      </c>
      <c r="AT671" s="103">
        <f t="shared" si="170"/>
        <v>21247.521741289136</v>
      </c>
      <c r="AU671" s="103" t="e">
        <f t="shared" si="170"/>
        <v>#VALUE!</v>
      </c>
      <c r="AV671" s="103">
        <f t="shared" si="170"/>
        <v>0</v>
      </c>
      <c r="AW671" s="103">
        <f t="shared" si="170"/>
        <v>0</v>
      </c>
      <c r="AX671" s="103">
        <f t="shared" si="170"/>
        <v>0</v>
      </c>
      <c r="AY671" s="103">
        <f t="shared" si="170"/>
        <v>0</v>
      </c>
      <c r="AZ671" s="103">
        <f t="shared" si="170"/>
        <v>0</v>
      </c>
      <c r="BA671" s="103">
        <f t="shared" si="170"/>
        <v>0</v>
      </c>
      <c r="BB671" s="103" t="e">
        <f t="shared" si="170"/>
        <v>#VALUE!</v>
      </c>
      <c r="BC671" s="103">
        <f t="shared" si="170"/>
        <v>0</v>
      </c>
      <c r="BD671" s="103">
        <f t="shared" si="170"/>
        <v>0</v>
      </c>
      <c r="BE671" s="103">
        <f t="shared" si="170"/>
        <v>0</v>
      </c>
      <c r="BF671" s="103">
        <f t="shared" si="170"/>
        <v>0</v>
      </c>
      <c r="BG671" s="103">
        <f t="shared" si="170"/>
        <v>0</v>
      </c>
      <c r="BH671" s="103">
        <f t="shared" si="170"/>
        <v>0</v>
      </c>
      <c r="BI671" s="103">
        <f t="shared" si="170"/>
        <v>0</v>
      </c>
      <c r="BJ671" s="103">
        <f t="shared" si="170"/>
        <v>15555.33</v>
      </c>
      <c r="BK671" s="103">
        <f t="shared" si="170"/>
        <v>15944.213249999999</v>
      </c>
      <c r="BL671" s="103">
        <f t="shared" si="170"/>
        <v>16289.67120375</v>
      </c>
      <c r="BM671" s="103">
        <f t="shared" si="170"/>
        <v>16561.165723812497</v>
      </c>
      <c r="BN671" s="103">
        <f t="shared" si="170"/>
        <v>16726.777381050626</v>
      </c>
      <c r="BO671" s="103">
        <f t="shared" si="170"/>
        <v>16838.289230257629</v>
      </c>
      <c r="BP671" s="103" t="e">
        <f t="shared" si="170"/>
        <v>#VALUE!</v>
      </c>
    </row>
    <row r="672" spans="1:68">
      <c r="A672" s="77">
        <v>2018</v>
      </c>
      <c r="B672" s="77" t="s">
        <v>905</v>
      </c>
      <c r="C672" s="77" t="s">
        <v>1106</v>
      </c>
      <c r="D672" s="77"/>
      <c r="E672" s="98">
        <v>30647</v>
      </c>
      <c r="F672" s="77"/>
      <c r="G672" s="77"/>
      <c r="H672" s="77"/>
      <c r="I672" s="77">
        <v>1</v>
      </c>
      <c r="J672" s="77" t="s">
        <v>1021</v>
      </c>
      <c r="K672" s="77"/>
      <c r="L672" s="77"/>
      <c r="M672" s="77"/>
      <c r="N672" s="99">
        <v>0</v>
      </c>
      <c r="O672" s="99">
        <v>0</v>
      </c>
      <c r="P672" s="99">
        <v>0</v>
      </c>
      <c r="Q672" s="99">
        <v>0</v>
      </c>
      <c r="R672" s="99">
        <v>0</v>
      </c>
      <c r="S672" s="99">
        <v>0</v>
      </c>
      <c r="T672" s="99">
        <v>2495.84</v>
      </c>
      <c r="U672" s="99">
        <v>0</v>
      </c>
      <c r="V672" s="99">
        <v>0</v>
      </c>
      <c r="W672" s="99">
        <v>0</v>
      </c>
      <c r="X672" s="99">
        <v>0</v>
      </c>
      <c r="Y672" s="99">
        <v>0</v>
      </c>
      <c r="Z672" s="99">
        <v>2495.84</v>
      </c>
      <c r="AA672" s="100">
        <f>SUM(W672+V672+S672)</f>
        <v>0</v>
      </c>
      <c r="AB672" s="100">
        <f>AA672*('Para GX'!J$71+100%)</f>
        <v>0</v>
      </c>
      <c r="AC672" s="100">
        <f>AB672*('Para GX'!K$71+100%)</f>
        <v>0</v>
      </c>
      <c r="AD672" s="100">
        <f>AC672*('Para GX'!L$71+100%)</f>
        <v>0</v>
      </c>
      <c r="AE672" s="100">
        <f>AD672*('Para GX'!M$71+100%)</f>
        <v>0</v>
      </c>
      <c r="AF672" s="100">
        <f>AE672*('Para GX'!N$71+100%)</f>
        <v>0</v>
      </c>
      <c r="AG672" s="100" t="e">
        <f>AF672*('Para GX'!O$71+100%)</f>
        <v>#VALUE!</v>
      </c>
      <c r="AH672" s="100">
        <f t="shared" si="169"/>
        <v>2495.84</v>
      </c>
      <c r="AI672" s="100">
        <f>AH672*('Para GX'!J$71+100%)</f>
        <v>2558.2359999999999</v>
      </c>
      <c r="AJ672" s="100">
        <f>AI672*('Para GX'!K$71+100%)</f>
        <v>2613.6644466666667</v>
      </c>
      <c r="AK672" s="100">
        <f>AJ672*('Para GX'!L$71+100%)</f>
        <v>2657.2255207777775</v>
      </c>
      <c r="AL672" s="100">
        <f>AK672*('Para GX'!M$71+100%)</f>
        <v>2683.7977759855553</v>
      </c>
      <c r="AM672" s="100">
        <f>AL672*('Para GX'!N$71+100%)</f>
        <v>2701.689761158792</v>
      </c>
      <c r="AN672" s="100" t="e">
        <f>AM672*('Para GX'!O$71+100%)</f>
        <v>#VALUE!</v>
      </c>
      <c r="AO672" s="100">
        <f t="shared" si="166"/>
        <v>0</v>
      </c>
      <c r="AP672" s="100">
        <f>AO672*('Para GX'!J$71+100%)</f>
        <v>0</v>
      </c>
      <c r="AQ672" s="100">
        <f>AP672*('Para GX'!K$71+100%)</f>
        <v>0</v>
      </c>
      <c r="AR672" s="100">
        <f>AQ672*('Para GX'!L$71+100%)</f>
        <v>0</v>
      </c>
      <c r="AS672" s="100">
        <f>AR672*('Para GX'!M$71+100%)</f>
        <v>0</v>
      </c>
      <c r="AT672" s="100">
        <f>AS672*('Para GX'!N$71+100%)</f>
        <v>0</v>
      </c>
      <c r="AU672" s="100" t="e">
        <f>AT672*('Para GX'!O$71+100%)</f>
        <v>#VALUE!</v>
      </c>
      <c r="AV672" s="100">
        <v>0</v>
      </c>
      <c r="AW672" s="100">
        <f>AV672*('Para GX'!J$71+100%)</f>
        <v>0</v>
      </c>
      <c r="AX672" s="100">
        <f>AW672*('Para GX'!K$71+100%)</f>
        <v>0</v>
      </c>
      <c r="AY672" s="100">
        <f>AX672*('Para GX'!L$71+100%)</f>
        <v>0</v>
      </c>
      <c r="AZ672" s="100">
        <f>AY672*('Para GX'!M$71+100%)</f>
        <v>0</v>
      </c>
      <c r="BA672" s="100">
        <f>AZ672*('Para GX'!N$71+100%)</f>
        <v>0</v>
      </c>
      <c r="BB672" s="100" t="e">
        <f>BA672*('Para GX'!O$71+100%)</f>
        <v>#VALUE!</v>
      </c>
      <c r="BC672" s="100">
        <v>0</v>
      </c>
      <c r="BD672" s="100"/>
      <c r="BE672" s="100"/>
      <c r="BF672" s="100"/>
      <c r="BG672" s="100"/>
      <c r="BH672" s="100"/>
      <c r="BI672" s="100"/>
      <c r="BJ672" s="100">
        <v>0</v>
      </c>
      <c r="BK672" s="100"/>
      <c r="BL672" s="100"/>
      <c r="BM672" s="100"/>
      <c r="BN672" s="100"/>
      <c r="BO672" s="100"/>
      <c r="BP672" s="100"/>
    </row>
    <row r="673" spans="1:68">
      <c r="A673" s="77">
        <v>2018</v>
      </c>
      <c r="B673" s="77" t="s">
        <v>905</v>
      </c>
      <c r="C673" s="77" t="s">
        <v>1106</v>
      </c>
      <c r="D673" s="77"/>
      <c r="E673" s="98">
        <v>23117</v>
      </c>
      <c r="F673" s="77"/>
      <c r="G673" s="77"/>
      <c r="H673" s="77"/>
      <c r="I673" s="77">
        <v>5</v>
      </c>
      <c r="J673" s="77" t="s">
        <v>1021</v>
      </c>
      <c r="K673" s="77" t="s">
        <v>1053</v>
      </c>
      <c r="L673" s="77" t="s">
        <v>1104</v>
      </c>
      <c r="M673" s="77"/>
      <c r="N673" s="99">
        <v>0</v>
      </c>
      <c r="O673" s="99">
        <v>0</v>
      </c>
      <c r="P673" s="99">
        <v>0</v>
      </c>
      <c r="Q673" s="99">
        <v>0</v>
      </c>
      <c r="R673" s="99">
        <v>0</v>
      </c>
      <c r="S673" s="99">
        <v>0</v>
      </c>
      <c r="T673" s="99">
        <v>0</v>
      </c>
      <c r="U673" s="99">
        <v>0</v>
      </c>
      <c r="V673" s="99">
        <v>1290.24</v>
      </c>
      <c r="W673" s="99">
        <v>0</v>
      </c>
      <c r="X673" s="99">
        <v>0</v>
      </c>
      <c r="Y673" s="99">
        <v>0</v>
      </c>
      <c r="Z673" s="99">
        <v>1290.24</v>
      </c>
      <c r="AA673" s="100">
        <v>0</v>
      </c>
      <c r="AB673" s="100">
        <f>AA673*('Para GX'!J$71+100%)</f>
        <v>0</v>
      </c>
      <c r="AC673" s="100">
        <f>AB673*('Para GX'!K$71+100%)</f>
        <v>0</v>
      </c>
      <c r="AD673" s="100">
        <f>AC673*('Para GX'!L$71+100%)</f>
        <v>0</v>
      </c>
      <c r="AE673" s="100">
        <f>AD673*('Para GX'!M$71+100%)</f>
        <v>0</v>
      </c>
      <c r="AF673" s="100">
        <f>AE673*('Para GX'!N$71+100%)</f>
        <v>0</v>
      </c>
      <c r="AG673" s="100" t="e">
        <f>AF673*('Para GX'!O$71+100%)</f>
        <v>#VALUE!</v>
      </c>
      <c r="AH673" s="100">
        <f t="shared" si="169"/>
        <v>1290.24</v>
      </c>
      <c r="AI673" s="100">
        <f>AH673*('Para GX'!J$71+100%)</f>
        <v>1322.4959999999999</v>
      </c>
      <c r="AJ673" s="100">
        <f>AI673*('Para GX'!K$71+100%)</f>
        <v>1351.1500799999999</v>
      </c>
      <c r="AK673" s="100">
        <f>AJ673*('Para GX'!L$71+100%)</f>
        <v>1373.6692479999997</v>
      </c>
      <c r="AL673" s="100">
        <f>AK673*('Para GX'!M$71+100%)</f>
        <v>1387.4059404799998</v>
      </c>
      <c r="AM673" s="100">
        <f>AL673*('Para GX'!N$71+100%)</f>
        <v>1396.6553134165331</v>
      </c>
      <c r="AN673" s="100" t="e">
        <f>AM673*('Para GX'!O$71+100%)</f>
        <v>#VALUE!</v>
      </c>
      <c r="AO673" s="100">
        <f t="shared" si="166"/>
        <v>0</v>
      </c>
      <c r="AP673" s="100">
        <f>AO673*('Para GX'!J$71+100%)</f>
        <v>0</v>
      </c>
      <c r="AQ673" s="100">
        <f>AP673*('Para GX'!K$71+100%)</f>
        <v>0</v>
      </c>
      <c r="AR673" s="100">
        <f>AQ673*('Para GX'!L$71+100%)</f>
        <v>0</v>
      </c>
      <c r="AS673" s="100">
        <f>AR673*('Para GX'!M$71+100%)</f>
        <v>0</v>
      </c>
      <c r="AT673" s="100">
        <f>AS673*('Para GX'!N$71+100%)</f>
        <v>0</v>
      </c>
      <c r="AU673" s="100" t="e">
        <f>AT673*('Para GX'!O$71+100%)</f>
        <v>#VALUE!</v>
      </c>
      <c r="AV673" s="100">
        <v>0</v>
      </c>
      <c r="AW673" s="100">
        <f>AV673*('Para GX'!J$71+100%)</f>
        <v>0</v>
      </c>
      <c r="AX673" s="100">
        <f>AW673*('Para GX'!K$71+100%)</f>
        <v>0</v>
      </c>
      <c r="AY673" s="100">
        <f>AX673*('Para GX'!L$71+100%)</f>
        <v>0</v>
      </c>
      <c r="AZ673" s="100">
        <f>AY673*('Para GX'!M$71+100%)</f>
        <v>0</v>
      </c>
      <c r="BA673" s="100">
        <f>AZ673*('Para GX'!N$71+100%)</f>
        <v>0</v>
      </c>
      <c r="BB673" s="100" t="e">
        <f>BA673*('Para GX'!O$71+100%)</f>
        <v>#VALUE!</v>
      </c>
      <c r="BC673" s="100">
        <v>0</v>
      </c>
      <c r="BD673" s="100"/>
      <c r="BE673" s="100"/>
      <c r="BF673" s="100"/>
      <c r="BG673" s="100"/>
      <c r="BH673" s="100"/>
      <c r="BI673" s="100"/>
      <c r="BJ673" s="100">
        <v>0</v>
      </c>
      <c r="BK673" s="100"/>
      <c r="BL673" s="100"/>
      <c r="BM673" s="100"/>
      <c r="BN673" s="100"/>
      <c r="BO673" s="100"/>
      <c r="BP673" s="100"/>
    </row>
    <row r="674" spans="1:68">
      <c r="A674" s="77">
        <v>2018</v>
      </c>
      <c r="B674" s="77" t="s">
        <v>905</v>
      </c>
      <c r="C674" s="77" t="s">
        <v>1106</v>
      </c>
      <c r="D674" s="77"/>
      <c r="E674" s="98">
        <v>23117</v>
      </c>
      <c r="F674" s="77"/>
      <c r="G674" s="77"/>
      <c r="H674" s="77"/>
      <c r="I674" s="77">
        <v>4</v>
      </c>
      <c r="J674" s="77" t="s">
        <v>1021</v>
      </c>
      <c r="K674" s="77" t="s">
        <v>1047</v>
      </c>
      <c r="L674" s="77" t="s">
        <v>1104</v>
      </c>
      <c r="M674" s="77"/>
      <c r="N674" s="99">
        <v>0</v>
      </c>
      <c r="O674" s="99">
        <v>0</v>
      </c>
      <c r="P674" s="99">
        <v>0</v>
      </c>
      <c r="Q674" s="99">
        <v>0</v>
      </c>
      <c r="R674" s="99">
        <v>0</v>
      </c>
      <c r="S674" s="99">
        <v>0</v>
      </c>
      <c r="T674" s="99">
        <v>0</v>
      </c>
      <c r="U674" s="99">
        <v>0</v>
      </c>
      <c r="V674" s="99">
        <v>151.43</v>
      </c>
      <c r="W674" s="99">
        <v>0</v>
      </c>
      <c r="X674" s="99">
        <v>0</v>
      </c>
      <c r="Y674" s="99">
        <v>0</v>
      </c>
      <c r="Z674" s="99">
        <v>151.43</v>
      </c>
      <c r="AA674" s="100">
        <v>0</v>
      </c>
      <c r="AB674" s="100">
        <f>AA674*('Para GX'!J$71+100%)</f>
        <v>0</v>
      </c>
      <c r="AC674" s="100">
        <f>AB674*('Para GX'!K$71+100%)</f>
        <v>0</v>
      </c>
      <c r="AD674" s="100">
        <f>AC674*('Para GX'!L$71+100%)</f>
        <v>0</v>
      </c>
      <c r="AE674" s="100">
        <f>AD674*('Para GX'!M$71+100%)</f>
        <v>0</v>
      </c>
      <c r="AF674" s="100">
        <f>AE674*('Para GX'!N$71+100%)</f>
        <v>0</v>
      </c>
      <c r="AG674" s="100" t="e">
        <f>AF674*('Para GX'!O$71+100%)</f>
        <v>#VALUE!</v>
      </c>
      <c r="AH674" s="100">
        <f t="shared" si="169"/>
        <v>151.43</v>
      </c>
      <c r="AI674" s="100">
        <f>AH674*('Para GX'!J$71+100%)</f>
        <v>155.21574999999999</v>
      </c>
      <c r="AJ674" s="100">
        <f>AI674*('Para GX'!K$71+100%)</f>
        <v>158.57875791666666</v>
      </c>
      <c r="AK674" s="100">
        <f>AJ674*('Para GX'!L$71+100%)</f>
        <v>161.22173721527776</v>
      </c>
      <c r="AL674" s="100">
        <f>AK674*('Para GX'!M$71+100%)</f>
        <v>162.83395458743053</v>
      </c>
      <c r="AM674" s="100">
        <f>AL674*('Para GX'!N$71+100%)</f>
        <v>163.91951428468005</v>
      </c>
      <c r="AN674" s="100" t="e">
        <f>AM674*('Para GX'!O$71+100%)</f>
        <v>#VALUE!</v>
      </c>
      <c r="AO674" s="100">
        <f t="shared" si="166"/>
        <v>0</v>
      </c>
      <c r="AP674" s="100">
        <f>AO674*('Para GX'!J$71+100%)</f>
        <v>0</v>
      </c>
      <c r="AQ674" s="100">
        <f>AP674*('Para GX'!K$71+100%)</f>
        <v>0</v>
      </c>
      <c r="AR674" s="100">
        <f>AQ674*('Para GX'!L$71+100%)</f>
        <v>0</v>
      </c>
      <c r="AS674" s="100">
        <f>AR674*('Para GX'!M$71+100%)</f>
        <v>0</v>
      </c>
      <c r="AT674" s="100">
        <f>AS674*('Para GX'!N$71+100%)</f>
        <v>0</v>
      </c>
      <c r="AU674" s="100" t="e">
        <f>AT674*('Para GX'!O$71+100%)</f>
        <v>#VALUE!</v>
      </c>
      <c r="AV674" s="100">
        <v>0</v>
      </c>
      <c r="AW674" s="100">
        <f>AV674*('Para GX'!J$71+100%)</f>
        <v>0</v>
      </c>
      <c r="AX674" s="100">
        <f>AW674*('Para GX'!K$71+100%)</f>
        <v>0</v>
      </c>
      <c r="AY674" s="100">
        <f>AX674*('Para GX'!L$71+100%)</f>
        <v>0</v>
      </c>
      <c r="AZ674" s="100">
        <f>AY674*('Para GX'!M$71+100%)</f>
        <v>0</v>
      </c>
      <c r="BA674" s="100">
        <f>AZ674*('Para GX'!N$71+100%)</f>
        <v>0</v>
      </c>
      <c r="BB674" s="100" t="e">
        <f>BA674*('Para GX'!O$71+100%)</f>
        <v>#VALUE!</v>
      </c>
      <c r="BC674" s="100">
        <v>0</v>
      </c>
      <c r="BD674" s="100"/>
      <c r="BE674" s="100"/>
      <c r="BF674" s="100"/>
      <c r="BG674" s="100"/>
      <c r="BH674" s="100"/>
      <c r="BI674" s="100"/>
      <c r="BJ674" s="100">
        <v>0</v>
      </c>
      <c r="BK674" s="100"/>
      <c r="BL674" s="100"/>
      <c r="BM674" s="100"/>
      <c r="BN674" s="100"/>
      <c r="BO674" s="100"/>
      <c r="BP674" s="100"/>
    </row>
    <row r="675" spans="1:68">
      <c r="A675" s="77">
        <v>2018</v>
      </c>
      <c r="B675" s="77" t="s">
        <v>905</v>
      </c>
      <c r="C675" s="77" t="s">
        <v>1106</v>
      </c>
      <c r="D675" s="77"/>
      <c r="E675" s="98">
        <v>23117</v>
      </c>
      <c r="F675" s="77"/>
      <c r="G675" s="77"/>
      <c r="H675" s="77"/>
      <c r="I675" s="77">
        <v>3</v>
      </c>
      <c r="J675" s="77" t="s">
        <v>1021</v>
      </c>
      <c r="K675" s="77" t="s">
        <v>1046</v>
      </c>
      <c r="L675" s="77" t="s">
        <v>1104</v>
      </c>
      <c r="M675" s="77"/>
      <c r="N675" s="99">
        <v>0</v>
      </c>
      <c r="O675" s="99">
        <v>0</v>
      </c>
      <c r="P675" s="99">
        <v>0</v>
      </c>
      <c r="Q675" s="99">
        <v>0</v>
      </c>
      <c r="R675" s="99">
        <v>0</v>
      </c>
      <c r="S675" s="99">
        <v>0</v>
      </c>
      <c r="T675" s="99">
        <v>0</v>
      </c>
      <c r="U675" s="99">
        <v>0</v>
      </c>
      <c r="V675" s="99">
        <v>108.21</v>
      </c>
      <c r="W675" s="99">
        <v>0</v>
      </c>
      <c r="X675" s="99">
        <v>0</v>
      </c>
      <c r="Y675" s="99">
        <v>0</v>
      </c>
      <c r="Z675" s="99">
        <v>108.21</v>
      </c>
      <c r="AA675" s="100">
        <v>0</v>
      </c>
      <c r="AB675" s="100">
        <f>AA675*('Para GX'!J$71+100%)</f>
        <v>0</v>
      </c>
      <c r="AC675" s="100">
        <f>AB675*('Para GX'!K$71+100%)</f>
        <v>0</v>
      </c>
      <c r="AD675" s="100">
        <f>AC675*('Para GX'!L$71+100%)</f>
        <v>0</v>
      </c>
      <c r="AE675" s="100">
        <f>AD675*('Para GX'!M$71+100%)</f>
        <v>0</v>
      </c>
      <c r="AF675" s="100">
        <f>AE675*('Para GX'!N$71+100%)</f>
        <v>0</v>
      </c>
      <c r="AG675" s="100" t="e">
        <f>AF675*('Para GX'!O$71+100%)</f>
        <v>#VALUE!</v>
      </c>
      <c r="AH675" s="100">
        <f t="shared" si="169"/>
        <v>108.21</v>
      </c>
      <c r="AI675" s="100">
        <f>AH675*('Para GX'!J$71+100%)</f>
        <v>110.91524999999999</v>
      </c>
      <c r="AJ675" s="100">
        <f>AI675*('Para GX'!K$71+100%)</f>
        <v>113.31841374999999</v>
      </c>
      <c r="AK675" s="100">
        <f>AJ675*('Para GX'!L$71+100%)</f>
        <v>115.20705397916664</v>
      </c>
      <c r="AL675" s="100">
        <f>AK675*('Para GX'!M$71+100%)</f>
        <v>116.35912451895831</v>
      </c>
      <c r="AM675" s="100">
        <f>AL675*('Para GX'!N$71+100%)</f>
        <v>117.13485201575136</v>
      </c>
      <c r="AN675" s="100" t="e">
        <f>AM675*('Para GX'!O$71+100%)</f>
        <v>#VALUE!</v>
      </c>
      <c r="AO675" s="100">
        <f t="shared" si="166"/>
        <v>0</v>
      </c>
      <c r="AP675" s="100">
        <f>AO675*('Para GX'!J$71+100%)</f>
        <v>0</v>
      </c>
      <c r="AQ675" s="100">
        <f>AP675*('Para GX'!K$71+100%)</f>
        <v>0</v>
      </c>
      <c r="AR675" s="100">
        <f>AQ675*('Para GX'!L$71+100%)</f>
        <v>0</v>
      </c>
      <c r="AS675" s="100">
        <f>AR675*('Para GX'!M$71+100%)</f>
        <v>0</v>
      </c>
      <c r="AT675" s="100">
        <f>AS675*('Para GX'!N$71+100%)</f>
        <v>0</v>
      </c>
      <c r="AU675" s="100" t="e">
        <f>AT675*('Para GX'!O$71+100%)</f>
        <v>#VALUE!</v>
      </c>
      <c r="AV675" s="100">
        <v>0</v>
      </c>
      <c r="AW675" s="100">
        <f>AV675*('Para GX'!J$71+100%)</f>
        <v>0</v>
      </c>
      <c r="AX675" s="100">
        <f>AW675*('Para GX'!K$71+100%)</f>
        <v>0</v>
      </c>
      <c r="AY675" s="100">
        <f>AX675*('Para GX'!L$71+100%)</f>
        <v>0</v>
      </c>
      <c r="AZ675" s="100">
        <f>AY675*('Para GX'!M$71+100%)</f>
        <v>0</v>
      </c>
      <c r="BA675" s="100">
        <f>AZ675*('Para GX'!N$71+100%)</f>
        <v>0</v>
      </c>
      <c r="BB675" s="100" t="e">
        <f>BA675*('Para GX'!O$71+100%)</f>
        <v>#VALUE!</v>
      </c>
      <c r="BC675" s="100">
        <v>0</v>
      </c>
      <c r="BD675" s="100"/>
      <c r="BE675" s="100"/>
      <c r="BF675" s="100"/>
      <c r="BG675" s="100"/>
      <c r="BH675" s="100"/>
      <c r="BI675" s="100"/>
      <c r="BJ675" s="100">
        <v>0</v>
      </c>
      <c r="BK675" s="100"/>
      <c r="BL675" s="100"/>
      <c r="BM675" s="100"/>
      <c r="BN675" s="100"/>
      <c r="BO675" s="100"/>
      <c r="BP675" s="100"/>
    </row>
    <row r="676" spans="1:68">
      <c r="A676" s="77">
        <v>2018</v>
      </c>
      <c r="B676" s="77" t="s">
        <v>905</v>
      </c>
      <c r="C676" s="77" t="s">
        <v>1106</v>
      </c>
      <c r="D676" s="77"/>
      <c r="E676" s="98">
        <v>23117</v>
      </c>
      <c r="F676" s="77"/>
      <c r="G676" s="77"/>
      <c r="H676" s="77"/>
      <c r="I676" s="77">
        <v>2</v>
      </c>
      <c r="J676" s="77" t="s">
        <v>1021</v>
      </c>
      <c r="K676" s="77" t="s">
        <v>1180</v>
      </c>
      <c r="L676" s="77" t="s">
        <v>1104</v>
      </c>
      <c r="M676" s="77"/>
      <c r="N676" s="99">
        <v>0</v>
      </c>
      <c r="O676" s="99">
        <v>0</v>
      </c>
      <c r="P676" s="99">
        <v>0</v>
      </c>
      <c r="Q676" s="99">
        <v>0</v>
      </c>
      <c r="R676" s="99">
        <v>0</v>
      </c>
      <c r="S676" s="99">
        <v>0</v>
      </c>
      <c r="T676" s="99">
        <v>0</v>
      </c>
      <c r="U676" s="99">
        <v>0</v>
      </c>
      <c r="V676" s="99">
        <v>101</v>
      </c>
      <c r="W676" s="99">
        <v>0</v>
      </c>
      <c r="X676" s="99">
        <v>0</v>
      </c>
      <c r="Y676" s="99">
        <v>0</v>
      </c>
      <c r="Z676" s="99">
        <v>101</v>
      </c>
      <c r="AA676" s="100">
        <v>0</v>
      </c>
      <c r="AB676" s="100">
        <f>AA676*('Para GX'!J$71+100%)</f>
        <v>0</v>
      </c>
      <c r="AC676" s="100">
        <f>AB676*('Para GX'!K$71+100%)</f>
        <v>0</v>
      </c>
      <c r="AD676" s="100">
        <f>AC676*('Para GX'!L$71+100%)</f>
        <v>0</v>
      </c>
      <c r="AE676" s="100">
        <f>AD676*('Para GX'!M$71+100%)</f>
        <v>0</v>
      </c>
      <c r="AF676" s="100">
        <f>AE676*('Para GX'!N$71+100%)</f>
        <v>0</v>
      </c>
      <c r="AG676" s="100" t="e">
        <f>AF676*('Para GX'!O$71+100%)</f>
        <v>#VALUE!</v>
      </c>
      <c r="AH676" s="100">
        <f t="shared" si="169"/>
        <v>101</v>
      </c>
      <c r="AI676" s="100">
        <f>AH676*('Para GX'!J$71+100%)</f>
        <v>103.52499999999999</v>
      </c>
      <c r="AJ676" s="100">
        <f>AI676*('Para GX'!K$71+100%)</f>
        <v>105.76804166666666</v>
      </c>
      <c r="AK676" s="100">
        <f>AJ676*('Para GX'!L$71+100%)</f>
        <v>107.5308423611111</v>
      </c>
      <c r="AL676" s="100">
        <f>AK676*('Para GX'!M$71+100%)</f>
        <v>108.6061507847222</v>
      </c>
      <c r="AM676" s="100">
        <f>AL676*('Para GX'!N$71+100%)</f>
        <v>109.33019178995367</v>
      </c>
      <c r="AN676" s="100" t="e">
        <f>AM676*('Para GX'!O$71+100%)</f>
        <v>#VALUE!</v>
      </c>
      <c r="AO676" s="100">
        <f t="shared" si="166"/>
        <v>0</v>
      </c>
      <c r="AP676" s="100">
        <f>AO676*('Para GX'!J$71+100%)</f>
        <v>0</v>
      </c>
      <c r="AQ676" s="100">
        <f>AP676*('Para GX'!K$71+100%)</f>
        <v>0</v>
      </c>
      <c r="AR676" s="100">
        <f>AQ676*('Para GX'!L$71+100%)</f>
        <v>0</v>
      </c>
      <c r="AS676" s="100">
        <f>AR676*('Para GX'!M$71+100%)</f>
        <v>0</v>
      </c>
      <c r="AT676" s="100">
        <f>AS676*('Para GX'!N$71+100%)</f>
        <v>0</v>
      </c>
      <c r="AU676" s="100" t="e">
        <f>AT676*('Para GX'!O$71+100%)</f>
        <v>#VALUE!</v>
      </c>
      <c r="AV676" s="100">
        <v>0</v>
      </c>
      <c r="AW676" s="100">
        <f>AV676*('Para GX'!J$71+100%)</f>
        <v>0</v>
      </c>
      <c r="AX676" s="100">
        <f>AW676*('Para GX'!K$71+100%)</f>
        <v>0</v>
      </c>
      <c r="AY676" s="100">
        <f>AX676*('Para GX'!L$71+100%)</f>
        <v>0</v>
      </c>
      <c r="AZ676" s="100">
        <f>AY676*('Para GX'!M$71+100%)</f>
        <v>0</v>
      </c>
      <c r="BA676" s="100">
        <f>AZ676*('Para GX'!N$71+100%)</f>
        <v>0</v>
      </c>
      <c r="BB676" s="100" t="e">
        <f>BA676*('Para GX'!O$71+100%)</f>
        <v>#VALUE!</v>
      </c>
      <c r="BC676" s="100">
        <v>0</v>
      </c>
      <c r="BD676" s="100"/>
      <c r="BE676" s="100"/>
      <c r="BF676" s="100"/>
      <c r="BG676" s="100"/>
      <c r="BH676" s="100"/>
      <c r="BI676" s="100"/>
      <c r="BJ676" s="100">
        <v>0</v>
      </c>
      <c r="BK676" s="100"/>
      <c r="BL676" s="100"/>
      <c r="BM676" s="100"/>
      <c r="BN676" s="100"/>
      <c r="BO676" s="100"/>
      <c r="BP676" s="100"/>
    </row>
    <row r="677" spans="1:68">
      <c r="A677" s="77">
        <v>2018</v>
      </c>
      <c r="B677" s="77" t="s">
        <v>905</v>
      </c>
      <c r="C677" s="77" t="s">
        <v>1106</v>
      </c>
      <c r="D677" s="77"/>
      <c r="E677" s="98">
        <v>23117</v>
      </c>
      <c r="F677" s="77"/>
      <c r="G677" s="77"/>
      <c r="H677" s="77"/>
      <c r="I677" s="77">
        <v>1</v>
      </c>
      <c r="J677" s="77" t="s">
        <v>1021</v>
      </c>
      <c r="K677" s="77" t="s">
        <v>1129</v>
      </c>
      <c r="L677" s="77" t="s">
        <v>1104</v>
      </c>
      <c r="M677" s="77"/>
      <c r="N677" s="99">
        <v>0</v>
      </c>
      <c r="O677" s="99">
        <v>0</v>
      </c>
      <c r="P677" s="99">
        <v>0</v>
      </c>
      <c r="Q677" s="99">
        <v>0</v>
      </c>
      <c r="R677" s="99">
        <v>0</v>
      </c>
      <c r="S677" s="99">
        <v>0</v>
      </c>
      <c r="T677" s="99">
        <v>0</v>
      </c>
      <c r="U677" s="99">
        <v>0</v>
      </c>
      <c r="V677" s="99">
        <v>128.03</v>
      </c>
      <c r="W677" s="99">
        <v>0</v>
      </c>
      <c r="X677" s="99">
        <v>0</v>
      </c>
      <c r="Y677" s="99">
        <v>0</v>
      </c>
      <c r="Z677" s="99">
        <v>128.03</v>
      </c>
      <c r="AA677" s="100">
        <v>0</v>
      </c>
      <c r="AB677" s="100">
        <f>AA677*('Para GX'!J$71+100%)</f>
        <v>0</v>
      </c>
      <c r="AC677" s="100">
        <f>AB677*('Para GX'!K$71+100%)</f>
        <v>0</v>
      </c>
      <c r="AD677" s="100">
        <f>AC677*('Para GX'!L$71+100%)</f>
        <v>0</v>
      </c>
      <c r="AE677" s="100">
        <f>AD677*('Para GX'!M$71+100%)</f>
        <v>0</v>
      </c>
      <c r="AF677" s="100">
        <f>AE677*('Para GX'!N$71+100%)</f>
        <v>0</v>
      </c>
      <c r="AG677" s="100" t="e">
        <f>AF677*('Para GX'!O$71+100%)</f>
        <v>#VALUE!</v>
      </c>
      <c r="AH677" s="100">
        <f t="shared" si="169"/>
        <v>128.03</v>
      </c>
      <c r="AI677" s="100">
        <f>AH677*('Para GX'!J$71+100%)</f>
        <v>131.23075</v>
      </c>
      <c r="AJ677" s="100">
        <f>AI677*('Para GX'!K$71+100%)</f>
        <v>134.07408291666667</v>
      </c>
      <c r="AK677" s="100">
        <f>AJ677*('Para GX'!L$71+100%)</f>
        <v>136.30865096527776</v>
      </c>
      <c r="AL677" s="100">
        <f>AK677*('Para GX'!M$71+100%)</f>
        <v>137.67173747493055</v>
      </c>
      <c r="AM677" s="100">
        <f>AL677*('Para GX'!N$71+100%)</f>
        <v>138.58954905809674</v>
      </c>
      <c r="AN677" s="100" t="e">
        <f>AM677*('Para GX'!O$71+100%)</f>
        <v>#VALUE!</v>
      </c>
      <c r="AO677" s="100">
        <f t="shared" si="166"/>
        <v>0</v>
      </c>
      <c r="AP677" s="100">
        <f>AO677*('Para GX'!J$71+100%)</f>
        <v>0</v>
      </c>
      <c r="AQ677" s="100">
        <f>AP677*('Para GX'!K$71+100%)</f>
        <v>0</v>
      </c>
      <c r="AR677" s="100">
        <f>AQ677*('Para GX'!L$71+100%)</f>
        <v>0</v>
      </c>
      <c r="AS677" s="100">
        <f>AR677*('Para GX'!M$71+100%)</f>
        <v>0</v>
      </c>
      <c r="AT677" s="100">
        <f>AS677*('Para GX'!N$71+100%)</f>
        <v>0</v>
      </c>
      <c r="AU677" s="100" t="e">
        <f>AT677*('Para GX'!O$71+100%)</f>
        <v>#VALUE!</v>
      </c>
      <c r="AV677" s="100">
        <v>0</v>
      </c>
      <c r="AW677" s="100">
        <f>AV677*('Para GX'!J$71+100%)</f>
        <v>0</v>
      </c>
      <c r="AX677" s="100">
        <f>AW677*('Para GX'!K$71+100%)</f>
        <v>0</v>
      </c>
      <c r="AY677" s="100">
        <f>AX677*('Para GX'!L$71+100%)</f>
        <v>0</v>
      </c>
      <c r="AZ677" s="100">
        <f>AY677*('Para GX'!M$71+100%)</f>
        <v>0</v>
      </c>
      <c r="BA677" s="100">
        <f>AZ677*('Para GX'!N$71+100%)</f>
        <v>0</v>
      </c>
      <c r="BB677" s="100" t="e">
        <f>BA677*('Para GX'!O$71+100%)</f>
        <v>#VALUE!</v>
      </c>
      <c r="BC677" s="100">
        <v>0</v>
      </c>
      <c r="BD677" s="100"/>
      <c r="BE677" s="100"/>
      <c r="BF677" s="100"/>
      <c r="BG677" s="100"/>
      <c r="BH677" s="100"/>
      <c r="BI677" s="100"/>
      <c r="BJ677" s="100">
        <v>0</v>
      </c>
      <c r="BK677" s="100"/>
      <c r="BL677" s="100"/>
      <c r="BM677" s="100"/>
      <c r="BN677" s="100"/>
      <c r="BO677" s="100"/>
      <c r="BP677" s="100"/>
    </row>
    <row r="678" spans="1:68">
      <c r="A678" s="77">
        <v>2018</v>
      </c>
      <c r="B678" s="77" t="s">
        <v>905</v>
      </c>
      <c r="C678" s="77" t="s">
        <v>1106</v>
      </c>
      <c r="D678" s="77"/>
      <c r="E678" s="98">
        <v>25379</v>
      </c>
      <c r="F678" s="77"/>
      <c r="G678" s="77"/>
      <c r="H678" s="77"/>
      <c r="I678" s="77">
        <v>1</v>
      </c>
      <c r="J678" s="77" t="s">
        <v>1021</v>
      </c>
      <c r="K678" s="77"/>
      <c r="L678" s="77"/>
      <c r="M678" s="77"/>
      <c r="N678" s="99">
        <v>0</v>
      </c>
      <c r="O678" s="99">
        <v>0</v>
      </c>
      <c r="P678" s="99">
        <v>0</v>
      </c>
      <c r="Q678" s="99">
        <v>0</v>
      </c>
      <c r="R678" s="99">
        <v>0</v>
      </c>
      <c r="S678" s="99">
        <v>0</v>
      </c>
      <c r="T678" s="99">
        <v>1542.48</v>
      </c>
      <c r="U678" s="99">
        <v>0</v>
      </c>
      <c r="V678" s="99">
        <v>0</v>
      </c>
      <c r="W678" s="99">
        <v>0</v>
      </c>
      <c r="X678" s="99">
        <v>0</v>
      </c>
      <c r="Y678" s="99">
        <v>0</v>
      </c>
      <c r="Z678" s="99">
        <v>1542.48</v>
      </c>
      <c r="AA678" s="100">
        <f>SUM(W678+V678+S678)</f>
        <v>0</v>
      </c>
      <c r="AB678" s="100">
        <f>AA678*('Para GX'!J$71+100%)</f>
        <v>0</v>
      </c>
      <c r="AC678" s="100">
        <f>AB678*('Para GX'!K$71+100%)</f>
        <v>0</v>
      </c>
      <c r="AD678" s="100">
        <f>AC678*('Para GX'!L$71+100%)</f>
        <v>0</v>
      </c>
      <c r="AE678" s="100">
        <f>AD678*('Para GX'!M$71+100%)</f>
        <v>0</v>
      </c>
      <c r="AF678" s="100">
        <f>AE678*('Para GX'!N$71+100%)</f>
        <v>0</v>
      </c>
      <c r="AG678" s="100" t="e">
        <f>AF678*('Para GX'!O$71+100%)</f>
        <v>#VALUE!</v>
      </c>
      <c r="AH678" s="100">
        <f t="shared" si="169"/>
        <v>1542.48</v>
      </c>
      <c r="AI678" s="100">
        <f>AH678*('Para GX'!J$71+100%)</f>
        <v>1581.0419999999999</v>
      </c>
      <c r="AJ678" s="100">
        <f>AI678*('Para GX'!K$71+100%)</f>
        <v>1615.29791</v>
      </c>
      <c r="AK678" s="100">
        <f>AJ678*('Para GX'!L$71+100%)</f>
        <v>1642.2195418333333</v>
      </c>
      <c r="AL678" s="100">
        <f>AK678*('Para GX'!M$71+100%)</f>
        <v>1658.6417372516667</v>
      </c>
      <c r="AM678" s="100">
        <f>AL678*('Para GX'!N$71+100%)</f>
        <v>1669.6993488333444</v>
      </c>
      <c r="AN678" s="100" t="e">
        <f>AM678*('Para GX'!O$71+100%)</f>
        <v>#VALUE!</v>
      </c>
      <c r="AO678" s="100">
        <f t="shared" si="166"/>
        <v>0</v>
      </c>
      <c r="AP678" s="100">
        <f>AO678*('Para GX'!J$71+100%)</f>
        <v>0</v>
      </c>
      <c r="AQ678" s="100">
        <f>AP678*('Para GX'!K$71+100%)</f>
        <v>0</v>
      </c>
      <c r="AR678" s="100">
        <f>AQ678*('Para GX'!L$71+100%)</f>
        <v>0</v>
      </c>
      <c r="AS678" s="100">
        <f>AR678*('Para GX'!M$71+100%)</f>
        <v>0</v>
      </c>
      <c r="AT678" s="100">
        <f>AS678*('Para GX'!N$71+100%)</f>
        <v>0</v>
      </c>
      <c r="AU678" s="100" t="e">
        <f>AT678*('Para GX'!O$71+100%)</f>
        <v>#VALUE!</v>
      </c>
      <c r="AV678" s="100">
        <v>0</v>
      </c>
      <c r="AW678" s="100">
        <f>AV678*('Para GX'!J$71+100%)</f>
        <v>0</v>
      </c>
      <c r="AX678" s="100">
        <f>AW678*('Para GX'!K$71+100%)</f>
        <v>0</v>
      </c>
      <c r="AY678" s="100">
        <f>AX678*('Para GX'!L$71+100%)</f>
        <v>0</v>
      </c>
      <c r="AZ678" s="100">
        <f>AY678*('Para GX'!M$71+100%)</f>
        <v>0</v>
      </c>
      <c r="BA678" s="100">
        <f>AZ678*('Para GX'!N$71+100%)</f>
        <v>0</v>
      </c>
      <c r="BB678" s="100" t="e">
        <f>BA678*('Para GX'!O$71+100%)</f>
        <v>#VALUE!</v>
      </c>
      <c r="BC678" s="100">
        <v>0</v>
      </c>
      <c r="BD678" s="100"/>
      <c r="BE678" s="100"/>
      <c r="BF678" s="100"/>
      <c r="BG678" s="100"/>
      <c r="BH678" s="100"/>
      <c r="BI678" s="100"/>
      <c r="BJ678" s="100">
        <v>0</v>
      </c>
      <c r="BK678" s="100"/>
      <c r="BL678" s="100"/>
      <c r="BM678" s="100"/>
      <c r="BN678" s="100"/>
      <c r="BO678" s="100"/>
      <c r="BP678" s="100"/>
    </row>
    <row r="679" spans="1:68">
      <c r="A679" s="77">
        <v>2018</v>
      </c>
      <c r="B679" s="77" t="s">
        <v>905</v>
      </c>
      <c r="C679" s="77" t="s">
        <v>1106</v>
      </c>
      <c r="D679" s="77"/>
      <c r="E679" s="98">
        <v>24928</v>
      </c>
      <c r="F679" s="77"/>
      <c r="G679" s="77"/>
      <c r="H679" s="77"/>
      <c r="I679" s="77">
        <v>9</v>
      </c>
      <c r="J679" s="77" t="s">
        <v>1021</v>
      </c>
      <c r="K679" s="77"/>
      <c r="L679" s="77"/>
      <c r="M679" s="77"/>
      <c r="N679" s="99">
        <v>0</v>
      </c>
      <c r="O679" s="99">
        <v>0</v>
      </c>
      <c r="P679" s="99">
        <v>0</v>
      </c>
      <c r="Q679" s="99">
        <v>0</v>
      </c>
      <c r="R679" s="99">
        <v>0</v>
      </c>
      <c r="S679" s="99">
        <v>0</v>
      </c>
      <c r="T679" s="99">
        <v>2621.11</v>
      </c>
      <c r="U679" s="99">
        <v>0</v>
      </c>
      <c r="V679" s="99">
        <v>0</v>
      </c>
      <c r="W679" s="99">
        <v>0</v>
      </c>
      <c r="X679" s="99">
        <v>0</v>
      </c>
      <c r="Y679" s="99">
        <v>0</v>
      </c>
      <c r="Z679" s="99">
        <v>2621.11</v>
      </c>
      <c r="AA679" s="100">
        <f>SUM(W679+V679+S679)</f>
        <v>0</v>
      </c>
      <c r="AB679" s="100">
        <f>AA679*('Para GX'!J$71+100%)</f>
        <v>0</v>
      </c>
      <c r="AC679" s="100">
        <f>AB679*('Para GX'!K$71+100%)</f>
        <v>0</v>
      </c>
      <c r="AD679" s="100">
        <f>AC679*('Para GX'!L$71+100%)</f>
        <v>0</v>
      </c>
      <c r="AE679" s="100">
        <f>AD679*('Para GX'!M$71+100%)</f>
        <v>0</v>
      </c>
      <c r="AF679" s="100">
        <f>AE679*('Para GX'!N$71+100%)</f>
        <v>0</v>
      </c>
      <c r="AG679" s="100" t="e">
        <f>AF679*('Para GX'!O$71+100%)</f>
        <v>#VALUE!</v>
      </c>
      <c r="AH679" s="100">
        <f t="shared" si="169"/>
        <v>2621.11</v>
      </c>
      <c r="AI679" s="100">
        <f>AH679*('Para GX'!J$71+100%)</f>
        <v>2686.6377499999999</v>
      </c>
      <c r="AJ679" s="100">
        <f>AI679*('Para GX'!K$71+100%)</f>
        <v>2744.8482345833331</v>
      </c>
      <c r="AK679" s="100">
        <f>AJ679*('Para GX'!L$71+100%)</f>
        <v>2790.595705159722</v>
      </c>
      <c r="AL679" s="100">
        <f>AK679*('Para GX'!M$71+100%)</f>
        <v>2818.5016622113194</v>
      </c>
      <c r="AM679" s="100">
        <f>AL679*('Para GX'!N$71+100%)</f>
        <v>2837.2916732927279</v>
      </c>
      <c r="AN679" s="100" t="e">
        <f>AM679*('Para GX'!O$71+100%)</f>
        <v>#VALUE!</v>
      </c>
      <c r="AO679" s="100">
        <f t="shared" si="166"/>
        <v>0</v>
      </c>
      <c r="AP679" s="100">
        <f>AO679*('Para GX'!J$71+100%)</f>
        <v>0</v>
      </c>
      <c r="AQ679" s="100">
        <f>AP679*('Para GX'!K$71+100%)</f>
        <v>0</v>
      </c>
      <c r="AR679" s="100">
        <f>AQ679*('Para GX'!L$71+100%)</f>
        <v>0</v>
      </c>
      <c r="AS679" s="100">
        <f>AR679*('Para GX'!M$71+100%)</f>
        <v>0</v>
      </c>
      <c r="AT679" s="100">
        <f>AS679*('Para GX'!N$71+100%)</f>
        <v>0</v>
      </c>
      <c r="AU679" s="100" t="e">
        <f>AT679*('Para GX'!O$71+100%)</f>
        <v>#VALUE!</v>
      </c>
      <c r="AV679" s="100">
        <v>0</v>
      </c>
      <c r="AW679" s="100">
        <f>AV679*('Para GX'!J$71+100%)</f>
        <v>0</v>
      </c>
      <c r="AX679" s="100">
        <f>AW679*('Para GX'!K$71+100%)</f>
        <v>0</v>
      </c>
      <c r="AY679" s="100">
        <f>AX679*('Para GX'!L$71+100%)</f>
        <v>0</v>
      </c>
      <c r="AZ679" s="100">
        <f>AY679*('Para GX'!M$71+100%)</f>
        <v>0</v>
      </c>
      <c r="BA679" s="100">
        <f>AZ679*('Para GX'!N$71+100%)</f>
        <v>0</v>
      </c>
      <c r="BB679" s="100" t="e">
        <f>BA679*('Para GX'!O$71+100%)</f>
        <v>#VALUE!</v>
      </c>
      <c r="BC679" s="100">
        <v>0</v>
      </c>
      <c r="BD679" s="100"/>
      <c r="BE679" s="100"/>
      <c r="BF679" s="100"/>
      <c r="BG679" s="100"/>
      <c r="BH679" s="100"/>
      <c r="BI679" s="100"/>
      <c r="BJ679" s="100">
        <v>0</v>
      </c>
      <c r="BK679" s="100"/>
      <c r="BL679" s="100"/>
      <c r="BM679" s="100"/>
      <c r="BN679" s="100"/>
      <c r="BO679" s="100"/>
      <c r="BP679" s="100"/>
    </row>
    <row r="680" spans="1:68">
      <c r="A680" s="77">
        <v>2018</v>
      </c>
      <c r="B680" s="77" t="s">
        <v>905</v>
      </c>
      <c r="C680" s="77" t="s">
        <v>1106</v>
      </c>
      <c r="D680" s="77"/>
      <c r="E680" s="98">
        <v>32444</v>
      </c>
      <c r="F680" s="77"/>
      <c r="G680" s="77"/>
      <c r="H680" s="77"/>
      <c r="I680" s="77">
        <v>1</v>
      </c>
      <c r="J680" s="77" t="s">
        <v>1021</v>
      </c>
      <c r="K680" s="77"/>
      <c r="L680" s="77"/>
      <c r="M680" s="77"/>
      <c r="N680" s="99">
        <v>0</v>
      </c>
      <c r="O680" s="99">
        <v>0</v>
      </c>
      <c r="P680" s="99">
        <v>0</v>
      </c>
      <c r="Q680" s="99">
        <v>0</v>
      </c>
      <c r="R680" s="99">
        <v>0</v>
      </c>
      <c r="S680" s="99">
        <v>0</v>
      </c>
      <c r="T680" s="99">
        <v>2375.36</v>
      </c>
      <c r="U680" s="99">
        <v>0</v>
      </c>
      <c r="V680" s="99">
        <v>0</v>
      </c>
      <c r="W680" s="99">
        <v>0</v>
      </c>
      <c r="X680" s="99">
        <v>0</v>
      </c>
      <c r="Y680" s="99">
        <v>0</v>
      </c>
      <c r="Z680" s="99">
        <v>2375.36</v>
      </c>
      <c r="AA680" s="100">
        <f>SUM(W680+V680+S680)</f>
        <v>0</v>
      </c>
      <c r="AB680" s="100">
        <f>AA680*('Para GX'!J$71+100%)</f>
        <v>0</v>
      </c>
      <c r="AC680" s="100">
        <f>AB680*('Para GX'!K$71+100%)</f>
        <v>0</v>
      </c>
      <c r="AD680" s="100">
        <f>AC680*('Para GX'!L$71+100%)</f>
        <v>0</v>
      </c>
      <c r="AE680" s="100">
        <f>AD680*('Para GX'!M$71+100%)</f>
        <v>0</v>
      </c>
      <c r="AF680" s="100">
        <f>AE680*('Para GX'!N$71+100%)</f>
        <v>0</v>
      </c>
      <c r="AG680" s="100" t="e">
        <f>AF680*('Para GX'!O$71+100%)</f>
        <v>#VALUE!</v>
      </c>
      <c r="AH680" s="100">
        <f t="shared" si="169"/>
        <v>2375.36</v>
      </c>
      <c r="AI680" s="100">
        <f>AH680*('Para GX'!J$71+100%)</f>
        <v>2434.7440000000001</v>
      </c>
      <c r="AJ680" s="100">
        <f>AI680*('Para GX'!K$71+100%)</f>
        <v>2487.496786666667</v>
      </c>
      <c r="AK680" s="100">
        <f>AJ680*('Para GX'!L$71+100%)</f>
        <v>2528.9550664444446</v>
      </c>
      <c r="AL680" s="100">
        <f>AK680*('Para GX'!M$71+100%)</f>
        <v>2554.2446171088891</v>
      </c>
      <c r="AM680" s="100">
        <f>AL680*('Para GX'!N$71+100%)</f>
        <v>2571.2729145562816</v>
      </c>
      <c r="AN680" s="100" t="e">
        <f>AM680*('Para GX'!O$71+100%)</f>
        <v>#VALUE!</v>
      </c>
      <c r="AO680" s="100">
        <f t="shared" si="166"/>
        <v>0</v>
      </c>
      <c r="AP680" s="100">
        <f>AO680*('Para GX'!J$71+100%)</f>
        <v>0</v>
      </c>
      <c r="AQ680" s="100">
        <f>AP680*('Para GX'!K$71+100%)</f>
        <v>0</v>
      </c>
      <c r="AR680" s="100">
        <f>AQ680*('Para GX'!L$71+100%)</f>
        <v>0</v>
      </c>
      <c r="AS680" s="100">
        <f>AR680*('Para GX'!M$71+100%)</f>
        <v>0</v>
      </c>
      <c r="AT680" s="100">
        <f>AS680*('Para GX'!N$71+100%)</f>
        <v>0</v>
      </c>
      <c r="AU680" s="100" t="e">
        <f>AT680*('Para GX'!O$71+100%)</f>
        <v>#VALUE!</v>
      </c>
      <c r="AV680" s="100">
        <v>0</v>
      </c>
      <c r="AW680" s="100">
        <f>AV680*('Para GX'!J$71+100%)</f>
        <v>0</v>
      </c>
      <c r="AX680" s="100">
        <f>AW680*('Para GX'!K$71+100%)</f>
        <v>0</v>
      </c>
      <c r="AY680" s="100">
        <f>AX680*('Para GX'!L$71+100%)</f>
        <v>0</v>
      </c>
      <c r="AZ680" s="100">
        <f>AY680*('Para GX'!M$71+100%)</f>
        <v>0</v>
      </c>
      <c r="BA680" s="100">
        <f>AZ680*('Para GX'!N$71+100%)</f>
        <v>0</v>
      </c>
      <c r="BB680" s="100" t="e">
        <f>BA680*('Para GX'!O$71+100%)</f>
        <v>#VALUE!</v>
      </c>
      <c r="BC680" s="100">
        <v>0</v>
      </c>
      <c r="BD680" s="100"/>
      <c r="BE680" s="100"/>
      <c r="BF680" s="100"/>
      <c r="BG680" s="100"/>
      <c r="BH680" s="100"/>
      <c r="BI680" s="100"/>
      <c r="BJ680" s="100">
        <v>0</v>
      </c>
      <c r="BK680" s="100"/>
      <c r="BL680" s="100"/>
      <c r="BM680" s="100"/>
      <c r="BN680" s="100"/>
      <c r="BO680" s="100"/>
      <c r="BP680" s="100"/>
    </row>
    <row r="681" spans="1:68">
      <c r="A681" s="101"/>
      <c r="B681" s="101" t="s">
        <v>1196</v>
      </c>
      <c r="C681" s="101" t="s">
        <v>1106</v>
      </c>
      <c r="D681" s="101"/>
      <c r="E681" s="102"/>
      <c r="F681" s="101"/>
      <c r="G681" s="101"/>
      <c r="H681" s="101"/>
      <c r="I681" s="101"/>
      <c r="J681" s="101"/>
      <c r="K681" s="101"/>
      <c r="L681" s="101"/>
      <c r="M681" s="101"/>
      <c r="N681" s="103">
        <f>SUM(N672:N680)</f>
        <v>0</v>
      </c>
      <c r="O681" s="103">
        <f t="shared" ref="O681:BP681" si="171">SUM(O672:O680)</f>
        <v>0</v>
      </c>
      <c r="P681" s="103">
        <f t="shared" si="171"/>
        <v>0</v>
      </c>
      <c r="Q681" s="103">
        <f t="shared" si="171"/>
        <v>0</v>
      </c>
      <c r="R681" s="103">
        <f t="shared" si="171"/>
        <v>0</v>
      </c>
      <c r="S681" s="103">
        <f t="shared" si="171"/>
        <v>0</v>
      </c>
      <c r="T681" s="103">
        <f t="shared" si="171"/>
        <v>9034.7900000000009</v>
      </c>
      <c r="U681" s="103">
        <f t="shared" si="171"/>
        <v>0</v>
      </c>
      <c r="V681" s="103">
        <f t="shared" si="171"/>
        <v>1778.91</v>
      </c>
      <c r="W681" s="103">
        <f t="shared" si="171"/>
        <v>0</v>
      </c>
      <c r="X681" s="103">
        <f t="shared" si="171"/>
        <v>0</v>
      </c>
      <c r="Y681" s="103">
        <f t="shared" si="171"/>
        <v>0</v>
      </c>
      <c r="Z681" s="103">
        <f t="shared" si="171"/>
        <v>10813.7</v>
      </c>
      <c r="AA681" s="103">
        <v>0</v>
      </c>
      <c r="AB681" s="103">
        <f t="shared" si="171"/>
        <v>0</v>
      </c>
      <c r="AC681" s="103">
        <f t="shared" si="171"/>
        <v>0</v>
      </c>
      <c r="AD681" s="103">
        <f t="shared" si="171"/>
        <v>0</v>
      </c>
      <c r="AE681" s="103">
        <f t="shared" si="171"/>
        <v>0</v>
      </c>
      <c r="AF681" s="103">
        <f t="shared" si="171"/>
        <v>0</v>
      </c>
      <c r="AG681" s="103" t="e">
        <f t="shared" si="171"/>
        <v>#VALUE!</v>
      </c>
      <c r="AH681" s="103">
        <f t="shared" si="169"/>
        <v>10813.7</v>
      </c>
      <c r="AI681" s="103">
        <f t="shared" si="171"/>
        <v>11084.0425</v>
      </c>
      <c r="AJ681" s="103">
        <f t="shared" si="171"/>
        <v>11324.196754166667</v>
      </c>
      <c r="AK681" s="103">
        <f t="shared" si="171"/>
        <v>11512.933366736112</v>
      </c>
      <c r="AL681" s="103">
        <f t="shared" si="171"/>
        <v>11628.062700403472</v>
      </c>
      <c r="AM681" s="103">
        <f t="shared" si="171"/>
        <v>11705.583118406161</v>
      </c>
      <c r="AN681" s="103" t="e">
        <f t="shared" si="171"/>
        <v>#VALUE!</v>
      </c>
      <c r="AO681" s="103">
        <f t="shared" si="166"/>
        <v>0</v>
      </c>
      <c r="AP681" s="103">
        <f t="shared" si="171"/>
        <v>0</v>
      </c>
      <c r="AQ681" s="103">
        <f t="shared" si="171"/>
        <v>0</v>
      </c>
      <c r="AR681" s="103">
        <f t="shared" si="171"/>
        <v>0</v>
      </c>
      <c r="AS681" s="103">
        <f t="shared" si="171"/>
        <v>0</v>
      </c>
      <c r="AT681" s="103">
        <f t="shared" si="171"/>
        <v>0</v>
      </c>
      <c r="AU681" s="103" t="e">
        <f t="shared" si="171"/>
        <v>#VALUE!</v>
      </c>
      <c r="AV681" s="103">
        <f t="shared" si="171"/>
        <v>0</v>
      </c>
      <c r="AW681" s="103">
        <f t="shared" si="171"/>
        <v>0</v>
      </c>
      <c r="AX681" s="103">
        <f t="shared" si="171"/>
        <v>0</v>
      </c>
      <c r="AY681" s="103">
        <f t="shared" si="171"/>
        <v>0</v>
      </c>
      <c r="AZ681" s="103">
        <f t="shared" si="171"/>
        <v>0</v>
      </c>
      <c r="BA681" s="103">
        <f t="shared" si="171"/>
        <v>0</v>
      </c>
      <c r="BB681" s="103" t="e">
        <f t="shared" si="171"/>
        <v>#VALUE!</v>
      </c>
      <c r="BC681" s="103">
        <f t="shared" si="171"/>
        <v>0</v>
      </c>
      <c r="BD681" s="103">
        <f t="shared" si="171"/>
        <v>0</v>
      </c>
      <c r="BE681" s="103">
        <f t="shared" si="171"/>
        <v>0</v>
      </c>
      <c r="BF681" s="103">
        <f t="shared" si="171"/>
        <v>0</v>
      </c>
      <c r="BG681" s="103">
        <f t="shared" si="171"/>
        <v>0</v>
      </c>
      <c r="BH681" s="103">
        <f t="shared" si="171"/>
        <v>0</v>
      </c>
      <c r="BI681" s="103">
        <f t="shared" si="171"/>
        <v>0</v>
      </c>
      <c r="BJ681" s="103">
        <f t="shared" si="171"/>
        <v>0</v>
      </c>
      <c r="BK681" s="103">
        <f t="shared" si="171"/>
        <v>0</v>
      </c>
      <c r="BL681" s="103">
        <f t="shared" si="171"/>
        <v>0</v>
      </c>
      <c r="BM681" s="103">
        <f t="shared" si="171"/>
        <v>0</v>
      </c>
      <c r="BN681" s="103">
        <f t="shared" si="171"/>
        <v>0</v>
      </c>
      <c r="BO681" s="103">
        <f t="shared" si="171"/>
        <v>0</v>
      </c>
      <c r="BP681" s="103">
        <f t="shared" si="171"/>
        <v>0</v>
      </c>
    </row>
    <row r="682" spans="1:68">
      <c r="A682" s="77">
        <v>2018</v>
      </c>
      <c r="B682" s="77" t="s">
        <v>905</v>
      </c>
      <c r="C682" s="77" t="s">
        <v>1107</v>
      </c>
      <c r="D682" s="77"/>
      <c r="E682" s="98">
        <v>22362</v>
      </c>
      <c r="F682" s="77"/>
      <c r="G682" s="77"/>
      <c r="H682" s="77"/>
      <c r="I682" s="77">
        <v>1</v>
      </c>
      <c r="J682" s="77" t="s">
        <v>1021</v>
      </c>
      <c r="K682" s="77"/>
      <c r="L682" s="77"/>
      <c r="M682" s="77"/>
      <c r="N682" s="99">
        <v>0</v>
      </c>
      <c r="O682" s="99">
        <v>0</v>
      </c>
      <c r="P682" s="99">
        <v>0</v>
      </c>
      <c r="Q682" s="99">
        <v>0</v>
      </c>
      <c r="R682" s="99">
        <v>0</v>
      </c>
      <c r="S682" s="99">
        <v>0</v>
      </c>
      <c r="T682" s="99">
        <v>2343.23</v>
      </c>
      <c r="U682" s="99">
        <v>0</v>
      </c>
      <c r="V682" s="99">
        <v>0</v>
      </c>
      <c r="W682" s="99">
        <v>0</v>
      </c>
      <c r="X682" s="99">
        <v>0</v>
      </c>
      <c r="Y682" s="99">
        <v>0</v>
      </c>
      <c r="Z682" s="99">
        <v>2343.23</v>
      </c>
      <c r="AA682" s="100">
        <f t="shared" ref="AA682:AA724" si="172">SUM(W682+V682+S682)</f>
        <v>0</v>
      </c>
      <c r="AB682" s="100">
        <f>AA682*('Para GX'!J$71+100%)</f>
        <v>0</v>
      </c>
      <c r="AC682" s="100">
        <f>AB682*('Para GX'!K$71+100%)</f>
        <v>0</v>
      </c>
      <c r="AD682" s="100">
        <f>AC682*('Para GX'!L$71+100%)</f>
        <v>0</v>
      </c>
      <c r="AE682" s="100">
        <f>AD682*('Para GX'!M$71+100%)</f>
        <v>0</v>
      </c>
      <c r="AF682" s="100">
        <f>AE682*('Para GX'!N$71+100%)</f>
        <v>0</v>
      </c>
      <c r="AG682" s="100" t="e">
        <f>AF682*('Para GX'!O$71+100%)</f>
        <v>#VALUE!</v>
      </c>
      <c r="AH682" s="100">
        <f t="shared" si="169"/>
        <v>2343.23</v>
      </c>
      <c r="AI682" s="100">
        <f>AH682*('Para GX'!J$71+100%)</f>
        <v>2401.8107499999996</v>
      </c>
      <c r="AJ682" s="100">
        <f>AI682*('Para GX'!K$71+100%)</f>
        <v>2453.8499829166662</v>
      </c>
      <c r="AK682" s="100">
        <f>AJ682*('Para GX'!L$71+100%)</f>
        <v>2494.747482631944</v>
      </c>
      <c r="AL682" s="100">
        <f>AK682*('Para GX'!M$71+100%)</f>
        <v>2519.6949574582636</v>
      </c>
      <c r="AM682" s="100">
        <f>AL682*('Para GX'!N$71+100%)</f>
        <v>2536.4929238413183</v>
      </c>
      <c r="AN682" s="100" t="e">
        <f>AM682*('Para GX'!O$71+100%)</f>
        <v>#VALUE!</v>
      </c>
      <c r="AO682" s="100">
        <f t="shared" si="166"/>
        <v>0</v>
      </c>
      <c r="AP682" s="100">
        <f>AO682*('Para GX'!J$71+100%)</f>
        <v>0</v>
      </c>
      <c r="AQ682" s="100">
        <f>AP682*('Para GX'!K$71+100%)</f>
        <v>0</v>
      </c>
      <c r="AR682" s="100">
        <f>AQ682*('Para GX'!L$71+100%)</f>
        <v>0</v>
      </c>
      <c r="AS682" s="100">
        <f>AR682*('Para GX'!M$71+100%)</f>
        <v>0</v>
      </c>
      <c r="AT682" s="100">
        <f>AS682*('Para GX'!N$71+100%)</f>
        <v>0</v>
      </c>
      <c r="AU682" s="100" t="e">
        <f>AT682*('Para GX'!O$71+100%)</f>
        <v>#VALUE!</v>
      </c>
      <c r="AV682" s="100">
        <v>0</v>
      </c>
      <c r="AW682" s="100">
        <f>AV682*('Para GX'!J$71+100%)</f>
        <v>0</v>
      </c>
      <c r="AX682" s="100">
        <f>AW682*('Para GX'!K$71+100%)</f>
        <v>0</v>
      </c>
      <c r="AY682" s="100">
        <f>AX682*('Para GX'!L$71+100%)</f>
        <v>0</v>
      </c>
      <c r="AZ682" s="100">
        <f>AY682*('Para GX'!M$71+100%)</f>
        <v>0</v>
      </c>
      <c r="BA682" s="100">
        <f>AZ682*('Para GX'!N$71+100%)</f>
        <v>0</v>
      </c>
      <c r="BB682" s="100" t="e">
        <f>BA682*('Para GX'!O$71+100%)</f>
        <v>#VALUE!</v>
      </c>
      <c r="BC682" s="100">
        <v>0</v>
      </c>
      <c r="BD682" s="100"/>
      <c r="BE682" s="100"/>
      <c r="BF682" s="100"/>
      <c r="BG682" s="100"/>
      <c r="BH682" s="100"/>
      <c r="BI682" s="100"/>
      <c r="BJ682" s="100">
        <v>0</v>
      </c>
      <c r="BK682" s="100"/>
      <c r="BL682" s="100"/>
      <c r="BM682" s="100"/>
      <c r="BN682" s="100"/>
      <c r="BO682" s="100"/>
      <c r="BP682" s="100"/>
    </row>
    <row r="683" spans="1:68">
      <c r="A683" s="77">
        <v>2018</v>
      </c>
      <c r="B683" s="77" t="s">
        <v>905</v>
      </c>
      <c r="C683" s="77" t="s">
        <v>1107</v>
      </c>
      <c r="D683" s="77"/>
      <c r="E683" s="98">
        <v>23896</v>
      </c>
      <c r="F683" s="77"/>
      <c r="G683" s="77"/>
      <c r="H683" s="77"/>
      <c r="I683" s="77">
        <v>1</v>
      </c>
      <c r="J683" s="77" t="s">
        <v>1021</v>
      </c>
      <c r="K683" s="77"/>
      <c r="L683" s="77"/>
      <c r="M683" s="77"/>
      <c r="N683" s="99">
        <v>0</v>
      </c>
      <c r="O683" s="99">
        <v>0</v>
      </c>
      <c r="P683" s="99">
        <v>0</v>
      </c>
      <c r="Q683" s="99">
        <v>0</v>
      </c>
      <c r="R683" s="99">
        <v>0</v>
      </c>
      <c r="S683" s="99">
        <v>0</v>
      </c>
      <c r="T683" s="99">
        <v>2621.11</v>
      </c>
      <c r="U683" s="99">
        <v>0</v>
      </c>
      <c r="V683" s="99">
        <v>0</v>
      </c>
      <c r="W683" s="99">
        <v>0</v>
      </c>
      <c r="X683" s="99">
        <v>0</v>
      </c>
      <c r="Y683" s="99">
        <v>0</v>
      </c>
      <c r="Z683" s="99">
        <v>2621.11</v>
      </c>
      <c r="AA683" s="100">
        <f t="shared" si="172"/>
        <v>0</v>
      </c>
      <c r="AB683" s="100">
        <f>AA683*('Para GX'!J$71+100%)</f>
        <v>0</v>
      </c>
      <c r="AC683" s="100">
        <f>AB683*('Para GX'!K$71+100%)</f>
        <v>0</v>
      </c>
      <c r="AD683" s="100">
        <f>AC683*('Para GX'!L$71+100%)</f>
        <v>0</v>
      </c>
      <c r="AE683" s="100">
        <f>AD683*('Para GX'!M$71+100%)</f>
        <v>0</v>
      </c>
      <c r="AF683" s="100">
        <f>AE683*('Para GX'!N$71+100%)</f>
        <v>0</v>
      </c>
      <c r="AG683" s="100" t="e">
        <f>AF683*('Para GX'!O$71+100%)</f>
        <v>#VALUE!</v>
      </c>
      <c r="AH683" s="100">
        <f t="shared" si="169"/>
        <v>2621.11</v>
      </c>
      <c r="AI683" s="100">
        <f>AH683*('Para GX'!J$71+100%)</f>
        <v>2686.6377499999999</v>
      </c>
      <c r="AJ683" s="100">
        <f>AI683*('Para GX'!K$71+100%)</f>
        <v>2744.8482345833331</v>
      </c>
      <c r="AK683" s="100">
        <f>AJ683*('Para GX'!L$71+100%)</f>
        <v>2790.595705159722</v>
      </c>
      <c r="AL683" s="100">
        <f>AK683*('Para GX'!M$71+100%)</f>
        <v>2818.5016622113194</v>
      </c>
      <c r="AM683" s="100">
        <f>AL683*('Para GX'!N$71+100%)</f>
        <v>2837.2916732927279</v>
      </c>
      <c r="AN683" s="100" t="e">
        <f>AM683*('Para GX'!O$71+100%)</f>
        <v>#VALUE!</v>
      </c>
      <c r="AO683" s="100">
        <f t="shared" si="166"/>
        <v>0</v>
      </c>
      <c r="AP683" s="100">
        <f>AO683*('Para GX'!J$71+100%)</f>
        <v>0</v>
      </c>
      <c r="AQ683" s="100">
        <f>AP683*('Para GX'!K$71+100%)</f>
        <v>0</v>
      </c>
      <c r="AR683" s="100">
        <f>AQ683*('Para GX'!L$71+100%)</f>
        <v>0</v>
      </c>
      <c r="AS683" s="100">
        <f>AR683*('Para GX'!M$71+100%)</f>
        <v>0</v>
      </c>
      <c r="AT683" s="100">
        <f>AS683*('Para GX'!N$71+100%)</f>
        <v>0</v>
      </c>
      <c r="AU683" s="100" t="e">
        <f>AT683*('Para GX'!O$71+100%)</f>
        <v>#VALUE!</v>
      </c>
      <c r="AV683" s="100">
        <v>0</v>
      </c>
      <c r="AW683" s="100">
        <f>AV683*('Para GX'!J$71+100%)</f>
        <v>0</v>
      </c>
      <c r="AX683" s="100">
        <f>AW683*('Para GX'!K$71+100%)</f>
        <v>0</v>
      </c>
      <c r="AY683" s="100">
        <f>AX683*('Para GX'!L$71+100%)</f>
        <v>0</v>
      </c>
      <c r="AZ683" s="100">
        <f>AY683*('Para GX'!M$71+100%)</f>
        <v>0</v>
      </c>
      <c r="BA683" s="100">
        <f>AZ683*('Para GX'!N$71+100%)</f>
        <v>0</v>
      </c>
      <c r="BB683" s="100" t="e">
        <f>BA683*('Para GX'!O$71+100%)</f>
        <v>#VALUE!</v>
      </c>
      <c r="BC683" s="100">
        <v>0</v>
      </c>
      <c r="BD683" s="100"/>
      <c r="BE683" s="100"/>
      <c r="BF683" s="100"/>
      <c r="BG683" s="100"/>
      <c r="BH683" s="100"/>
      <c r="BI683" s="100"/>
      <c r="BJ683" s="100">
        <v>0</v>
      </c>
      <c r="BK683" s="100"/>
      <c r="BL683" s="100"/>
      <c r="BM683" s="100"/>
      <c r="BN683" s="100"/>
      <c r="BO683" s="100"/>
      <c r="BP683" s="100"/>
    </row>
    <row r="684" spans="1:68">
      <c r="A684" s="101"/>
      <c r="B684" s="101" t="s">
        <v>1196</v>
      </c>
      <c r="C684" s="101" t="s">
        <v>1107</v>
      </c>
      <c r="D684" s="101"/>
      <c r="E684" s="102"/>
      <c r="F684" s="101"/>
      <c r="G684" s="101"/>
      <c r="H684" s="101"/>
      <c r="I684" s="101"/>
      <c r="J684" s="101"/>
      <c r="K684" s="101"/>
      <c r="L684" s="101"/>
      <c r="M684" s="101"/>
      <c r="N684" s="103">
        <f>SUM(N682:N683)</f>
        <v>0</v>
      </c>
      <c r="O684" s="103">
        <f t="shared" ref="O684:BP684" si="173">SUM(O682:O683)</f>
        <v>0</v>
      </c>
      <c r="P684" s="103">
        <f t="shared" si="173"/>
        <v>0</v>
      </c>
      <c r="Q684" s="103">
        <f t="shared" si="173"/>
        <v>0</v>
      </c>
      <c r="R684" s="103">
        <f t="shared" si="173"/>
        <v>0</v>
      </c>
      <c r="S684" s="103">
        <f t="shared" si="173"/>
        <v>0</v>
      </c>
      <c r="T684" s="103">
        <f t="shared" si="173"/>
        <v>4964.34</v>
      </c>
      <c r="U684" s="103">
        <f t="shared" si="173"/>
        <v>0</v>
      </c>
      <c r="V684" s="103">
        <f t="shared" si="173"/>
        <v>0</v>
      </c>
      <c r="W684" s="103">
        <f t="shared" si="173"/>
        <v>0</v>
      </c>
      <c r="X684" s="103">
        <f t="shared" si="173"/>
        <v>0</v>
      </c>
      <c r="Y684" s="103">
        <f t="shared" si="173"/>
        <v>0</v>
      </c>
      <c r="Z684" s="103">
        <f t="shared" si="173"/>
        <v>4964.34</v>
      </c>
      <c r="AA684" s="103">
        <f t="shared" si="172"/>
        <v>0</v>
      </c>
      <c r="AB684" s="103">
        <f t="shared" si="173"/>
        <v>0</v>
      </c>
      <c r="AC684" s="103">
        <f t="shared" si="173"/>
        <v>0</v>
      </c>
      <c r="AD684" s="103">
        <f t="shared" si="173"/>
        <v>0</v>
      </c>
      <c r="AE684" s="103">
        <f t="shared" si="173"/>
        <v>0</v>
      </c>
      <c r="AF684" s="103">
        <f t="shared" si="173"/>
        <v>0</v>
      </c>
      <c r="AG684" s="103" t="e">
        <f t="shared" si="173"/>
        <v>#VALUE!</v>
      </c>
      <c r="AH684" s="103">
        <f t="shared" si="169"/>
        <v>4964.34</v>
      </c>
      <c r="AI684" s="103">
        <f t="shared" si="173"/>
        <v>5088.4484999999995</v>
      </c>
      <c r="AJ684" s="103">
        <f t="shared" si="173"/>
        <v>5198.6982174999994</v>
      </c>
      <c r="AK684" s="103">
        <f t="shared" si="173"/>
        <v>5285.3431877916664</v>
      </c>
      <c r="AL684" s="103">
        <f t="shared" si="173"/>
        <v>5338.196619669583</v>
      </c>
      <c r="AM684" s="103">
        <f t="shared" si="173"/>
        <v>5373.7845971340466</v>
      </c>
      <c r="AN684" s="103" t="e">
        <f t="shared" si="173"/>
        <v>#VALUE!</v>
      </c>
      <c r="AO684" s="103">
        <f t="shared" si="166"/>
        <v>0</v>
      </c>
      <c r="AP684" s="103">
        <f t="shared" si="173"/>
        <v>0</v>
      </c>
      <c r="AQ684" s="103">
        <f t="shared" si="173"/>
        <v>0</v>
      </c>
      <c r="AR684" s="103">
        <f t="shared" si="173"/>
        <v>0</v>
      </c>
      <c r="AS684" s="103">
        <f t="shared" si="173"/>
        <v>0</v>
      </c>
      <c r="AT684" s="103">
        <f t="shared" si="173"/>
        <v>0</v>
      </c>
      <c r="AU684" s="103" t="e">
        <f t="shared" si="173"/>
        <v>#VALUE!</v>
      </c>
      <c r="AV684" s="103">
        <f t="shared" si="173"/>
        <v>0</v>
      </c>
      <c r="AW684" s="103">
        <f t="shared" si="173"/>
        <v>0</v>
      </c>
      <c r="AX684" s="103">
        <f t="shared" si="173"/>
        <v>0</v>
      </c>
      <c r="AY684" s="103">
        <f t="shared" si="173"/>
        <v>0</v>
      </c>
      <c r="AZ684" s="103">
        <f t="shared" si="173"/>
        <v>0</v>
      </c>
      <c r="BA684" s="103">
        <f t="shared" si="173"/>
        <v>0</v>
      </c>
      <c r="BB684" s="103" t="e">
        <f t="shared" si="173"/>
        <v>#VALUE!</v>
      </c>
      <c r="BC684" s="103">
        <f t="shared" si="173"/>
        <v>0</v>
      </c>
      <c r="BD684" s="103">
        <f t="shared" si="173"/>
        <v>0</v>
      </c>
      <c r="BE684" s="103">
        <f t="shared" si="173"/>
        <v>0</v>
      </c>
      <c r="BF684" s="103">
        <f t="shared" si="173"/>
        <v>0</v>
      </c>
      <c r="BG684" s="103">
        <f t="shared" si="173"/>
        <v>0</v>
      </c>
      <c r="BH684" s="103">
        <f t="shared" si="173"/>
        <v>0</v>
      </c>
      <c r="BI684" s="103">
        <f t="shared" si="173"/>
        <v>0</v>
      </c>
      <c r="BJ684" s="103">
        <f t="shared" si="173"/>
        <v>0</v>
      </c>
      <c r="BK684" s="103">
        <f t="shared" si="173"/>
        <v>0</v>
      </c>
      <c r="BL684" s="103">
        <f t="shared" si="173"/>
        <v>0</v>
      </c>
      <c r="BM684" s="103">
        <f t="shared" si="173"/>
        <v>0</v>
      </c>
      <c r="BN684" s="103">
        <f t="shared" si="173"/>
        <v>0</v>
      </c>
      <c r="BO684" s="103">
        <f t="shared" si="173"/>
        <v>0</v>
      </c>
      <c r="BP684" s="103">
        <f t="shared" si="173"/>
        <v>0</v>
      </c>
    </row>
    <row r="685" spans="1:68">
      <c r="A685" s="77">
        <v>2018</v>
      </c>
      <c r="B685" s="77" t="s">
        <v>905</v>
      </c>
      <c r="C685" s="77" t="s">
        <v>1108</v>
      </c>
      <c r="D685" s="77"/>
      <c r="E685" s="98">
        <v>27750</v>
      </c>
      <c r="F685" s="77"/>
      <c r="G685" s="77"/>
      <c r="H685" s="77"/>
      <c r="I685" s="77">
        <v>2</v>
      </c>
      <c r="J685" s="77" t="s">
        <v>1021</v>
      </c>
      <c r="K685" s="77"/>
      <c r="L685" s="77"/>
      <c r="M685" s="77"/>
      <c r="N685" s="99">
        <v>27403.35</v>
      </c>
      <c r="O685" s="99">
        <v>45767.76</v>
      </c>
      <c r="P685" s="99">
        <v>0</v>
      </c>
      <c r="Q685" s="99">
        <v>1514.19</v>
      </c>
      <c r="R685" s="99">
        <v>0</v>
      </c>
      <c r="S685" s="99">
        <v>47281.95</v>
      </c>
      <c r="T685" s="99">
        <v>0</v>
      </c>
      <c r="U685" s="99">
        <v>70.91</v>
      </c>
      <c r="V685" s="99">
        <v>0</v>
      </c>
      <c r="W685" s="99">
        <v>0</v>
      </c>
      <c r="X685" s="99">
        <v>14629.03</v>
      </c>
      <c r="Y685" s="99">
        <v>0</v>
      </c>
      <c r="Z685" s="99">
        <v>61981.89</v>
      </c>
      <c r="AA685" s="100">
        <f t="shared" si="172"/>
        <v>47281.95</v>
      </c>
      <c r="AB685" s="100">
        <f>AA685*('Para GX'!J$71+100%)</f>
        <v>48463.998749999992</v>
      </c>
      <c r="AC685" s="100">
        <f>AB685*('Para GX'!K$71+100%)</f>
        <v>49514.052056249995</v>
      </c>
      <c r="AD685" s="100">
        <f>AC685*('Para GX'!L$71+100%)</f>
        <v>50339.286257187494</v>
      </c>
      <c r="AE685" s="100">
        <f>AD685*('Para GX'!M$71+100%)</f>
        <v>50842.67911975937</v>
      </c>
      <c r="AF685" s="100">
        <f>AE685*('Para GX'!N$71+100%)</f>
        <v>51181.630313891095</v>
      </c>
      <c r="AG685" s="100" t="e">
        <f>AF685*('Para GX'!O$71+100%)</f>
        <v>#VALUE!</v>
      </c>
      <c r="AH685" s="100">
        <f t="shared" si="169"/>
        <v>0</v>
      </c>
      <c r="AI685" s="100">
        <f>AH685*('Para GX'!J$71+100%)</f>
        <v>0</v>
      </c>
      <c r="AJ685" s="100">
        <f>AI685*('Para GX'!K$71+100%)</f>
        <v>0</v>
      </c>
      <c r="AK685" s="100">
        <f>AJ685*('Para GX'!L$71+100%)</f>
        <v>0</v>
      </c>
      <c r="AL685" s="100">
        <f>AK685*('Para GX'!M$71+100%)</f>
        <v>0</v>
      </c>
      <c r="AM685" s="100">
        <f>AL685*('Para GX'!N$71+100%)</f>
        <v>0</v>
      </c>
      <c r="AN685" s="100" t="e">
        <f>AM685*('Para GX'!O$71+100%)</f>
        <v>#VALUE!</v>
      </c>
      <c r="AO685" s="100">
        <f t="shared" si="166"/>
        <v>14629.03</v>
      </c>
      <c r="AP685" s="100">
        <f>AO685*('Para GX'!J$71+100%)</f>
        <v>14994.75575</v>
      </c>
      <c r="AQ685" s="100">
        <f>AP685*('Para GX'!K$71+100%)</f>
        <v>15319.642124583335</v>
      </c>
      <c r="AR685" s="100">
        <f>AQ685*('Para GX'!L$71+100%)</f>
        <v>15574.969493326391</v>
      </c>
      <c r="AS685" s="100">
        <f>AR685*('Para GX'!M$71+100%)</f>
        <v>15730.719188259654</v>
      </c>
      <c r="AT685" s="100">
        <f>AS685*('Para GX'!N$71+100%)</f>
        <v>15835.590649514717</v>
      </c>
      <c r="AU685" s="100" t="e">
        <f>AT685*('Para GX'!O$71+100%)</f>
        <v>#VALUE!</v>
      </c>
      <c r="AV685" s="100">
        <v>0</v>
      </c>
      <c r="AW685" s="100">
        <f>AV685*('Para GX'!J$71+100%)</f>
        <v>0</v>
      </c>
      <c r="AX685" s="100">
        <f>AW685*('Para GX'!K$71+100%)</f>
        <v>0</v>
      </c>
      <c r="AY685" s="100">
        <f>AX685*('Para GX'!L$71+100%)</f>
        <v>0</v>
      </c>
      <c r="AZ685" s="100">
        <f>AY685*('Para GX'!M$71+100%)</f>
        <v>0</v>
      </c>
      <c r="BA685" s="100">
        <f>AZ685*('Para GX'!N$71+100%)</f>
        <v>0</v>
      </c>
      <c r="BB685" s="100" t="e">
        <f>BA685*('Para GX'!O$71+100%)</f>
        <v>#VALUE!</v>
      </c>
      <c r="BC685" s="100">
        <v>0</v>
      </c>
      <c r="BD685" s="100">
        <f>BC685*('Para GX'!J$71+100%)</f>
        <v>0</v>
      </c>
      <c r="BE685" s="100">
        <f>BD685*('Para GX'!K$71+100%)</f>
        <v>0</v>
      </c>
      <c r="BF685" s="100">
        <f>BE685*('Para GX'!L$71+100%)</f>
        <v>0</v>
      </c>
      <c r="BG685" s="100">
        <f>BF685*('Para GX'!M$71+100%)</f>
        <v>0</v>
      </c>
      <c r="BH685" s="100">
        <f>BG685*('Para GX'!N$71+100%)</f>
        <v>0</v>
      </c>
      <c r="BI685" s="100" t="e">
        <f>BH685*('Para GX'!O$71+100%)</f>
        <v>#VALUE!</v>
      </c>
      <c r="BJ685" s="100">
        <v>0</v>
      </c>
      <c r="BK685" s="100">
        <f>BJ685*('Para GX'!J$71+100%)</f>
        <v>0</v>
      </c>
      <c r="BL685" s="100">
        <f>BK685*('Para GX'!K$71+100%)</f>
        <v>0</v>
      </c>
      <c r="BM685" s="100">
        <f>BL685*('Para GX'!L$71+100%)</f>
        <v>0</v>
      </c>
      <c r="BN685" s="100">
        <f>BM685*('Para GX'!M$71+100%)</f>
        <v>0</v>
      </c>
      <c r="BO685" s="100">
        <f>BN685*('Para GX'!N$71+100%)</f>
        <v>0</v>
      </c>
      <c r="BP685" s="100" t="e">
        <f>BO685*('Para GX'!O$71+100%)</f>
        <v>#VALUE!</v>
      </c>
    </row>
    <row r="686" spans="1:68">
      <c r="A686" s="77">
        <v>2018</v>
      </c>
      <c r="B686" s="77" t="s">
        <v>905</v>
      </c>
      <c r="C686" s="77" t="s">
        <v>1108</v>
      </c>
      <c r="D686" s="77"/>
      <c r="E686" s="98">
        <v>29356</v>
      </c>
      <c r="F686" s="77"/>
      <c r="G686" s="77"/>
      <c r="H686" s="77"/>
      <c r="I686" s="77">
        <v>4</v>
      </c>
      <c r="J686" s="77" t="s">
        <v>1021</v>
      </c>
      <c r="K686" s="77"/>
      <c r="L686" s="77"/>
      <c r="M686" s="77"/>
      <c r="N686" s="99">
        <v>25012.34</v>
      </c>
      <c r="O686" s="99">
        <v>41684.559999999998</v>
      </c>
      <c r="P686" s="99">
        <v>0</v>
      </c>
      <c r="Q686" s="99">
        <v>1414.16</v>
      </c>
      <c r="R686" s="99">
        <v>0</v>
      </c>
      <c r="S686" s="99">
        <v>43098.720000000001</v>
      </c>
      <c r="T686" s="99">
        <v>0</v>
      </c>
      <c r="U686" s="99">
        <v>64.67</v>
      </c>
      <c r="V686" s="99">
        <v>0</v>
      </c>
      <c r="W686" s="99">
        <v>0</v>
      </c>
      <c r="X686" s="99">
        <v>13334.78</v>
      </c>
      <c r="Y686" s="99">
        <v>0</v>
      </c>
      <c r="Z686" s="99">
        <v>56498.17</v>
      </c>
      <c r="AA686" s="100">
        <f t="shared" si="172"/>
        <v>43098.720000000001</v>
      </c>
      <c r="AB686" s="100">
        <f>AA686*('Para GX'!J$71+100%)</f>
        <v>44176.187999999995</v>
      </c>
      <c r="AC686" s="100">
        <f>AB686*('Para GX'!K$71+100%)</f>
        <v>45133.338739999999</v>
      </c>
      <c r="AD686" s="100">
        <f>AC686*('Para GX'!L$71+100%)</f>
        <v>45885.561052333331</v>
      </c>
      <c r="AE686" s="100">
        <f>AD686*('Para GX'!M$71+100%)</f>
        <v>46344.416662856667</v>
      </c>
      <c r="AF686" s="100">
        <f>AE686*('Para GX'!N$71+100%)</f>
        <v>46653.379440609038</v>
      </c>
      <c r="AG686" s="100" t="e">
        <f>AF686*('Para GX'!O$71+100%)</f>
        <v>#VALUE!</v>
      </c>
      <c r="AH686" s="100">
        <f t="shared" si="169"/>
        <v>0</v>
      </c>
      <c r="AI686" s="100">
        <f>AH686*('Para GX'!J$71+100%)</f>
        <v>0</v>
      </c>
      <c r="AJ686" s="100">
        <f>AI686*('Para GX'!K$71+100%)</f>
        <v>0</v>
      </c>
      <c r="AK686" s="100">
        <f>AJ686*('Para GX'!L$71+100%)</f>
        <v>0</v>
      </c>
      <c r="AL686" s="100">
        <f>AK686*('Para GX'!M$71+100%)</f>
        <v>0</v>
      </c>
      <c r="AM686" s="100">
        <f>AL686*('Para GX'!N$71+100%)</f>
        <v>0</v>
      </c>
      <c r="AN686" s="100" t="e">
        <f>AM686*('Para GX'!O$71+100%)</f>
        <v>#VALUE!</v>
      </c>
      <c r="AO686" s="100">
        <f t="shared" si="166"/>
        <v>13334.78</v>
      </c>
      <c r="AP686" s="100">
        <f>AO686*('Para GX'!J$71+100%)</f>
        <v>13668.1495</v>
      </c>
      <c r="AQ686" s="100">
        <f>AP686*('Para GX'!K$71+100%)</f>
        <v>13964.292739166667</v>
      </c>
      <c r="AR686" s="100">
        <f>AQ686*('Para GX'!L$71+100%)</f>
        <v>14197.030951486111</v>
      </c>
      <c r="AS686" s="100">
        <f>AR686*('Para GX'!M$71+100%)</f>
        <v>14339.001261000973</v>
      </c>
      <c r="AT686" s="100">
        <f>AS686*('Para GX'!N$71+100%)</f>
        <v>14434.594602740977</v>
      </c>
      <c r="AU686" s="100" t="e">
        <f>AT686*('Para GX'!O$71+100%)</f>
        <v>#VALUE!</v>
      </c>
      <c r="AV686" s="100">
        <v>0</v>
      </c>
      <c r="AW686" s="100">
        <f>AV686*('Para GX'!J$71+100%)</f>
        <v>0</v>
      </c>
      <c r="AX686" s="100">
        <f>AW686*('Para GX'!K$71+100%)</f>
        <v>0</v>
      </c>
      <c r="AY686" s="100">
        <f>AX686*('Para GX'!L$71+100%)</f>
        <v>0</v>
      </c>
      <c r="AZ686" s="100">
        <f>AY686*('Para GX'!M$71+100%)</f>
        <v>0</v>
      </c>
      <c r="BA686" s="100">
        <f>AZ686*('Para GX'!N$71+100%)</f>
        <v>0</v>
      </c>
      <c r="BB686" s="100" t="e">
        <f>BA686*('Para GX'!O$71+100%)</f>
        <v>#VALUE!</v>
      </c>
      <c r="BC686" s="100">
        <v>0</v>
      </c>
      <c r="BD686" s="100">
        <f>BC686*('Para GX'!J$71+100%)</f>
        <v>0</v>
      </c>
      <c r="BE686" s="100">
        <f>BD686*('Para GX'!K$71+100%)</f>
        <v>0</v>
      </c>
      <c r="BF686" s="100">
        <f>BE686*('Para GX'!L$71+100%)</f>
        <v>0</v>
      </c>
      <c r="BG686" s="100">
        <f>BF686*('Para GX'!M$71+100%)</f>
        <v>0</v>
      </c>
      <c r="BH686" s="100">
        <f>BG686*('Para GX'!N$71+100%)</f>
        <v>0</v>
      </c>
      <c r="BI686" s="100" t="e">
        <f>BH686*('Para GX'!O$71+100%)</f>
        <v>#VALUE!</v>
      </c>
      <c r="BJ686" s="100">
        <v>0</v>
      </c>
      <c r="BK686" s="100">
        <f>BJ686*('Para GX'!J$71+100%)</f>
        <v>0</v>
      </c>
      <c r="BL686" s="100">
        <f>BK686*('Para GX'!K$71+100%)</f>
        <v>0</v>
      </c>
      <c r="BM686" s="100">
        <f>BL686*('Para GX'!L$71+100%)</f>
        <v>0</v>
      </c>
      <c r="BN686" s="100">
        <f>BM686*('Para GX'!M$71+100%)</f>
        <v>0</v>
      </c>
      <c r="BO686" s="100">
        <f>BN686*('Para GX'!N$71+100%)</f>
        <v>0</v>
      </c>
      <c r="BP686" s="100" t="e">
        <f>BO686*('Para GX'!O$71+100%)</f>
        <v>#VALUE!</v>
      </c>
    </row>
    <row r="687" spans="1:68">
      <c r="A687" s="77">
        <v>2018</v>
      </c>
      <c r="B687" s="77" t="s">
        <v>905</v>
      </c>
      <c r="C687" s="77" t="s">
        <v>1108</v>
      </c>
      <c r="D687" s="77"/>
      <c r="E687" s="98">
        <v>30881</v>
      </c>
      <c r="F687" s="77"/>
      <c r="G687" s="77"/>
      <c r="H687" s="77"/>
      <c r="I687" s="77">
        <v>7</v>
      </c>
      <c r="J687" s="77" t="s">
        <v>1021</v>
      </c>
      <c r="K687" s="77"/>
      <c r="L687" s="77"/>
      <c r="M687" s="77"/>
      <c r="N687" s="99">
        <v>19466.439999999999</v>
      </c>
      <c r="O687" s="99">
        <v>22570.44</v>
      </c>
      <c r="P687" s="99">
        <v>0</v>
      </c>
      <c r="Q687" s="99">
        <v>827.5</v>
      </c>
      <c r="R687" s="99">
        <v>0</v>
      </c>
      <c r="S687" s="99">
        <v>23397.94</v>
      </c>
      <c r="T687" s="99">
        <v>0</v>
      </c>
      <c r="U687" s="99">
        <v>35.090000000000003</v>
      </c>
      <c r="V687" s="99">
        <v>0</v>
      </c>
      <c r="W687" s="99">
        <v>0</v>
      </c>
      <c r="X687" s="99">
        <v>7239.34</v>
      </c>
      <c r="Y687" s="99">
        <v>0</v>
      </c>
      <c r="Z687" s="99">
        <v>30672.37</v>
      </c>
      <c r="AA687" s="100">
        <f t="shared" si="172"/>
        <v>23397.94</v>
      </c>
      <c r="AB687" s="100">
        <f>AA687*('Para GX'!J$71+100%)</f>
        <v>23982.888499999997</v>
      </c>
      <c r="AC687" s="100">
        <f>AB687*('Para GX'!K$71+100%)</f>
        <v>24502.517750833333</v>
      </c>
      <c r="AD687" s="100">
        <f>AC687*('Para GX'!L$71+100%)</f>
        <v>24910.893046680554</v>
      </c>
      <c r="AE687" s="100">
        <f>AD687*('Para GX'!M$71+100%)</f>
        <v>25160.00197714736</v>
      </c>
      <c r="AF687" s="100">
        <f>AE687*('Para GX'!N$71+100%)</f>
        <v>25327.735323661673</v>
      </c>
      <c r="AG687" s="100" t="e">
        <f>AF687*('Para GX'!O$71+100%)</f>
        <v>#VALUE!</v>
      </c>
      <c r="AH687" s="100">
        <f t="shared" si="169"/>
        <v>0</v>
      </c>
      <c r="AI687" s="100">
        <f>AH687*('Para GX'!J$71+100%)</f>
        <v>0</v>
      </c>
      <c r="AJ687" s="100">
        <f>AI687*('Para GX'!K$71+100%)</f>
        <v>0</v>
      </c>
      <c r="AK687" s="100">
        <f>AJ687*('Para GX'!L$71+100%)</f>
        <v>0</v>
      </c>
      <c r="AL687" s="100">
        <f>AK687*('Para GX'!M$71+100%)</f>
        <v>0</v>
      </c>
      <c r="AM687" s="100">
        <f>AL687*('Para GX'!N$71+100%)</f>
        <v>0</v>
      </c>
      <c r="AN687" s="100" t="e">
        <f>AM687*('Para GX'!O$71+100%)</f>
        <v>#VALUE!</v>
      </c>
      <c r="AO687" s="100">
        <f t="shared" si="166"/>
        <v>7239.34</v>
      </c>
      <c r="AP687" s="100">
        <f>AO687*('Para GX'!J$71+100%)</f>
        <v>7420.3234999999995</v>
      </c>
      <c r="AQ687" s="100">
        <f>AP687*('Para GX'!K$71+100%)</f>
        <v>7581.0971758333335</v>
      </c>
      <c r="AR687" s="100">
        <f>AQ687*('Para GX'!L$71+100%)</f>
        <v>7707.448795430555</v>
      </c>
      <c r="AS687" s="100">
        <f>AR687*('Para GX'!M$71+100%)</f>
        <v>7784.5232833848604</v>
      </c>
      <c r="AT687" s="100">
        <f>AS687*('Para GX'!N$71+100%)</f>
        <v>7836.4201052740918</v>
      </c>
      <c r="AU687" s="100" t="e">
        <f>AT687*('Para GX'!O$71+100%)</f>
        <v>#VALUE!</v>
      </c>
      <c r="AV687" s="100">
        <v>0</v>
      </c>
      <c r="AW687" s="100">
        <f>AV687*('Para GX'!J$71+100%)</f>
        <v>0</v>
      </c>
      <c r="AX687" s="100">
        <f>AW687*('Para GX'!K$71+100%)</f>
        <v>0</v>
      </c>
      <c r="AY687" s="100">
        <f>AX687*('Para GX'!L$71+100%)</f>
        <v>0</v>
      </c>
      <c r="AZ687" s="100">
        <f>AY687*('Para GX'!M$71+100%)</f>
        <v>0</v>
      </c>
      <c r="BA687" s="100">
        <f>AZ687*('Para GX'!N$71+100%)</f>
        <v>0</v>
      </c>
      <c r="BB687" s="100" t="e">
        <f>BA687*('Para GX'!O$71+100%)</f>
        <v>#VALUE!</v>
      </c>
      <c r="BC687" s="100">
        <v>0</v>
      </c>
      <c r="BD687" s="100">
        <f>BC687*('Para GX'!J$71+100%)</f>
        <v>0</v>
      </c>
      <c r="BE687" s="100">
        <f>BD687*('Para GX'!K$71+100%)</f>
        <v>0</v>
      </c>
      <c r="BF687" s="100">
        <f>BE687*('Para GX'!L$71+100%)</f>
        <v>0</v>
      </c>
      <c r="BG687" s="100">
        <f>BF687*('Para GX'!M$71+100%)</f>
        <v>0</v>
      </c>
      <c r="BH687" s="100">
        <f>BG687*('Para GX'!N$71+100%)</f>
        <v>0</v>
      </c>
      <c r="BI687" s="100" t="e">
        <f>BH687*('Para GX'!O$71+100%)</f>
        <v>#VALUE!</v>
      </c>
      <c r="BJ687" s="100">
        <v>0</v>
      </c>
      <c r="BK687" s="100">
        <f>BJ687*('Para GX'!J$71+100%)</f>
        <v>0</v>
      </c>
      <c r="BL687" s="100">
        <f>BK687*('Para GX'!K$71+100%)</f>
        <v>0</v>
      </c>
      <c r="BM687" s="100">
        <f>BL687*('Para GX'!L$71+100%)</f>
        <v>0</v>
      </c>
      <c r="BN687" s="100">
        <f>BM687*('Para GX'!M$71+100%)</f>
        <v>0</v>
      </c>
      <c r="BO687" s="100">
        <f>BN687*('Para GX'!N$71+100%)</f>
        <v>0</v>
      </c>
      <c r="BP687" s="100" t="e">
        <f>BO687*('Para GX'!O$71+100%)</f>
        <v>#VALUE!</v>
      </c>
    </row>
    <row r="688" spans="1:68">
      <c r="A688" s="77">
        <v>2018</v>
      </c>
      <c r="B688" s="77" t="s">
        <v>905</v>
      </c>
      <c r="C688" s="77" t="s">
        <v>1108</v>
      </c>
      <c r="D688" s="77"/>
      <c r="E688" s="98">
        <v>24228</v>
      </c>
      <c r="F688" s="77"/>
      <c r="G688" s="77"/>
      <c r="H688" s="77"/>
      <c r="I688" s="77">
        <v>1</v>
      </c>
      <c r="J688" s="77" t="s">
        <v>1021</v>
      </c>
      <c r="K688" s="77"/>
      <c r="L688" s="77"/>
      <c r="M688" s="77"/>
      <c r="N688" s="99">
        <v>29105.91</v>
      </c>
      <c r="O688" s="99">
        <v>48705.84</v>
      </c>
      <c r="P688" s="99">
        <v>0</v>
      </c>
      <c r="Q688" s="99">
        <v>1585.42</v>
      </c>
      <c r="R688" s="99">
        <v>0</v>
      </c>
      <c r="S688" s="99">
        <v>50291.26</v>
      </c>
      <c r="T688" s="99">
        <v>0</v>
      </c>
      <c r="U688" s="99">
        <v>75.459999999999994</v>
      </c>
      <c r="V688" s="99">
        <v>0</v>
      </c>
      <c r="W688" s="99">
        <v>0</v>
      </c>
      <c r="X688" s="99">
        <v>15560.13</v>
      </c>
      <c r="Y688" s="99">
        <v>0</v>
      </c>
      <c r="Z688" s="99">
        <v>65926.850000000006</v>
      </c>
      <c r="AA688" s="100">
        <f t="shared" si="172"/>
        <v>50291.26</v>
      </c>
      <c r="AB688" s="100">
        <f>AA688*('Para GX'!J$71+100%)</f>
        <v>51548.541499999999</v>
      </c>
      <c r="AC688" s="100">
        <f>AB688*('Para GX'!K$71+100%)</f>
        <v>52665.426565833339</v>
      </c>
      <c r="AD688" s="100">
        <f>AC688*('Para GX'!L$71+100%)</f>
        <v>53543.183675263892</v>
      </c>
      <c r="AE688" s="100">
        <f>AD688*('Para GX'!M$71+100%)</f>
        <v>54078.615512016535</v>
      </c>
      <c r="AF688" s="100">
        <f>AE688*('Para GX'!N$71+100%)</f>
        <v>54439.139615429973</v>
      </c>
      <c r="AG688" s="100" t="e">
        <f>AF688*('Para GX'!O$71+100%)</f>
        <v>#VALUE!</v>
      </c>
      <c r="AH688" s="100">
        <f t="shared" si="169"/>
        <v>0</v>
      </c>
      <c r="AI688" s="100">
        <f>AH688*('Para GX'!J$71+100%)</f>
        <v>0</v>
      </c>
      <c r="AJ688" s="100">
        <f>AI688*('Para GX'!K$71+100%)</f>
        <v>0</v>
      </c>
      <c r="AK688" s="100">
        <f>AJ688*('Para GX'!L$71+100%)</f>
        <v>0</v>
      </c>
      <c r="AL688" s="100">
        <f>AK688*('Para GX'!M$71+100%)</f>
        <v>0</v>
      </c>
      <c r="AM688" s="100">
        <f>AL688*('Para GX'!N$71+100%)</f>
        <v>0</v>
      </c>
      <c r="AN688" s="100" t="e">
        <f>AM688*('Para GX'!O$71+100%)</f>
        <v>#VALUE!</v>
      </c>
      <c r="AO688" s="100">
        <f t="shared" si="166"/>
        <v>15560.13</v>
      </c>
      <c r="AP688" s="100">
        <f>AO688*('Para GX'!J$71+100%)</f>
        <v>15949.133249999997</v>
      </c>
      <c r="AQ688" s="100">
        <f>AP688*('Para GX'!K$71+100%)</f>
        <v>16294.697803749998</v>
      </c>
      <c r="AR688" s="100">
        <f>AQ688*('Para GX'!L$71+100%)</f>
        <v>16566.276100479165</v>
      </c>
      <c r="AS688" s="100">
        <f>AR688*('Para GX'!M$71+100%)</f>
        <v>16731.938861483955</v>
      </c>
      <c r="AT688" s="100">
        <f>AS688*('Para GX'!N$71+100%)</f>
        <v>16843.485120560515</v>
      </c>
      <c r="AU688" s="100" t="e">
        <f>AT688*('Para GX'!O$71+100%)</f>
        <v>#VALUE!</v>
      </c>
      <c r="AV688" s="100">
        <v>0</v>
      </c>
      <c r="AW688" s="100">
        <f>AV688*('Para GX'!J$71+100%)</f>
        <v>0</v>
      </c>
      <c r="AX688" s="100">
        <f>AW688*('Para GX'!K$71+100%)</f>
        <v>0</v>
      </c>
      <c r="AY688" s="100">
        <f>AX688*('Para GX'!L$71+100%)</f>
        <v>0</v>
      </c>
      <c r="AZ688" s="100">
        <f>AY688*('Para GX'!M$71+100%)</f>
        <v>0</v>
      </c>
      <c r="BA688" s="100">
        <f>AZ688*('Para GX'!N$71+100%)</f>
        <v>0</v>
      </c>
      <c r="BB688" s="100" t="e">
        <f>BA688*('Para GX'!O$71+100%)</f>
        <v>#VALUE!</v>
      </c>
      <c r="BC688" s="100">
        <v>0</v>
      </c>
      <c r="BD688" s="100">
        <f>BC688*('Para GX'!J$71+100%)</f>
        <v>0</v>
      </c>
      <c r="BE688" s="100">
        <f>BD688*('Para GX'!K$71+100%)</f>
        <v>0</v>
      </c>
      <c r="BF688" s="100">
        <f>BE688*('Para GX'!L$71+100%)</f>
        <v>0</v>
      </c>
      <c r="BG688" s="100">
        <f>BF688*('Para GX'!M$71+100%)</f>
        <v>0</v>
      </c>
      <c r="BH688" s="100">
        <f>BG688*('Para GX'!N$71+100%)</f>
        <v>0</v>
      </c>
      <c r="BI688" s="100" t="e">
        <f>BH688*('Para GX'!O$71+100%)</f>
        <v>#VALUE!</v>
      </c>
      <c r="BJ688" s="100">
        <v>0</v>
      </c>
      <c r="BK688" s="100">
        <f>BJ688*('Para GX'!J$71+100%)</f>
        <v>0</v>
      </c>
      <c r="BL688" s="100">
        <f>BK688*('Para GX'!K$71+100%)</f>
        <v>0</v>
      </c>
      <c r="BM688" s="100">
        <f>BL688*('Para GX'!L$71+100%)</f>
        <v>0</v>
      </c>
      <c r="BN688" s="100">
        <f>BM688*('Para GX'!M$71+100%)</f>
        <v>0</v>
      </c>
      <c r="BO688" s="100">
        <f>BN688*('Para GX'!N$71+100%)</f>
        <v>0</v>
      </c>
      <c r="BP688" s="100" t="e">
        <f>BO688*('Para GX'!O$71+100%)</f>
        <v>#VALUE!</v>
      </c>
    </row>
    <row r="689" spans="1:68">
      <c r="A689" s="101"/>
      <c r="B689" s="101" t="s">
        <v>1196</v>
      </c>
      <c r="C689" s="101" t="s">
        <v>1108</v>
      </c>
      <c r="D689" s="101"/>
      <c r="E689" s="102"/>
      <c r="F689" s="101"/>
      <c r="G689" s="101"/>
      <c r="H689" s="101"/>
      <c r="I689" s="101"/>
      <c r="J689" s="101"/>
      <c r="K689" s="101"/>
      <c r="L689" s="101"/>
      <c r="M689" s="101"/>
      <c r="N689" s="103">
        <f>SUM(N685:N688)</f>
        <v>100988.04000000001</v>
      </c>
      <c r="O689" s="103">
        <f t="shared" ref="O689:BP689" si="174">SUM(O685:O688)</f>
        <v>158728.6</v>
      </c>
      <c r="P689" s="103">
        <f t="shared" si="174"/>
        <v>0</v>
      </c>
      <c r="Q689" s="103">
        <f t="shared" si="174"/>
        <v>5341.27</v>
      </c>
      <c r="R689" s="103">
        <f t="shared" si="174"/>
        <v>0</v>
      </c>
      <c r="S689" s="103">
        <f t="shared" si="174"/>
        <v>164069.87</v>
      </c>
      <c r="T689" s="103">
        <f t="shared" si="174"/>
        <v>0</v>
      </c>
      <c r="U689" s="103">
        <f t="shared" si="174"/>
        <v>246.13</v>
      </c>
      <c r="V689" s="103">
        <f t="shared" si="174"/>
        <v>0</v>
      </c>
      <c r="W689" s="103">
        <f t="shared" si="174"/>
        <v>0</v>
      </c>
      <c r="X689" s="103">
        <f t="shared" si="174"/>
        <v>50763.28</v>
      </c>
      <c r="Y689" s="103">
        <f t="shared" si="174"/>
        <v>0</v>
      </c>
      <c r="Z689" s="103">
        <f t="shared" si="174"/>
        <v>215079.28</v>
      </c>
      <c r="AA689" s="103">
        <f t="shared" si="172"/>
        <v>164069.87</v>
      </c>
      <c r="AB689" s="103">
        <f t="shared" si="174"/>
        <v>168171.61674999999</v>
      </c>
      <c r="AC689" s="103">
        <f t="shared" si="174"/>
        <v>171815.33511291665</v>
      </c>
      <c r="AD689" s="103">
        <f t="shared" si="174"/>
        <v>174678.92403146526</v>
      </c>
      <c r="AE689" s="103">
        <f t="shared" si="174"/>
        <v>176425.71327177994</v>
      </c>
      <c r="AF689" s="103">
        <f t="shared" si="174"/>
        <v>177601.8846935918</v>
      </c>
      <c r="AG689" s="103" t="e">
        <f t="shared" si="174"/>
        <v>#VALUE!</v>
      </c>
      <c r="AH689" s="103">
        <f t="shared" si="169"/>
        <v>0</v>
      </c>
      <c r="AI689" s="103">
        <f t="shared" si="174"/>
        <v>0</v>
      </c>
      <c r="AJ689" s="103">
        <f t="shared" si="174"/>
        <v>0</v>
      </c>
      <c r="AK689" s="103">
        <f t="shared" si="174"/>
        <v>0</v>
      </c>
      <c r="AL689" s="103">
        <f t="shared" si="174"/>
        <v>0</v>
      </c>
      <c r="AM689" s="103">
        <f t="shared" si="174"/>
        <v>0</v>
      </c>
      <c r="AN689" s="103" t="e">
        <f t="shared" si="174"/>
        <v>#VALUE!</v>
      </c>
      <c r="AO689" s="103">
        <f t="shared" si="166"/>
        <v>50763.28</v>
      </c>
      <c r="AP689" s="103">
        <f t="shared" si="174"/>
        <v>52032.362000000001</v>
      </c>
      <c r="AQ689" s="103">
        <f t="shared" si="174"/>
        <v>53159.729843333334</v>
      </c>
      <c r="AR689" s="103">
        <f t="shared" si="174"/>
        <v>54045.725340722231</v>
      </c>
      <c r="AS689" s="103">
        <f t="shared" si="174"/>
        <v>54586.182594129437</v>
      </c>
      <c r="AT689" s="103">
        <f t="shared" si="174"/>
        <v>54950.0904780903</v>
      </c>
      <c r="AU689" s="103" t="e">
        <f t="shared" si="174"/>
        <v>#VALUE!</v>
      </c>
      <c r="AV689" s="103">
        <f t="shared" si="174"/>
        <v>0</v>
      </c>
      <c r="AW689" s="103">
        <f t="shared" si="174"/>
        <v>0</v>
      </c>
      <c r="AX689" s="103">
        <f t="shared" si="174"/>
        <v>0</v>
      </c>
      <c r="AY689" s="103">
        <f t="shared" si="174"/>
        <v>0</v>
      </c>
      <c r="AZ689" s="103">
        <f t="shared" si="174"/>
        <v>0</v>
      </c>
      <c r="BA689" s="103">
        <f t="shared" si="174"/>
        <v>0</v>
      </c>
      <c r="BB689" s="103" t="e">
        <f t="shared" si="174"/>
        <v>#VALUE!</v>
      </c>
      <c r="BC689" s="103">
        <f t="shared" si="174"/>
        <v>0</v>
      </c>
      <c r="BD689" s="103">
        <f t="shared" si="174"/>
        <v>0</v>
      </c>
      <c r="BE689" s="103">
        <f t="shared" si="174"/>
        <v>0</v>
      </c>
      <c r="BF689" s="103">
        <f t="shared" si="174"/>
        <v>0</v>
      </c>
      <c r="BG689" s="103">
        <f t="shared" si="174"/>
        <v>0</v>
      </c>
      <c r="BH689" s="103">
        <f t="shared" si="174"/>
        <v>0</v>
      </c>
      <c r="BI689" s="103" t="e">
        <f t="shared" si="174"/>
        <v>#VALUE!</v>
      </c>
      <c r="BJ689" s="103">
        <f t="shared" si="174"/>
        <v>0</v>
      </c>
      <c r="BK689" s="103">
        <f t="shared" si="174"/>
        <v>0</v>
      </c>
      <c r="BL689" s="103">
        <f t="shared" si="174"/>
        <v>0</v>
      </c>
      <c r="BM689" s="103">
        <f t="shared" si="174"/>
        <v>0</v>
      </c>
      <c r="BN689" s="103">
        <f t="shared" si="174"/>
        <v>0</v>
      </c>
      <c r="BO689" s="103">
        <f t="shared" si="174"/>
        <v>0</v>
      </c>
      <c r="BP689" s="103" t="e">
        <f t="shared" si="174"/>
        <v>#VALUE!</v>
      </c>
    </row>
    <row r="690" spans="1:68">
      <c r="A690" s="77">
        <v>2018</v>
      </c>
      <c r="B690" s="77" t="s">
        <v>905</v>
      </c>
      <c r="C690" s="77" t="s">
        <v>1109</v>
      </c>
      <c r="D690" s="77"/>
      <c r="E690" s="98">
        <v>26252</v>
      </c>
      <c r="F690" s="77"/>
      <c r="G690" s="77"/>
      <c r="H690" s="77"/>
      <c r="I690" s="77">
        <v>1</v>
      </c>
      <c r="J690" s="77" t="s">
        <v>1021</v>
      </c>
      <c r="K690" s="77"/>
      <c r="L690" s="77"/>
      <c r="M690" s="77"/>
      <c r="N690" s="99">
        <v>28680.27</v>
      </c>
      <c r="O690" s="99">
        <v>38228.660000000003</v>
      </c>
      <c r="P690" s="99">
        <v>0</v>
      </c>
      <c r="Q690" s="99">
        <v>1254.08</v>
      </c>
      <c r="R690" s="99">
        <v>0</v>
      </c>
      <c r="S690" s="99">
        <v>39482.74</v>
      </c>
      <c r="T690" s="99">
        <v>0</v>
      </c>
      <c r="U690" s="99">
        <v>59.2</v>
      </c>
      <c r="V690" s="99">
        <v>0</v>
      </c>
      <c r="W690" s="99">
        <v>0</v>
      </c>
      <c r="X690" s="99">
        <v>11548.68</v>
      </c>
      <c r="Y690" s="99">
        <v>0</v>
      </c>
      <c r="Z690" s="99">
        <v>41938.519999999997</v>
      </c>
      <c r="AA690" s="100">
        <f t="shared" si="172"/>
        <v>39482.74</v>
      </c>
      <c r="AB690" s="100"/>
      <c r="AC690" s="100"/>
      <c r="AD690" s="100"/>
      <c r="AE690" s="100"/>
      <c r="AF690" s="100"/>
      <c r="AG690" s="100"/>
      <c r="AH690" s="100">
        <f t="shared" si="169"/>
        <v>0</v>
      </c>
      <c r="AI690" s="100"/>
      <c r="AJ690" s="100"/>
      <c r="AK690" s="100"/>
      <c r="AL690" s="100"/>
      <c r="AM690" s="100"/>
      <c r="AN690" s="100"/>
      <c r="AO690" s="100">
        <f t="shared" si="166"/>
        <v>11548.68</v>
      </c>
      <c r="AP690" s="100"/>
      <c r="AQ690" s="100"/>
      <c r="AR690" s="100"/>
      <c r="AS690" s="100"/>
      <c r="AT690" s="100"/>
      <c r="AU690" s="100"/>
      <c r="AV690" s="100">
        <v>0</v>
      </c>
      <c r="AW690" s="100"/>
      <c r="AX690" s="100"/>
      <c r="AY690" s="100"/>
      <c r="AZ690" s="100"/>
      <c r="BA690" s="100"/>
      <c r="BB690" s="100"/>
      <c r="BC690" s="100">
        <v>0</v>
      </c>
      <c r="BD690" s="100"/>
      <c r="BE690" s="100"/>
      <c r="BF690" s="100"/>
      <c r="BG690" s="100"/>
      <c r="BH690" s="100"/>
      <c r="BI690" s="100"/>
      <c r="BJ690" s="100">
        <v>9152.1</v>
      </c>
      <c r="BK690" s="100">
        <f>BJ690*('Para GX'!J$71+100%)</f>
        <v>9380.9025000000001</v>
      </c>
      <c r="BL690" s="100">
        <f>BK690*('Para GX'!K$71+100%)</f>
        <v>9584.1553875000009</v>
      </c>
      <c r="BM690" s="100">
        <f>BL690*('Para GX'!L$71+100%)</f>
        <v>9743.8913106250002</v>
      </c>
      <c r="BN690" s="100">
        <f>BM690*('Para GX'!M$71+100%)</f>
        <v>9841.330223731251</v>
      </c>
      <c r="BO690" s="100">
        <f>BN690*('Para GX'!N$71+100%)</f>
        <v>9906.9390918894587</v>
      </c>
      <c r="BP690" s="100" t="e">
        <f>BO690*('Para GX'!O$71+100%)</f>
        <v>#VALUE!</v>
      </c>
    </row>
    <row r="691" spans="1:68">
      <c r="A691" s="77">
        <v>2018</v>
      </c>
      <c r="B691" s="77" t="s">
        <v>905</v>
      </c>
      <c r="C691" s="77" t="s">
        <v>1109</v>
      </c>
      <c r="D691" s="77"/>
      <c r="E691" s="98">
        <v>25373</v>
      </c>
      <c r="F691" s="77"/>
      <c r="G691" s="77"/>
      <c r="H691" s="77"/>
      <c r="I691" s="77">
        <v>2</v>
      </c>
      <c r="J691" s="77" t="s">
        <v>1021</v>
      </c>
      <c r="K691" s="77"/>
      <c r="L691" s="77"/>
      <c r="M691" s="77"/>
      <c r="N691" s="99">
        <v>28254.63</v>
      </c>
      <c r="O691" s="99">
        <v>47251.64</v>
      </c>
      <c r="P691" s="99">
        <v>0</v>
      </c>
      <c r="Q691" s="99">
        <v>1549.8</v>
      </c>
      <c r="R691" s="99">
        <v>0</v>
      </c>
      <c r="S691" s="99">
        <v>48801.440000000002</v>
      </c>
      <c r="T691" s="99">
        <v>0</v>
      </c>
      <c r="U691" s="99">
        <v>73.2</v>
      </c>
      <c r="V691" s="99">
        <v>0</v>
      </c>
      <c r="W691" s="99">
        <v>0</v>
      </c>
      <c r="X691" s="99">
        <v>14274.4</v>
      </c>
      <c r="Y691" s="99">
        <v>0</v>
      </c>
      <c r="Z691" s="99">
        <v>51836.87</v>
      </c>
      <c r="AA691" s="100">
        <f t="shared" si="172"/>
        <v>48801.440000000002</v>
      </c>
      <c r="AB691" s="100"/>
      <c r="AC691" s="100"/>
      <c r="AD691" s="100"/>
      <c r="AE691" s="100"/>
      <c r="AF691" s="100"/>
      <c r="AG691" s="100"/>
      <c r="AH691" s="100">
        <f t="shared" si="169"/>
        <v>0</v>
      </c>
      <c r="AI691" s="100"/>
      <c r="AJ691" s="100"/>
      <c r="AK691" s="100"/>
      <c r="AL691" s="100"/>
      <c r="AM691" s="100"/>
      <c r="AN691" s="100"/>
      <c r="AO691" s="100">
        <f t="shared" si="166"/>
        <v>14274.4</v>
      </c>
      <c r="AP691" s="100"/>
      <c r="AQ691" s="100"/>
      <c r="AR691" s="100"/>
      <c r="AS691" s="100"/>
      <c r="AT691" s="100"/>
      <c r="AU691" s="100"/>
      <c r="AV691" s="100">
        <v>0</v>
      </c>
      <c r="AW691" s="100"/>
      <c r="AX691" s="100"/>
      <c r="AY691" s="100"/>
      <c r="AZ691" s="100"/>
      <c r="BA691" s="100"/>
      <c r="BB691" s="100"/>
      <c r="BC691" s="100">
        <v>0</v>
      </c>
      <c r="BD691" s="100"/>
      <c r="BE691" s="100"/>
      <c r="BF691" s="100"/>
      <c r="BG691" s="100"/>
      <c r="BH691" s="100"/>
      <c r="BI691" s="100"/>
      <c r="BJ691" s="100">
        <v>11312.17</v>
      </c>
      <c r="BK691" s="100">
        <f>BJ691*('Para GX'!J$71+100%)</f>
        <v>11594.974249999999</v>
      </c>
      <c r="BL691" s="100">
        <f>BK691*('Para GX'!K$71+100%)</f>
        <v>11846.198692083333</v>
      </c>
      <c r="BM691" s="100">
        <f>BL691*('Para GX'!L$71+100%)</f>
        <v>12043.635336951389</v>
      </c>
      <c r="BN691" s="100">
        <f>BM691*('Para GX'!M$71+100%)</f>
        <v>12164.071690320903</v>
      </c>
      <c r="BO691" s="100">
        <f>BN691*('Para GX'!N$71+100%)</f>
        <v>12245.165501589709</v>
      </c>
      <c r="BP691" s="100" t="e">
        <f>BO691*('Para GX'!O$71+100%)</f>
        <v>#VALUE!</v>
      </c>
    </row>
    <row r="692" spans="1:68">
      <c r="A692" s="101"/>
      <c r="B692" s="101" t="s">
        <v>1196</v>
      </c>
      <c r="C692" s="101" t="s">
        <v>1109</v>
      </c>
      <c r="D692" s="101"/>
      <c r="E692" s="102"/>
      <c r="F692" s="101"/>
      <c r="G692" s="101"/>
      <c r="H692" s="101"/>
      <c r="I692" s="101"/>
      <c r="J692" s="101"/>
      <c r="K692" s="101"/>
      <c r="L692" s="101"/>
      <c r="M692" s="101"/>
      <c r="N692" s="103">
        <f>SUM(N690:N691)</f>
        <v>56934.9</v>
      </c>
      <c r="O692" s="103">
        <f t="shared" ref="O692:BP692" si="175">SUM(O690:O691)</f>
        <v>85480.3</v>
      </c>
      <c r="P692" s="103">
        <f t="shared" si="175"/>
        <v>0</v>
      </c>
      <c r="Q692" s="103">
        <f t="shared" si="175"/>
        <v>2803.88</v>
      </c>
      <c r="R692" s="103">
        <f t="shared" si="175"/>
        <v>0</v>
      </c>
      <c r="S692" s="103">
        <f t="shared" si="175"/>
        <v>88284.18</v>
      </c>
      <c r="T692" s="103">
        <f t="shared" si="175"/>
        <v>0</v>
      </c>
      <c r="U692" s="103">
        <f t="shared" si="175"/>
        <v>132.4</v>
      </c>
      <c r="V692" s="103">
        <f t="shared" si="175"/>
        <v>0</v>
      </c>
      <c r="W692" s="103">
        <f t="shared" si="175"/>
        <v>0</v>
      </c>
      <c r="X692" s="103">
        <f t="shared" si="175"/>
        <v>25823.08</v>
      </c>
      <c r="Y692" s="103">
        <f t="shared" si="175"/>
        <v>0</v>
      </c>
      <c r="Z692" s="103">
        <f t="shared" si="175"/>
        <v>93775.39</v>
      </c>
      <c r="AA692" s="103">
        <f t="shared" si="172"/>
        <v>88284.18</v>
      </c>
      <c r="AB692" s="103">
        <f t="shared" si="175"/>
        <v>0</v>
      </c>
      <c r="AC692" s="103">
        <f t="shared" si="175"/>
        <v>0</v>
      </c>
      <c r="AD692" s="103">
        <f t="shared" si="175"/>
        <v>0</v>
      </c>
      <c r="AE692" s="103">
        <f t="shared" si="175"/>
        <v>0</v>
      </c>
      <c r="AF692" s="103">
        <f t="shared" si="175"/>
        <v>0</v>
      </c>
      <c r="AG692" s="103">
        <f t="shared" si="175"/>
        <v>0</v>
      </c>
      <c r="AH692" s="103">
        <f t="shared" si="169"/>
        <v>0</v>
      </c>
      <c r="AI692" s="103">
        <f t="shared" si="175"/>
        <v>0</v>
      </c>
      <c r="AJ692" s="103">
        <f t="shared" si="175"/>
        <v>0</v>
      </c>
      <c r="AK692" s="103">
        <f t="shared" si="175"/>
        <v>0</v>
      </c>
      <c r="AL692" s="103">
        <f t="shared" si="175"/>
        <v>0</v>
      </c>
      <c r="AM692" s="103">
        <f t="shared" si="175"/>
        <v>0</v>
      </c>
      <c r="AN692" s="103">
        <f t="shared" si="175"/>
        <v>0</v>
      </c>
      <c r="AO692" s="103">
        <f t="shared" si="166"/>
        <v>25823.08</v>
      </c>
      <c r="AP692" s="103">
        <f t="shared" si="175"/>
        <v>0</v>
      </c>
      <c r="AQ692" s="103">
        <f t="shared" si="175"/>
        <v>0</v>
      </c>
      <c r="AR692" s="103">
        <f t="shared" si="175"/>
        <v>0</v>
      </c>
      <c r="AS692" s="103">
        <f t="shared" si="175"/>
        <v>0</v>
      </c>
      <c r="AT692" s="103">
        <f t="shared" si="175"/>
        <v>0</v>
      </c>
      <c r="AU692" s="103">
        <f t="shared" si="175"/>
        <v>0</v>
      </c>
      <c r="AV692" s="103">
        <f t="shared" si="175"/>
        <v>0</v>
      </c>
      <c r="AW692" s="103">
        <f t="shared" si="175"/>
        <v>0</v>
      </c>
      <c r="AX692" s="103">
        <f t="shared" si="175"/>
        <v>0</v>
      </c>
      <c r="AY692" s="103">
        <f t="shared" si="175"/>
        <v>0</v>
      </c>
      <c r="AZ692" s="103">
        <f t="shared" si="175"/>
        <v>0</v>
      </c>
      <c r="BA692" s="103">
        <f t="shared" si="175"/>
        <v>0</v>
      </c>
      <c r="BB692" s="103">
        <f t="shared" si="175"/>
        <v>0</v>
      </c>
      <c r="BC692" s="103">
        <f t="shared" si="175"/>
        <v>0</v>
      </c>
      <c r="BD692" s="103">
        <f t="shared" si="175"/>
        <v>0</v>
      </c>
      <c r="BE692" s="103">
        <f t="shared" si="175"/>
        <v>0</v>
      </c>
      <c r="BF692" s="103">
        <f t="shared" si="175"/>
        <v>0</v>
      </c>
      <c r="BG692" s="103">
        <f t="shared" si="175"/>
        <v>0</v>
      </c>
      <c r="BH692" s="103">
        <f t="shared" si="175"/>
        <v>0</v>
      </c>
      <c r="BI692" s="103">
        <f t="shared" si="175"/>
        <v>0</v>
      </c>
      <c r="BJ692" s="103">
        <f t="shared" si="175"/>
        <v>20464.27</v>
      </c>
      <c r="BK692" s="103">
        <f t="shared" si="175"/>
        <v>20975.876749999999</v>
      </c>
      <c r="BL692" s="103">
        <f t="shared" si="175"/>
        <v>21430.354079583332</v>
      </c>
      <c r="BM692" s="103">
        <f t="shared" si="175"/>
        <v>21787.526647576389</v>
      </c>
      <c r="BN692" s="103">
        <f t="shared" si="175"/>
        <v>22005.401914052156</v>
      </c>
      <c r="BO692" s="103">
        <f t="shared" si="175"/>
        <v>22152.104593479169</v>
      </c>
      <c r="BP692" s="103" t="e">
        <f t="shared" si="175"/>
        <v>#VALUE!</v>
      </c>
    </row>
    <row r="693" spans="1:68">
      <c r="A693" s="77">
        <v>2018</v>
      </c>
      <c r="B693" s="77" t="s">
        <v>905</v>
      </c>
      <c r="C693" s="77" t="s">
        <v>913</v>
      </c>
      <c r="D693" s="77"/>
      <c r="E693" s="98" t="s">
        <v>1027</v>
      </c>
      <c r="F693" s="77"/>
      <c r="G693" s="77"/>
      <c r="H693" s="77"/>
      <c r="I693" s="77">
        <v>1</v>
      </c>
      <c r="J693" s="77" t="s">
        <v>1021</v>
      </c>
      <c r="K693" s="77"/>
      <c r="L693" s="77" t="s">
        <v>1239</v>
      </c>
      <c r="M693" s="77"/>
      <c r="N693" s="99">
        <v>16163.68</v>
      </c>
      <c r="O693" s="99">
        <v>479.09</v>
      </c>
      <c r="P693" s="99">
        <v>0</v>
      </c>
      <c r="Q693" s="99">
        <v>0</v>
      </c>
      <c r="R693" s="99">
        <v>0</v>
      </c>
      <c r="S693" s="99">
        <v>479.09</v>
      </c>
      <c r="T693" s="99">
        <v>0</v>
      </c>
      <c r="U693" s="99">
        <v>0</v>
      </c>
      <c r="V693" s="99">
        <v>0</v>
      </c>
      <c r="W693" s="99">
        <v>0</v>
      </c>
      <c r="X693" s="99">
        <v>25.97</v>
      </c>
      <c r="Y693" s="99">
        <v>0</v>
      </c>
      <c r="Z693" s="99">
        <v>505.06</v>
      </c>
      <c r="AA693" s="100">
        <f t="shared" si="172"/>
        <v>479.09</v>
      </c>
      <c r="AB693" s="100">
        <f>AA693*('Para GX'!J$71+100%)</f>
        <v>491.06724999999994</v>
      </c>
      <c r="AC693" s="100">
        <f>AB693*('Para GX'!K$71+100%)</f>
        <v>501.70704041666664</v>
      </c>
      <c r="AD693" s="100">
        <f>AC693*('Para GX'!L$71+100%)</f>
        <v>510.06882442361103</v>
      </c>
      <c r="AE693" s="100">
        <f>AD693*('Para GX'!M$71+100%)</f>
        <v>515.16951266784713</v>
      </c>
      <c r="AF693" s="100">
        <f>AE693*('Para GX'!N$71+100%)</f>
        <v>518.60397608563278</v>
      </c>
      <c r="AG693" s="100" t="e">
        <f>AF693*('Para GX'!O$71+100%)</f>
        <v>#VALUE!</v>
      </c>
      <c r="AH693" s="100">
        <f t="shared" si="169"/>
        <v>0</v>
      </c>
      <c r="AI693" s="100">
        <f>AH693*('Para GX'!J$71+100%)</f>
        <v>0</v>
      </c>
      <c r="AJ693" s="100">
        <f>AI693*('Para GX'!K$71+100%)</f>
        <v>0</v>
      </c>
      <c r="AK693" s="100">
        <f>AJ693*('Para GX'!L$71+100%)</f>
        <v>0</v>
      </c>
      <c r="AL693" s="100">
        <f>AK693*('Para GX'!M$71+100%)</f>
        <v>0</v>
      </c>
      <c r="AM693" s="100">
        <f>AL693*('Para GX'!N$71+100%)</f>
        <v>0</v>
      </c>
      <c r="AN693" s="100" t="e">
        <f>AM693*('Para GX'!O$71+100%)</f>
        <v>#VALUE!</v>
      </c>
      <c r="AO693" s="100">
        <f t="shared" si="166"/>
        <v>25.97</v>
      </c>
      <c r="AP693" s="100">
        <f>AO693*('Para GX'!J$71+100%)</f>
        <v>26.619249999999997</v>
      </c>
      <c r="AQ693" s="100">
        <f>AP693*('Para GX'!K$71+100%)</f>
        <v>27.196000416666667</v>
      </c>
      <c r="AR693" s="100">
        <f>AQ693*('Para GX'!L$71+100%)</f>
        <v>27.649267090277778</v>
      </c>
      <c r="AS693" s="100">
        <f>AR693*('Para GX'!M$71+100%)</f>
        <v>27.925759761180558</v>
      </c>
      <c r="AT693" s="100">
        <f>AS693*('Para GX'!N$71+100%)</f>
        <v>28.111931492921759</v>
      </c>
      <c r="AU693" s="100" t="e">
        <f>AT693*('Para GX'!O$71+100%)</f>
        <v>#VALUE!</v>
      </c>
      <c r="AV693" s="100">
        <v>0</v>
      </c>
      <c r="AW693" s="100">
        <f>AV693*('Para GX'!J$71+100%)</f>
        <v>0</v>
      </c>
      <c r="AX693" s="100">
        <f>AW693*('Para GX'!K$71+100%)</f>
        <v>0</v>
      </c>
      <c r="AY693" s="100">
        <f>AX693*('Para GX'!L$71+100%)</f>
        <v>0</v>
      </c>
      <c r="AZ693" s="100">
        <f>AY693*('Para GX'!M$71+100%)</f>
        <v>0</v>
      </c>
      <c r="BA693" s="100">
        <f>AZ693*('Para GX'!N$71+100%)</f>
        <v>0</v>
      </c>
      <c r="BB693" s="100" t="e">
        <f>BA693*('Para GX'!O$71+100%)</f>
        <v>#VALUE!</v>
      </c>
      <c r="BC693" s="100">
        <v>0</v>
      </c>
      <c r="BD693" s="100"/>
      <c r="BE693" s="100"/>
      <c r="BF693" s="100"/>
      <c r="BG693" s="100"/>
      <c r="BH693" s="100"/>
      <c r="BI693" s="100"/>
      <c r="BJ693" s="100">
        <v>0</v>
      </c>
      <c r="BK693" s="100">
        <f>BJ693*('Para GX'!J$71+100%)</f>
        <v>0</v>
      </c>
      <c r="BL693" s="100">
        <f>BK693*('Para GX'!K$71+100%)</f>
        <v>0</v>
      </c>
      <c r="BM693" s="100">
        <f>BL693*('Para GX'!L$71+100%)</f>
        <v>0</v>
      </c>
      <c r="BN693" s="100">
        <f>BM693*('Para GX'!M$71+100%)</f>
        <v>0</v>
      </c>
      <c r="BO693" s="100">
        <f>BN693*('Para GX'!N$71+100%)</f>
        <v>0</v>
      </c>
      <c r="BP693" s="100" t="e">
        <f>BO693*('Para GX'!O$71+100%)</f>
        <v>#VALUE!</v>
      </c>
    </row>
    <row r="694" spans="1:68">
      <c r="A694" s="77">
        <v>2018</v>
      </c>
      <c r="B694" s="77" t="s">
        <v>905</v>
      </c>
      <c r="C694" s="77" t="s">
        <v>913</v>
      </c>
      <c r="D694" s="77"/>
      <c r="E694" s="98" t="s">
        <v>1027</v>
      </c>
      <c r="F694" s="77"/>
      <c r="G694" s="77"/>
      <c r="H694" s="77"/>
      <c r="I694" s="77">
        <v>1</v>
      </c>
      <c r="J694" s="77" t="s">
        <v>1021</v>
      </c>
      <c r="K694" s="77"/>
      <c r="L694" s="77" t="s">
        <v>1239</v>
      </c>
      <c r="M694" s="77"/>
      <c r="N694" s="99">
        <v>16163.68</v>
      </c>
      <c r="O694" s="99">
        <v>479.09</v>
      </c>
      <c r="P694" s="99">
        <v>0</v>
      </c>
      <c r="Q694" s="99">
        <v>0</v>
      </c>
      <c r="R694" s="99">
        <v>0</v>
      </c>
      <c r="S694" s="99">
        <v>479.09</v>
      </c>
      <c r="T694" s="99">
        <v>0</v>
      </c>
      <c r="U694" s="99">
        <v>0</v>
      </c>
      <c r="V694" s="99">
        <v>0</v>
      </c>
      <c r="W694" s="99">
        <v>0</v>
      </c>
      <c r="X694" s="99">
        <v>25.97</v>
      </c>
      <c r="Y694" s="99">
        <v>0</v>
      </c>
      <c r="Z694" s="99">
        <v>505.06</v>
      </c>
      <c r="AA694" s="100">
        <f t="shared" si="172"/>
        <v>479.09</v>
      </c>
      <c r="AB694" s="100">
        <f>AA694*('Para GX'!J$71+100%)</f>
        <v>491.06724999999994</v>
      </c>
      <c r="AC694" s="100">
        <f>AB694*('Para GX'!K$71+100%)</f>
        <v>501.70704041666664</v>
      </c>
      <c r="AD694" s="100">
        <f>AC694*('Para GX'!L$71+100%)</f>
        <v>510.06882442361103</v>
      </c>
      <c r="AE694" s="100">
        <f>AD694*('Para GX'!M$71+100%)</f>
        <v>515.16951266784713</v>
      </c>
      <c r="AF694" s="100">
        <f>AE694*('Para GX'!N$71+100%)</f>
        <v>518.60397608563278</v>
      </c>
      <c r="AG694" s="100" t="e">
        <f>AF694*('Para GX'!O$71+100%)</f>
        <v>#VALUE!</v>
      </c>
      <c r="AH694" s="100">
        <f t="shared" si="169"/>
        <v>0</v>
      </c>
      <c r="AI694" s="100">
        <f>AH694*('Para GX'!J$71+100%)</f>
        <v>0</v>
      </c>
      <c r="AJ694" s="100">
        <f>AI694*('Para GX'!K$71+100%)</f>
        <v>0</v>
      </c>
      <c r="AK694" s="100">
        <f>AJ694*('Para GX'!L$71+100%)</f>
        <v>0</v>
      </c>
      <c r="AL694" s="100">
        <f>AK694*('Para GX'!M$71+100%)</f>
        <v>0</v>
      </c>
      <c r="AM694" s="100">
        <f>AL694*('Para GX'!N$71+100%)</f>
        <v>0</v>
      </c>
      <c r="AN694" s="100" t="e">
        <f>AM694*('Para GX'!O$71+100%)</f>
        <v>#VALUE!</v>
      </c>
      <c r="AO694" s="100">
        <f t="shared" si="166"/>
        <v>25.97</v>
      </c>
      <c r="AP694" s="100">
        <f>AO694*('Para GX'!J$71+100%)</f>
        <v>26.619249999999997</v>
      </c>
      <c r="AQ694" s="100">
        <f>AP694*('Para GX'!K$71+100%)</f>
        <v>27.196000416666667</v>
      </c>
      <c r="AR694" s="100">
        <f>AQ694*('Para GX'!L$71+100%)</f>
        <v>27.649267090277778</v>
      </c>
      <c r="AS694" s="100">
        <f>AR694*('Para GX'!M$71+100%)</f>
        <v>27.925759761180558</v>
      </c>
      <c r="AT694" s="100">
        <f>AS694*('Para GX'!N$71+100%)</f>
        <v>28.111931492921759</v>
      </c>
      <c r="AU694" s="100" t="e">
        <f>AT694*('Para GX'!O$71+100%)</f>
        <v>#VALUE!</v>
      </c>
      <c r="AV694" s="100">
        <v>0</v>
      </c>
      <c r="AW694" s="100">
        <f>AV694*('Para GX'!J$71+100%)</f>
        <v>0</v>
      </c>
      <c r="AX694" s="100">
        <f>AW694*('Para GX'!K$71+100%)</f>
        <v>0</v>
      </c>
      <c r="AY694" s="100">
        <f>AX694*('Para GX'!L$71+100%)</f>
        <v>0</v>
      </c>
      <c r="AZ694" s="100">
        <f>AY694*('Para GX'!M$71+100%)</f>
        <v>0</v>
      </c>
      <c r="BA694" s="100">
        <f>AZ694*('Para GX'!N$71+100%)</f>
        <v>0</v>
      </c>
      <c r="BB694" s="100" t="e">
        <f>BA694*('Para GX'!O$71+100%)</f>
        <v>#VALUE!</v>
      </c>
      <c r="BC694" s="100">
        <v>0</v>
      </c>
      <c r="BD694" s="100"/>
      <c r="BE694" s="100"/>
      <c r="BF694" s="100"/>
      <c r="BG694" s="100"/>
      <c r="BH694" s="100"/>
      <c r="BI694" s="100"/>
      <c r="BJ694" s="100">
        <v>0</v>
      </c>
      <c r="BK694" s="100">
        <f>BJ694*('Para GX'!J$71+100%)</f>
        <v>0</v>
      </c>
      <c r="BL694" s="100">
        <f>BK694*('Para GX'!K$71+100%)</f>
        <v>0</v>
      </c>
      <c r="BM694" s="100">
        <f>BL694*('Para GX'!L$71+100%)</f>
        <v>0</v>
      </c>
      <c r="BN694" s="100">
        <f>BM694*('Para GX'!M$71+100%)</f>
        <v>0</v>
      </c>
      <c r="BO694" s="100">
        <f>BN694*('Para GX'!N$71+100%)</f>
        <v>0</v>
      </c>
      <c r="BP694" s="100" t="e">
        <f>BO694*('Para GX'!O$71+100%)</f>
        <v>#VALUE!</v>
      </c>
    </row>
    <row r="695" spans="1:68">
      <c r="A695" s="77">
        <v>2018</v>
      </c>
      <c r="B695" s="77" t="s">
        <v>905</v>
      </c>
      <c r="C695" s="77" t="s">
        <v>913</v>
      </c>
      <c r="D695" s="77"/>
      <c r="E695" s="98" t="s">
        <v>1027</v>
      </c>
      <c r="F695" s="77"/>
      <c r="G695" s="77"/>
      <c r="H695" s="77"/>
      <c r="I695" s="77">
        <v>1</v>
      </c>
      <c r="J695" s="77" t="s">
        <v>1021</v>
      </c>
      <c r="K695" s="77"/>
      <c r="L695" s="77" t="s">
        <v>1239</v>
      </c>
      <c r="M695" s="77"/>
      <c r="N695" s="99">
        <v>16163.68</v>
      </c>
      <c r="O695" s="99">
        <v>479.09</v>
      </c>
      <c r="P695" s="99">
        <v>0</v>
      </c>
      <c r="Q695" s="99">
        <v>0</v>
      </c>
      <c r="R695" s="99">
        <v>0</v>
      </c>
      <c r="S695" s="99">
        <v>479.09</v>
      </c>
      <c r="T695" s="99">
        <v>0</v>
      </c>
      <c r="U695" s="99">
        <v>0</v>
      </c>
      <c r="V695" s="99">
        <v>0</v>
      </c>
      <c r="W695" s="99">
        <v>0</v>
      </c>
      <c r="X695" s="99">
        <v>25.97</v>
      </c>
      <c r="Y695" s="99">
        <v>0</v>
      </c>
      <c r="Z695" s="99">
        <v>505.06</v>
      </c>
      <c r="AA695" s="100">
        <f t="shared" si="172"/>
        <v>479.09</v>
      </c>
      <c r="AB695" s="100">
        <f>AA695*('Para GX'!J$71+100%)</f>
        <v>491.06724999999994</v>
      </c>
      <c r="AC695" s="100">
        <f>AB695*('Para GX'!K$71+100%)</f>
        <v>501.70704041666664</v>
      </c>
      <c r="AD695" s="100">
        <f>AC695*('Para GX'!L$71+100%)</f>
        <v>510.06882442361103</v>
      </c>
      <c r="AE695" s="100">
        <f>AD695*('Para GX'!M$71+100%)</f>
        <v>515.16951266784713</v>
      </c>
      <c r="AF695" s="100">
        <f>AE695*('Para GX'!N$71+100%)</f>
        <v>518.60397608563278</v>
      </c>
      <c r="AG695" s="100" t="e">
        <f>AF695*('Para GX'!O$71+100%)</f>
        <v>#VALUE!</v>
      </c>
      <c r="AH695" s="100">
        <f t="shared" si="169"/>
        <v>0</v>
      </c>
      <c r="AI695" s="100">
        <f>AH695*('Para GX'!J$71+100%)</f>
        <v>0</v>
      </c>
      <c r="AJ695" s="100">
        <f>AI695*('Para GX'!K$71+100%)</f>
        <v>0</v>
      </c>
      <c r="AK695" s="100">
        <f>AJ695*('Para GX'!L$71+100%)</f>
        <v>0</v>
      </c>
      <c r="AL695" s="100">
        <f>AK695*('Para GX'!M$71+100%)</f>
        <v>0</v>
      </c>
      <c r="AM695" s="100">
        <f>AL695*('Para GX'!N$71+100%)</f>
        <v>0</v>
      </c>
      <c r="AN695" s="100" t="e">
        <f>AM695*('Para GX'!O$71+100%)</f>
        <v>#VALUE!</v>
      </c>
      <c r="AO695" s="100">
        <f t="shared" si="166"/>
        <v>25.97</v>
      </c>
      <c r="AP695" s="100">
        <f>AO695*('Para GX'!J$71+100%)</f>
        <v>26.619249999999997</v>
      </c>
      <c r="AQ695" s="100">
        <f>AP695*('Para GX'!K$71+100%)</f>
        <v>27.196000416666667</v>
      </c>
      <c r="AR695" s="100">
        <f>AQ695*('Para GX'!L$71+100%)</f>
        <v>27.649267090277778</v>
      </c>
      <c r="AS695" s="100">
        <f>AR695*('Para GX'!M$71+100%)</f>
        <v>27.925759761180558</v>
      </c>
      <c r="AT695" s="100">
        <f>AS695*('Para GX'!N$71+100%)</f>
        <v>28.111931492921759</v>
      </c>
      <c r="AU695" s="100" t="e">
        <f>AT695*('Para GX'!O$71+100%)</f>
        <v>#VALUE!</v>
      </c>
      <c r="AV695" s="100">
        <v>0</v>
      </c>
      <c r="AW695" s="100">
        <f>AV695*('Para GX'!J$71+100%)</f>
        <v>0</v>
      </c>
      <c r="AX695" s="100">
        <f>AW695*('Para GX'!K$71+100%)</f>
        <v>0</v>
      </c>
      <c r="AY695" s="100">
        <f>AX695*('Para GX'!L$71+100%)</f>
        <v>0</v>
      </c>
      <c r="AZ695" s="100">
        <f>AY695*('Para GX'!M$71+100%)</f>
        <v>0</v>
      </c>
      <c r="BA695" s="100">
        <f>AZ695*('Para GX'!N$71+100%)</f>
        <v>0</v>
      </c>
      <c r="BB695" s="100" t="e">
        <f>BA695*('Para GX'!O$71+100%)</f>
        <v>#VALUE!</v>
      </c>
      <c r="BC695" s="100">
        <v>0</v>
      </c>
      <c r="BD695" s="100"/>
      <c r="BE695" s="100"/>
      <c r="BF695" s="100"/>
      <c r="BG695" s="100"/>
      <c r="BH695" s="100"/>
      <c r="BI695" s="100"/>
      <c r="BJ695" s="100">
        <v>0</v>
      </c>
      <c r="BK695" s="100">
        <f>BJ695*('Para GX'!J$71+100%)</f>
        <v>0</v>
      </c>
      <c r="BL695" s="100">
        <f>BK695*('Para GX'!K$71+100%)</f>
        <v>0</v>
      </c>
      <c r="BM695" s="100">
        <f>BL695*('Para GX'!L$71+100%)</f>
        <v>0</v>
      </c>
      <c r="BN695" s="100">
        <f>BM695*('Para GX'!M$71+100%)</f>
        <v>0</v>
      </c>
      <c r="BO695" s="100">
        <f>BN695*('Para GX'!N$71+100%)</f>
        <v>0</v>
      </c>
      <c r="BP695" s="100" t="e">
        <f>BO695*('Para GX'!O$71+100%)</f>
        <v>#VALUE!</v>
      </c>
    </row>
    <row r="696" spans="1:68">
      <c r="A696" s="77">
        <v>2018</v>
      </c>
      <c r="B696" s="77" t="s">
        <v>905</v>
      </c>
      <c r="C696" s="77" t="s">
        <v>913</v>
      </c>
      <c r="D696" s="77"/>
      <c r="E696" s="98" t="s">
        <v>1027</v>
      </c>
      <c r="F696" s="77"/>
      <c r="G696" s="77"/>
      <c r="H696" s="77"/>
      <c r="I696" s="77">
        <v>1</v>
      </c>
      <c r="J696" s="77" t="s">
        <v>1021</v>
      </c>
      <c r="K696" s="77"/>
      <c r="L696" s="77" t="s">
        <v>1239</v>
      </c>
      <c r="M696" s="77"/>
      <c r="N696" s="99">
        <v>16163.68</v>
      </c>
      <c r="O696" s="99">
        <v>479.09</v>
      </c>
      <c r="P696" s="99">
        <v>0</v>
      </c>
      <c r="Q696" s="99">
        <v>0</v>
      </c>
      <c r="R696" s="99">
        <v>0</v>
      </c>
      <c r="S696" s="99">
        <v>479.09</v>
      </c>
      <c r="T696" s="99">
        <v>0</v>
      </c>
      <c r="U696" s="99">
        <v>0</v>
      </c>
      <c r="V696" s="99">
        <v>0</v>
      </c>
      <c r="W696" s="99">
        <v>0</v>
      </c>
      <c r="X696" s="99">
        <v>25.97</v>
      </c>
      <c r="Y696" s="99">
        <v>0</v>
      </c>
      <c r="Z696" s="99">
        <v>505.06</v>
      </c>
      <c r="AA696" s="100">
        <f t="shared" si="172"/>
        <v>479.09</v>
      </c>
      <c r="AB696" s="100">
        <f>AA696*('Para GX'!J$71+100%)</f>
        <v>491.06724999999994</v>
      </c>
      <c r="AC696" s="100">
        <f>AB696*('Para GX'!K$71+100%)</f>
        <v>501.70704041666664</v>
      </c>
      <c r="AD696" s="100">
        <f>AC696*('Para GX'!L$71+100%)</f>
        <v>510.06882442361103</v>
      </c>
      <c r="AE696" s="100">
        <f>AD696*('Para GX'!M$71+100%)</f>
        <v>515.16951266784713</v>
      </c>
      <c r="AF696" s="100">
        <f>AE696*('Para GX'!N$71+100%)</f>
        <v>518.60397608563278</v>
      </c>
      <c r="AG696" s="100" t="e">
        <f>AF696*('Para GX'!O$71+100%)</f>
        <v>#VALUE!</v>
      </c>
      <c r="AH696" s="100">
        <f t="shared" si="169"/>
        <v>0</v>
      </c>
      <c r="AI696" s="100">
        <f>AH696*('Para GX'!J$71+100%)</f>
        <v>0</v>
      </c>
      <c r="AJ696" s="100">
        <f>AI696*('Para GX'!K$71+100%)</f>
        <v>0</v>
      </c>
      <c r="AK696" s="100">
        <f>AJ696*('Para GX'!L$71+100%)</f>
        <v>0</v>
      </c>
      <c r="AL696" s="100">
        <f>AK696*('Para GX'!M$71+100%)</f>
        <v>0</v>
      </c>
      <c r="AM696" s="100">
        <f>AL696*('Para GX'!N$71+100%)</f>
        <v>0</v>
      </c>
      <c r="AN696" s="100" t="e">
        <f>AM696*('Para GX'!O$71+100%)</f>
        <v>#VALUE!</v>
      </c>
      <c r="AO696" s="100">
        <f t="shared" si="166"/>
        <v>25.97</v>
      </c>
      <c r="AP696" s="100">
        <f>AO696*('Para GX'!J$71+100%)</f>
        <v>26.619249999999997</v>
      </c>
      <c r="AQ696" s="100">
        <f>AP696*('Para GX'!K$71+100%)</f>
        <v>27.196000416666667</v>
      </c>
      <c r="AR696" s="100">
        <f>AQ696*('Para GX'!L$71+100%)</f>
        <v>27.649267090277778</v>
      </c>
      <c r="AS696" s="100">
        <f>AR696*('Para GX'!M$71+100%)</f>
        <v>27.925759761180558</v>
      </c>
      <c r="AT696" s="100">
        <f>AS696*('Para GX'!N$71+100%)</f>
        <v>28.111931492921759</v>
      </c>
      <c r="AU696" s="100" t="e">
        <f>AT696*('Para GX'!O$71+100%)</f>
        <v>#VALUE!</v>
      </c>
      <c r="AV696" s="100">
        <v>0</v>
      </c>
      <c r="AW696" s="100">
        <f>AV696*('Para GX'!J$71+100%)</f>
        <v>0</v>
      </c>
      <c r="AX696" s="100">
        <f>AW696*('Para GX'!K$71+100%)</f>
        <v>0</v>
      </c>
      <c r="AY696" s="100">
        <f>AX696*('Para GX'!L$71+100%)</f>
        <v>0</v>
      </c>
      <c r="AZ696" s="100">
        <f>AY696*('Para GX'!M$71+100%)</f>
        <v>0</v>
      </c>
      <c r="BA696" s="100">
        <f>AZ696*('Para GX'!N$71+100%)</f>
        <v>0</v>
      </c>
      <c r="BB696" s="100" t="e">
        <f>BA696*('Para GX'!O$71+100%)</f>
        <v>#VALUE!</v>
      </c>
      <c r="BC696" s="100">
        <v>0</v>
      </c>
      <c r="BD696" s="100"/>
      <c r="BE696" s="100"/>
      <c r="BF696" s="100"/>
      <c r="BG696" s="100"/>
      <c r="BH696" s="100"/>
      <c r="BI696" s="100"/>
      <c r="BJ696" s="100">
        <v>0</v>
      </c>
      <c r="BK696" s="100">
        <f>BJ696*('Para GX'!J$71+100%)</f>
        <v>0</v>
      </c>
      <c r="BL696" s="100">
        <f>BK696*('Para GX'!K$71+100%)</f>
        <v>0</v>
      </c>
      <c r="BM696" s="100">
        <f>BL696*('Para GX'!L$71+100%)</f>
        <v>0</v>
      </c>
      <c r="BN696" s="100">
        <f>BM696*('Para GX'!M$71+100%)</f>
        <v>0</v>
      </c>
      <c r="BO696" s="100">
        <f>BN696*('Para GX'!N$71+100%)</f>
        <v>0</v>
      </c>
      <c r="BP696" s="100" t="e">
        <f>BO696*('Para GX'!O$71+100%)</f>
        <v>#VALUE!</v>
      </c>
    </row>
    <row r="697" spans="1:68">
      <c r="A697" s="77">
        <v>2018</v>
      </c>
      <c r="B697" s="77" t="s">
        <v>905</v>
      </c>
      <c r="C697" s="77" t="s">
        <v>913</v>
      </c>
      <c r="D697" s="77"/>
      <c r="E697" s="98" t="s">
        <v>1027</v>
      </c>
      <c r="F697" s="77"/>
      <c r="G697" s="77"/>
      <c r="H697" s="77"/>
      <c r="I697" s="77">
        <v>1</v>
      </c>
      <c r="J697" s="77" t="s">
        <v>1021</v>
      </c>
      <c r="K697" s="77"/>
      <c r="L697" s="77" t="s">
        <v>1239</v>
      </c>
      <c r="M697" s="77"/>
      <c r="N697" s="99">
        <v>16163.68</v>
      </c>
      <c r="O697" s="99">
        <v>479.09</v>
      </c>
      <c r="P697" s="99">
        <v>0</v>
      </c>
      <c r="Q697" s="99">
        <v>0</v>
      </c>
      <c r="R697" s="99">
        <v>0</v>
      </c>
      <c r="S697" s="99">
        <v>479.09</v>
      </c>
      <c r="T697" s="99">
        <v>0</v>
      </c>
      <c r="U697" s="99">
        <v>0</v>
      </c>
      <c r="V697" s="99">
        <v>0</v>
      </c>
      <c r="W697" s="99">
        <v>0</v>
      </c>
      <c r="X697" s="99">
        <v>25.97</v>
      </c>
      <c r="Y697" s="99">
        <v>0</v>
      </c>
      <c r="Z697" s="99">
        <v>505.06</v>
      </c>
      <c r="AA697" s="100">
        <f t="shared" si="172"/>
        <v>479.09</v>
      </c>
      <c r="AB697" s="100">
        <f>AA697*('Para GX'!J$71+100%)</f>
        <v>491.06724999999994</v>
      </c>
      <c r="AC697" s="100">
        <f>AB697*('Para GX'!K$71+100%)</f>
        <v>501.70704041666664</v>
      </c>
      <c r="AD697" s="100">
        <f>AC697*('Para GX'!L$71+100%)</f>
        <v>510.06882442361103</v>
      </c>
      <c r="AE697" s="100">
        <f>AD697*('Para GX'!M$71+100%)</f>
        <v>515.16951266784713</v>
      </c>
      <c r="AF697" s="100">
        <f>AE697*('Para GX'!N$71+100%)</f>
        <v>518.60397608563278</v>
      </c>
      <c r="AG697" s="100" t="e">
        <f>AF697*('Para GX'!O$71+100%)</f>
        <v>#VALUE!</v>
      </c>
      <c r="AH697" s="100">
        <f t="shared" si="169"/>
        <v>0</v>
      </c>
      <c r="AI697" s="100">
        <f>AH697*('Para GX'!J$71+100%)</f>
        <v>0</v>
      </c>
      <c r="AJ697" s="100">
        <f>AI697*('Para GX'!K$71+100%)</f>
        <v>0</v>
      </c>
      <c r="AK697" s="100">
        <f>AJ697*('Para GX'!L$71+100%)</f>
        <v>0</v>
      </c>
      <c r="AL697" s="100">
        <f>AK697*('Para GX'!M$71+100%)</f>
        <v>0</v>
      </c>
      <c r="AM697" s="100">
        <f>AL697*('Para GX'!N$71+100%)</f>
        <v>0</v>
      </c>
      <c r="AN697" s="100" t="e">
        <f>AM697*('Para GX'!O$71+100%)</f>
        <v>#VALUE!</v>
      </c>
      <c r="AO697" s="100">
        <f t="shared" si="166"/>
        <v>25.97</v>
      </c>
      <c r="AP697" s="100">
        <f>AO697*('Para GX'!J$71+100%)</f>
        <v>26.619249999999997</v>
      </c>
      <c r="AQ697" s="100">
        <f>AP697*('Para GX'!K$71+100%)</f>
        <v>27.196000416666667</v>
      </c>
      <c r="AR697" s="100">
        <f>AQ697*('Para GX'!L$71+100%)</f>
        <v>27.649267090277778</v>
      </c>
      <c r="AS697" s="100">
        <f>AR697*('Para GX'!M$71+100%)</f>
        <v>27.925759761180558</v>
      </c>
      <c r="AT697" s="100">
        <f>AS697*('Para GX'!N$71+100%)</f>
        <v>28.111931492921759</v>
      </c>
      <c r="AU697" s="100" t="e">
        <f>AT697*('Para GX'!O$71+100%)</f>
        <v>#VALUE!</v>
      </c>
      <c r="AV697" s="100">
        <v>0</v>
      </c>
      <c r="AW697" s="100">
        <f>AV697*('Para GX'!J$71+100%)</f>
        <v>0</v>
      </c>
      <c r="AX697" s="100">
        <f>AW697*('Para GX'!K$71+100%)</f>
        <v>0</v>
      </c>
      <c r="AY697" s="100">
        <f>AX697*('Para GX'!L$71+100%)</f>
        <v>0</v>
      </c>
      <c r="AZ697" s="100">
        <f>AY697*('Para GX'!M$71+100%)</f>
        <v>0</v>
      </c>
      <c r="BA697" s="100">
        <f>AZ697*('Para GX'!N$71+100%)</f>
        <v>0</v>
      </c>
      <c r="BB697" s="100" t="e">
        <f>BA697*('Para GX'!O$71+100%)</f>
        <v>#VALUE!</v>
      </c>
      <c r="BC697" s="100">
        <v>0</v>
      </c>
      <c r="BD697" s="100"/>
      <c r="BE697" s="100"/>
      <c r="BF697" s="100"/>
      <c r="BG697" s="100"/>
      <c r="BH697" s="100"/>
      <c r="BI697" s="100"/>
      <c r="BJ697" s="100">
        <v>0</v>
      </c>
      <c r="BK697" s="100">
        <f>BJ697*('Para GX'!J$71+100%)</f>
        <v>0</v>
      </c>
      <c r="BL697" s="100">
        <f>BK697*('Para GX'!K$71+100%)</f>
        <v>0</v>
      </c>
      <c r="BM697" s="100">
        <f>BL697*('Para GX'!L$71+100%)</f>
        <v>0</v>
      </c>
      <c r="BN697" s="100">
        <f>BM697*('Para GX'!M$71+100%)</f>
        <v>0</v>
      </c>
      <c r="BO697" s="100">
        <f>BN697*('Para GX'!N$71+100%)</f>
        <v>0</v>
      </c>
      <c r="BP697" s="100" t="e">
        <f>BO697*('Para GX'!O$71+100%)</f>
        <v>#VALUE!</v>
      </c>
    </row>
    <row r="698" spans="1:68">
      <c r="A698" s="77">
        <v>2018</v>
      </c>
      <c r="B698" s="77" t="s">
        <v>905</v>
      </c>
      <c r="C698" s="77" t="s">
        <v>913</v>
      </c>
      <c r="D698" s="77"/>
      <c r="E698" s="98" t="s">
        <v>1027</v>
      </c>
      <c r="F698" s="77"/>
      <c r="G698" s="77"/>
      <c r="H698" s="77"/>
      <c r="I698" s="77">
        <v>1</v>
      </c>
      <c r="J698" s="77" t="s">
        <v>1021</v>
      </c>
      <c r="K698" s="77"/>
      <c r="L698" s="77" t="s">
        <v>1239</v>
      </c>
      <c r="M698" s="77"/>
      <c r="N698" s="99">
        <v>16163.68</v>
      </c>
      <c r="O698" s="99">
        <v>479.09</v>
      </c>
      <c r="P698" s="99">
        <v>0</v>
      </c>
      <c r="Q698" s="99">
        <v>0</v>
      </c>
      <c r="R698" s="99">
        <v>0</v>
      </c>
      <c r="S698" s="99">
        <v>479.09</v>
      </c>
      <c r="T698" s="99">
        <v>0</v>
      </c>
      <c r="U698" s="99">
        <v>0</v>
      </c>
      <c r="V698" s="99">
        <v>0</v>
      </c>
      <c r="W698" s="99">
        <v>0</v>
      </c>
      <c r="X698" s="99">
        <v>25.97</v>
      </c>
      <c r="Y698" s="99">
        <v>0</v>
      </c>
      <c r="Z698" s="99">
        <v>505.06</v>
      </c>
      <c r="AA698" s="100">
        <f t="shared" si="172"/>
        <v>479.09</v>
      </c>
      <c r="AB698" s="100">
        <f>AA698*('Para GX'!J$71+100%)</f>
        <v>491.06724999999994</v>
      </c>
      <c r="AC698" s="100">
        <f>AB698*('Para GX'!K$71+100%)</f>
        <v>501.70704041666664</v>
      </c>
      <c r="AD698" s="100">
        <f>AC698*('Para GX'!L$71+100%)</f>
        <v>510.06882442361103</v>
      </c>
      <c r="AE698" s="100">
        <f>AD698*('Para GX'!M$71+100%)</f>
        <v>515.16951266784713</v>
      </c>
      <c r="AF698" s="100">
        <f>AE698*('Para GX'!N$71+100%)</f>
        <v>518.60397608563278</v>
      </c>
      <c r="AG698" s="100" t="e">
        <f>AF698*('Para GX'!O$71+100%)</f>
        <v>#VALUE!</v>
      </c>
      <c r="AH698" s="100">
        <f t="shared" si="169"/>
        <v>0</v>
      </c>
      <c r="AI698" s="100">
        <f>AH698*('Para GX'!J$71+100%)</f>
        <v>0</v>
      </c>
      <c r="AJ698" s="100">
        <f>AI698*('Para GX'!K$71+100%)</f>
        <v>0</v>
      </c>
      <c r="AK698" s="100">
        <f>AJ698*('Para GX'!L$71+100%)</f>
        <v>0</v>
      </c>
      <c r="AL698" s="100">
        <f>AK698*('Para GX'!M$71+100%)</f>
        <v>0</v>
      </c>
      <c r="AM698" s="100">
        <f>AL698*('Para GX'!N$71+100%)</f>
        <v>0</v>
      </c>
      <c r="AN698" s="100" t="e">
        <f>AM698*('Para GX'!O$71+100%)</f>
        <v>#VALUE!</v>
      </c>
      <c r="AO698" s="100">
        <f t="shared" si="166"/>
        <v>25.97</v>
      </c>
      <c r="AP698" s="100">
        <f>AO698*('Para GX'!J$71+100%)</f>
        <v>26.619249999999997</v>
      </c>
      <c r="AQ698" s="100">
        <f>AP698*('Para GX'!K$71+100%)</f>
        <v>27.196000416666667</v>
      </c>
      <c r="AR698" s="100">
        <f>AQ698*('Para GX'!L$71+100%)</f>
        <v>27.649267090277778</v>
      </c>
      <c r="AS698" s="100">
        <f>AR698*('Para GX'!M$71+100%)</f>
        <v>27.925759761180558</v>
      </c>
      <c r="AT698" s="100">
        <f>AS698*('Para GX'!N$71+100%)</f>
        <v>28.111931492921759</v>
      </c>
      <c r="AU698" s="100" t="e">
        <f>AT698*('Para GX'!O$71+100%)</f>
        <v>#VALUE!</v>
      </c>
      <c r="AV698" s="100">
        <v>0</v>
      </c>
      <c r="AW698" s="100">
        <f>AV698*('Para GX'!J$71+100%)</f>
        <v>0</v>
      </c>
      <c r="AX698" s="100">
        <f>AW698*('Para GX'!K$71+100%)</f>
        <v>0</v>
      </c>
      <c r="AY698" s="100">
        <f>AX698*('Para GX'!L$71+100%)</f>
        <v>0</v>
      </c>
      <c r="AZ698" s="100">
        <f>AY698*('Para GX'!M$71+100%)</f>
        <v>0</v>
      </c>
      <c r="BA698" s="100">
        <f>AZ698*('Para GX'!N$71+100%)</f>
        <v>0</v>
      </c>
      <c r="BB698" s="100" t="e">
        <f>BA698*('Para GX'!O$71+100%)</f>
        <v>#VALUE!</v>
      </c>
      <c r="BC698" s="100">
        <v>0</v>
      </c>
      <c r="BD698" s="100"/>
      <c r="BE698" s="100"/>
      <c r="BF698" s="100"/>
      <c r="BG698" s="100"/>
      <c r="BH698" s="100"/>
      <c r="BI698" s="100"/>
      <c r="BJ698" s="100">
        <v>0</v>
      </c>
      <c r="BK698" s="100">
        <f>BJ698*('Para GX'!J$71+100%)</f>
        <v>0</v>
      </c>
      <c r="BL698" s="100">
        <f>BK698*('Para GX'!K$71+100%)</f>
        <v>0</v>
      </c>
      <c r="BM698" s="100">
        <f>BL698*('Para GX'!L$71+100%)</f>
        <v>0</v>
      </c>
      <c r="BN698" s="100">
        <f>BM698*('Para GX'!M$71+100%)</f>
        <v>0</v>
      </c>
      <c r="BO698" s="100">
        <f>BN698*('Para GX'!N$71+100%)</f>
        <v>0</v>
      </c>
      <c r="BP698" s="100" t="e">
        <f>BO698*('Para GX'!O$71+100%)</f>
        <v>#VALUE!</v>
      </c>
    </row>
    <row r="699" spans="1:68">
      <c r="A699" s="101"/>
      <c r="B699" s="101" t="s">
        <v>1196</v>
      </c>
      <c r="C699" s="101" t="s">
        <v>913</v>
      </c>
      <c r="D699" s="101"/>
      <c r="E699" s="102"/>
      <c r="F699" s="101"/>
      <c r="G699" s="101"/>
      <c r="H699" s="101"/>
      <c r="I699" s="101"/>
      <c r="J699" s="101"/>
      <c r="K699" s="101"/>
      <c r="L699" s="101"/>
      <c r="M699" s="101"/>
      <c r="N699" s="103">
        <f>SUM(N693:N698)</f>
        <v>96982.079999999987</v>
      </c>
      <c r="O699" s="103">
        <f t="shared" ref="O699:BP699" si="176">SUM(O693:O698)</f>
        <v>2874.54</v>
      </c>
      <c r="P699" s="103">
        <f t="shared" si="176"/>
        <v>0</v>
      </c>
      <c r="Q699" s="103">
        <f t="shared" si="176"/>
        <v>0</v>
      </c>
      <c r="R699" s="103">
        <f t="shared" si="176"/>
        <v>0</v>
      </c>
      <c r="S699" s="103">
        <f t="shared" si="176"/>
        <v>2874.54</v>
      </c>
      <c r="T699" s="103">
        <f t="shared" si="176"/>
        <v>0</v>
      </c>
      <c r="U699" s="103">
        <f t="shared" si="176"/>
        <v>0</v>
      </c>
      <c r="V699" s="103">
        <f t="shared" si="176"/>
        <v>0</v>
      </c>
      <c r="W699" s="103">
        <f t="shared" si="176"/>
        <v>0</v>
      </c>
      <c r="X699" s="103">
        <f t="shared" si="176"/>
        <v>155.82</v>
      </c>
      <c r="Y699" s="103">
        <f t="shared" si="176"/>
        <v>0</v>
      </c>
      <c r="Z699" s="103">
        <f t="shared" si="176"/>
        <v>3030.36</v>
      </c>
      <c r="AA699" s="103">
        <f t="shared" si="172"/>
        <v>2874.54</v>
      </c>
      <c r="AB699" s="103">
        <f t="shared" si="176"/>
        <v>2946.4034999999999</v>
      </c>
      <c r="AC699" s="103">
        <f t="shared" si="176"/>
        <v>3010.2422425</v>
      </c>
      <c r="AD699" s="103">
        <f t="shared" si="176"/>
        <v>3060.4129465416663</v>
      </c>
      <c r="AE699" s="103">
        <f t="shared" si="176"/>
        <v>3091.0170760070823</v>
      </c>
      <c r="AF699" s="103">
        <f t="shared" si="176"/>
        <v>3111.6238565137969</v>
      </c>
      <c r="AG699" s="103" t="e">
        <f t="shared" si="176"/>
        <v>#VALUE!</v>
      </c>
      <c r="AH699" s="103">
        <f t="shared" si="169"/>
        <v>0</v>
      </c>
      <c r="AI699" s="103">
        <f t="shared" si="176"/>
        <v>0</v>
      </c>
      <c r="AJ699" s="103">
        <f t="shared" si="176"/>
        <v>0</v>
      </c>
      <c r="AK699" s="103">
        <f t="shared" si="176"/>
        <v>0</v>
      </c>
      <c r="AL699" s="103">
        <f t="shared" si="176"/>
        <v>0</v>
      </c>
      <c r="AM699" s="103">
        <f t="shared" si="176"/>
        <v>0</v>
      </c>
      <c r="AN699" s="103" t="e">
        <f t="shared" si="176"/>
        <v>#VALUE!</v>
      </c>
      <c r="AO699" s="103">
        <f t="shared" si="166"/>
        <v>155.82</v>
      </c>
      <c r="AP699" s="103">
        <f t="shared" si="176"/>
        <v>159.71549999999999</v>
      </c>
      <c r="AQ699" s="103">
        <f t="shared" si="176"/>
        <v>163.17600250000001</v>
      </c>
      <c r="AR699" s="103">
        <f t="shared" si="176"/>
        <v>165.89560254166668</v>
      </c>
      <c r="AS699" s="103">
        <f t="shared" si="176"/>
        <v>167.55455856708335</v>
      </c>
      <c r="AT699" s="103">
        <f t="shared" si="176"/>
        <v>168.67158895753056</v>
      </c>
      <c r="AU699" s="103" t="e">
        <f t="shared" si="176"/>
        <v>#VALUE!</v>
      </c>
      <c r="AV699" s="103">
        <f t="shared" si="176"/>
        <v>0</v>
      </c>
      <c r="AW699" s="103">
        <f t="shared" si="176"/>
        <v>0</v>
      </c>
      <c r="AX699" s="103">
        <f t="shared" si="176"/>
        <v>0</v>
      </c>
      <c r="AY699" s="103">
        <f t="shared" si="176"/>
        <v>0</v>
      </c>
      <c r="AZ699" s="103">
        <f t="shared" si="176"/>
        <v>0</v>
      </c>
      <c r="BA699" s="103">
        <f t="shared" si="176"/>
        <v>0</v>
      </c>
      <c r="BB699" s="103" t="e">
        <f t="shared" si="176"/>
        <v>#VALUE!</v>
      </c>
      <c r="BC699" s="103">
        <f t="shared" si="176"/>
        <v>0</v>
      </c>
      <c r="BD699" s="103">
        <f t="shared" si="176"/>
        <v>0</v>
      </c>
      <c r="BE699" s="103">
        <f t="shared" si="176"/>
        <v>0</v>
      </c>
      <c r="BF699" s="103">
        <f t="shared" si="176"/>
        <v>0</v>
      </c>
      <c r="BG699" s="103">
        <f t="shared" si="176"/>
        <v>0</v>
      </c>
      <c r="BH699" s="103">
        <f t="shared" si="176"/>
        <v>0</v>
      </c>
      <c r="BI699" s="103">
        <f t="shared" si="176"/>
        <v>0</v>
      </c>
      <c r="BJ699" s="103">
        <f t="shared" si="176"/>
        <v>0</v>
      </c>
      <c r="BK699" s="103">
        <f t="shared" si="176"/>
        <v>0</v>
      </c>
      <c r="BL699" s="103">
        <f t="shared" si="176"/>
        <v>0</v>
      </c>
      <c r="BM699" s="103">
        <f t="shared" si="176"/>
        <v>0</v>
      </c>
      <c r="BN699" s="103">
        <f t="shared" si="176"/>
        <v>0</v>
      </c>
      <c r="BO699" s="103">
        <f t="shared" si="176"/>
        <v>0</v>
      </c>
      <c r="BP699" s="103" t="e">
        <f t="shared" si="176"/>
        <v>#VALUE!</v>
      </c>
    </row>
    <row r="700" spans="1:68">
      <c r="A700" s="77">
        <v>2018</v>
      </c>
      <c r="B700" s="77" t="s">
        <v>905</v>
      </c>
      <c r="C700" s="77" t="s">
        <v>1110</v>
      </c>
      <c r="D700" s="77"/>
      <c r="E700" s="98">
        <v>27750</v>
      </c>
      <c r="F700" s="77"/>
      <c r="G700" s="77"/>
      <c r="H700" s="77"/>
      <c r="I700" s="77">
        <v>2</v>
      </c>
      <c r="J700" s="77" t="s">
        <v>1021</v>
      </c>
      <c r="K700" s="77"/>
      <c r="L700" s="77"/>
      <c r="M700" s="77"/>
      <c r="N700" s="99">
        <v>0</v>
      </c>
      <c r="O700" s="99">
        <v>0</v>
      </c>
      <c r="P700" s="99">
        <v>0</v>
      </c>
      <c r="Q700" s="99">
        <v>0</v>
      </c>
      <c r="R700" s="99">
        <v>0</v>
      </c>
      <c r="S700" s="99">
        <v>0</v>
      </c>
      <c r="T700" s="99">
        <v>3515.69</v>
      </c>
      <c r="U700" s="99">
        <v>0</v>
      </c>
      <c r="V700" s="99">
        <v>0</v>
      </c>
      <c r="W700" s="99">
        <v>0</v>
      </c>
      <c r="X700" s="99">
        <v>0</v>
      </c>
      <c r="Y700" s="99">
        <v>0</v>
      </c>
      <c r="Z700" s="99">
        <v>3515.69</v>
      </c>
      <c r="AA700" s="100">
        <f t="shared" si="172"/>
        <v>0</v>
      </c>
      <c r="AB700" s="100">
        <f>AA700*('Para GX'!J$71+100%)</f>
        <v>0</v>
      </c>
      <c r="AC700" s="100">
        <f>AB700*('Para GX'!K$71+100%)</f>
        <v>0</v>
      </c>
      <c r="AD700" s="100">
        <f>AC700*('Para GX'!L$71+100%)</f>
        <v>0</v>
      </c>
      <c r="AE700" s="100">
        <f>AD700*('Para GX'!M$71+100%)</f>
        <v>0</v>
      </c>
      <c r="AF700" s="100">
        <f>AE700*('Para GX'!N$71+100%)</f>
        <v>0</v>
      </c>
      <c r="AG700" s="100" t="e">
        <f>AF700*('Para GX'!O$71+100%)</f>
        <v>#VALUE!</v>
      </c>
      <c r="AH700" s="100">
        <f t="shared" si="169"/>
        <v>3515.69</v>
      </c>
      <c r="AI700" s="100">
        <f>AH700*('Para GX'!J$71+100%)</f>
        <v>3603.5822499999999</v>
      </c>
      <c r="AJ700" s="100">
        <f>AI700*('Para GX'!K$71+100%)</f>
        <v>3681.6598654166669</v>
      </c>
      <c r="AK700" s="100">
        <f>AJ700*('Para GX'!L$71+100%)</f>
        <v>3743.0208631736109</v>
      </c>
      <c r="AL700" s="100">
        <f>AK700*('Para GX'!M$71+100%)</f>
        <v>3780.4510718053471</v>
      </c>
      <c r="AM700" s="100">
        <f>AL700*('Para GX'!N$71+100%)</f>
        <v>3805.6540789507158</v>
      </c>
      <c r="AN700" s="100" t="e">
        <f>AM700*('Para GX'!O$71+100%)</f>
        <v>#VALUE!</v>
      </c>
      <c r="AO700" s="100">
        <f t="shared" si="166"/>
        <v>0</v>
      </c>
      <c r="AP700" s="100">
        <f>AO700*('Para GX'!J$71+100%)</f>
        <v>0</v>
      </c>
      <c r="AQ700" s="100">
        <f>AP700*('Para GX'!K$71+100%)</f>
        <v>0</v>
      </c>
      <c r="AR700" s="100">
        <f>AQ700*('Para GX'!L$71+100%)</f>
        <v>0</v>
      </c>
      <c r="AS700" s="100">
        <f>AR700*('Para GX'!M$71+100%)</f>
        <v>0</v>
      </c>
      <c r="AT700" s="100">
        <f>AS700*('Para GX'!N$71+100%)</f>
        <v>0</v>
      </c>
      <c r="AU700" s="100" t="e">
        <f>AT700*('Para GX'!O$71+100%)</f>
        <v>#VALUE!</v>
      </c>
      <c r="AV700" s="100">
        <v>0</v>
      </c>
      <c r="AW700" s="100">
        <f>AV700*('Para GX'!J$71+100%)</f>
        <v>0</v>
      </c>
      <c r="AX700" s="100">
        <f>AW700*('Para GX'!K$71+100%)</f>
        <v>0</v>
      </c>
      <c r="AY700" s="100">
        <f>AX700*('Para GX'!L$71+100%)</f>
        <v>0</v>
      </c>
      <c r="AZ700" s="100">
        <f>AY700*('Para GX'!M$71+100%)</f>
        <v>0</v>
      </c>
      <c r="BA700" s="100">
        <f>AZ700*('Para GX'!N$71+100%)</f>
        <v>0</v>
      </c>
      <c r="BB700" s="100" t="e">
        <f>BA700*('Para GX'!O$71+100%)</f>
        <v>#VALUE!</v>
      </c>
      <c r="BC700" s="100">
        <v>0</v>
      </c>
      <c r="BD700" s="100"/>
      <c r="BE700" s="100"/>
      <c r="BF700" s="100"/>
      <c r="BG700" s="100"/>
      <c r="BH700" s="100"/>
      <c r="BI700" s="100"/>
      <c r="BJ700" s="100">
        <v>0</v>
      </c>
      <c r="BK700" s="100">
        <f>BJ700*('Para GX'!J$71+100%)</f>
        <v>0</v>
      </c>
      <c r="BL700" s="100">
        <f>BK700*('Para GX'!K$71+100%)</f>
        <v>0</v>
      </c>
      <c r="BM700" s="100">
        <f>BL700*('Para GX'!L$71+100%)</f>
        <v>0</v>
      </c>
      <c r="BN700" s="100">
        <f>BM700*('Para GX'!M$71+100%)</f>
        <v>0</v>
      </c>
      <c r="BO700" s="100">
        <f>BN700*('Para GX'!N$71+100%)</f>
        <v>0</v>
      </c>
      <c r="BP700" s="100" t="e">
        <f>BO700*('Para GX'!O$71+100%)</f>
        <v>#VALUE!</v>
      </c>
    </row>
    <row r="701" spans="1:68">
      <c r="A701" s="77">
        <v>2018</v>
      </c>
      <c r="B701" s="77" t="s">
        <v>905</v>
      </c>
      <c r="C701" s="77" t="s">
        <v>1110</v>
      </c>
      <c r="D701" s="77"/>
      <c r="E701" s="98">
        <v>29356</v>
      </c>
      <c r="F701" s="77"/>
      <c r="G701" s="77"/>
      <c r="H701" s="77"/>
      <c r="I701" s="77">
        <v>4</v>
      </c>
      <c r="J701" s="77" t="s">
        <v>1021</v>
      </c>
      <c r="K701" s="77"/>
      <c r="L701" s="77"/>
      <c r="M701" s="77"/>
      <c r="N701" s="99">
        <v>0</v>
      </c>
      <c r="O701" s="99">
        <v>0</v>
      </c>
      <c r="P701" s="99">
        <v>0</v>
      </c>
      <c r="Q701" s="99">
        <v>0</v>
      </c>
      <c r="R701" s="99">
        <v>0</v>
      </c>
      <c r="S701" s="99">
        <v>0</v>
      </c>
      <c r="T701" s="99">
        <v>3186.45</v>
      </c>
      <c r="U701" s="99">
        <v>0</v>
      </c>
      <c r="V701" s="99">
        <v>0</v>
      </c>
      <c r="W701" s="99">
        <v>0</v>
      </c>
      <c r="X701" s="99">
        <v>0</v>
      </c>
      <c r="Y701" s="99">
        <v>0</v>
      </c>
      <c r="Z701" s="99">
        <v>3186.45</v>
      </c>
      <c r="AA701" s="100">
        <f t="shared" si="172"/>
        <v>0</v>
      </c>
      <c r="AB701" s="100">
        <f>AA701*('Para GX'!J$71+100%)</f>
        <v>0</v>
      </c>
      <c r="AC701" s="100">
        <f>AB701*('Para GX'!K$71+100%)</f>
        <v>0</v>
      </c>
      <c r="AD701" s="100">
        <f>AC701*('Para GX'!L$71+100%)</f>
        <v>0</v>
      </c>
      <c r="AE701" s="100">
        <f>AD701*('Para GX'!M$71+100%)</f>
        <v>0</v>
      </c>
      <c r="AF701" s="100">
        <f>AE701*('Para GX'!N$71+100%)</f>
        <v>0</v>
      </c>
      <c r="AG701" s="100" t="e">
        <f>AF701*('Para GX'!O$71+100%)</f>
        <v>#VALUE!</v>
      </c>
      <c r="AH701" s="100">
        <f t="shared" si="169"/>
        <v>3186.45</v>
      </c>
      <c r="AI701" s="100">
        <f>AH701*('Para GX'!J$71+100%)</f>
        <v>3266.1112499999995</v>
      </c>
      <c r="AJ701" s="100">
        <f>AI701*('Para GX'!K$71+100%)</f>
        <v>3336.8769937499997</v>
      </c>
      <c r="AK701" s="100">
        <f>AJ701*('Para GX'!L$71+100%)</f>
        <v>3392.4916103124992</v>
      </c>
      <c r="AL701" s="100">
        <f>AK701*('Para GX'!M$71+100%)</f>
        <v>3426.416526415624</v>
      </c>
      <c r="AM701" s="100">
        <f>AL701*('Para GX'!N$71+100%)</f>
        <v>3449.2593032583945</v>
      </c>
      <c r="AN701" s="100" t="e">
        <f>AM701*('Para GX'!O$71+100%)</f>
        <v>#VALUE!</v>
      </c>
      <c r="AO701" s="100">
        <f t="shared" si="166"/>
        <v>0</v>
      </c>
      <c r="AP701" s="100">
        <f>AO701*('Para GX'!J$71+100%)</f>
        <v>0</v>
      </c>
      <c r="AQ701" s="100">
        <f>AP701*('Para GX'!K$71+100%)</f>
        <v>0</v>
      </c>
      <c r="AR701" s="100">
        <f>AQ701*('Para GX'!L$71+100%)</f>
        <v>0</v>
      </c>
      <c r="AS701" s="100">
        <f>AR701*('Para GX'!M$71+100%)</f>
        <v>0</v>
      </c>
      <c r="AT701" s="100">
        <f>AS701*('Para GX'!N$71+100%)</f>
        <v>0</v>
      </c>
      <c r="AU701" s="100" t="e">
        <f>AT701*('Para GX'!O$71+100%)</f>
        <v>#VALUE!</v>
      </c>
      <c r="AV701" s="100">
        <v>0</v>
      </c>
      <c r="AW701" s="100">
        <f>AV701*('Para GX'!J$71+100%)</f>
        <v>0</v>
      </c>
      <c r="AX701" s="100">
        <f>AW701*('Para GX'!K$71+100%)</f>
        <v>0</v>
      </c>
      <c r="AY701" s="100">
        <f>AX701*('Para GX'!L$71+100%)</f>
        <v>0</v>
      </c>
      <c r="AZ701" s="100">
        <f>AY701*('Para GX'!M$71+100%)</f>
        <v>0</v>
      </c>
      <c r="BA701" s="100">
        <f>AZ701*('Para GX'!N$71+100%)</f>
        <v>0</v>
      </c>
      <c r="BB701" s="100" t="e">
        <f>BA701*('Para GX'!O$71+100%)</f>
        <v>#VALUE!</v>
      </c>
      <c r="BC701" s="100">
        <v>0</v>
      </c>
      <c r="BD701" s="100"/>
      <c r="BE701" s="100"/>
      <c r="BF701" s="100"/>
      <c r="BG701" s="100"/>
      <c r="BH701" s="100"/>
      <c r="BI701" s="100"/>
      <c r="BJ701" s="100">
        <v>0</v>
      </c>
      <c r="BK701" s="100">
        <f>BJ701*('Para GX'!J$71+100%)</f>
        <v>0</v>
      </c>
      <c r="BL701" s="100">
        <f>BK701*('Para GX'!K$71+100%)</f>
        <v>0</v>
      </c>
      <c r="BM701" s="100">
        <f>BL701*('Para GX'!L$71+100%)</f>
        <v>0</v>
      </c>
      <c r="BN701" s="100">
        <f>BM701*('Para GX'!M$71+100%)</f>
        <v>0</v>
      </c>
      <c r="BO701" s="100">
        <f>BN701*('Para GX'!N$71+100%)</f>
        <v>0</v>
      </c>
      <c r="BP701" s="100" t="e">
        <f>BO701*('Para GX'!O$71+100%)</f>
        <v>#VALUE!</v>
      </c>
    </row>
    <row r="702" spans="1:68">
      <c r="A702" s="77">
        <v>2018</v>
      </c>
      <c r="B702" s="77" t="s">
        <v>905</v>
      </c>
      <c r="C702" s="77" t="s">
        <v>1110</v>
      </c>
      <c r="D702" s="77"/>
      <c r="E702" s="98">
        <v>30881</v>
      </c>
      <c r="F702" s="77"/>
      <c r="G702" s="77"/>
      <c r="H702" s="77"/>
      <c r="I702" s="77">
        <v>7</v>
      </c>
      <c r="J702" s="77" t="s">
        <v>1021</v>
      </c>
      <c r="K702" s="77"/>
      <c r="L702" s="77"/>
      <c r="M702" s="77"/>
      <c r="N702" s="99">
        <v>0</v>
      </c>
      <c r="O702" s="99">
        <v>0</v>
      </c>
      <c r="P702" s="99">
        <v>0</v>
      </c>
      <c r="Q702" s="99">
        <v>0</v>
      </c>
      <c r="R702" s="99">
        <v>0</v>
      </c>
      <c r="S702" s="99">
        <v>0</v>
      </c>
      <c r="T702" s="99">
        <v>1664.87</v>
      </c>
      <c r="U702" s="99">
        <v>0</v>
      </c>
      <c r="V702" s="99">
        <v>0</v>
      </c>
      <c r="W702" s="99">
        <v>0</v>
      </c>
      <c r="X702" s="99">
        <v>0</v>
      </c>
      <c r="Y702" s="99">
        <v>0</v>
      </c>
      <c r="Z702" s="99">
        <v>1664.87</v>
      </c>
      <c r="AA702" s="100">
        <f t="shared" si="172"/>
        <v>0</v>
      </c>
      <c r="AB702" s="100">
        <f>AA702*('Para GX'!J$71+100%)</f>
        <v>0</v>
      </c>
      <c r="AC702" s="100">
        <f>AB702*('Para GX'!K$71+100%)</f>
        <v>0</v>
      </c>
      <c r="AD702" s="100">
        <f>AC702*('Para GX'!L$71+100%)</f>
        <v>0</v>
      </c>
      <c r="AE702" s="100">
        <f>AD702*('Para GX'!M$71+100%)</f>
        <v>0</v>
      </c>
      <c r="AF702" s="100">
        <f>AE702*('Para GX'!N$71+100%)</f>
        <v>0</v>
      </c>
      <c r="AG702" s="100" t="e">
        <f>AF702*('Para GX'!O$71+100%)</f>
        <v>#VALUE!</v>
      </c>
      <c r="AH702" s="100">
        <f t="shared" si="169"/>
        <v>1664.87</v>
      </c>
      <c r="AI702" s="100">
        <f>AH702*('Para GX'!J$71+100%)</f>
        <v>1706.4917499999997</v>
      </c>
      <c r="AJ702" s="100">
        <f>AI702*('Para GX'!K$71+100%)</f>
        <v>1743.4657379166665</v>
      </c>
      <c r="AK702" s="100">
        <f>AJ702*('Para GX'!L$71+100%)</f>
        <v>1772.5235002152774</v>
      </c>
      <c r="AL702" s="100">
        <f>AK702*('Para GX'!M$71+100%)</f>
        <v>1790.2487352174303</v>
      </c>
      <c r="AM702" s="100">
        <f>AL702*('Para GX'!N$71+100%)</f>
        <v>1802.1837267855465</v>
      </c>
      <c r="AN702" s="100" t="e">
        <f>AM702*('Para GX'!O$71+100%)</f>
        <v>#VALUE!</v>
      </c>
      <c r="AO702" s="100">
        <f t="shared" si="166"/>
        <v>0</v>
      </c>
      <c r="AP702" s="100">
        <f>AO702*('Para GX'!J$71+100%)</f>
        <v>0</v>
      </c>
      <c r="AQ702" s="100">
        <f>AP702*('Para GX'!K$71+100%)</f>
        <v>0</v>
      </c>
      <c r="AR702" s="100">
        <f>AQ702*('Para GX'!L$71+100%)</f>
        <v>0</v>
      </c>
      <c r="AS702" s="100">
        <f>AR702*('Para GX'!M$71+100%)</f>
        <v>0</v>
      </c>
      <c r="AT702" s="100">
        <f>AS702*('Para GX'!N$71+100%)</f>
        <v>0</v>
      </c>
      <c r="AU702" s="100" t="e">
        <f>AT702*('Para GX'!O$71+100%)</f>
        <v>#VALUE!</v>
      </c>
      <c r="AV702" s="100">
        <v>0</v>
      </c>
      <c r="AW702" s="100">
        <f>AV702*('Para GX'!J$71+100%)</f>
        <v>0</v>
      </c>
      <c r="AX702" s="100">
        <f>AW702*('Para GX'!K$71+100%)</f>
        <v>0</v>
      </c>
      <c r="AY702" s="100">
        <f>AX702*('Para GX'!L$71+100%)</f>
        <v>0</v>
      </c>
      <c r="AZ702" s="100">
        <f>AY702*('Para GX'!M$71+100%)</f>
        <v>0</v>
      </c>
      <c r="BA702" s="100">
        <f>AZ702*('Para GX'!N$71+100%)</f>
        <v>0</v>
      </c>
      <c r="BB702" s="100" t="e">
        <f>BA702*('Para GX'!O$71+100%)</f>
        <v>#VALUE!</v>
      </c>
      <c r="BC702" s="100">
        <v>0</v>
      </c>
      <c r="BD702" s="100"/>
      <c r="BE702" s="100"/>
      <c r="BF702" s="100"/>
      <c r="BG702" s="100"/>
      <c r="BH702" s="100"/>
      <c r="BI702" s="100"/>
      <c r="BJ702" s="100">
        <v>0</v>
      </c>
      <c r="BK702" s="100">
        <f>BJ702*('Para GX'!J$71+100%)</f>
        <v>0</v>
      </c>
      <c r="BL702" s="100">
        <f>BK702*('Para GX'!K$71+100%)</f>
        <v>0</v>
      </c>
      <c r="BM702" s="100">
        <f>BL702*('Para GX'!L$71+100%)</f>
        <v>0</v>
      </c>
      <c r="BN702" s="100">
        <f>BM702*('Para GX'!M$71+100%)</f>
        <v>0</v>
      </c>
      <c r="BO702" s="100">
        <f>BN702*('Para GX'!N$71+100%)</f>
        <v>0</v>
      </c>
      <c r="BP702" s="100" t="e">
        <f>BO702*('Para GX'!O$71+100%)</f>
        <v>#VALUE!</v>
      </c>
    </row>
    <row r="703" spans="1:68">
      <c r="A703" s="77">
        <v>2018</v>
      </c>
      <c r="B703" s="77" t="s">
        <v>905</v>
      </c>
      <c r="C703" s="77" t="s">
        <v>1110</v>
      </c>
      <c r="D703" s="77"/>
      <c r="E703" s="98">
        <v>24228</v>
      </c>
      <c r="F703" s="77"/>
      <c r="G703" s="77"/>
      <c r="H703" s="77"/>
      <c r="I703" s="77">
        <v>1</v>
      </c>
      <c r="J703" s="77" t="s">
        <v>1021</v>
      </c>
      <c r="K703" s="77"/>
      <c r="L703" s="77"/>
      <c r="M703" s="77"/>
      <c r="N703" s="99">
        <v>0</v>
      </c>
      <c r="O703" s="99">
        <v>0</v>
      </c>
      <c r="P703" s="99">
        <v>0</v>
      </c>
      <c r="Q703" s="99">
        <v>0</v>
      </c>
      <c r="R703" s="99">
        <v>0</v>
      </c>
      <c r="S703" s="99">
        <v>0</v>
      </c>
      <c r="T703" s="99">
        <v>3692.63</v>
      </c>
      <c r="U703" s="99">
        <v>0</v>
      </c>
      <c r="V703" s="99">
        <v>0</v>
      </c>
      <c r="W703" s="99">
        <v>0</v>
      </c>
      <c r="X703" s="99">
        <v>0</v>
      </c>
      <c r="Y703" s="99">
        <v>0</v>
      </c>
      <c r="Z703" s="99">
        <v>3692.63</v>
      </c>
      <c r="AA703" s="100">
        <f t="shared" si="172"/>
        <v>0</v>
      </c>
      <c r="AB703" s="100">
        <f>AA703*('Para GX'!J$71+100%)</f>
        <v>0</v>
      </c>
      <c r="AC703" s="100">
        <f>AB703*('Para GX'!K$71+100%)</f>
        <v>0</v>
      </c>
      <c r="AD703" s="100">
        <f>AC703*('Para GX'!L$71+100%)</f>
        <v>0</v>
      </c>
      <c r="AE703" s="100">
        <f>AD703*('Para GX'!M$71+100%)</f>
        <v>0</v>
      </c>
      <c r="AF703" s="100">
        <f>AE703*('Para GX'!N$71+100%)</f>
        <v>0</v>
      </c>
      <c r="AG703" s="100" t="e">
        <f>AF703*('Para GX'!O$71+100%)</f>
        <v>#VALUE!</v>
      </c>
      <c r="AH703" s="100">
        <f t="shared" si="169"/>
        <v>3692.63</v>
      </c>
      <c r="AI703" s="100">
        <f>AH703*('Para GX'!J$71+100%)</f>
        <v>3784.9457499999999</v>
      </c>
      <c r="AJ703" s="100">
        <f>AI703*('Para GX'!K$71+100%)</f>
        <v>3866.9529079166668</v>
      </c>
      <c r="AK703" s="100">
        <f>AJ703*('Para GX'!L$71+100%)</f>
        <v>3931.402123048611</v>
      </c>
      <c r="AL703" s="100">
        <f>AK703*('Para GX'!M$71+100%)</f>
        <v>3970.7161442790971</v>
      </c>
      <c r="AM703" s="100">
        <f>AL703*('Para GX'!N$71+100%)</f>
        <v>3997.1875852409576</v>
      </c>
      <c r="AN703" s="100" t="e">
        <f>AM703*('Para GX'!O$71+100%)</f>
        <v>#VALUE!</v>
      </c>
      <c r="AO703" s="100">
        <f t="shared" si="166"/>
        <v>0</v>
      </c>
      <c r="AP703" s="100">
        <f>AO703*('Para GX'!J$71+100%)</f>
        <v>0</v>
      </c>
      <c r="AQ703" s="100">
        <f>AP703*('Para GX'!K$71+100%)</f>
        <v>0</v>
      </c>
      <c r="AR703" s="100">
        <f>AQ703*('Para GX'!L$71+100%)</f>
        <v>0</v>
      </c>
      <c r="AS703" s="100">
        <f>AR703*('Para GX'!M$71+100%)</f>
        <v>0</v>
      </c>
      <c r="AT703" s="100">
        <f>AS703*('Para GX'!N$71+100%)</f>
        <v>0</v>
      </c>
      <c r="AU703" s="100" t="e">
        <f>AT703*('Para GX'!O$71+100%)</f>
        <v>#VALUE!</v>
      </c>
      <c r="AV703" s="100">
        <v>0</v>
      </c>
      <c r="AW703" s="100">
        <f>AV703*('Para GX'!J$71+100%)</f>
        <v>0</v>
      </c>
      <c r="AX703" s="100">
        <f>AW703*('Para GX'!K$71+100%)</f>
        <v>0</v>
      </c>
      <c r="AY703" s="100">
        <f>AX703*('Para GX'!L$71+100%)</f>
        <v>0</v>
      </c>
      <c r="AZ703" s="100">
        <f>AY703*('Para GX'!M$71+100%)</f>
        <v>0</v>
      </c>
      <c r="BA703" s="100">
        <f>AZ703*('Para GX'!N$71+100%)</f>
        <v>0</v>
      </c>
      <c r="BB703" s="100" t="e">
        <f>BA703*('Para GX'!O$71+100%)</f>
        <v>#VALUE!</v>
      </c>
      <c r="BC703" s="100">
        <v>0</v>
      </c>
      <c r="BD703" s="100"/>
      <c r="BE703" s="100"/>
      <c r="BF703" s="100"/>
      <c r="BG703" s="100"/>
      <c r="BH703" s="100"/>
      <c r="BI703" s="100"/>
      <c r="BJ703" s="100">
        <v>0</v>
      </c>
      <c r="BK703" s="100">
        <f>BJ703*('Para GX'!J$71+100%)</f>
        <v>0</v>
      </c>
      <c r="BL703" s="100">
        <f>BK703*('Para GX'!K$71+100%)</f>
        <v>0</v>
      </c>
      <c r="BM703" s="100">
        <f>BL703*('Para GX'!L$71+100%)</f>
        <v>0</v>
      </c>
      <c r="BN703" s="100">
        <f>BM703*('Para GX'!M$71+100%)</f>
        <v>0</v>
      </c>
      <c r="BO703" s="100">
        <f>BN703*('Para GX'!N$71+100%)</f>
        <v>0</v>
      </c>
      <c r="BP703" s="100" t="e">
        <f>BO703*('Para GX'!O$71+100%)</f>
        <v>#VALUE!</v>
      </c>
    </row>
    <row r="704" spans="1:68">
      <c r="A704" s="101"/>
      <c r="B704" s="101" t="s">
        <v>1196</v>
      </c>
      <c r="C704" s="101" t="s">
        <v>1110</v>
      </c>
      <c r="D704" s="101"/>
      <c r="E704" s="102"/>
      <c r="F704" s="101"/>
      <c r="G704" s="101"/>
      <c r="H704" s="101"/>
      <c r="I704" s="101"/>
      <c r="J704" s="101"/>
      <c r="K704" s="101"/>
      <c r="L704" s="101"/>
      <c r="M704" s="101"/>
      <c r="N704" s="103">
        <f>SUM(N700:N703)</f>
        <v>0</v>
      </c>
      <c r="O704" s="103">
        <f t="shared" ref="O704:BP704" si="177">SUM(O700:O703)</f>
        <v>0</v>
      </c>
      <c r="P704" s="103">
        <f t="shared" si="177"/>
        <v>0</v>
      </c>
      <c r="Q704" s="103">
        <f t="shared" si="177"/>
        <v>0</v>
      </c>
      <c r="R704" s="103">
        <f t="shared" si="177"/>
        <v>0</v>
      </c>
      <c r="S704" s="103">
        <f t="shared" si="177"/>
        <v>0</v>
      </c>
      <c r="T704" s="103">
        <f t="shared" si="177"/>
        <v>12059.64</v>
      </c>
      <c r="U704" s="103">
        <f t="shared" si="177"/>
        <v>0</v>
      </c>
      <c r="V704" s="103">
        <f t="shared" si="177"/>
        <v>0</v>
      </c>
      <c r="W704" s="103">
        <f t="shared" si="177"/>
        <v>0</v>
      </c>
      <c r="X704" s="103">
        <f t="shared" si="177"/>
        <v>0</v>
      </c>
      <c r="Y704" s="103">
        <f t="shared" si="177"/>
        <v>0</v>
      </c>
      <c r="Z704" s="103">
        <f t="shared" si="177"/>
        <v>12059.64</v>
      </c>
      <c r="AA704" s="103">
        <f t="shared" si="172"/>
        <v>0</v>
      </c>
      <c r="AB704" s="103">
        <f t="shared" si="177"/>
        <v>0</v>
      </c>
      <c r="AC704" s="103">
        <f t="shared" si="177"/>
        <v>0</v>
      </c>
      <c r="AD704" s="103">
        <f t="shared" si="177"/>
        <v>0</v>
      </c>
      <c r="AE704" s="103">
        <f t="shared" si="177"/>
        <v>0</v>
      </c>
      <c r="AF704" s="103">
        <f t="shared" si="177"/>
        <v>0</v>
      </c>
      <c r="AG704" s="103" t="e">
        <f t="shared" si="177"/>
        <v>#VALUE!</v>
      </c>
      <c r="AH704" s="103">
        <f t="shared" si="169"/>
        <v>12059.64</v>
      </c>
      <c r="AI704" s="103">
        <f t="shared" si="177"/>
        <v>12361.130999999998</v>
      </c>
      <c r="AJ704" s="103">
        <f t="shared" si="177"/>
        <v>12628.955505000002</v>
      </c>
      <c r="AK704" s="103">
        <f t="shared" si="177"/>
        <v>12839.438096749998</v>
      </c>
      <c r="AL704" s="103">
        <f t="shared" si="177"/>
        <v>12967.832477717498</v>
      </c>
      <c r="AM704" s="103">
        <f t="shared" si="177"/>
        <v>13054.284694235614</v>
      </c>
      <c r="AN704" s="103" t="e">
        <f t="shared" si="177"/>
        <v>#VALUE!</v>
      </c>
      <c r="AO704" s="103">
        <f t="shared" si="166"/>
        <v>0</v>
      </c>
      <c r="AP704" s="103">
        <f t="shared" si="177"/>
        <v>0</v>
      </c>
      <c r="AQ704" s="103">
        <f t="shared" si="177"/>
        <v>0</v>
      </c>
      <c r="AR704" s="103">
        <f t="shared" si="177"/>
        <v>0</v>
      </c>
      <c r="AS704" s="103">
        <f t="shared" si="177"/>
        <v>0</v>
      </c>
      <c r="AT704" s="103">
        <f t="shared" si="177"/>
        <v>0</v>
      </c>
      <c r="AU704" s="103" t="e">
        <f t="shared" si="177"/>
        <v>#VALUE!</v>
      </c>
      <c r="AV704" s="103">
        <f t="shared" si="177"/>
        <v>0</v>
      </c>
      <c r="AW704" s="103">
        <f t="shared" si="177"/>
        <v>0</v>
      </c>
      <c r="AX704" s="103">
        <f t="shared" si="177"/>
        <v>0</v>
      </c>
      <c r="AY704" s="103">
        <f t="shared" si="177"/>
        <v>0</v>
      </c>
      <c r="AZ704" s="103">
        <f t="shared" si="177"/>
        <v>0</v>
      </c>
      <c r="BA704" s="103">
        <f t="shared" si="177"/>
        <v>0</v>
      </c>
      <c r="BB704" s="103" t="e">
        <f t="shared" si="177"/>
        <v>#VALUE!</v>
      </c>
      <c r="BC704" s="103">
        <f t="shared" si="177"/>
        <v>0</v>
      </c>
      <c r="BD704" s="103">
        <f t="shared" si="177"/>
        <v>0</v>
      </c>
      <c r="BE704" s="103">
        <f t="shared" si="177"/>
        <v>0</v>
      </c>
      <c r="BF704" s="103">
        <f t="shared" si="177"/>
        <v>0</v>
      </c>
      <c r="BG704" s="103">
        <f t="shared" si="177"/>
        <v>0</v>
      </c>
      <c r="BH704" s="103">
        <f t="shared" si="177"/>
        <v>0</v>
      </c>
      <c r="BI704" s="103">
        <f t="shared" si="177"/>
        <v>0</v>
      </c>
      <c r="BJ704" s="103">
        <f t="shared" si="177"/>
        <v>0</v>
      </c>
      <c r="BK704" s="103">
        <f t="shared" si="177"/>
        <v>0</v>
      </c>
      <c r="BL704" s="103">
        <f t="shared" si="177"/>
        <v>0</v>
      </c>
      <c r="BM704" s="103">
        <f t="shared" si="177"/>
        <v>0</v>
      </c>
      <c r="BN704" s="103">
        <f t="shared" si="177"/>
        <v>0</v>
      </c>
      <c r="BO704" s="103">
        <f t="shared" si="177"/>
        <v>0</v>
      </c>
      <c r="BP704" s="103" t="e">
        <f t="shared" si="177"/>
        <v>#VALUE!</v>
      </c>
    </row>
    <row r="705" spans="1:68">
      <c r="A705" s="77">
        <v>2018</v>
      </c>
      <c r="B705" s="77" t="s">
        <v>905</v>
      </c>
      <c r="C705" s="77" t="s">
        <v>1111</v>
      </c>
      <c r="D705" s="77"/>
      <c r="E705" s="98">
        <v>26252</v>
      </c>
      <c r="F705" s="77"/>
      <c r="G705" s="77"/>
      <c r="H705" s="77"/>
      <c r="I705" s="77">
        <v>1</v>
      </c>
      <c r="J705" s="77" t="s">
        <v>1021</v>
      </c>
      <c r="K705" s="77"/>
      <c r="L705" s="77"/>
      <c r="M705" s="77"/>
      <c r="N705" s="99">
        <v>0</v>
      </c>
      <c r="O705" s="99">
        <v>0</v>
      </c>
      <c r="P705" s="99">
        <v>0</v>
      </c>
      <c r="Q705" s="99">
        <v>0</v>
      </c>
      <c r="R705" s="99">
        <v>0</v>
      </c>
      <c r="S705" s="99">
        <v>0</v>
      </c>
      <c r="T705" s="99">
        <v>2982.63</v>
      </c>
      <c r="U705" s="99">
        <v>0</v>
      </c>
      <c r="V705" s="99">
        <v>0</v>
      </c>
      <c r="W705" s="99">
        <v>0</v>
      </c>
      <c r="X705" s="99">
        <v>0</v>
      </c>
      <c r="Y705" s="99">
        <v>0</v>
      </c>
      <c r="Z705" s="99">
        <v>2982.63</v>
      </c>
      <c r="AA705" s="100">
        <f t="shared" si="172"/>
        <v>0</v>
      </c>
      <c r="AB705" s="100">
        <f>AA705*('Para GX'!J$71+100%)</f>
        <v>0</v>
      </c>
      <c r="AC705" s="100">
        <f>AB705*('Para GX'!K$71+100%)</f>
        <v>0</v>
      </c>
      <c r="AD705" s="100">
        <f>AC705*('Para GX'!L$71+100%)</f>
        <v>0</v>
      </c>
      <c r="AE705" s="100">
        <f>AD705*('Para GX'!M$71+100%)</f>
        <v>0</v>
      </c>
      <c r="AF705" s="100">
        <f>AE705*('Para GX'!N$71+100%)</f>
        <v>0</v>
      </c>
      <c r="AG705" s="100" t="e">
        <f>AF705*('Para GX'!O$71+100%)</f>
        <v>#VALUE!</v>
      </c>
      <c r="AH705" s="100">
        <f t="shared" si="169"/>
        <v>2982.63</v>
      </c>
      <c r="AI705" s="100">
        <f>AH705*('Para GX'!J$71+100%)</f>
        <v>3057.1957499999999</v>
      </c>
      <c r="AJ705" s="100">
        <f>AI705*('Para GX'!K$71+100%)</f>
        <v>3123.4349912500002</v>
      </c>
      <c r="AK705" s="100">
        <f>AJ705*('Para GX'!L$71+100%)</f>
        <v>3175.4922411041666</v>
      </c>
      <c r="AL705" s="100">
        <f>AK705*('Para GX'!M$71+100%)</f>
        <v>3207.2471635152083</v>
      </c>
      <c r="AM705" s="100">
        <f>AL705*('Para GX'!N$71+100%)</f>
        <v>3228.6288112719762</v>
      </c>
      <c r="AN705" s="100" t="e">
        <f>AM705*('Para GX'!O$71+100%)</f>
        <v>#VALUE!</v>
      </c>
      <c r="AO705" s="100">
        <f t="shared" si="166"/>
        <v>0</v>
      </c>
      <c r="AP705" s="100">
        <f>AO705*('Para GX'!J$71+100%)</f>
        <v>0</v>
      </c>
      <c r="AQ705" s="100">
        <f>AP705*('Para GX'!K$71+100%)</f>
        <v>0</v>
      </c>
      <c r="AR705" s="100">
        <f>AQ705*('Para GX'!L$71+100%)</f>
        <v>0</v>
      </c>
      <c r="AS705" s="100">
        <f>AR705*('Para GX'!M$71+100%)</f>
        <v>0</v>
      </c>
      <c r="AT705" s="100">
        <f>AS705*('Para GX'!N$71+100%)</f>
        <v>0</v>
      </c>
      <c r="AU705" s="100" t="e">
        <f>AT705*('Para GX'!O$71+100%)</f>
        <v>#VALUE!</v>
      </c>
      <c r="AV705" s="100">
        <v>0</v>
      </c>
      <c r="AW705" s="100">
        <f>AV705*('Para GX'!J$71+100%)</f>
        <v>0</v>
      </c>
      <c r="AX705" s="100">
        <f>AW705*('Para GX'!K$71+100%)</f>
        <v>0</v>
      </c>
      <c r="AY705" s="100">
        <f>AX705*('Para GX'!L$71+100%)</f>
        <v>0</v>
      </c>
      <c r="AZ705" s="100">
        <f>AY705*('Para GX'!M$71+100%)</f>
        <v>0</v>
      </c>
      <c r="BA705" s="100">
        <f>AZ705*('Para GX'!N$71+100%)</f>
        <v>0</v>
      </c>
      <c r="BB705" s="100" t="e">
        <f>BA705*('Para GX'!O$71+100%)</f>
        <v>#VALUE!</v>
      </c>
      <c r="BC705" s="100">
        <v>0</v>
      </c>
      <c r="BD705" s="100"/>
      <c r="BE705" s="100"/>
      <c r="BF705" s="100"/>
      <c r="BG705" s="100"/>
      <c r="BH705" s="100"/>
      <c r="BI705" s="100"/>
      <c r="BJ705" s="100">
        <v>0</v>
      </c>
      <c r="BK705" s="100">
        <f>BJ705*('Para GX'!J$71+100%)</f>
        <v>0</v>
      </c>
      <c r="BL705" s="100">
        <f>BK705*('Para GX'!K$71+100%)</f>
        <v>0</v>
      </c>
      <c r="BM705" s="100">
        <f>BL705*('Para GX'!L$71+100%)</f>
        <v>0</v>
      </c>
      <c r="BN705" s="100">
        <f>BM705*('Para GX'!M$71+100%)</f>
        <v>0</v>
      </c>
      <c r="BO705" s="100">
        <f>BN705*('Para GX'!N$71+100%)</f>
        <v>0</v>
      </c>
      <c r="BP705" s="100" t="e">
        <f>BO705*('Para GX'!O$71+100%)</f>
        <v>#VALUE!</v>
      </c>
    </row>
    <row r="706" spans="1:68">
      <c r="A706" s="77">
        <v>2018</v>
      </c>
      <c r="B706" s="77" t="s">
        <v>905</v>
      </c>
      <c r="C706" s="77" t="s">
        <v>1111</v>
      </c>
      <c r="D706" s="77"/>
      <c r="E706" s="98">
        <v>25373</v>
      </c>
      <c r="F706" s="77"/>
      <c r="G706" s="77"/>
      <c r="H706" s="77"/>
      <c r="I706" s="77">
        <v>2</v>
      </c>
      <c r="J706" s="77" t="s">
        <v>1021</v>
      </c>
      <c r="K706" s="77"/>
      <c r="L706" s="77"/>
      <c r="M706" s="77"/>
      <c r="N706" s="99">
        <v>0</v>
      </c>
      <c r="O706" s="99">
        <v>0</v>
      </c>
      <c r="P706" s="99">
        <v>0</v>
      </c>
      <c r="Q706" s="99">
        <v>0</v>
      </c>
      <c r="R706" s="99">
        <v>0</v>
      </c>
      <c r="S706" s="99">
        <v>0</v>
      </c>
      <c r="T706" s="99">
        <v>3624.9</v>
      </c>
      <c r="U706" s="99">
        <v>0</v>
      </c>
      <c r="V706" s="99">
        <v>0</v>
      </c>
      <c r="W706" s="99">
        <v>0</v>
      </c>
      <c r="X706" s="99">
        <v>0</v>
      </c>
      <c r="Y706" s="99">
        <v>0</v>
      </c>
      <c r="Z706" s="99">
        <v>3624.9</v>
      </c>
      <c r="AA706" s="100">
        <f t="shared" si="172"/>
        <v>0</v>
      </c>
      <c r="AB706" s="100">
        <f>AA706*('Para GX'!J$71+100%)</f>
        <v>0</v>
      </c>
      <c r="AC706" s="100">
        <f>AB706*('Para GX'!K$71+100%)</f>
        <v>0</v>
      </c>
      <c r="AD706" s="100">
        <f>AC706*('Para GX'!L$71+100%)</f>
        <v>0</v>
      </c>
      <c r="AE706" s="100">
        <f>AD706*('Para GX'!M$71+100%)</f>
        <v>0</v>
      </c>
      <c r="AF706" s="100">
        <f>AE706*('Para GX'!N$71+100%)</f>
        <v>0</v>
      </c>
      <c r="AG706" s="100" t="e">
        <f>AF706*('Para GX'!O$71+100%)</f>
        <v>#VALUE!</v>
      </c>
      <c r="AH706" s="100">
        <f t="shared" si="169"/>
        <v>3624.9</v>
      </c>
      <c r="AI706" s="100">
        <f>AH706*('Para GX'!J$71+100%)</f>
        <v>3715.5224999999996</v>
      </c>
      <c r="AJ706" s="100">
        <f>AI706*('Para GX'!K$71+100%)</f>
        <v>3796.0254874999996</v>
      </c>
      <c r="AK706" s="100">
        <f>AJ706*('Para GX'!L$71+100%)</f>
        <v>3859.2925789583328</v>
      </c>
      <c r="AL706" s="100">
        <f>AK706*('Para GX'!M$71+100%)</f>
        <v>3897.885504747916</v>
      </c>
      <c r="AM706" s="100">
        <f>AL706*('Para GX'!N$71+100%)</f>
        <v>3923.8714081129019</v>
      </c>
      <c r="AN706" s="100" t="e">
        <f>AM706*('Para GX'!O$71+100%)</f>
        <v>#VALUE!</v>
      </c>
      <c r="AO706" s="100">
        <f t="shared" si="166"/>
        <v>0</v>
      </c>
      <c r="AP706" s="100">
        <f>AO706*('Para GX'!J$71+100%)</f>
        <v>0</v>
      </c>
      <c r="AQ706" s="100">
        <f>AP706*('Para GX'!K$71+100%)</f>
        <v>0</v>
      </c>
      <c r="AR706" s="100">
        <f>AQ706*('Para GX'!L$71+100%)</f>
        <v>0</v>
      </c>
      <c r="AS706" s="100">
        <f>AR706*('Para GX'!M$71+100%)</f>
        <v>0</v>
      </c>
      <c r="AT706" s="100">
        <f>AS706*('Para GX'!N$71+100%)</f>
        <v>0</v>
      </c>
      <c r="AU706" s="100" t="e">
        <f>AT706*('Para GX'!O$71+100%)</f>
        <v>#VALUE!</v>
      </c>
      <c r="AV706" s="100">
        <v>0</v>
      </c>
      <c r="AW706" s="100">
        <f>AV706*('Para GX'!J$71+100%)</f>
        <v>0</v>
      </c>
      <c r="AX706" s="100">
        <f>AW706*('Para GX'!K$71+100%)</f>
        <v>0</v>
      </c>
      <c r="AY706" s="100">
        <f>AX706*('Para GX'!L$71+100%)</f>
        <v>0</v>
      </c>
      <c r="AZ706" s="100">
        <f>AY706*('Para GX'!M$71+100%)</f>
        <v>0</v>
      </c>
      <c r="BA706" s="100">
        <f>AZ706*('Para GX'!N$71+100%)</f>
        <v>0</v>
      </c>
      <c r="BB706" s="100" t="e">
        <f>BA706*('Para GX'!O$71+100%)</f>
        <v>#VALUE!</v>
      </c>
      <c r="BC706" s="100">
        <v>0</v>
      </c>
      <c r="BD706" s="100"/>
      <c r="BE706" s="100"/>
      <c r="BF706" s="100"/>
      <c r="BG706" s="100"/>
      <c r="BH706" s="100"/>
      <c r="BI706" s="100"/>
      <c r="BJ706" s="100">
        <v>0</v>
      </c>
      <c r="BK706" s="100">
        <f>BJ706*('Para GX'!J$71+100%)</f>
        <v>0</v>
      </c>
      <c r="BL706" s="100">
        <f>BK706*('Para GX'!K$71+100%)</f>
        <v>0</v>
      </c>
      <c r="BM706" s="100">
        <f>BL706*('Para GX'!L$71+100%)</f>
        <v>0</v>
      </c>
      <c r="BN706" s="100">
        <f>BM706*('Para GX'!M$71+100%)</f>
        <v>0</v>
      </c>
      <c r="BO706" s="100">
        <f>BN706*('Para GX'!N$71+100%)</f>
        <v>0</v>
      </c>
      <c r="BP706" s="100" t="e">
        <f>BO706*('Para GX'!O$71+100%)</f>
        <v>#VALUE!</v>
      </c>
    </row>
    <row r="707" spans="1:68">
      <c r="A707" s="101"/>
      <c r="B707" s="101" t="s">
        <v>1196</v>
      </c>
      <c r="C707" s="101" t="s">
        <v>1111</v>
      </c>
      <c r="D707" s="101"/>
      <c r="E707" s="102"/>
      <c r="F707" s="101"/>
      <c r="G707" s="101"/>
      <c r="H707" s="101"/>
      <c r="I707" s="101"/>
      <c r="J707" s="101"/>
      <c r="K707" s="101"/>
      <c r="L707" s="101"/>
      <c r="M707" s="101"/>
      <c r="N707" s="103">
        <f>SUM(N705:N706)</f>
        <v>0</v>
      </c>
      <c r="O707" s="103">
        <f t="shared" ref="O707:BP707" si="178">SUM(O705:O706)</f>
        <v>0</v>
      </c>
      <c r="P707" s="103">
        <f t="shared" si="178"/>
        <v>0</v>
      </c>
      <c r="Q707" s="103">
        <f t="shared" si="178"/>
        <v>0</v>
      </c>
      <c r="R707" s="103">
        <f t="shared" si="178"/>
        <v>0</v>
      </c>
      <c r="S707" s="103">
        <f t="shared" si="178"/>
        <v>0</v>
      </c>
      <c r="T707" s="103">
        <f t="shared" si="178"/>
        <v>6607.5300000000007</v>
      </c>
      <c r="U707" s="103">
        <f t="shared" si="178"/>
        <v>0</v>
      </c>
      <c r="V707" s="103">
        <f t="shared" si="178"/>
        <v>0</v>
      </c>
      <c r="W707" s="103">
        <f t="shared" si="178"/>
        <v>0</v>
      </c>
      <c r="X707" s="103">
        <f t="shared" si="178"/>
        <v>0</v>
      </c>
      <c r="Y707" s="103">
        <f t="shared" si="178"/>
        <v>0</v>
      </c>
      <c r="Z707" s="103">
        <f t="shared" si="178"/>
        <v>6607.5300000000007</v>
      </c>
      <c r="AA707" s="103">
        <f t="shared" si="172"/>
        <v>0</v>
      </c>
      <c r="AB707" s="103">
        <f t="shared" si="178"/>
        <v>0</v>
      </c>
      <c r="AC707" s="103">
        <f t="shared" si="178"/>
        <v>0</v>
      </c>
      <c r="AD707" s="103">
        <f t="shared" si="178"/>
        <v>0</v>
      </c>
      <c r="AE707" s="103">
        <f t="shared" si="178"/>
        <v>0</v>
      </c>
      <c r="AF707" s="103">
        <f t="shared" si="178"/>
        <v>0</v>
      </c>
      <c r="AG707" s="103" t="e">
        <f t="shared" si="178"/>
        <v>#VALUE!</v>
      </c>
      <c r="AH707" s="103">
        <f t="shared" si="169"/>
        <v>6607.5300000000007</v>
      </c>
      <c r="AI707" s="103">
        <f t="shared" si="178"/>
        <v>6772.7182499999999</v>
      </c>
      <c r="AJ707" s="103">
        <f t="shared" si="178"/>
        <v>6919.4604787499993</v>
      </c>
      <c r="AK707" s="103">
        <f t="shared" si="178"/>
        <v>7034.7848200624994</v>
      </c>
      <c r="AL707" s="103">
        <f t="shared" si="178"/>
        <v>7105.1326682631243</v>
      </c>
      <c r="AM707" s="103">
        <f t="shared" si="178"/>
        <v>7152.5002193848777</v>
      </c>
      <c r="AN707" s="103" t="e">
        <f t="shared" si="178"/>
        <v>#VALUE!</v>
      </c>
      <c r="AO707" s="103">
        <f t="shared" si="166"/>
        <v>0</v>
      </c>
      <c r="AP707" s="103">
        <f t="shared" si="178"/>
        <v>0</v>
      </c>
      <c r="AQ707" s="103">
        <f t="shared" si="178"/>
        <v>0</v>
      </c>
      <c r="AR707" s="103">
        <f t="shared" si="178"/>
        <v>0</v>
      </c>
      <c r="AS707" s="103">
        <f t="shared" si="178"/>
        <v>0</v>
      </c>
      <c r="AT707" s="103">
        <f t="shared" si="178"/>
        <v>0</v>
      </c>
      <c r="AU707" s="103" t="e">
        <f t="shared" si="178"/>
        <v>#VALUE!</v>
      </c>
      <c r="AV707" s="103">
        <f t="shared" si="178"/>
        <v>0</v>
      </c>
      <c r="AW707" s="103">
        <f t="shared" si="178"/>
        <v>0</v>
      </c>
      <c r="AX707" s="103">
        <f t="shared" si="178"/>
        <v>0</v>
      </c>
      <c r="AY707" s="103">
        <f t="shared" si="178"/>
        <v>0</v>
      </c>
      <c r="AZ707" s="103">
        <f t="shared" si="178"/>
        <v>0</v>
      </c>
      <c r="BA707" s="103">
        <f t="shared" si="178"/>
        <v>0</v>
      </c>
      <c r="BB707" s="103" t="e">
        <f t="shared" si="178"/>
        <v>#VALUE!</v>
      </c>
      <c r="BC707" s="103">
        <f t="shared" si="178"/>
        <v>0</v>
      </c>
      <c r="BD707" s="103">
        <f t="shared" si="178"/>
        <v>0</v>
      </c>
      <c r="BE707" s="103">
        <f t="shared" si="178"/>
        <v>0</v>
      </c>
      <c r="BF707" s="103">
        <f t="shared" si="178"/>
        <v>0</v>
      </c>
      <c r="BG707" s="103">
        <f t="shared" si="178"/>
        <v>0</v>
      </c>
      <c r="BH707" s="103">
        <f t="shared" si="178"/>
        <v>0</v>
      </c>
      <c r="BI707" s="103">
        <f t="shared" si="178"/>
        <v>0</v>
      </c>
      <c r="BJ707" s="103">
        <f t="shared" si="178"/>
        <v>0</v>
      </c>
      <c r="BK707" s="103">
        <f t="shared" si="178"/>
        <v>0</v>
      </c>
      <c r="BL707" s="103">
        <f t="shared" si="178"/>
        <v>0</v>
      </c>
      <c r="BM707" s="103">
        <f t="shared" si="178"/>
        <v>0</v>
      </c>
      <c r="BN707" s="103">
        <f t="shared" si="178"/>
        <v>0</v>
      </c>
      <c r="BO707" s="103">
        <f t="shared" si="178"/>
        <v>0</v>
      </c>
      <c r="BP707" s="103" t="e">
        <f t="shared" si="178"/>
        <v>#VALUE!</v>
      </c>
    </row>
    <row r="708" spans="1:68">
      <c r="A708" s="77">
        <v>2018</v>
      </c>
      <c r="B708" s="77" t="s">
        <v>905</v>
      </c>
      <c r="C708" s="77" t="s">
        <v>1112</v>
      </c>
      <c r="D708" s="77"/>
      <c r="E708" s="98">
        <v>27857</v>
      </c>
      <c r="F708" s="77"/>
      <c r="G708" s="77"/>
      <c r="H708" s="77"/>
      <c r="I708" s="77">
        <v>1</v>
      </c>
      <c r="J708" s="77" t="s">
        <v>1021</v>
      </c>
      <c r="K708" s="77"/>
      <c r="L708" s="77"/>
      <c r="M708" s="77"/>
      <c r="N708" s="99">
        <v>25012.34</v>
      </c>
      <c r="O708" s="99">
        <v>41806.76</v>
      </c>
      <c r="P708" s="99">
        <v>0</v>
      </c>
      <c r="Q708" s="99">
        <v>1414.16</v>
      </c>
      <c r="R708" s="99">
        <v>1729.44</v>
      </c>
      <c r="S708" s="99">
        <v>44950.36</v>
      </c>
      <c r="T708" s="99">
        <v>0</v>
      </c>
      <c r="U708" s="99">
        <v>67.459999999999994</v>
      </c>
      <c r="V708" s="99">
        <v>0</v>
      </c>
      <c r="W708" s="99">
        <v>0</v>
      </c>
      <c r="X708" s="99">
        <v>13907.66</v>
      </c>
      <c r="Y708" s="99">
        <v>0</v>
      </c>
      <c r="Z708" s="99">
        <v>58925.48</v>
      </c>
      <c r="AA708" s="100">
        <f t="shared" si="172"/>
        <v>44950.36</v>
      </c>
      <c r="AB708" s="100">
        <f>AA708*('Para GX'!J$71+100%)</f>
        <v>46074.118999999999</v>
      </c>
      <c r="AC708" s="100">
        <f>AB708*('Para GX'!K$71+100%)</f>
        <v>47072.391578333336</v>
      </c>
      <c r="AD708" s="100">
        <f>AC708*('Para GX'!L$71+100%)</f>
        <v>47856.93143797222</v>
      </c>
      <c r="AE708" s="100">
        <f>AD708*('Para GX'!M$71+100%)</f>
        <v>48335.500752351945</v>
      </c>
      <c r="AF708" s="100">
        <f>AE708*('Para GX'!N$71+100%)</f>
        <v>48657.737424034291</v>
      </c>
      <c r="AG708" s="100" t="e">
        <f>AF708*('Para GX'!O$71+100%)</f>
        <v>#VALUE!</v>
      </c>
      <c r="AH708" s="100">
        <f t="shared" si="169"/>
        <v>0</v>
      </c>
      <c r="AI708" s="100">
        <f>AH708*('Para GX'!J$71+100%)</f>
        <v>0</v>
      </c>
      <c r="AJ708" s="100">
        <f>AI708*('Para GX'!K$71+100%)</f>
        <v>0</v>
      </c>
      <c r="AK708" s="100">
        <f>AJ708*('Para GX'!L$71+100%)</f>
        <v>0</v>
      </c>
      <c r="AL708" s="100">
        <f>AK708*('Para GX'!M$71+100%)</f>
        <v>0</v>
      </c>
      <c r="AM708" s="100">
        <f>AL708*('Para GX'!N$71+100%)</f>
        <v>0</v>
      </c>
      <c r="AN708" s="100" t="e">
        <f>AM708*('Para GX'!O$71+100%)</f>
        <v>#VALUE!</v>
      </c>
      <c r="AO708" s="100">
        <f t="shared" si="166"/>
        <v>13907.66</v>
      </c>
      <c r="AP708" s="100">
        <f>AO708*('Para GX'!J$71+100%)</f>
        <v>14255.351499999999</v>
      </c>
      <c r="AQ708" s="100">
        <f>AP708*('Para GX'!K$71+100%)</f>
        <v>14564.217449166666</v>
      </c>
      <c r="AR708" s="100">
        <f>AQ708*('Para GX'!L$71+100%)</f>
        <v>14806.954406652776</v>
      </c>
      <c r="AS708" s="100">
        <f>AR708*('Para GX'!M$71+100%)</f>
        <v>14955.023950719304</v>
      </c>
      <c r="AT708" s="100">
        <f>AS708*('Para GX'!N$71+100%)</f>
        <v>15054.724110390765</v>
      </c>
      <c r="AU708" s="100" t="e">
        <f>AT708*('Para GX'!O$71+100%)</f>
        <v>#VALUE!</v>
      </c>
      <c r="AV708" s="100">
        <v>0</v>
      </c>
      <c r="AW708" s="100">
        <f>AV708*('Para GX'!J$71+100%)</f>
        <v>0</v>
      </c>
      <c r="AX708" s="100">
        <f>AW708*('Para GX'!K$71+100%)</f>
        <v>0</v>
      </c>
      <c r="AY708" s="100">
        <f>AX708*('Para GX'!L$71+100%)</f>
        <v>0</v>
      </c>
      <c r="AZ708" s="100">
        <f>AY708*('Para GX'!M$71+100%)</f>
        <v>0</v>
      </c>
      <c r="BA708" s="100">
        <f>AZ708*('Para GX'!N$71+100%)</f>
        <v>0</v>
      </c>
      <c r="BB708" s="100" t="e">
        <f>BA708*('Para GX'!O$71+100%)</f>
        <v>#VALUE!</v>
      </c>
      <c r="BC708" s="100">
        <v>0</v>
      </c>
      <c r="BD708" s="100"/>
      <c r="BE708" s="100"/>
      <c r="BF708" s="100"/>
      <c r="BG708" s="100"/>
      <c r="BH708" s="100"/>
      <c r="BI708" s="100"/>
      <c r="BJ708" s="100">
        <v>0</v>
      </c>
      <c r="BK708" s="100">
        <f>BJ708*('Para GX'!J$71+100%)</f>
        <v>0</v>
      </c>
      <c r="BL708" s="100">
        <f>BK708*('Para GX'!K$71+100%)</f>
        <v>0</v>
      </c>
      <c r="BM708" s="100">
        <f>BL708*('Para GX'!L$71+100%)</f>
        <v>0</v>
      </c>
      <c r="BN708" s="100">
        <f>BM708*('Para GX'!M$71+100%)</f>
        <v>0</v>
      </c>
      <c r="BO708" s="100">
        <f>BN708*('Para GX'!N$71+100%)</f>
        <v>0</v>
      </c>
      <c r="BP708" s="100" t="e">
        <f>BO708*('Para GX'!O$71+100%)</f>
        <v>#VALUE!</v>
      </c>
    </row>
    <row r="709" spans="1:68" ht="22.5">
      <c r="A709" s="77">
        <v>2018</v>
      </c>
      <c r="B709" s="77" t="s">
        <v>906</v>
      </c>
      <c r="C709" s="77" t="s">
        <v>1112</v>
      </c>
      <c r="D709" s="77"/>
      <c r="E709" s="98" t="s">
        <v>1027</v>
      </c>
      <c r="F709" s="77"/>
      <c r="G709" s="77"/>
      <c r="H709" s="77"/>
      <c r="I709" s="77">
        <v>1</v>
      </c>
      <c r="J709" s="77" t="s">
        <v>1021</v>
      </c>
      <c r="K709" s="110" t="s">
        <v>1250</v>
      </c>
      <c r="L709" s="77" t="s">
        <v>1113</v>
      </c>
      <c r="M709" s="77"/>
      <c r="N709" s="99">
        <v>20880.27</v>
      </c>
      <c r="O709" s="99">
        <v>17470.560000000001</v>
      </c>
      <c r="P709" s="99">
        <v>0</v>
      </c>
      <c r="Q709" s="99">
        <v>620.64</v>
      </c>
      <c r="R709" s="99">
        <v>0</v>
      </c>
      <c r="S709" s="99">
        <v>18091.2</v>
      </c>
      <c r="T709" s="99">
        <v>0</v>
      </c>
      <c r="U709" s="99">
        <v>27.09</v>
      </c>
      <c r="V709" s="99">
        <v>956.2</v>
      </c>
      <c r="W709" s="99">
        <v>0</v>
      </c>
      <c r="X709" s="99">
        <v>5597.43</v>
      </c>
      <c r="Y709" s="99">
        <v>431.4</v>
      </c>
      <c r="Z709" s="99">
        <v>25103.32</v>
      </c>
      <c r="AA709" s="100">
        <f>SUM(W709 + V709 + S709)</f>
        <v>19047.400000000001</v>
      </c>
      <c r="AB709" s="100">
        <f>AA709*('Para GX'!J$71+100%)</f>
        <v>19523.584999999999</v>
      </c>
      <c r="AC709" s="100">
        <f>AB709*('Para GX'!K$71+100%)</f>
        <v>19946.596008333334</v>
      </c>
      <c r="AD709" s="100">
        <f>AC709*('Para GX'!L$71+100%)</f>
        <v>20279.03927513889</v>
      </c>
      <c r="AE709" s="100">
        <f>AD709*('Para GX'!M$71+100%)</f>
        <v>20481.829667890281</v>
      </c>
      <c r="AF709" s="100">
        <f>AE709*('Para GX'!N$71+100%)</f>
        <v>20618.375199009548</v>
      </c>
      <c r="AG709" s="100" t="e">
        <f>AF709*('Para GX'!O$71+100%)</f>
        <v>#VALUE!</v>
      </c>
      <c r="AH709" s="100">
        <v>0</v>
      </c>
      <c r="AI709" s="100">
        <f>AH709*('Para GX'!J$71+100%)</f>
        <v>0</v>
      </c>
      <c r="AJ709" s="100">
        <f>AI709*('Para GX'!K$71+100%)</f>
        <v>0</v>
      </c>
      <c r="AK709" s="100">
        <f>AJ709*('Para GX'!L$71+100%)</f>
        <v>0</v>
      </c>
      <c r="AL709" s="100">
        <f>AK709*('Para GX'!M$71+100%)</f>
        <v>0</v>
      </c>
      <c r="AM709" s="100">
        <f>AL709*('Para GX'!N$71+100%)</f>
        <v>0</v>
      </c>
      <c r="AN709" s="100" t="e">
        <f>AM709*('Para GX'!O$71+100%)</f>
        <v>#VALUE!</v>
      </c>
      <c r="AO709" s="100">
        <f>SUM(X709+Y709)</f>
        <v>6028.83</v>
      </c>
      <c r="AP709" s="100">
        <f>AO709*('Para GX'!J$71+100%)</f>
        <v>6179.5507499999994</v>
      </c>
      <c r="AQ709" s="100">
        <f>AP709*('Para GX'!K$71+100%)</f>
        <v>6313.4410162499998</v>
      </c>
      <c r="AR709" s="100">
        <f>AQ709*('Para GX'!L$71+100%)</f>
        <v>6418.6650331874998</v>
      </c>
      <c r="AS709" s="100">
        <f>AR709*('Para GX'!M$71+100%)</f>
        <v>6482.851683519375</v>
      </c>
      <c r="AT709" s="100">
        <f>AS709*('Para GX'!N$71+100%)</f>
        <v>6526.0706947428371</v>
      </c>
      <c r="AU709" s="100" t="e">
        <f>AT709*('Para GX'!O$71+100%)</f>
        <v>#VALUE!</v>
      </c>
      <c r="AV709" s="100">
        <v>0</v>
      </c>
      <c r="AW709" s="100">
        <f>AV709*('Para GX'!J$71+100%)</f>
        <v>0</v>
      </c>
      <c r="AX709" s="100">
        <f>AW709*('Para GX'!K$71+100%)</f>
        <v>0</v>
      </c>
      <c r="AY709" s="100">
        <f>AX709*('Para GX'!L$71+100%)</f>
        <v>0</v>
      </c>
      <c r="AZ709" s="100">
        <f>AY709*('Para GX'!M$71+100%)</f>
        <v>0</v>
      </c>
      <c r="BA709" s="100">
        <f>AZ709*('Para GX'!N$71+100%)</f>
        <v>0</v>
      </c>
      <c r="BB709" s="100" t="e">
        <f>BA709*('Para GX'!O$71+100%)</f>
        <v>#VALUE!</v>
      </c>
      <c r="BC709" s="100">
        <v>0</v>
      </c>
      <c r="BD709" s="100"/>
      <c r="BE709" s="100"/>
      <c r="BF709" s="100"/>
      <c r="BG709" s="100"/>
      <c r="BH709" s="100"/>
      <c r="BI709" s="100"/>
      <c r="BJ709" s="100">
        <v>0</v>
      </c>
      <c r="BK709" s="100">
        <f>BJ709*('Para GX'!J$71+100%)</f>
        <v>0</v>
      </c>
      <c r="BL709" s="100">
        <f>BK709*('Para GX'!K$71+100%)</f>
        <v>0</v>
      </c>
      <c r="BM709" s="100">
        <f>BL709*('Para GX'!L$71+100%)</f>
        <v>0</v>
      </c>
      <c r="BN709" s="100">
        <f>BM709*('Para GX'!M$71+100%)</f>
        <v>0</v>
      </c>
      <c r="BO709" s="100">
        <f>BN709*('Para GX'!N$71+100%)</f>
        <v>0</v>
      </c>
      <c r="BP709" s="100" t="e">
        <f>BO709*('Para GX'!O$71+100%)</f>
        <v>#VALUE!</v>
      </c>
    </row>
    <row r="710" spans="1:68">
      <c r="A710" s="77">
        <v>2018</v>
      </c>
      <c r="B710" s="77" t="s">
        <v>906</v>
      </c>
      <c r="C710" s="77" t="s">
        <v>1112</v>
      </c>
      <c r="D710" s="77"/>
      <c r="E710" s="98" t="s">
        <v>1027</v>
      </c>
      <c r="F710" s="77"/>
      <c r="G710" s="77"/>
      <c r="H710" s="77"/>
      <c r="I710" s="77">
        <v>1</v>
      </c>
      <c r="J710" s="77" t="s">
        <v>1021</v>
      </c>
      <c r="K710" s="77"/>
      <c r="L710" s="77" t="s">
        <v>1273</v>
      </c>
      <c r="M710" s="77"/>
      <c r="N710" s="99">
        <v>20880.27</v>
      </c>
      <c r="O710" s="99">
        <v>34941</v>
      </c>
      <c r="P710" s="99">
        <v>0</v>
      </c>
      <c r="Q710" s="99">
        <v>1241.3</v>
      </c>
      <c r="R710" s="99">
        <v>0</v>
      </c>
      <c r="S710" s="99">
        <v>36182.300000000003</v>
      </c>
      <c r="T710" s="99">
        <v>0</v>
      </c>
      <c r="U710" s="99">
        <v>54.3</v>
      </c>
      <c r="V710" s="99">
        <v>0</v>
      </c>
      <c r="W710" s="99">
        <v>0</v>
      </c>
      <c r="X710" s="99">
        <v>11194.86</v>
      </c>
      <c r="Y710" s="99">
        <v>0</v>
      </c>
      <c r="Z710" s="99">
        <v>47431.46</v>
      </c>
      <c r="AA710" s="100">
        <f>SUM(W710+V710+S710)</f>
        <v>36182.300000000003</v>
      </c>
      <c r="AB710" s="100">
        <f>AA710*('Para GX'!J$71+100%)</f>
        <v>37086.857499999998</v>
      </c>
      <c r="AC710" s="100">
        <f>AB710*('Para GX'!K$71+100%)</f>
        <v>37890.406079166663</v>
      </c>
      <c r="AD710" s="100">
        <f>AC710*('Para GX'!L$71+100%)</f>
        <v>38521.912847152773</v>
      </c>
      <c r="AE710" s="100">
        <f>AD710*('Para GX'!M$71+100%)</f>
        <v>38907.131975624303</v>
      </c>
      <c r="AF710" s="100">
        <f>AE710*('Para GX'!N$71+100%)</f>
        <v>39166.512855461799</v>
      </c>
      <c r="AG710" s="100" t="e">
        <f>AF710*('Para GX'!O$71+100%)</f>
        <v>#VALUE!</v>
      </c>
      <c r="AH710" s="100">
        <f>SUM(T710+V710+W710)</f>
        <v>0</v>
      </c>
      <c r="AI710" s="100">
        <f>AH710*('Para GX'!J$71+100%)</f>
        <v>0</v>
      </c>
      <c r="AJ710" s="100">
        <f>AI710*('Para GX'!K$71+100%)</f>
        <v>0</v>
      </c>
      <c r="AK710" s="100">
        <f>AJ710*('Para GX'!L$71+100%)</f>
        <v>0</v>
      </c>
      <c r="AL710" s="100">
        <f>AK710*('Para GX'!M$71+100%)</f>
        <v>0</v>
      </c>
      <c r="AM710" s="100">
        <f>AL710*('Para GX'!N$71+100%)</f>
        <v>0</v>
      </c>
      <c r="AN710" s="100" t="e">
        <f>AM710*('Para GX'!O$71+100%)</f>
        <v>#VALUE!</v>
      </c>
      <c r="AO710" s="100">
        <f>SUM(X710+Y710)</f>
        <v>11194.86</v>
      </c>
      <c r="AP710" s="100">
        <f>AO710*('Para GX'!J$71+100%)</f>
        <v>11474.7315</v>
      </c>
      <c r="AQ710" s="100">
        <f>AP710*('Para GX'!K$71+100%)</f>
        <v>11723.3506825</v>
      </c>
      <c r="AR710" s="100">
        <f>AQ710*('Para GX'!L$71+100%)</f>
        <v>11918.739860541666</v>
      </c>
      <c r="AS710" s="100">
        <f>AR710*('Para GX'!M$71+100%)</f>
        <v>12037.927259147082</v>
      </c>
      <c r="AT710" s="100">
        <f>AS710*('Para GX'!N$71+100%)</f>
        <v>12118.180107541395</v>
      </c>
      <c r="AU710" s="100" t="e">
        <f>AT710*('Para GX'!O$71+100%)</f>
        <v>#VALUE!</v>
      </c>
      <c r="AV710" s="100">
        <v>0</v>
      </c>
      <c r="AW710" s="100">
        <f>AV710*('Para GX'!J$71+100%)</f>
        <v>0</v>
      </c>
      <c r="AX710" s="100">
        <f>AW710*('Para GX'!K$71+100%)</f>
        <v>0</v>
      </c>
      <c r="AY710" s="100">
        <f>AX710*('Para GX'!L$71+100%)</f>
        <v>0</v>
      </c>
      <c r="AZ710" s="100">
        <f>AY710*('Para GX'!M$71+100%)</f>
        <v>0</v>
      </c>
      <c r="BA710" s="100">
        <f>AZ710*('Para GX'!N$71+100%)</f>
        <v>0</v>
      </c>
      <c r="BB710" s="100" t="e">
        <f>BA710*('Para GX'!O$71+100%)</f>
        <v>#VALUE!</v>
      </c>
      <c r="BC710" s="100">
        <v>0</v>
      </c>
      <c r="BD710" s="100"/>
      <c r="BE710" s="100"/>
      <c r="BF710" s="100"/>
      <c r="BG710" s="100"/>
      <c r="BH710" s="100"/>
      <c r="BI710" s="100"/>
      <c r="BJ710" s="100">
        <v>0</v>
      </c>
      <c r="BK710" s="100">
        <f>BJ710*('Para GX'!J$71+100%)</f>
        <v>0</v>
      </c>
      <c r="BL710" s="100">
        <f>BK710*('Para GX'!K$71+100%)</f>
        <v>0</v>
      </c>
      <c r="BM710" s="100">
        <f>BL710*('Para GX'!L$71+100%)</f>
        <v>0</v>
      </c>
      <c r="BN710" s="100">
        <f>BM710*('Para GX'!M$71+100%)</f>
        <v>0</v>
      </c>
      <c r="BO710" s="100">
        <f>BN710*('Para GX'!N$71+100%)</f>
        <v>0</v>
      </c>
      <c r="BP710" s="100" t="e">
        <f>BO710*('Para GX'!O$71+100%)</f>
        <v>#VALUE!</v>
      </c>
    </row>
    <row r="711" spans="1:68">
      <c r="A711" s="77">
        <v>2018</v>
      </c>
      <c r="B711" s="77" t="s">
        <v>906</v>
      </c>
      <c r="C711" s="77" t="s">
        <v>1112</v>
      </c>
      <c r="D711" s="77"/>
      <c r="E711" s="98">
        <v>25344</v>
      </c>
      <c r="F711" s="77"/>
      <c r="G711" s="77"/>
      <c r="H711" s="77"/>
      <c r="I711" s="77">
        <v>2</v>
      </c>
      <c r="J711" s="77" t="s">
        <v>1021</v>
      </c>
      <c r="K711" s="77"/>
      <c r="L711" s="77"/>
      <c r="M711" s="77"/>
      <c r="N711" s="99">
        <v>29105.91</v>
      </c>
      <c r="O711" s="99">
        <v>0</v>
      </c>
      <c r="P711" s="99">
        <v>0</v>
      </c>
      <c r="Q711" s="99">
        <v>0</v>
      </c>
      <c r="R711" s="99">
        <v>0</v>
      </c>
      <c r="S711" s="99">
        <v>0</v>
      </c>
      <c r="T711" s="99">
        <v>0</v>
      </c>
      <c r="U711" s="99">
        <v>0</v>
      </c>
      <c r="V711" s="99">
        <v>1843.41</v>
      </c>
      <c r="W711" s="99">
        <v>0</v>
      </c>
      <c r="X711" s="99">
        <v>0</v>
      </c>
      <c r="Y711" s="99">
        <v>0</v>
      </c>
      <c r="Z711" s="99">
        <v>1843.41</v>
      </c>
      <c r="AA711" s="100">
        <f>SUM(W711 + V711 + S711)</f>
        <v>1843.41</v>
      </c>
      <c r="AB711" s="100">
        <f>AA711*('Para GX'!J$71+100%)</f>
        <v>1889.4952499999999</v>
      </c>
      <c r="AC711" s="100">
        <f>AB711*('Para GX'!K$71+100%)</f>
        <v>1930.43431375</v>
      </c>
      <c r="AD711" s="100">
        <f>AC711*('Para GX'!L$71+100%)</f>
        <v>1962.6082189791666</v>
      </c>
      <c r="AE711" s="100">
        <f>AD711*('Para GX'!M$71+100%)</f>
        <v>1982.2343011689584</v>
      </c>
      <c r="AF711" s="100">
        <f>AE711*('Para GX'!N$71+100%)</f>
        <v>1995.4491965100847</v>
      </c>
      <c r="AG711" s="100" t="e">
        <f>AF711*('Para GX'!O$71+100%)</f>
        <v>#VALUE!</v>
      </c>
      <c r="AH711" s="100">
        <v>0</v>
      </c>
      <c r="AI711" s="100">
        <f>AH711*('Para GX'!J$71+100%)</f>
        <v>0</v>
      </c>
      <c r="AJ711" s="100">
        <f>AI711*('Para GX'!K$71+100%)</f>
        <v>0</v>
      </c>
      <c r="AK711" s="100">
        <f>AJ711*('Para GX'!L$71+100%)</f>
        <v>0</v>
      </c>
      <c r="AL711" s="100">
        <f>AK711*('Para GX'!M$71+100%)</f>
        <v>0</v>
      </c>
      <c r="AM711" s="100">
        <f>AL711*('Para GX'!N$71+100%)</f>
        <v>0</v>
      </c>
      <c r="AN711" s="100" t="e">
        <f>AM711*('Para GX'!O$71+100%)</f>
        <v>#VALUE!</v>
      </c>
      <c r="AO711" s="100">
        <f>SUM(X711+Y711)</f>
        <v>0</v>
      </c>
      <c r="AP711" s="100">
        <f>AO711*('Para GX'!J$71+100%)</f>
        <v>0</v>
      </c>
      <c r="AQ711" s="100">
        <f>AP711*('Para GX'!K$71+100%)</f>
        <v>0</v>
      </c>
      <c r="AR711" s="100">
        <f>AQ711*('Para GX'!L$71+100%)</f>
        <v>0</v>
      </c>
      <c r="AS711" s="100">
        <f>AR711*('Para GX'!M$71+100%)</f>
        <v>0</v>
      </c>
      <c r="AT711" s="100">
        <f>AS711*('Para GX'!N$71+100%)</f>
        <v>0</v>
      </c>
      <c r="AU711" s="100" t="e">
        <f>AT711*('Para GX'!O$71+100%)</f>
        <v>#VALUE!</v>
      </c>
      <c r="AV711" s="100">
        <v>0</v>
      </c>
      <c r="AW711" s="100">
        <f>AV711*('Para GX'!J$71+100%)</f>
        <v>0</v>
      </c>
      <c r="AX711" s="100">
        <f>AW711*('Para GX'!K$71+100%)</f>
        <v>0</v>
      </c>
      <c r="AY711" s="100">
        <f>AX711*('Para GX'!L$71+100%)</f>
        <v>0</v>
      </c>
      <c r="AZ711" s="100">
        <f>AY711*('Para GX'!M$71+100%)</f>
        <v>0</v>
      </c>
      <c r="BA711" s="100">
        <f>AZ711*('Para GX'!N$71+100%)</f>
        <v>0</v>
      </c>
      <c r="BB711" s="100" t="e">
        <f>BA711*('Para GX'!O$71+100%)</f>
        <v>#VALUE!</v>
      </c>
      <c r="BC711" s="100">
        <v>0</v>
      </c>
      <c r="BD711" s="100"/>
      <c r="BE711" s="100"/>
      <c r="BF711" s="100"/>
      <c r="BG711" s="100"/>
      <c r="BH711" s="100"/>
      <c r="BI711" s="100"/>
      <c r="BJ711" s="100">
        <v>0</v>
      </c>
      <c r="BK711" s="100">
        <f>BJ711*('Para GX'!J$71+100%)</f>
        <v>0</v>
      </c>
      <c r="BL711" s="100">
        <f>BK711*('Para GX'!K$71+100%)</f>
        <v>0</v>
      </c>
      <c r="BM711" s="100">
        <f>BL711*('Para GX'!L$71+100%)</f>
        <v>0</v>
      </c>
      <c r="BN711" s="100">
        <f>BM711*('Para GX'!M$71+100%)</f>
        <v>0</v>
      </c>
      <c r="BO711" s="100">
        <f>BN711*('Para GX'!N$71+100%)</f>
        <v>0</v>
      </c>
      <c r="BP711" s="100" t="e">
        <f>BO711*('Para GX'!O$71+100%)</f>
        <v>#VALUE!</v>
      </c>
    </row>
    <row r="712" spans="1:68">
      <c r="A712" s="77">
        <v>2018</v>
      </c>
      <c r="B712" s="77" t="s">
        <v>906</v>
      </c>
      <c r="C712" s="77" t="s">
        <v>1112</v>
      </c>
      <c r="D712" s="77"/>
      <c r="E712" s="98">
        <v>32094</v>
      </c>
      <c r="F712" s="77"/>
      <c r="G712" s="77"/>
      <c r="H712" s="77"/>
      <c r="I712" s="77">
        <v>16</v>
      </c>
      <c r="J712" s="77" t="s">
        <v>1021</v>
      </c>
      <c r="K712" s="77"/>
      <c r="L712" s="77"/>
      <c r="M712" s="77"/>
      <c r="N712" s="99">
        <v>19828.68</v>
      </c>
      <c r="O712" s="99">
        <v>32929.919999999998</v>
      </c>
      <c r="P712" s="99">
        <v>0</v>
      </c>
      <c r="Q712" s="99">
        <v>1197.3</v>
      </c>
      <c r="R712" s="99">
        <v>0</v>
      </c>
      <c r="S712" s="99">
        <v>34127.22</v>
      </c>
      <c r="T712" s="99">
        <v>0</v>
      </c>
      <c r="U712" s="99">
        <v>51.18</v>
      </c>
      <c r="V712" s="99">
        <v>0</v>
      </c>
      <c r="W712" s="99">
        <v>0</v>
      </c>
      <c r="X712" s="99">
        <v>10558.98</v>
      </c>
      <c r="Y712" s="99">
        <v>0</v>
      </c>
      <c r="Z712" s="99">
        <v>44737.38</v>
      </c>
      <c r="AA712" s="100">
        <f>SUM(W712+V712+S712)</f>
        <v>34127.22</v>
      </c>
      <c r="AB712" s="100">
        <f>AA712*('Para GX'!J$71+100%)</f>
        <v>34980.400499999996</v>
      </c>
      <c r="AC712" s="100">
        <f>AB712*('Para GX'!K$71+100%)</f>
        <v>35738.309177499999</v>
      </c>
      <c r="AD712" s="100">
        <f>AC712*('Para GX'!L$71+100%)</f>
        <v>36333.947663791667</v>
      </c>
      <c r="AE712" s="100">
        <f>AD712*('Para GX'!M$71+100%)</f>
        <v>36697.287140429587</v>
      </c>
      <c r="AF712" s="100">
        <f>AE712*('Para GX'!N$71+100%)</f>
        <v>36941.935721365779</v>
      </c>
      <c r="AG712" s="100" t="e">
        <f>AF712*('Para GX'!O$71+100%)</f>
        <v>#VALUE!</v>
      </c>
      <c r="AH712" s="100">
        <f>SUM(T712+V712+W712)</f>
        <v>0</v>
      </c>
      <c r="AI712" s="100">
        <f>AH712*('Para GX'!J$71+100%)</f>
        <v>0</v>
      </c>
      <c r="AJ712" s="100">
        <f>AI712*('Para GX'!K$71+100%)</f>
        <v>0</v>
      </c>
      <c r="AK712" s="100">
        <f>AJ712*('Para GX'!L$71+100%)</f>
        <v>0</v>
      </c>
      <c r="AL712" s="100">
        <f>AK712*('Para GX'!M$71+100%)</f>
        <v>0</v>
      </c>
      <c r="AM712" s="100">
        <f>AL712*('Para GX'!N$71+100%)</f>
        <v>0</v>
      </c>
      <c r="AN712" s="100" t="e">
        <f>AM712*('Para GX'!O$71+100%)</f>
        <v>#VALUE!</v>
      </c>
      <c r="AO712" s="100">
        <f>SUM(X712+Y712)</f>
        <v>10558.98</v>
      </c>
      <c r="AP712" s="100">
        <f>AO712*('Para GX'!J$71+100%)</f>
        <v>10822.954499999998</v>
      </c>
      <c r="AQ712" s="100">
        <f>AP712*('Para GX'!K$71+100%)</f>
        <v>11057.451847499999</v>
      </c>
      <c r="AR712" s="100">
        <f>AQ712*('Para GX'!L$71+100%)</f>
        <v>11241.742711624998</v>
      </c>
      <c r="AS712" s="100">
        <f>AR712*('Para GX'!M$71+100%)</f>
        <v>11354.160138741248</v>
      </c>
      <c r="AT712" s="100">
        <f>AS712*('Para GX'!N$71+100%)</f>
        <v>11429.854539666188</v>
      </c>
      <c r="AU712" s="100" t="e">
        <f>AT712*('Para GX'!O$71+100%)</f>
        <v>#VALUE!</v>
      </c>
      <c r="AV712" s="100">
        <v>0</v>
      </c>
      <c r="AW712" s="100">
        <f>AV712*('Para GX'!J$71+100%)</f>
        <v>0</v>
      </c>
      <c r="AX712" s="100">
        <f>AW712*('Para GX'!K$71+100%)</f>
        <v>0</v>
      </c>
      <c r="AY712" s="100">
        <f>AX712*('Para GX'!L$71+100%)</f>
        <v>0</v>
      </c>
      <c r="AZ712" s="100">
        <f>AY712*('Para GX'!M$71+100%)</f>
        <v>0</v>
      </c>
      <c r="BA712" s="100">
        <f>AZ712*('Para GX'!N$71+100%)</f>
        <v>0</v>
      </c>
      <c r="BB712" s="100" t="e">
        <f>BA712*('Para GX'!O$71+100%)</f>
        <v>#VALUE!</v>
      </c>
      <c r="BC712" s="100">
        <v>0</v>
      </c>
      <c r="BD712" s="100"/>
      <c r="BE712" s="100"/>
      <c r="BF712" s="100"/>
      <c r="BG712" s="100"/>
      <c r="BH712" s="100"/>
      <c r="BI712" s="100"/>
      <c r="BJ712" s="100">
        <v>0</v>
      </c>
      <c r="BK712" s="100">
        <f>BJ712*('Para GX'!J$71+100%)</f>
        <v>0</v>
      </c>
      <c r="BL712" s="100">
        <f>BK712*('Para GX'!K$71+100%)</f>
        <v>0</v>
      </c>
      <c r="BM712" s="100">
        <f>BL712*('Para GX'!L$71+100%)</f>
        <v>0</v>
      </c>
      <c r="BN712" s="100">
        <f>BM712*('Para GX'!M$71+100%)</f>
        <v>0</v>
      </c>
      <c r="BO712" s="100">
        <f>BN712*('Para GX'!N$71+100%)</f>
        <v>0</v>
      </c>
      <c r="BP712" s="100" t="e">
        <f>BO712*('Para GX'!O$71+100%)</f>
        <v>#VALUE!</v>
      </c>
    </row>
    <row r="713" spans="1:68">
      <c r="A713" s="77">
        <v>2018</v>
      </c>
      <c r="B713" s="77" t="s">
        <v>906</v>
      </c>
      <c r="C713" s="77" t="s">
        <v>1112</v>
      </c>
      <c r="D713" s="77"/>
      <c r="E713" s="98">
        <v>29389</v>
      </c>
      <c r="F713" s="77"/>
      <c r="G713" s="77"/>
      <c r="H713" s="77"/>
      <c r="I713" s="77">
        <v>1</v>
      </c>
      <c r="J713" s="77" t="s">
        <v>1021</v>
      </c>
      <c r="K713" s="77"/>
      <c r="L713" s="77"/>
      <c r="M713" s="77"/>
      <c r="N713" s="99">
        <v>24837.07</v>
      </c>
      <c r="O713" s="99">
        <v>33132.54</v>
      </c>
      <c r="P713" s="99">
        <v>0</v>
      </c>
      <c r="Q713" s="99">
        <v>1125.46</v>
      </c>
      <c r="R713" s="99">
        <v>0</v>
      </c>
      <c r="S713" s="99">
        <v>34258</v>
      </c>
      <c r="T713" s="99">
        <v>0</v>
      </c>
      <c r="U713" s="99">
        <v>51.43</v>
      </c>
      <c r="V713" s="99">
        <v>0</v>
      </c>
      <c r="W713" s="99">
        <v>0</v>
      </c>
      <c r="X713" s="99">
        <v>10599.4</v>
      </c>
      <c r="Y713" s="99">
        <v>0</v>
      </c>
      <c r="Z713" s="99">
        <v>44908.83</v>
      </c>
      <c r="AA713" s="100">
        <f>SUM(W713+V713+S713)</f>
        <v>34258</v>
      </c>
      <c r="AB713" s="100">
        <f>AA713*('Para GX'!J$71+100%)</f>
        <v>35114.449999999997</v>
      </c>
      <c r="AC713" s="100">
        <f>AB713*('Para GX'!K$71+100%)</f>
        <v>35875.263083333331</v>
      </c>
      <c r="AD713" s="100">
        <f>AC713*('Para GX'!L$71+100%)</f>
        <v>36473.184134722222</v>
      </c>
      <c r="AE713" s="100">
        <f>AD713*('Para GX'!M$71+100%)</f>
        <v>36837.915976069446</v>
      </c>
      <c r="AF713" s="100">
        <f>AE713*('Para GX'!N$71+100%)</f>
        <v>37083.502082576575</v>
      </c>
      <c r="AG713" s="100" t="e">
        <f>AF713*('Para GX'!O$71+100%)</f>
        <v>#VALUE!</v>
      </c>
      <c r="AH713" s="100">
        <f>SUM(T713+V713+W713)</f>
        <v>0</v>
      </c>
      <c r="AI713" s="100">
        <f>AH713*('Para GX'!J$71+100%)</f>
        <v>0</v>
      </c>
      <c r="AJ713" s="100">
        <f>AI713*('Para GX'!K$71+100%)</f>
        <v>0</v>
      </c>
      <c r="AK713" s="100">
        <f>AJ713*('Para GX'!L$71+100%)</f>
        <v>0</v>
      </c>
      <c r="AL713" s="100">
        <f>AK713*('Para GX'!M$71+100%)</f>
        <v>0</v>
      </c>
      <c r="AM713" s="100">
        <f>AL713*('Para GX'!N$71+100%)</f>
        <v>0</v>
      </c>
      <c r="AN713" s="100" t="e">
        <f>AM713*('Para GX'!O$71+100%)</f>
        <v>#VALUE!</v>
      </c>
      <c r="AO713" s="100">
        <f>SUM(X713+Y713)</f>
        <v>10599.4</v>
      </c>
      <c r="AP713" s="100">
        <f>AO713*('Para GX'!J$71+100%)</f>
        <v>10864.384999999998</v>
      </c>
      <c r="AQ713" s="100">
        <f>AP713*('Para GX'!K$71+100%)</f>
        <v>11099.780008333333</v>
      </c>
      <c r="AR713" s="100">
        <f>AQ713*('Para GX'!L$71+100%)</f>
        <v>11284.776341805555</v>
      </c>
      <c r="AS713" s="100">
        <f>AR713*('Para GX'!M$71+100%)</f>
        <v>11397.624105223611</v>
      </c>
      <c r="AT713" s="100">
        <f>AS713*('Para GX'!N$71+100%)</f>
        <v>11473.608265925101</v>
      </c>
      <c r="AU713" s="100" t="e">
        <f>AT713*('Para GX'!O$71+100%)</f>
        <v>#VALUE!</v>
      </c>
      <c r="AV713" s="100">
        <v>0</v>
      </c>
      <c r="AW713" s="100">
        <f>AV713*('Para GX'!J$71+100%)</f>
        <v>0</v>
      </c>
      <c r="AX713" s="100">
        <f>AW713*('Para GX'!K$71+100%)</f>
        <v>0</v>
      </c>
      <c r="AY713" s="100">
        <f>AX713*('Para GX'!L$71+100%)</f>
        <v>0</v>
      </c>
      <c r="AZ713" s="100">
        <f>AY713*('Para GX'!M$71+100%)</f>
        <v>0</v>
      </c>
      <c r="BA713" s="100">
        <f>AZ713*('Para GX'!N$71+100%)</f>
        <v>0</v>
      </c>
      <c r="BB713" s="100" t="e">
        <f>BA713*('Para GX'!O$71+100%)</f>
        <v>#VALUE!</v>
      </c>
      <c r="BC713" s="100">
        <v>0</v>
      </c>
      <c r="BD713" s="100"/>
      <c r="BE713" s="100"/>
      <c r="BF713" s="100"/>
      <c r="BG713" s="100"/>
      <c r="BH713" s="100"/>
      <c r="BI713" s="100"/>
      <c r="BJ713" s="100">
        <v>0</v>
      </c>
      <c r="BK713" s="100">
        <f>BJ713*('Para GX'!J$71+100%)</f>
        <v>0</v>
      </c>
      <c r="BL713" s="100">
        <f>BK713*('Para GX'!K$71+100%)</f>
        <v>0</v>
      </c>
      <c r="BM713" s="100">
        <f>BL713*('Para GX'!L$71+100%)</f>
        <v>0</v>
      </c>
      <c r="BN713" s="100">
        <f>BM713*('Para GX'!M$71+100%)</f>
        <v>0</v>
      </c>
      <c r="BO713" s="100">
        <f>BN713*('Para GX'!N$71+100%)</f>
        <v>0</v>
      </c>
      <c r="BP713" s="100" t="e">
        <f>BO713*('Para GX'!O$71+100%)</f>
        <v>#VALUE!</v>
      </c>
    </row>
    <row r="714" spans="1:68">
      <c r="A714" s="101"/>
      <c r="B714" s="101" t="s">
        <v>1196</v>
      </c>
      <c r="C714" s="101" t="s">
        <v>1112</v>
      </c>
      <c r="D714" s="101"/>
      <c r="E714" s="102"/>
      <c r="F714" s="101"/>
      <c r="G714" s="101"/>
      <c r="H714" s="101"/>
      <c r="I714" s="101"/>
      <c r="J714" s="101"/>
      <c r="K714" s="101"/>
      <c r="L714" s="101"/>
      <c r="M714" s="101"/>
      <c r="N714" s="103">
        <f t="shared" ref="N714:Z714" si="179">SUM(N708:N713)</f>
        <v>140544.54</v>
      </c>
      <c r="O714" s="103">
        <f t="shared" si="179"/>
        <v>160280.78</v>
      </c>
      <c r="P714" s="103">
        <f t="shared" si="179"/>
        <v>0</v>
      </c>
      <c r="Q714" s="103">
        <f t="shared" si="179"/>
        <v>5598.8600000000006</v>
      </c>
      <c r="R714" s="103">
        <f t="shared" si="179"/>
        <v>1729.44</v>
      </c>
      <c r="S714" s="103">
        <f t="shared" si="179"/>
        <v>167609.08000000002</v>
      </c>
      <c r="T714" s="103">
        <f t="shared" si="179"/>
        <v>0</v>
      </c>
      <c r="U714" s="103">
        <f t="shared" si="179"/>
        <v>251.46</v>
      </c>
      <c r="V714" s="103">
        <f t="shared" si="179"/>
        <v>2799.61</v>
      </c>
      <c r="W714" s="103">
        <f t="shared" si="179"/>
        <v>0</v>
      </c>
      <c r="X714" s="103">
        <f t="shared" si="179"/>
        <v>51858.33</v>
      </c>
      <c r="Y714" s="103">
        <f t="shared" si="179"/>
        <v>431.4</v>
      </c>
      <c r="Z714" s="103">
        <f t="shared" si="179"/>
        <v>222949.88</v>
      </c>
      <c r="AA714" s="103">
        <f>SUM(W714+V714+S714)</f>
        <v>170408.69</v>
      </c>
      <c r="AB714" s="103">
        <f t="shared" ref="AB714:AG714" si="180">SUM(AB708:AB713)</f>
        <v>174668.90724999999</v>
      </c>
      <c r="AC714" s="103">
        <f t="shared" si="180"/>
        <v>178453.40024041667</v>
      </c>
      <c r="AD714" s="103">
        <f t="shared" si="180"/>
        <v>181427.62357775692</v>
      </c>
      <c r="AE714" s="103">
        <f t="shared" si="180"/>
        <v>183241.89981353452</v>
      </c>
      <c r="AF714" s="103">
        <f t="shared" si="180"/>
        <v>184463.51247895806</v>
      </c>
      <c r="AG714" s="103" t="e">
        <f t="shared" si="180"/>
        <v>#VALUE!</v>
      </c>
      <c r="AH714" s="103">
        <v>0</v>
      </c>
      <c r="AI714" s="103">
        <f t="shared" ref="AI714:AN714" si="181">SUM(AI708:AI713)</f>
        <v>0</v>
      </c>
      <c r="AJ714" s="103">
        <f t="shared" si="181"/>
        <v>0</v>
      </c>
      <c r="AK714" s="103">
        <f t="shared" si="181"/>
        <v>0</v>
      </c>
      <c r="AL714" s="103">
        <f t="shared" si="181"/>
        <v>0</v>
      </c>
      <c r="AM714" s="103">
        <f t="shared" si="181"/>
        <v>0</v>
      </c>
      <c r="AN714" s="103" t="e">
        <f t="shared" si="181"/>
        <v>#VALUE!</v>
      </c>
      <c r="AO714" s="103">
        <f t="shared" si="166"/>
        <v>52289.73</v>
      </c>
      <c r="AP714" s="103">
        <f t="shared" ref="AP714:BP714" si="182">SUM(AP708:AP713)</f>
        <v>53596.973249999995</v>
      </c>
      <c r="AQ714" s="103">
        <f t="shared" si="182"/>
        <v>54758.241003750001</v>
      </c>
      <c r="AR714" s="103">
        <f t="shared" si="182"/>
        <v>55670.878353812492</v>
      </c>
      <c r="AS714" s="103">
        <f t="shared" si="182"/>
        <v>56227.587137350623</v>
      </c>
      <c r="AT714" s="103">
        <f t="shared" si="182"/>
        <v>56602.437718266287</v>
      </c>
      <c r="AU714" s="103" t="e">
        <f t="shared" si="182"/>
        <v>#VALUE!</v>
      </c>
      <c r="AV714" s="103">
        <f t="shared" si="182"/>
        <v>0</v>
      </c>
      <c r="AW714" s="103">
        <f t="shared" si="182"/>
        <v>0</v>
      </c>
      <c r="AX714" s="103">
        <f t="shared" si="182"/>
        <v>0</v>
      </c>
      <c r="AY714" s="103">
        <f t="shared" si="182"/>
        <v>0</v>
      </c>
      <c r="AZ714" s="103">
        <f t="shared" si="182"/>
        <v>0</v>
      </c>
      <c r="BA714" s="103">
        <f t="shared" si="182"/>
        <v>0</v>
      </c>
      <c r="BB714" s="103" t="e">
        <f t="shared" si="182"/>
        <v>#VALUE!</v>
      </c>
      <c r="BC714" s="103">
        <f t="shared" si="182"/>
        <v>0</v>
      </c>
      <c r="BD714" s="103">
        <f t="shared" si="182"/>
        <v>0</v>
      </c>
      <c r="BE714" s="103">
        <f t="shared" si="182"/>
        <v>0</v>
      </c>
      <c r="BF714" s="103">
        <f t="shared" si="182"/>
        <v>0</v>
      </c>
      <c r="BG714" s="103">
        <f t="shared" si="182"/>
        <v>0</v>
      </c>
      <c r="BH714" s="103">
        <f t="shared" si="182"/>
        <v>0</v>
      </c>
      <c r="BI714" s="103">
        <f t="shared" si="182"/>
        <v>0</v>
      </c>
      <c r="BJ714" s="103">
        <f t="shared" si="182"/>
        <v>0</v>
      </c>
      <c r="BK714" s="103">
        <f t="shared" si="182"/>
        <v>0</v>
      </c>
      <c r="BL714" s="103">
        <f t="shared" si="182"/>
        <v>0</v>
      </c>
      <c r="BM714" s="103">
        <f t="shared" si="182"/>
        <v>0</v>
      </c>
      <c r="BN714" s="103">
        <f t="shared" si="182"/>
        <v>0</v>
      </c>
      <c r="BO714" s="103">
        <f t="shared" si="182"/>
        <v>0</v>
      </c>
      <c r="BP714" s="103" t="e">
        <f t="shared" si="182"/>
        <v>#VALUE!</v>
      </c>
    </row>
    <row r="715" spans="1:68">
      <c r="A715" s="77">
        <v>2018</v>
      </c>
      <c r="B715" s="77" t="s">
        <v>905</v>
      </c>
      <c r="C715" s="77" t="s">
        <v>1114</v>
      </c>
      <c r="D715" s="77"/>
      <c r="E715" s="98">
        <v>27857</v>
      </c>
      <c r="F715" s="77"/>
      <c r="G715" s="77"/>
      <c r="H715" s="77"/>
      <c r="I715" s="77">
        <v>1</v>
      </c>
      <c r="J715" s="77" t="s">
        <v>1021</v>
      </c>
      <c r="K715" s="77"/>
      <c r="L715" s="77"/>
      <c r="M715" s="77"/>
      <c r="N715" s="99">
        <v>0</v>
      </c>
      <c r="O715" s="99">
        <v>0</v>
      </c>
      <c r="P715" s="99">
        <v>0</v>
      </c>
      <c r="Q715" s="99">
        <v>0</v>
      </c>
      <c r="R715" s="99">
        <v>0</v>
      </c>
      <c r="S715" s="99">
        <v>0</v>
      </c>
      <c r="T715" s="99">
        <v>3208.94</v>
      </c>
      <c r="U715" s="99">
        <v>0</v>
      </c>
      <c r="V715" s="99">
        <v>0</v>
      </c>
      <c r="W715" s="99">
        <v>0</v>
      </c>
      <c r="X715" s="99">
        <v>0</v>
      </c>
      <c r="Y715" s="99">
        <v>0</v>
      </c>
      <c r="Z715" s="99">
        <v>3208.94</v>
      </c>
      <c r="AA715" s="100">
        <f t="shared" si="172"/>
        <v>0</v>
      </c>
      <c r="AB715" s="100">
        <f>AA715*('Para GX'!J$71+100%)</f>
        <v>0</v>
      </c>
      <c r="AC715" s="100">
        <f>AB715*('Para GX'!K$71+100%)</f>
        <v>0</v>
      </c>
      <c r="AD715" s="100">
        <f>AC715*('Para GX'!L$71+100%)</f>
        <v>0</v>
      </c>
      <c r="AE715" s="100">
        <f>AD715*('Para GX'!M$71+100%)</f>
        <v>0</v>
      </c>
      <c r="AF715" s="100">
        <f>AE715*('Para GX'!N$71+100%)</f>
        <v>0</v>
      </c>
      <c r="AG715" s="100" t="e">
        <f>AF715*('Para GX'!O$71+100%)</f>
        <v>#VALUE!</v>
      </c>
      <c r="AH715" s="100">
        <f t="shared" si="169"/>
        <v>3208.94</v>
      </c>
      <c r="AI715" s="100">
        <f>AH715*('Para GX'!J$71+100%)</f>
        <v>3289.1634999999997</v>
      </c>
      <c r="AJ715" s="100">
        <f>AI715*('Para GX'!K$71+100%)</f>
        <v>3360.4287091666665</v>
      </c>
      <c r="AK715" s="100">
        <f>AJ715*('Para GX'!L$71+100%)</f>
        <v>3416.4358543194439</v>
      </c>
      <c r="AL715" s="100">
        <f>AK715*('Para GX'!M$71+100%)</f>
        <v>3450.6002128626383</v>
      </c>
      <c r="AM715" s="100">
        <f>AL715*('Para GX'!N$71+100%)</f>
        <v>3473.6042142817223</v>
      </c>
      <c r="AN715" s="100" t="e">
        <f>AM715*('Para GX'!O$71+100%)</f>
        <v>#VALUE!</v>
      </c>
      <c r="AO715" s="100">
        <f t="shared" si="166"/>
        <v>0</v>
      </c>
      <c r="AP715" s="100">
        <f>AO715*('Para GX'!J$71+100%)</f>
        <v>0</v>
      </c>
      <c r="AQ715" s="100">
        <f>AP715*('Para GX'!K$71+100%)</f>
        <v>0</v>
      </c>
      <c r="AR715" s="100">
        <f>AQ715*('Para GX'!L$71+100%)</f>
        <v>0</v>
      </c>
      <c r="AS715" s="100">
        <f>AR715*('Para GX'!M$71+100%)</f>
        <v>0</v>
      </c>
      <c r="AT715" s="100">
        <f>AS715*('Para GX'!N$71+100%)</f>
        <v>0</v>
      </c>
      <c r="AU715" s="100" t="e">
        <f>AT715*('Para GX'!O$71+100%)</f>
        <v>#VALUE!</v>
      </c>
      <c r="AV715" s="100">
        <v>0</v>
      </c>
      <c r="AW715" s="100">
        <f>AV715*('Para GX'!J$71+100%)</f>
        <v>0</v>
      </c>
      <c r="AX715" s="100">
        <f>AW715*('Para GX'!K$71+100%)</f>
        <v>0</v>
      </c>
      <c r="AY715" s="100">
        <f>AX715*('Para GX'!L$71+100%)</f>
        <v>0</v>
      </c>
      <c r="AZ715" s="100">
        <f>AY715*('Para GX'!M$71+100%)</f>
        <v>0</v>
      </c>
      <c r="BA715" s="100">
        <f>AZ715*('Para GX'!N$71+100%)</f>
        <v>0</v>
      </c>
      <c r="BB715" s="100" t="e">
        <f>BA715*('Para GX'!O$71+100%)</f>
        <v>#VALUE!</v>
      </c>
      <c r="BC715" s="100">
        <v>0</v>
      </c>
      <c r="BD715" s="100"/>
      <c r="BE715" s="100"/>
      <c r="BF715" s="100"/>
      <c r="BG715" s="100"/>
      <c r="BH715" s="100"/>
      <c r="BI715" s="100"/>
      <c r="BJ715" s="100">
        <v>0</v>
      </c>
      <c r="BK715" s="100">
        <f>BJ715*('Para GX'!J$71+100%)</f>
        <v>0</v>
      </c>
      <c r="BL715" s="100">
        <f>BK715*('Para GX'!K$71+100%)</f>
        <v>0</v>
      </c>
      <c r="BM715" s="100">
        <f>BL715*('Para GX'!L$71+100%)</f>
        <v>0</v>
      </c>
      <c r="BN715" s="100">
        <f>BM715*('Para GX'!M$71+100%)</f>
        <v>0</v>
      </c>
      <c r="BO715" s="100">
        <f>BN715*('Para GX'!N$71+100%)</f>
        <v>0</v>
      </c>
      <c r="BP715" s="100" t="e">
        <f>BO715*('Para GX'!O$71+100%)</f>
        <v>#VALUE!</v>
      </c>
    </row>
    <row r="716" spans="1:68" ht="22.5">
      <c r="A716" s="77">
        <v>2018</v>
      </c>
      <c r="B716" s="77" t="s">
        <v>906</v>
      </c>
      <c r="C716" s="77" t="s">
        <v>1114</v>
      </c>
      <c r="D716" s="77"/>
      <c r="E716" s="98" t="s">
        <v>1027</v>
      </c>
      <c r="F716" s="77"/>
      <c r="G716" s="77"/>
      <c r="H716" s="77"/>
      <c r="I716" s="77">
        <v>1</v>
      </c>
      <c r="J716" s="77" t="s">
        <v>1021</v>
      </c>
      <c r="K716" s="110" t="s">
        <v>1250</v>
      </c>
      <c r="L716" s="77" t="s">
        <v>1113</v>
      </c>
      <c r="M716" s="77"/>
      <c r="N716" s="99">
        <v>0</v>
      </c>
      <c r="O716" s="99">
        <v>0</v>
      </c>
      <c r="P716" s="99">
        <v>0</v>
      </c>
      <c r="Q716" s="99">
        <v>0</v>
      </c>
      <c r="R716" s="99">
        <v>0</v>
      </c>
      <c r="S716" s="99">
        <v>0</v>
      </c>
      <c r="T716" s="99">
        <v>0</v>
      </c>
      <c r="U716" s="99">
        <v>0</v>
      </c>
      <c r="V716" s="99">
        <v>1387.59</v>
      </c>
      <c r="W716" s="99">
        <v>0</v>
      </c>
      <c r="X716" s="99">
        <v>0</v>
      </c>
      <c r="Y716" s="99">
        <v>0</v>
      </c>
      <c r="Z716" s="99">
        <v>1387.59</v>
      </c>
      <c r="AA716" s="100">
        <v>0</v>
      </c>
      <c r="AB716" s="100">
        <f>AA716*('Para GX'!J$71+100%)</f>
        <v>0</v>
      </c>
      <c r="AC716" s="100">
        <f>AB716*('Para GX'!K$71+100%)</f>
        <v>0</v>
      </c>
      <c r="AD716" s="100">
        <f>AC716*('Para GX'!L$71+100%)</f>
        <v>0</v>
      </c>
      <c r="AE716" s="100">
        <f>AD716*('Para GX'!M$71+100%)</f>
        <v>0</v>
      </c>
      <c r="AF716" s="100">
        <f>AE716*('Para GX'!N$71+100%)</f>
        <v>0</v>
      </c>
      <c r="AG716" s="100" t="e">
        <f>AF716*('Para GX'!O$71+100%)</f>
        <v>#VALUE!</v>
      </c>
      <c r="AH716" s="100">
        <f>SUM(T716+V716+W716)</f>
        <v>1387.59</v>
      </c>
      <c r="AI716" s="100">
        <f>AH716*('Para GX'!J$71+100%)</f>
        <v>1422.2797499999997</v>
      </c>
      <c r="AJ716" s="100">
        <f>AI716*('Para GX'!K$71+100%)</f>
        <v>1453.0958112499998</v>
      </c>
      <c r="AK716" s="100">
        <f>AJ716*('Para GX'!L$71+100%)</f>
        <v>1477.314074770833</v>
      </c>
      <c r="AL716" s="100">
        <f>AK716*('Para GX'!M$71+100%)</f>
        <v>1492.0872155185414</v>
      </c>
      <c r="AM716" s="100">
        <f>AL716*('Para GX'!N$71+100%)</f>
        <v>1502.0344636219982</v>
      </c>
      <c r="AN716" s="100" t="e">
        <f>AM716*('Para GX'!O$71+100%)</f>
        <v>#VALUE!</v>
      </c>
      <c r="AO716" s="100">
        <f>SUM(X716+Y716)</f>
        <v>0</v>
      </c>
      <c r="AP716" s="100">
        <f>AO716*('Para GX'!J$71+100%)</f>
        <v>0</v>
      </c>
      <c r="AQ716" s="100">
        <f>AP716*('Para GX'!K$71+100%)</f>
        <v>0</v>
      </c>
      <c r="AR716" s="100">
        <f>AQ716*('Para GX'!L$71+100%)</f>
        <v>0</v>
      </c>
      <c r="AS716" s="100">
        <f>AR716*('Para GX'!M$71+100%)</f>
        <v>0</v>
      </c>
      <c r="AT716" s="100">
        <f>AS716*('Para GX'!N$71+100%)</f>
        <v>0</v>
      </c>
      <c r="AU716" s="100" t="e">
        <f>AT716*('Para GX'!O$71+100%)</f>
        <v>#VALUE!</v>
      </c>
      <c r="AV716" s="100">
        <v>0</v>
      </c>
      <c r="AW716" s="100">
        <f>AV716*('Para GX'!J$71+100%)</f>
        <v>0</v>
      </c>
      <c r="AX716" s="100">
        <f>AW716*('Para GX'!K$71+100%)</f>
        <v>0</v>
      </c>
      <c r="AY716" s="100">
        <f>AX716*('Para GX'!L$71+100%)</f>
        <v>0</v>
      </c>
      <c r="AZ716" s="100">
        <f>AY716*('Para GX'!M$71+100%)</f>
        <v>0</v>
      </c>
      <c r="BA716" s="100">
        <f>AZ716*('Para GX'!N$71+100%)</f>
        <v>0</v>
      </c>
      <c r="BB716" s="100" t="e">
        <f>BA716*('Para GX'!O$71+100%)</f>
        <v>#VALUE!</v>
      </c>
      <c r="BC716" s="100">
        <v>0</v>
      </c>
      <c r="BD716" s="100"/>
      <c r="BE716" s="100"/>
      <c r="BF716" s="100"/>
      <c r="BG716" s="100"/>
      <c r="BH716" s="100"/>
      <c r="BI716" s="100"/>
      <c r="BJ716" s="100">
        <v>0</v>
      </c>
      <c r="BK716" s="100">
        <f>BJ716*('Para GX'!J$71+100%)</f>
        <v>0</v>
      </c>
      <c r="BL716" s="100">
        <f>BK716*('Para GX'!K$71+100%)</f>
        <v>0</v>
      </c>
      <c r="BM716" s="100">
        <f>BL716*('Para GX'!L$71+100%)</f>
        <v>0</v>
      </c>
      <c r="BN716" s="100">
        <f>BM716*('Para GX'!M$71+100%)</f>
        <v>0</v>
      </c>
      <c r="BO716" s="100">
        <f>BN716*('Para GX'!N$71+100%)</f>
        <v>0</v>
      </c>
      <c r="BP716" s="100" t="e">
        <f>BO716*('Para GX'!O$71+100%)</f>
        <v>#VALUE!</v>
      </c>
    </row>
    <row r="717" spans="1:68">
      <c r="A717" s="77">
        <v>2018</v>
      </c>
      <c r="B717" s="77" t="s">
        <v>906</v>
      </c>
      <c r="C717" s="77" t="s">
        <v>1114</v>
      </c>
      <c r="D717" s="77"/>
      <c r="E717" s="98" t="s">
        <v>1027</v>
      </c>
      <c r="F717" s="77"/>
      <c r="G717" s="77"/>
      <c r="H717" s="77"/>
      <c r="I717" s="77">
        <v>1</v>
      </c>
      <c r="J717" s="77" t="s">
        <v>1021</v>
      </c>
      <c r="K717" s="77"/>
      <c r="L717" s="77" t="s">
        <v>1273</v>
      </c>
      <c r="M717" s="77"/>
      <c r="N717" s="99">
        <v>0</v>
      </c>
      <c r="O717" s="99">
        <v>0</v>
      </c>
      <c r="P717" s="99">
        <v>0</v>
      </c>
      <c r="Q717" s="99">
        <v>0</v>
      </c>
      <c r="R717" s="99">
        <v>0</v>
      </c>
      <c r="S717" s="99">
        <v>0</v>
      </c>
      <c r="T717" s="99">
        <v>0</v>
      </c>
      <c r="U717" s="99">
        <v>0</v>
      </c>
      <c r="V717" s="99">
        <v>0</v>
      </c>
      <c r="W717" s="99">
        <v>0</v>
      </c>
      <c r="X717" s="99">
        <v>0</v>
      </c>
      <c r="Y717" s="99">
        <v>0</v>
      </c>
      <c r="Z717" s="99"/>
      <c r="AA717" s="100">
        <v>0</v>
      </c>
      <c r="AB717" s="100">
        <v>0</v>
      </c>
      <c r="AC717" s="100">
        <v>0</v>
      </c>
      <c r="AD717" s="100">
        <v>0</v>
      </c>
      <c r="AE717" s="100">
        <v>0</v>
      </c>
      <c r="AF717" s="100">
        <v>0</v>
      </c>
      <c r="AG717" s="100" t="e">
        <f>AF717*('Para GX'!O$71+100%)</f>
        <v>#VALUE!</v>
      </c>
      <c r="AH717" s="100">
        <f>SUM(T717+V717+W717)</f>
        <v>0</v>
      </c>
      <c r="AI717" s="100">
        <v>2775.18</v>
      </c>
      <c r="AJ717" s="100">
        <f>AI717*('Para GX'!K$71+100%)</f>
        <v>2835.3089</v>
      </c>
      <c r="AK717" s="100">
        <f>AJ717*('Para GX'!L$71+100%)</f>
        <v>2882.5640483333332</v>
      </c>
      <c r="AL717" s="100">
        <f>AK717*('Para GX'!M$71+100%)</f>
        <v>2911.3896888166664</v>
      </c>
      <c r="AM717" s="100">
        <f>AL717*('Para GX'!N$71+100%)</f>
        <v>2930.7989534087774</v>
      </c>
      <c r="AN717" s="100" t="e">
        <f>AM717*('Para GX'!O$71+100%)</f>
        <v>#VALUE!</v>
      </c>
      <c r="AO717" s="100">
        <f>SUM(X717+Y717)</f>
        <v>0</v>
      </c>
      <c r="AP717" s="100">
        <f>AO717*('Para GX'!J$71+100%)</f>
        <v>0</v>
      </c>
      <c r="AQ717" s="100">
        <f>AP717*('Para GX'!K$71+100%)</f>
        <v>0</v>
      </c>
      <c r="AR717" s="100">
        <f>AQ717*('Para GX'!L$71+100%)</f>
        <v>0</v>
      </c>
      <c r="AS717" s="100">
        <f>AR717*('Para GX'!M$71+100%)</f>
        <v>0</v>
      </c>
      <c r="AT717" s="100">
        <f>AS717*('Para GX'!N$71+100%)</f>
        <v>0</v>
      </c>
      <c r="AU717" s="100" t="e">
        <f>AT717*('Para GX'!O$71+100%)</f>
        <v>#VALUE!</v>
      </c>
      <c r="AV717" s="100">
        <v>0</v>
      </c>
      <c r="AW717" s="100">
        <f>AV717*('Para GX'!J$71+100%)</f>
        <v>0</v>
      </c>
      <c r="AX717" s="100">
        <f>AW717*('Para GX'!K$71+100%)</f>
        <v>0</v>
      </c>
      <c r="AY717" s="100">
        <f>AX717*('Para GX'!L$71+100%)</f>
        <v>0</v>
      </c>
      <c r="AZ717" s="100">
        <f>AY717*('Para GX'!M$71+100%)</f>
        <v>0</v>
      </c>
      <c r="BA717" s="100">
        <f>AZ717*('Para GX'!N$71+100%)</f>
        <v>0</v>
      </c>
      <c r="BB717" s="100" t="e">
        <f>BA717*('Para GX'!O$71+100%)</f>
        <v>#VALUE!</v>
      </c>
      <c r="BC717" s="100">
        <v>0</v>
      </c>
      <c r="BD717" s="100"/>
      <c r="BE717" s="100"/>
      <c r="BF717" s="100"/>
      <c r="BG717" s="100"/>
      <c r="BH717" s="100"/>
      <c r="BI717" s="100"/>
      <c r="BJ717" s="100">
        <v>0</v>
      </c>
      <c r="BK717" s="100">
        <f>BJ717*('Para GX'!J$71+100%)</f>
        <v>0</v>
      </c>
      <c r="BL717" s="100">
        <f>BK717*('Para GX'!K$71+100%)</f>
        <v>0</v>
      </c>
      <c r="BM717" s="100">
        <f>BL717*('Para GX'!L$71+100%)</f>
        <v>0</v>
      </c>
      <c r="BN717" s="100">
        <f>BM717*('Para GX'!M$71+100%)</f>
        <v>0</v>
      </c>
      <c r="BO717" s="100">
        <f>BN717*('Para GX'!N$71+100%)</f>
        <v>0</v>
      </c>
      <c r="BP717" s="100" t="e">
        <f>BO717*('Para GX'!O$71+100%)</f>
        <v>#VALUE!</v>
      </c>
    </row>
    <row r="718" spans="1:68">
      <c r="A718" s="77">
        <v>2018</v>
      </c>
      <c r="B718" s="77" t="s">
        <v>906</v>
      </c>
      <c r="C718" s="77" t="s">
        <v>1114</v>
      </c>
      <c r="D718" s="77"/>
      <c r="E718" s="98">
        <v>25344</v>
      </c>
      <c r="F718" s="77"/>
      <c r="G718" s="77"/>
      <c r="H718" s="77"/>
      <c r="I718" s="77">
        <v>2</v>
      </c>
      <c r="J718" s="77" t="s">
        <v>1021</v>
      </c>
      <c r="K718" s="77"/>
      <c r="L718" s="77"/>
      <c r="M718" s="77"/>
      <c r="N718" s="99">
        <v>0</v>
      </c>
      <c r="O718" s="99">
        <v>0</v>
      </c>
      <c r="P718" s="99">
        <v>0</v>
      </c>
      <c r="Q718" s="99">
        <v>0</v>
      </c>
      <c r="R718" s="99">
        <v>0</v>
      </c>
      <c r="S718" s="99">
        <v>0</v>
      </c>
      <c r="T718" s="99">
        <v>186.71</v>
      </c>
      <c r="U718" s="99">
        <v>0</v>
      </c>
      <c r="V718" s="99">
        <v>0</v>
      </c>
      <c r="W718" s="99">
        <v>0</v>
      </c>
      <c r="X718" s="99">
        <v>0</v>
      </c>
      <c r="Y718" s="99">
        <v>0</v>
      </c>
      <c r="Z718" s="99">
        <v>186.71</v>
      </c>
      <c r="AA718" s="100">
        <f>SUM(W718+V718+S718)</f>
        <v>0</v>
      </c>
      <c r="AB718" s="100">
        <f>AA718*('Para GX'!J$71+100%)</f>
        <v>0</v>
      </c>
      <c r="AC718" s="100">
        <f>AB718*('Para GX'!K$71+100%)</f>
        <v>0</v>
      </c>
      <c r="AD718" s="100">
        <f>AC718*('Para GX'!L$71+100%)</f>
        <v>0</v>
      </c>
      <c r="AE718" s="100">
        <f>AD718*('Para GX'!M$71+100%)</f>
        <v>0</v>
      </c>
      <c r="AF718" s="100">
        <f>AE718*('Para GX'!N$71+100%)</f>
        <v>0</v>
      </c>
      <c r="AG718" s="100" t="e">
        <f>AF718*('Para GX'!O$71+100%)</f>
        <v>#VALUE!</v>
      </c>
      <c r="AH718" s="100">
        <f>SUM(T718+V718+W718)</f>
        <v>186.71</v>
      </c>
      <c r="AI718" s="100">
        <f>AH718*('Para GX'!J$71+100%)</f>
        <v>191.37774999999999</v>
      </c>
      <c r="AJ718" s="100">
        <f>AI718*('Para GX'!K$71+100%)</f>
        <v>195.52426791666667</v>
      </c>
      <c r="AK718" s="100">
        <f>AJ718*('Para GX'!L$71+100%)</f>
        <v>198.78300571527777</v>
      </c>
      <c r="AL718" s="100">
        <f>AK718*('Para GX'!M$71+100%)</f>
        <v>200.77083577243056</v>
      </c>
      <c r="AM718" s="100">
        <f>AL718*('Para GX'!N$71+100%)</f>
        <v>202.10930801091342</v>
      </c>
      <c r="AN718" s="100" t="e">
        <f>AM718*('Para GX'!O$71+100%)</f>
        <v>#VALUE!</v>
      </c>
      <c r="AO718" s="100">
        <f>SUM(X718+Y718)</f>
        <v>0</v>
      </c>
      <c r="AP718" s="100">
        <f>AO718*('Para GX'!J$71+100%)</f>
        <v>0</v>
      </c>
      <c r="AQ718" s="100">
        <f>AP718*('Para GX'!K$71+100%)</f>
        <v>0</v>
      </c>
      <c r="AR718" s="100">
        <f>AQ718*('Para GX'!L$71+100%)</f>
        <v>0</v>
      </c>
      <c r="AS718" s="100">
        <f>AR718*('Para GX'!M$71+100%)</f>
        <v>0</v>
      </c>
      <c r="AT718" s="100">
        <f>AS718*('Para GX'!N$71+100%)</f>
        <v>0</v>
      </c>
      <c r="AU718" s="100" t="e">
        <f>AT718*('Para GX'!O$71+100%)</f>
        <v>#VALUE!</v>
      </c>
      <c r="AV718" s="100">
        <v>0</v>
      </c>
      <c r="AW718" s="100">
        <f>AV718*('Para GX'!J$71+100%)</f>
        <v>0</v>
      </c>
      <c r="AX718" s="100">
        <f>AW718*('Para GX'!K$71+100%)</f>
        <v>0</v>
      </c>
      <c r="AY718" s="100">
        <f>AX718*('Para GX'!L$71+100%)</f>
        <v>0</v>
      </c>
      <c r="AZ718" s="100">
        <f>AY718*('Para GX'!M$71+100%)</f>
        <v>0</v>
      </c>
      <c r="BA718" s="100">
        <f>AZ718*('Para GX'!N$71+100%)</f>
        <v>0</v>
      </c>
      <c r="BB718" s="100" t="e">
        <f>BA718*('Para GX'!O$71+100%)</f>
        <v>#VALUE!</v>
      </c>
      <c r="BC718" s="100">
        <v>0</v>
      </c>
      <c r="BD718" s="100"/>
      <c r="BE718" s="100"/>
      <c r="BF718" s="100"/>
      <c r="BG718" s="100"/>
      <c r="BH718" s="100"/>
      <c r="BI718" s="100"/>
      <c r="BJ718" s="100">
        <v>0</v>
      </c>
      <c r="BK718" s="100">
        <f>BJ718*('Para GX'!J$71+100%)</f>
        <v>0</v>
      </c>
      <c r="BL718" s="100">
        <f>BK718*('Para GX'!K$71+100%)</f>
        <v>0</v>
      </c>
      <c r="BM718" s="100">
        <f>BL718*('Para GX'!L$71+100%)</f>
        <v>0</v>
      </c>
      <c r="BN718" s="100">
        <f>BM718*('Para GX'!M$71+100%)</f>
        <v>0</v>
      </c>
      <c r="BO718" s="100">
        <f>BN718*('Para GX'!N$71+100%)</f>
        <v>0</v>
      </c>
      <c r="BP718" s="100" t="e">
        <f>BO718*('Para GX'!O$71+100%)</f>
        <v>#VALUE!</v>
      </c>
    </row>
    <row r="719" spans="1:68">
      <c r="A719" s="77">
        <v>2018</v>
      </c>
      <c r="B719" s="77" t="s">
        <v>906</v>
      </c>
      <c r="C719" s="77" t="s">
        <v>1114</v>
      </c>
      <c r="D719" s="77"/>
      <c r="E719" s="98">
        <v>32094</v>
      </c>
      <c r="F719" s="77"/>
      <c r="G719" s="77"/>
      <c r="H719" s="77"/>
      <c r="I719" s="77">
        <v>16</v>
      </c>
      <c r="J719" s="77" t="s">
        <v>1021</v>
      </c>
      <c r="K719" s="77"/>
      <c r="L719" s="77"/>
      <c r="M719" s="77"/>
      <c r="N719" s="99">
        <v>0</v>
      </c>
      <c r="O719" s="99">
        <v>0</v>
      </c>
      <c r="P719" s="99">
        <v>0</v>
      </c>
      <c r="Q719" s="99">
        <v>0</v>
      </c>
      <c r="R719" s="99">
        <v>0</v>
      </c>
      <c r="S719" s="99">
        <v>0</v>
      </c>
      <c r="T719" s="99">
        <v>2505.35</v>
      </c>
      <c r="U719" s="99">
        <v>0</v>
      </c>
      <c r="V719" s="99">
        <v>0</v>
      </c>
      <c r="W719" s="99">
        <v>0</v>
      </c>
      <c r="X719" s="99">
        <v>0</v>
      </c>
      <c r="Y719" s="99">
        <v>0</v>
      </c>
      <c r="Z719" s="99">
        <v>2505.35</v>
      </c>
      <c r="AA719" s="100">
        <f>SUM(W719+V719+S719)</f>
        <v>0</v>
      </c>
      <c r="AB719" s="100">
        <f>AA719*('Para GX'!J$71+100%)</f>
        <v>0</v>
      </c>
      <c r="AC719" s="100">
        <f>AB719*('Para GX'!K$71+100%)</f>
        <v>0</v>
      </c>
      <c r="AD719" s="100">
        <f>AC719*('Para GX'!L$71+100%)</f>
        <v>0</v>
      </c>
      <c r="AE719" s="100">
        <f>AD719*('Para GX'!M$71+100%)</f>
        <v>0</v>
      </c>
      <c r="AF719" s="100">
        <f>AE719*('Para GX'!N$71+100%)</f>
        <v>0</v>
      </c>
      <c r="AG719" s="100" t="e">
        <f>AF719*('Para GX'!O$71+100%)</f>
        <v>#VALUE!</v>
      </c>
      <c r="AH719" s="100">
        <f>SUM(T719+V719+W719)</f>
        <v>2505.35</v>
      </c>
      <c r="AI719" s="100">
        <f>AH719*('Para GX'!J$71+100%)</f>
        <v>2567.9837499999999</v>
      </c>
      <c r="AJ719" s="100">
        <f>AI719*('Para GX'!K$71+100%)</f>
        <v>2623.6233979166668</v>
      </c>
      <c r="AK719" s="100">
        <f>AJ719*('Para GX'!L$71+100%)</f>
        <v>2667.3504545486112</v>
      </c>
      <c r="AL719" s="100">
        <f>AK719*('Para GX'!M$71+100%)</f>
        <v>2694.0239590940973</v>
      </c>
      <c r="AM719" s="100">
        <f>AL719*('Para GX'!N$71+100%)</f>
        <v>2711.9841188213913</v>
      </c>
      <c r="AN719" s="100" t="e">
        <f>AM719*('Para GX'!O$71+100%)</f>
        <v>#VALUE!</v>
      </c>
      <c r="AO719" s="100">
        <f>SUM(X719+Y719)</f>
        <v>0</v>
      </c>
      <c r="AP719" s="100">
        <f>AO719*('Para GX'!J$71+100%)</f>
        <v>0</v>
      </c>
      <c r="AQ719" s="100">
        <f>AP719*('Para GX'!K$71+100%)</f>
        <v>0</v>
      </c>
      <c r="AR719" s="100">
        <f>AQ719*('Para GX'!L$71+100%)</f>
        <v>0</v>
      </c>
      <c r="AS719" s="100">
        <f>AR719*('Para GX'!M$71+100%)</f>
        <v>0</v>
      </c>
      <c r="AT719" s="100">
        <f>AS719*('Para GX'!N$71+100%)</f>
        <v>0</v>
      </c>
      <c r="AU719" s="100" t="e">
        <f>AT719*('Para GX'!O$71+100%)</f>
        <v>#VALUE!</v>
      </c>
      <c r="AV719" s="100">
        <v>0</v>
      </c>
      <c r="AW719" s="100">
        <f>AV719*('Para GX'!J$71+100%)</f>
        <v>0</v>
      </c>
      <c r="AX719" s="100">
        <f>AW719*('Para GX'!K$71+100%)</f>
        <v>0</v>
      </c>
      <c r="AY719" s="100">
        <f>AX719*('Para GX'!L$71+100%)</f>
        <v>0</v>
      </c>
      <c r="AZ719" s="100">
        <f>AY719*('Para GX'!M$71+100%)</f>
        <v>0</v>
      </c>
      <c r="BA719" s="100">
        <f>AZ719*('Para GX'!N$71+100%)</f>
        <v>0</v>
      </c>
      <c r="BB719" s="100" t="e">
        <f>BA719*('Para GX'!O$71+100%)</f>
        <v>#VALUE!</v>
      </c>
      <c r="BC719" s="100">
        <v>0</v>
      </c>
      <c r="BD719" s="100"/>
      <c r="BE719" s="100"/>
      <c r="BF719" s="100"/>
      <c r="BG719" s="100"/>
      <c r="BH719" s="100"/>
      <c r="BI719" s="100"/>
      <c r="BJ719" s="100">
        <v>0</v>
      </c>
      <c r="BK719" s="100">
        <f>BJ719*('Para GX'!J$71+100%)</f>
        <v>0</v>
      </c>
      <c r="BL719" s="100">
        <f>BK719*('Para GX'!K$71+100%)</f>
        <v>0</v>
      </c>
      <c r="BM719" s="100">
        <f>BL719*('Para GX'!L$71+100%)</f>
        <v>0</v>
      </c>
      <c r="BN719" s="100">
        <f>BM719*('Para GX'!M$71+100%)</f>
        <v>0</v>
      </c>
      <c r="BO719" s="100">
        <f>BN719*('Para GX'!N$71+100%)</f>
        <v>0</v>
      </c>
      <c r="BP719" s="100" t="e">
        <f>BO719*('Para GX'!O$71+100%)</f>
        <v>#VALUE!</v>
      </c>
    </row>
    <row r="720" spans="1:68">
      <c r="A720" s="77">
        <v>2018</v>
      </c>
      <c r="B720" s="77" t="s">
        <v>906</v>
      </c>
      <c r="C720" s="77" t="s">
        <v>1114</v>
      </c>
      <c r="D720" s="77"/>
      <c r="E720" s="98">
        <v>29389</v>
      </c>
      <c r="F720" s="77"/>
      <c r="G720" s="77"/>
      <c r="H720" s="77"/>
      <c r="I720" s="77">
        <v>1</v>
      </c>
      <c r="J720" s="77" t="s">
        <v>1021</v>
      </c>
      <c r="K720" s="77"/>
      <c r="L720" s="77"/>
      <c r="M720" s="77"/>
      <c r="N720" s="99">
        <v>0</v>
      </c>
      <c r="O720" s="99">
        <v>0</v>
      </c>
      <c r="P720" s="99">
        <v>0</v>
      </c>
      <c r="Q720" s="99">
        <v>0</v>
      </c>
      <c r="R720" s="99">
        <v>0</v>
      </c>
      <c r="S720" s="99">
        <v>0</v>
      </c>
      <c r="T720" s="99">
        <v>2531.17</v>
      </c>
      <c r="U720" s="99">
        <v>0</v>
      </c>
      <c r="V720" s="99">
        <v>0</v>
      </c>
      <c r="W720" s="99">
        <v>0</v>
      </c>
      <c r="X720" s="99">
        <v>0</v>
      </c>
      <c r="Y720" s="99">
        <v>0</v>
      </c>
      <c r="Z720" s="99">
        <v>2531.17</v>
      </c>
      <c r="AA720" s="100">
        <f>SUM(W720+V720+S720)</f>
        <v>0</v>
      </c>
      <c r="AB720" s="100">
        <f>AA720*('Para GX'!J$71+100%)</f>
        <v>0</v>
      </c>
      <c r="AC720" s="100">
        <f>AB720*('Para GX'!K$71+100%)</f>
        <v>0</v>
      </c>
      <c r="AD720" s="100">
        <f>AC720*('Para GX'!L$71+100%)</f>
        <v>0</v>
      </c>
      <c r="AE720" s="100">
        <f>AD720*('Para GX'!M$71+100%)</f>
        <v>0</v>
      </c>
      <c r="AF720" s="100">
        <f>AE720*('Para GX'!N$71+100%)</f>
        <v>0</v>
      </c>
      <c r="AG720" s="100" t="e">
        <f>AF720*('Para GX'!O$71+100%)</f>
        <v>#VALUE!</v>
      </c>
      <c r="AH720" s="100">
        <f>SUM(T720+V720+W720)</f>
        <v>2531.17</v>
      </c>
      <c r="AI720" s="100">
        <f>AH720*('Para GX'!J$71+100%)</f>
        <v>2594.4492499999997</v>
      </c>
      <c r="AJ720" s="100">
        <f>AI720*('Para GX'!K$71+100%)</f>
        <v>2650.6623170833332</v>
      </c>
      <c r="AK720" s="100">
        <f>AJ720*('Para GX'!L$71+100%)</f>
        <v>2694.8400223680551</v>
      </c>
      <c r="AL720" s="100">
        <f>AK720*('Para GX'!M$71+100%)</f>
        <v>2721.7884225917355</v>
      </c>
      <c r="AM720" s="100">
        <f>AL720*('Para GX'!N$71+100%)</f>
        <v>2739.9336787423467</v>
      </c>
      <c r="AN720" s="100" t="e">
        <f>AM720*('Para GX'!O$71+100%)</f>
        <v>#VALUE!</v>
      </c>
      <c r="AO720" s="100">
        <f>SUM(X720+Y720)</f>
        <v>0</v>
      </c>
      <c r="AP720" s="100">
        <f>AO720*('Para GX'!J$71+100%)</f>
        <v>0</v>
      </c>
      <c r="AQ720" s="100">
        <f>AP720*('Para GX'!K$71+100%)</f>
        <v>0</v>
      </c>
      <c r="AR720" s="100">
        <f>AQ720*('Para GX'!L$71+100%)</f>
        <v>0</v>
      </c>
      <c r="AS720" s="100">
        <f>AR720*('Para GX'!M$71+100%)</f>
        <v>0</v>
      </c>
      <c r="AT720" s="100">
        <f>AS720*('Para GX'!N$71+100%)</f>
        <v>0</v>
      </c>
      <c r="AU720" s="100" t="e">
        <f>AT720*('Para GX'!O$71+100%)</f>
        <v>#VALUE!</v>
      </c>
      <c r="AV720" s="100">
        <v>0</v>
      </c>
      <c r="AW720" s="100">
        <f>AV720*('Para GX'!J$71+100%)</f>
        <v>0</v>
      </c>
      <c r="AX720" s="100">
        <f>AW720*('Para GX'!K$71+100%)</f>
        <v>0</v>
      </c>
      <c r="AY720" s="100">
        <f>AX720*('Para GX'!L$71+100%)</f>
        <v>0</v>
      </c>
      <c r="AZ720" s="100">
        <f>AY720*('Para GX'!M$71+100%)</f>
        <v>0</v>
      </c>
      <c r="BA720" s="100">
        <f>AZ720*('Para GX'!N$71+100%)</f>
        <v>0</v>
      </c>
      <c r="BB720" s="100" t="e">
        <f>BA720*('Para GX'!O$71+100%)</f>
        <v>#VALUE!</v>
      </c>
      <c r="BC720" s="100">
        <v>0</v>
      </c>
      <c r="BD720" s="100"/>
      <c r="BE720" s="100"/>
      <c r="BF720" s="100"/>
      <c r="BG720" s="100"/>
      <c r="BH720" s="100"/>
      <c r="BI720" s="100"/>
      <c r="BJ720" s="100">
        <v>0</v>
      </c>
      <c r="BK720" s="100">
        <f>BJ720*('Para GX'!J$71+100%)</f>
        <v>0</v>
      </c>
      <c r="BL720" s="100">
        <f>BK720*('Para GX'!K$71+100%)</f>
        <v>0</v>
      </c>
      <c r="BM720" s="100">
        <f>BL720*('Para GX'!L$71+100%)</f>
        <v>0</v>
      </c>
      <c r="BN720" s="100">
        <f>BM720*('Para GX'!M$71+100%)</f>
        <v>0</v>
      </c>
      <c r="BO720" s="100">
        <f>BN720*('Para GX'!N$71+100%)</f>
        <v>0</v>
      </c>
      <c r="BP720" s="100" t="e">
        <f>BO720*('Para GX'!O$71+100%)</f>
        <v>#VALUE!</v>
      </c>
    </row>
    <row r="721" spans="1:68">
      <c r="A721" s="101"/>
      <c r="B721" s="101" t="s">
        <v>1196</v>
      </c>
      <c r="C721" s="101" t="s">
        <v>1114</v>
      </c>
      <c r="D721" s="101"/>
      <c r="E721" s="102"/>
      <c r="F721" s="101"/>
      <c r="G721" s="101"/>
      <c r="H721" s="101"/>
      <c r="I721" s="101"/>
      <c r="J721" s="101"/>
      <c r="K721" s="101"/>
      <c r="L721" s="101"/>
      <c r="M721" s="101"/>
      <c r="N721" s="103">
        <f t="shared" ref="N721:Z721" si="183">SUM(N715:N720)</f>
        <v>0</v>
      </c>
      <c r="O721" s="103">
        <f t="shared" si="183"/>
        <v>0</v>
      </c>
      <c r="P721" s="103">
        <f t="shared" si="183"/>
        <v>0</v>
      </c>
      <c r="Q721" s="103">
        <f t="shared" si="183"/>
        <v>0</v>
      </c>
      <c r="R721" s="103">
        <f t="shared" si="183"/>
        <v>0</v>
      </c>
      <c r="S721" s="103">
        <f t="shared" si="183"/>
        <v>0</v>
      </c>
      <c r="T721" s="103">
        <f t="shared" si="183"/>
        <v>8432.17</v>
      </c>
      <c r="U721" s="103">
        <f t="shared" si="183"/>
        <v>0</v>
      </c>
      <c r="V721" s="103">
        <f t="shared" si="183"/>
        <v>1387.59</v>
      </c>
      <c r="W721" s="103">
        <f t="shared" si="183"/>
        <v>0</v>
      </c>
      <c r="X721" s="103">
        <f t="shared" si="183"/>
        <v>0</v>
      </c>
      <c r="Y721" s="103">
        <f t="shared" si="183"/>
        <v>0</v>
      </c>
      <c r="Z721" s="103">
        <f t="shared" si="183"/>
        <v>9819.76</v>
      </c>
      <c r="AA721" s="103">
        <v>0</v>
      </c>
      <c r="AB721" s="103">
        <f t="shared" ref="AB721:AG721" si="184">SUM(AB715:AB720)</f>
        <v>0</v>
      </c>
      <c r="AC721" s="103">
        <f t="shared" si="184"/>
        <v>0</v>
      </c>
      <c r="AD721" s="103">
        <f t="shared" si="184"/>
        <v>0</v>
      </c>
      <c r="AE721" s="103">
        <f t="shared" si="184"/>
        <v>0</v>
      </c>
      <c r="AF721" s="103">
        <f t="shared" si="184"/>
        <v>0</v>
      </c>
      <c r="AG721" s="103" t="e">
        <f t="shared" si="184"/>
        <v>#VALUE!</v>
      </c>
      <c r="AH721" s="103">
        <f t="shared" si="169"/>
        <v>9819.76</v>
      </c>
      <c r="AI721" s="103">
        <f t="shared" ref="AI721:AN721" si="185">SUM(AI715:AI720)</f>
        <v>12840.433999999997</v>
      </c>
      <c r="AJ721" s="103">
        <f t="shared" si="185"/>
        <v>13118.643403333333</v>
      </c>
      <c r="AK721" s="103">
        <f t="shared" si="185"/>
        <v>13337.287460055553</v>
      </c>
      <c r="AL721" s="103">
        <f t="shared" si="185"/>
        <v>13470.660334656108</v>
      </c>
      <c r="AM721" s="103">
        <f t="shared" si="185"/>
        <v>13560.46473688715</v>
      </c>
      <c r="AN721" s="103" t="e">
        <f t="shared" si="185"/>
        <v>#VALUE!</v>
      </c>
      <c r="AO721" s="103">
        <f t="shared" si="166"/>
        <v>0</v>
      </c>
      <c r="AP721" s="103">
        <f t="shared" ref="AP721:AU721" si="186">SUM(AP715:AP720)</f>
        <v>0</v>
      </c>
      <c r="AQ721" s="103">
        <f t="shared" si="186"/>
        <v>0</v>
      </c>
      <c r="AR721" s="103">
        <f t="shared" si="186"/>
        <v>0</v>
      </c>
      <c r="AS721" s="103">
        <f t="shared" si="186"/>
        <v>0</v>
      </c>
      <c r="AT721" s="103">
        <f t="shared" si="186"/>
        <v>0</v>
      </c>
      <c r="AU721" s="103" t="e">
        <f t="shared" si="186"/>
        <v>#VALUE!</v>
      </c>
      <c r="AV721" s="103">
        <f t="shared" ref="AV721:BP721" si="187">SUM(AV715:AV715)</f>
        <v>0</v>
      </c>
      <c r="AW721" s="103">
        <f t="shared" si="187"/>
        <v>0</v>
      </c>
      <c r="AX721" s="103">
        <f t="shared" si="187"/>
        <v>0</v>
      </c>
      <c r="AY721" s="103">
        <f t="shared" si="187"/>
        <v>0</v>
      </c>
      <c r="AZ721" s="103">
        <f t="shared" si="187"/>
        <v>0</v>
      </c>
      <c r="BA721" s="103">
        <f t="shared" si="187"/>
        <v>0</v>
      </c>
      <c r="BB721" s="103" t="e">
        <f t="shared" si="187"/>
        <v>#VALUE!</v>
      </c>
      <c r="BC721" s="103">
        <f t="shared" si="187"/>
        <v>0</v>
      </c>
      <c r="BD721" s="103">
        <f t="shared" si="187"/>
        <v>0</v>
      </c>
      <c r="BE721" s="103">
        <f t="shared" si="187"/>
        <v>0</v>
      </c>
      <c r="BF721" s="103">
        <f t="shared" si="187"/>
        <v>0</v>
      </c>
      <c r="BG721" s="103">
        <f t="shared" si="187"/>
        <v>0</v>
      </c>
      <c r="BH721" s="103">
        <f t="shared" si="187"/>
        <v>0</v>
      </c>
      <c r="BI721" s="103">
        <f t="shared" si="187"/>
        <v>0</v>
      </c>
      <c r="BJ721" s="103">
        <f t="shared" si="187"/>
        <v>0</v>
      </c>
      <c r="BK721" s="103">
        <f t="shared" si="187"/>
        <v>0</v>
      </c>
      <c r="BL721" s="103">
        <f t="shared" si="187"/>
        <v>0</v>
      </c>
      <c r="BM721" s="103">
        <f t="shared" si="187"/>
        <v>0</v>
      </c>
      <c r="BN721" s="103">
        <f t="shared" si="187"/>
        <v>0</v>
      </c>
      <c r="BO721" s="103">
        <f t="shared" si="187"/>
        <v>0</v>
      </c>
      <c r="BP721" s="103" t="e">
        <f t="shared" si="187"/>
        <v>#VALUE!</v>
      </c>
    </row>
    <row r="722" spans="1:68">
      <c r="A722" s="77">
        <v>2018</v>
      </c>
      <c r="B722" s="77" t="s">
        <v>905</v>
      </c>
      <c r="C722" s="77" t="s">
        <v>1115</v>
      </c>
      <c r="D722" s="77"/>
      <c r="E722" s="98" t="s">
        <v>1027</v>
      </c>
      <c r="F722" s="77"/>
      <c r="G722" s="77"/>
      <c r="H722" s="77"/>
      <c r="I722" s="77">
        <v>1</v>
      </c>
      <c r="J722" s="77" t="s">
        <v>1021</v>
      </c>
      <c r="K722" s="77"/>
      <c r="L722" s="77" t="s">
        <v>1240</v>
      </c>
      <c r="M722" s="77"/>
      <c r="N722" s="99">
        <v>20880.27</v>
      </c>
      <c r="O722" s="99">
        <v>20382.25</v>
      </c>
      <c r="P722" s="99">
        <v>0</v>
      </c>
      <c r="Q722" s="99">
        <v>551.67999999999995</v>
      </c>
      <c r="R722" s="99">
        <v>1008.84</v>
      </c>
      <c r="S722" s="99">
        <v>21942.77</v>
      </c>
      <c r="T722" s="99">
        <v>0</v>
      </c>
      <c r="U722" s="99">
        <v>32.96</v>
      </c>
      <c r="V722" s="99">
        <v>0</v>
      </c>
      <c r="W722" s="99">
        <v>0</v>
      </c>
      <c r="X722" s="99">
        <v>6789.12</v>
      </c>
      <c r="Y722" s="99">
        <v>0</v>
      </c>
      <c r="Z722" s="99">
        <v>28764.85</v>
      </c>
      <c r="AA722" s="100">
        <f t="shared" si="172"/>
        <v>21942.77</v>
      </c>
      <c r="AB722" s="100">
        <v>38556.58</v>
      </c>
      <c r="AC722" s="100">
        <f>AB722*('Para GX'!K$71+100%)</f>
        <v>39391.972566666671</v>
      </c>
      <c r="AD722" s="100">
        <f>AC722*('Para GX'!L$71+100%)</f>
        <v>40048.50544277778</v>
      </c>
      <c r="AE722" s="100">
        <f>AD722*('Para GX'!M$71+100%)</f>
        <v>40448.990497205559</v>
      </c>
      <c r="AF722" s="100">
        <f>AE722*('Para GX'!N$71+100%)</f>
        <v>40718.650433853596</v>
      </c>
      <c r="AG722" s="100" t="e">
        <f>AF722*('Para GX'!O$71+100%)</f>
        <v>#VALUE!</v>
      </c>
      <c r="AH722" s="100">
        <f t="shared" si="169"/>
        <v>0</v>
      </c>
      <c r="AI722" s="100">
        <f>AH722*('Para GX'!J$71+100%)</f>
        <v>0</v>
      </c>
      <c r="AJ722" s="100">
        <f>AI722*('Para GX'!K$71+100%)</f>
        <v>0</v>
      </c>
      <c r="AK722" s="100">
        <f>AJ722*('Para GX'!L$71+100%)</f>
        <v>0</v>
      </c>
      <c r="AL722" s="100">
        <f>AK722*('Para GX'!M$71+100%)</f>
        <v>0</v>
      </c>
      <c r="AM722" s="100">
        <f>AL722*('Para GX'!N$71+100%)</f>
        <v>0</v>
      </c>
      <c r="AN722" s="100" t="e">
        <f>AM722*('Para GX'!O$71+100%)</f>
        <v>#VALUE!</v>
      </c>
      <c r="AO722" s="100">
        <f t="shared" si="166"/>
        <v>6789.12</v>
      </c>
      <c r="AP722" s="100">
        <v>11929.46</v>
      </c>
      <c r="AQ722" s="100">
        <f>AP722*('Para GX'!K$71+100%)</f>
        <v>12187.931633333334</v>
      </c>
      <c r="AR722" s="100">
        <f>AQ722*('Para GX'!L$71+100%)</f>
        <v>12391.063827222222</v>
      </c>
      <c r="AS722" s="100">
        <f>AR722*('Para GX'!M$71+100%)</f>
        <v>12514.974465494444</v>
      </c>
      <c r="AT722" s="100">
        <f>AS722*('Para GX'!N$71+100%)</f>
        <v>12598.407628597739</v>
      </c>
      <c r="AU722" s="100" t="e">
        <f>AT722*('Para GX'!O$71+100%)</f>
        <v>#VALUE!</v>
      </c>
      <c r="AV722" s="100">
        <v>0</v>
      </c>
      <c r="AW722" s="100">
        <f>AV722*('Para GX'!J$71+100%)</f>
        <v>0</v>
      </c>
      <c r="AX722" s="100">
        <f>AW722*('Para GX'!K$71+100%)</f>
        <v>0</v>
      </c>
      <c r="AY722" s="100">
        <f>AX722*('Para GX'!L$71+100%)</f>
        <v>0</v>
      </c>
      <c r="AZ722" s="100">
        <f>AY722*('Para GX'!M$71+100%)</f>
        <v>0</v>
      </c>
      <c r="BA722" s="100">
        <f>AZ722*('Para GX'!N$71+100%)</f>
        <v>0</v>
      </c>
      <c r="BB722" s="100" t="e">
        <f>BA722*('Para GX'!O$71+100%)</f>
        <v>#VALUE!</v>
      </c>
      <c r="BC722" s="100">
        <v>0</v>
      </c>
      <c r="BD722" s="100"/>
      <c r="BE722" s="100"/>
      <c r="BF722" s="100"/>
      <c r="BG722" s="100"/>
      <c r="BH722" s="100"/>
      <c r="BI722" s="100"/>
      <c r="BJ722" s="100">
        <v>0</v>
      </c>
      <c r="BK722" s="100">
        <f>BJ722*('Para GX'!J$71+100%)</f>
        <v>0</v>
      </c>
      <c r="BL722" s="100">
        <f>BK722*('Para GX'!K$71+100%)</f>
        <v>0</v>
      </c>
      <c r="BM722" s="100">
        <f>BL722*('Para GX'!L$71+100%)</f>
        <v>0</v>
      </c>
      <c r="BN722" s="100">
        <f>BM722*('Para GX'!M$71+100%)</f>
        <v>0</v>
      </c>
      <c r="BO722" s="100">
        <f>BN722*('Para GX'!N$71+100%)</f>
        <v>0</v>
      </c>
      <c r="BP722" s="100" t="e">
        <f>BO722*('Para GX'!O$71+100%)</f>
        <v>#VALUE!</v>
      </c>
    </row>
    <row r="723" spans="1:68">
      <c r="A723" s="77">
        <v>2018</v>
      </c>
      <c r="B723" s="77" t="s">
        <v>905</v>
      </c>
      <c r="C723" s="77" t="s">
        <v>1115</v>
      </c>
      <c r="D723" s="77"/>
      <c r="E723" s="98">
        <v>28619</v>
      </c>
      <c r="F723" s="77"/>
      <c r="G723" s="77"/>
      <c r="H723" s="77"/>
      <c r="I723" s="77">
        <v>2</v>
      </c>
      <c r="J723" s="77" t="s">
        <v>1021</v>
      </c>
      <c r="K723" s="77"/>
      <c r="L723" s="77"/>
      <c r="M723" s="77"/>
      <c r="N723" s="99">
        <v>29243.59</v>
      </c>
      <c r="O723" s="99">
        <v>48656.92</v>
      </c>
      <c r="P723" s="99">
        <v>0</v>
      </c>
      <c r="Q723" s="99">
        <v>1591.18</v>
      </c>
      <c r="R723" s="99">
        <v>0</v>
      </c>
      <c r="S723" s="99">
        <v>50248.1</v>
      </c>
      <c r="T723" s="99">
        <v>0</v>
      </c>
      <c r="U723" s="99">
        <v>75.39</v>
      </c>
      <c r="V723" s="99">
        <v>0</v>
      </c>
      <c r="W723" s="99">
        <v>0</v>
      </c>
      <c r="X723" s="99">
        <v>15546.75</v>
      </c>
      <c r="Y723" s="99">
        <v>0</v>
      </c>
      <c r="Z723" s="99">
        <v>65870.240000000005</v>
      </c>
      <c r="AA723" s="100">
        <f t="shared" si="172"/>
        <v>50248.1</v>
      </c>
      <c r="AB723" s="100">
        <f>AA723*('Para GX'!J$71+100%)</f>
        <v>51504.302499999991</v>
      </c>
      <c r="AC723" s="100">
        <f>AB723*('Para GX'!K$71+100%)</f>
        <v>52620.229054166659</v>
      </c>
      <c r="AD723" s="100">
        <f>AC723*('Para GX'!L$71+100%)</f>
        <v>53497.232871736102</v>
      </c>
      <c r="AE723" s="100">
        <f>AD723*('Para GX'!M$71+100%)</f>
        <v>54032.205200453463</v>
      </c>
      <c r="AF723" s="100">
        <f>AE723*('Para GX'!N$71+100%)</f>
        <v>54392.419901789814</v>
      </c>
      <c r="AG723" s="100" t="e">
        <f>AF723*('Para GX'!O$71+100%)</f>
        <v>#VALUE!</v>
      </c>
      <c r="AH723" s="100">
        <f t="shared" si="169"/>
        <v>0</v>
      </c>
      <c r="AI723" s="100">
        <f>AH723*('Para GX'!J$71+100%)</f>
        <v>0</v>
      </c>
      <c r="AJ723" s="100">
        <f>AI723*('Para GX'!K$71+100%)</f>
        <v>0</v>
      </c>
      <c r="AK723" s="100">
        <f>AJ723*('Para GX'!L$71+100%)</f>
        <v>0</v>
      </c>
      <c r="AL723" s="100">
        <f>AK723*('Para GX'!M$71+100%)</f>
        <v>0</v>
      </c>
      <c r="AM723" s="100">
        <f>AL723*('Para GX'!N$71+100%)</f>
        <v>0</v>
      </c>
      <c r="AN723" s="100" t="e">
        <f>AM723*('Para GX'!O$71+100%)</f>
        <v>#VALUE!</v>
      </c>
      <c r="AO723" s="100">
        <f t="shared" ref="AO723:AO804" si="188">SUM(X723+Y723)</f>
        <v>15546.75</v>
      </c>
      <c r="AP723" s="100">
        <f>AO723*('Para GX'!J$71+100%)</f>
        <v>15935.418749999999</v>
      </c>
      <c r="AQ723" s="100">
        <f>AP723*('Para GX'!K$71+100%)</f>
        <v>16280.68615625</v>
      </c>
      <c r="AR723" s="100">
        <f>AQ723*('Para GX'!L$71+100%)</f>
        <v>16552.030925520834</v>
      </c>
      <c r="AS723" s="100">
        <f>AR723*('Para GX'!M$71+100%)</f>
        <v>16717.551234776041</v>
      </c>
      <c r="AT723" s="100">
        <f>AS723*('Para GX'!N$71+100%)</f>
        <v>16829.001576341212</v>
      </c>
      <c r="AU723" s="100" t="e">
        <f>AT723*('Para GX'!O$71+100%)</f>
        <v>#VALUE!</v>
      </c>
      <c r="AV723" s="100">
        <v>0</v>
      </c>
      <c r="AW723" s="100">
        <f>AV723*('Para GX'!J$71+100%)</f>
        <v>0</v>
      </c>
      <c r="AX723" s="100">
        <f>AW723*('Para GX'!K$71+100%)</f>
        <v>0</v>
      </c>
      <c r="AY723" s="100">
        <f>AX723*('Para GX'!L$71+100%)</f>
        <v>0</v>
      </c>
      <c r="AZ723" s="100">
        <f>AY723*('Para GX'!M$71+100%)</f>
        <v>0</v>
      </c>
      <c r="BA723" s="100">
        <f>AZ723*('Para GX'!N$71+100%)</f>
        <v>0</v>
      </c>
      <c r="BB723" s="100" t="e">
        <f>BA723*('Para GX'!O$71+100%)</f>
        <v>#VALUE!</v>
      </c>
      <c r="BC723" s="100">
        <v>0</v>
      </c>
      <c r="BD723" s="100"/>
      <c r="BE723" s="100"/>
      <c r="BF723" s="100"/>
      <c r="BG723" s="100"/>
      <c r="BH723" s="100"/>
      <c r="BI723" s="100"/>
      <c r="BJ723" s="100">
        <v>0</v>
      </c>
      <c r="BK723" s="100">
        <f>BJ723*('Para GX'!J$71+100%)</f>
        <v>0</v>
      </c>
      <c r="BL723" s="100">
        <f>BK723*('Para GX'!K$71+100%)</f>
        <v>0</v>
      </c>
      <c r="BM723" s="100">
        <f>BL723*('Para GX'!L$71+100%)</f>
        <v>0</v>
      </c>
      <c r="BN723" s="100">
        <f>BM723*('Para GX'!M$71+100%)</f>
        <v>0</v>
      </c>
      <c r="BO723" s="100">
        <f>BN723*('Para GX'!N$71+100%)</f>
        <v>0</v>
      </c>
      <c r="BP723" s="100" t="e">
        <f>BO723*('Para GX'!O$71+100%)</f>
        <v>#VALUE!</v>
      </c>
    </row>
    <row r="724" spans="1:68">
      <c r="A724" s="77">
        <v>2018</v>
      </c>
      <c r="B724" s="77" t="s">
        <v>905</v>
      </c>
      <c r="C724" s="77" t="s">
        <v>1115</v>
      </c>
      <c r="D724" s="77"/>
      <c r="E724" s="98">
        <v>32458</v>
      </c>
      <c r="F724" s="77"/>
      <c r="G724" s="77"/>
      <c r="H724" s="77"/>
      <c r="I724" s="77">
        <v>2</v>
      </c>
      <c r="J724" s="77" t="s">
        <v>1021</v>
      </c>
      <c r="K724" s="77"/>
      <c r="L724" s="77"/>
      <c r="M724" s="77"/>
      <c r="N724" s="99">
        <v>19828.68</v>
      </c>
      <c r="O724" s="99">
        <v>32846.120000000003</v>
      </c>
      <c r="P724" s="99">
        <v>0</v>
      </c>
      <c r="Q724" s="99">
        <v>1197.3</v>
      </c>
      <c r="R724" s="99">
        <v>0</v>
      </c>
      <c r="S724" s="99">
        <v>34043.42</v>
      </c>
      <c r="T724" s="99">
        <v>0</v>
      </c>
      <c r="U724" s="99">
        <v>51.04</v>
      </c>
      <c r="V724" s="99">
        <v>0</v>
      </c>
      <c r="W724" s="99">
        <v>0</v>
      </c>
      <c r="X724" s="99">
        <v>10533.04</v>
      </c>
      <c r="Y724" s="99">
        <v>0</v>
      </c>
      <c r="Z724" s="99">
        <v>44627.5</v>
      </c>
      <c r="AA724" s="100">
        <f t="shared" si="172"/>
        <v>34043.42</v>
      </c>
      <c r="AB724" s="100">
        <f>AA724*('Para GX'!J$71+100%)</f>
        <v>34894.505499999992</v>
      </c>
      <c r="AC724" s="100">
        <f>AB724*('Para GX'!K$71+100%)</f>
        <v>35650.55311916666</v>
      </c>
      <c r="AD724" s="100">
        <f>AC724*('Para GX'!L$71+100%)</f>
        <v>36244.7290044861</v>
      </c>
      <c r="AE724" s="100">
        <f>AD724*('Para GX'!M$71+100%)</f>
        <v>36607.17629453096</v>
      </c>
      <c r="AF724" s="100">
        <f>AE724*('Para GX'!N$71+100%)</f>
        <v>36851.2241364945</v>
      </c>
      <c r="AG724" s="100" t="e">
        <f>AF724*('Para GX'!O$71+100%)</f>
        <v>#VALUE!</v>
      </c>
      <c r="AH724" s="100">
        <f t="shared" si="169"/>
        <v>0</v>
      </c>
      <c r="AI724" s="100">
        <f>AH724*('Para GX'!J$71+100%)</f>
        <v>0</v>
      </c>
      <c r="AJ724" s="100">
        <f>AI724*('Para GX'!K$71+100%)</f>
        <v>0</v>
      </c>
      <c r="AK724" s="100">
        <f>AJ724*('Para GX'!L$71+100%)</f>
        <v>0</v>
      </c>
      <c r="AL724" s="100">
        <f>AK724*('Para GX'!M$71+100%)</f>
        <v>0</v>
      </c>
      <c r="AM724" s="100">
        <f>AL724*('Para GX'!N$71+100%)</f>
        <v>0</v>
      </c>
      <c r="AN724" s="100" t="e">
        <f>AM724*('Para GX'!O$71+100%)</f>
        <v>#VALUE!</v>
      </c>
      <c r="AO724" s="100">
        <f t="shared" si="188"/>
        <v>10533.04</v>
      </c>
      <c r="AP724" s="100">
        <f>AO724*('Para GX'!J$71+100%)</f>
        <v>10796.366</v>
      </c>
      <c r="AQ724" s="100">
        <f>AP724*('Para GX'!K$71+100%)</f>
        <v>11030.287263333334</v>
      </c>
      <c r="AR724" s="100">
        <f>AQ724*('Para GX'!L$71+100%)</f>
        <v>11214.125384388888</v>
      </c>
      <c r="AS724" s="100">
        <f>AR724*('Para GX'!M$71+100%)</f>
        <v>11326.266638232777</v>
      </c>
      <c r="AT724" s="100">
        <f>AS724*('Para GX'!N$71+100%)</f>
        <v>11401.775082487662</v>
      </c>
      <c r="AU724" s="100" t="e">
        <f>AT724*('Para GX'!O$71+100%)</f>
        <v>#VALUE!</v>
      </c>
      <c r="AV724" s="100">
        <v>0</v>
      </c>
      <c r="AW724" s="100">
        <f>AV724*('Para GX'!J$71+100%)</f>
        <v>0</v>
      </c>
      <c r="AX724" s="100">
        <f>AW724*('Para GX'!K$71+100%)</f>
        <v>0</v>
      </c>
      <c r="AY724" s="100">
        <f>AX724*('Para GX'!L$71+100%)</f>
        <v>0</v>
      </c>
      <c r="AZ724" s="100">
        <f>AY724*('Para GX'!M$71+100%)</f>
        <v>0</v>
      </c>
      <c r="BA724" s="100">
        <f>AZ724*('Para GX'!N$71+100%)</f>
        <v>0</v>
      </c>
      <c r="BB724" s="100" t="e">
        <f>BA724*('Para GX'!O$71+100%)</f>
        <v>#VALUE!</v>
      </c>
      <c r="BC724" s="100">
        <v>0</v>
      </c>
      <c r="BD724" s="100"/>
      <c r="BE724" s="100"/>
      <c r="BF724" s="100"/>
      <c r="BG724" s="100"/>
      <c r="BH724" s="100"/>
      <c r="BI724" s="100"/>
      <c r="BJ724" s="100">
        <v>0</v>
      </c>
      <c r="BK724" s="100">
        <f>BJ724*('Para GX'!J$71+100%)</f>
        <v>0</v>
      </c>
      <c r="BL724" s="100">
        <f>BK724*('Para GX'!K$71+100%)</f>
        <v>0</v>
      </c>
      <c r="BM724" s="100">
        <f>BL724*('Para GX'!L$71+100%)</f>
        <v>0</v>
      </c>
      <c r="BN724" s="100">
        <f>BM724*('Para GX'!M$71+100%)</f>
        <v>0</v>
      </c>
      <c r="BO724" s="100">
        <f>BN724*('Para GX'!N$71+100%)</f>
        <v>0</v>
      </c>
      <c r="BP724" s="100" t="e">
        <f>BO724*('Para GX'!O$71+100%)</f>
        <v>#VALUE!</v>
      </c>
    </row>
    <row r="725" spans="1:68">
      <c r="A725" s="77">
        <v>2018</v>
      </c>
      <c r="B725" s="77" t="s">
        <v>905</v>
      </c>
      <c r="C725" s="77" t="s">
        <v>1115</v>
      </c>
      <c r="D725" s="77"/>
      <c r="E725" s="98">
        <v>32458</v>
      </c>
      <c r="F725" s="77"/>
      <c r="G725" s="77"/>
      <c r="H725" s="77"/>
      <c r="I725" s="77">
        <v>1</v>
      </c>
      <c r="J725" s="77" t="s">
        <v>1021</v>
      </c>
      <c r="K725" s="77" t="s">
        <v>1116</v>
      </c>
      <c r="L725" s="77"/>
      <c r="M725" s="77"/>
      <c r="N725" s="99">
        <v>0</v>
      </c>
      <c r="O725" s="99">
        <v>0</v>
      </c>
      <c r="P725" s="99">
        <v>0</v>
      </c>
      <c r="Q725" s="99">
        <v>0</v>
      </c>
      <c r="R725" s="99">
        <v>0</v>
      </c>
      <c r="S725" s="99">
        <v>0</v>
      </c>
      <c r="T725" s="99">
        <v>0</v>
      </c>
      <c r="U725" s="99">
        <v>0</v>
      </c>
      <c r="V725" s="99">
        <v>1726</v>
      </c>
      <c r="W725" s="99">
        <v>0</v>
      </c>
      <c r="X725" s="99">
        <v>0</v>
      </c>
      <c r="Y725" s="99">
        <v>779.09</v>
      </c>
      <c r="Z725" s="99">
        <v>2505.09</v>
      </c>
      <c r="AA725" s="100">
        <f>SUM(W725 + V725 + S725)</f>
        <v>1726</v>
      </c>
      <c r="AB725" s="100">
        <v>0</v>
      </c>
      <c r="AC725" s="100">
        <f>AB725*('Para GX'!K$71+100%)</f>
        <v>0</v>
      </c>
      <c r="AD725" s="100">
        <f>AC725*('Para GX'!L$71+100%)</f>
        <v>0</v>
      </c>
      <c r="AE725" s="100">
        <f>AD725*('Para GX'!M$71+100%)</f>
        <v>0</v>
      </c>
      <c r="AF725" s="100">
        <f>AE725*('Para GX'!N$71+100%)</f>
        <v>0</v>
      </c>
      <c r="AG725" s="100" t="e">
        <f>AF725*('Para GX'!O$71+100%)</f>
        <v>#VALUE!</v>
      </c>
      <c r="AH725" s="100">
        <v>0</v>
      </c>
      <c r="AI725" s="100">
        <f>AH725*('Para GX'!J$71+100%)</f>
        <v>0</v>
      </c>
      <c r="AJ725" s="100">
        <f>AI725*('Para GX'!K$71+100%)</f>
        <v>0</v>
      </c>
      <c r="AK725" s="100">
        <f>AJ725*('Para GX'!L$71+100%)</f>
        <v>0</v>
      </c>
      <c r="AL725" s="100">
        <f>AK725*('Para GX'!M$71+100%)</f>
        <v>0</v>
      </c>
      <c r="AM725" s="100">
        <f>AL725*('Para GX'!N$71+100%)</f>
        <v>0</v>
      </c>
      <c r="AN725" s="100" t="e">
        <f>AM725*('Para GX'!O$71+100%)</f>
        <v>#VALUE!</v>
      </c>
      <c r="AO725" s="100">
        <f t="shared" si="188"/>
        <v>779.09</v>
      </c>
      <c r="AP725" s="100">
        <v>0</v>
      </c>
      <c r="AQ725" s="100">
        <f>AP725*('Para GX'!K$71+100%)</f>
        <v>0</v>
      </c>
      <c r="AR725" s="100">
        <f>AQ725*('Para GX'!L$71+100%)</f>
        <v>0</v>
      </c>
      <c r="AS725" s="100">
        <f>AR725*('Para GX'!M$71+100%)</f>
        <v>0</v>
      </c>
      <c r="AT725" s="100">
        <f>AS725*('Para GX'!N$71+100%)</f>
        <v>0</v>
      </c>
      <c r="AU725" s="100" t="e">
        <f>AT725*('Para GX'!O$71+100%)</f>
        <v>#VALUE!</v>
      </c>
      <c r="AV725" s="100">
        <v>0</v>
      </c>
      <c r="AW725" s="100">
        <f>AV725*('Para GX'!J$71+100%)</f>
        <v>0</v>
      </c>
      <c r="AX725" s="100">
        <f>AW725*('Para GX'!K$71+100%)</f>
        <v>0</v>
      </c>
      <c r="AY725" s="100">
        <f>AX725*('Para GX'!L$71+100%)</f>
        <v>0</v>
      </c>
      <c r="AZ725" s="100">
        <f>AY725*('Para GX'!M$71+100%)</f>
        <v>0</v>
      </c>
      <c r="BA725" s="100">
        <f>AZ725*('Para GX'!N$71+100%)</f>
        <v>0</v>
      </c>
      <c r="BB725" s="100" t="e">
        <f>BA725*('Para GX'!O$71+100%)</f>
        <v>#VALUE!</v>
      </c>
      <c r="BC725" s="100">
        <v>0</v>
      </c>
      <c r="BD725" s="100"/>
      <c r="BE725" s="100"/>
      <c r="BF725" s="100"/>
      <c r="BG725" s="100"/>
      <c r="BH725" s="100"/>
      <c r="BI725" s="100"/>
      <c r="BJ725" s="100">
        <v>0</v>
      </c>
      <c r="BK725" s="100">
        <f>BJ725*('Para GX'!J$71+100%)</f>
        <v>0</v>
      </c>
      <c r="BL725" s="100">
        <f>BK725*('Para GX'!K$71+100%)</f>
        <v>0</v>
      </c>
      <c r="BM725" s="100">
        <f>BL725*('Para GX'!L$71+100%)</f>
        <v>0</v>
      </c>
      <c r="BN725" s="100">
        <f>BM725*('Para GX'!M$71+100%)</f>
        <v>0</v>
      </c>
      <c r="BO725" s="100">
        <f>BN725*('Para GX'!N$71+100%)</f>
        <v>0</v>
      </c>
      <c r="BP725" s="100" t="e">
        <f>BO725*('Para GX'!O$71+100%)</f>
        <v>#VALUE!</v>
      </c>
    </row>
    <row r="726" spans="1:68">
      <c r="A726" s="77">
        <v>2018</v>
      </c>
      <c r="B726" s="77" t="s">
        <v>905</v>
      </c>
      <c r="C726" s="77" t="s">
        <v>1115</v>
      </c>
      <c r="D726" s="77"/>
      <c r="E726" s="98">
        <v>33376</v>
      </c>
      <c r="F726" s="77"/>
      <c r="G726" s="77"/>
      <c r="H726" s="77"/>
      <c r="I726" s="77">
        <v>3</v>
      </c>
      <c r="J726" s="77" t="s">
        <v>1021</v>
      </c>
      <c r="K726" s="77"/>
      <c r="L726" s="77"/>
      <c r="M726" s="77"/>
      <c r="N726" s="99">
        <v>19528.23</v>
      </c>
      <c r="O726" s="99">
        <v>16192.67</v>
      </c>
      <c r="P726" s="99">
        <v>0</v>
      </c>
      <c r="Q726" s="99">
        <v>592.36</v>
      </c>
      <c r="R726" s="99">
        <v>0</v>
      </c>
      <c r="S726" s="99">
        <v>16785.03</v>
      </c>
      <c r="T726" s="99">
        <v>0</v>
      </c>
      <c r="U726" s="99">
        <v>25.16</v>
      </c>
      <c r="V726" s="99">
        <v>0</v>
      </c>
      <c r="W726" s="99">
        <v>0</v>
      </c>
      <c r="X726" s="99">
        <v>5193.28</v>
      </c>
      <c r="Y726" s="99">
        <v>0</v>
      </c>
      <c r="Z726" s="99">
        <v>22003.47</v>
      </c>
      <c r="AA726" s="100">
        <f>SUM(W726+V726+S726)</f>
        <v>16785.03</v>
      </c>
      <c r="AB726" s="100">
        <f>AA726*('Para GX'!J$71+100%)</f>
        <v>17204.655749999998</v>
      </c>
      <c r="AC726" s="100">
        <f>AB726*('Para GX'!K$71+100%)</f>
        <v>17577.423291249997</v>
      </c>
      <c r="AD726" s="100">
        <f>AC726*('Para GX'!L$71+100%)</f>
        <v>17870.380346104164</v>
      </c>
      <c r="AE726" s="100">
        <f>AD726*('Para GX'!M$71+100%)</f>
        <v>18049.084149565206</v>
      </c>
      <c r="AF726" s="100">
        <f>AE726*('Para GX'!N$71+100%)</f>
        <v>18169.411377228971</v>
      </c>
      <c r="AG726" s="100" t="e">
        <f>AF726*('Para GX'!O$71+100%)</f>
        <v>#VALUE!</v>
      </c>
      <c r="AH726" s="100">
        <f>SUM(T726+V726+W726)</f>
        <v>0</v>
      </c>
      <c r="AI726" s="100">
        <f>AH726*('Para GX'!J$71+100%)</f>
        <v>0</v>
      </c>
      <c r="AJ726" s="100">
        <f>AI726*('Para GX'!K$71+100%)</f>
        <v>0</v>
      </c>
      <c r="AK726" s="100">
        <f>AJ726*('Para GX'!L$71+100%)</f>
        <v>0</v>
      </c>
      <c r="AL726" s="100">
        <f>AK726*('Para GX'!M$71+100%)</f>
        <v>0</v>
      </c>
      <c r="AM726" s="100">
        <f>AL726*('Para GX'!N$71+100%)</f>
        <v>0</v>
      </c>
      <c r="AN726" s="100" t="e">
        <f>AM726*('Para GX'!O$71+100%)</f>
        <v>#VALUE!</v>
      </c>
      <c r="AO726" s="100">
        <f t="shared" si="188"/>
        <v>5193.28</v>
      </c>
      <c r="AP726" s="100">
        <f>AO726*('Para GX'!J$71+100%)</f>
        <v>5323.1119999999992</v>
      </c>
      <c r="AQ726" s="100">
        <f>AP726*('Para GX'!K$71+100%)</f>
        <v>5438.446093333333</v>
      </c>
      <c r="AR726" s="100">
        <f>AQ726*('Para GX'!L$71+100%)</f>
        <v>5529.0868615555546</v>
      </c>
      <c r="AS726" s="100">
        <f>AR726*('Para GX'!M$71+100%)</f>
        <v>5584.3777301711098</v>
      </c>
      <c r="AT726" s="100">
        <f>AS726*('Para GX'!N$71+100%)</f>
        <v>5621.6069150389167</v>
      </c>
      <c r="AU726" s="100" t="e">
        <f>AT726*('Para GX'!O$71+100%)</f>
        <v>#VALUE!</v>
      </c>
      <c r="AV726" s="100">
        <v>0</v>
      </c>
      <c r="AW726" s="100">
        <f>AV726*('Para GX'!J$71+100%)</f>
        <v>0</v>
      </c>
      <c r="AX726" s="100">
        <f>AW726*('Para GX'!K$71+100%)</f>
        <v>0</v>
      </c>
      <c r="AY726" s="100">
        <f>AX726*('Para GX'!L$71+100%)</f>
        <v>0</v>
      </c>
      <c r="AZ726" s="100">
        <f>AY726*('Para GX'!M$71+100%)</f>
        <v>0</v>
      </c>
      <c r="BA726" s="100">
        <f>AZ726*('Para GX'!N$71+100%)</f>
        <v>0</v>
      </c>
      <c r="BB726" s="100" t="e">
        <f>BA726*('Para GX'!O$71+100%)</f>
        <v>#VALUE!</v>
      </c>
      <c r="BC726" s="100">
        <v>0</v>
      </c>
      <c r="BD726" s="100"/>
      <c r="BE726" s="100"/>
      <c r="BF726" s="100"/>
      <c r="BG726" s="100"/>
      <c r="BH726" s="100"/>
      <c r="BI726" s="100"/>
      <c r="BJ726" s="100">
        <v>0</v>
      </c>
      <c r="BK726" s="100">
        <f>BJ726*('Para GX'!J$71+100%)</f>
        <v>0</v>
      </c>
      <c r="BL726" s="100">
        <f>BK726*('Para GX'!K$71+100%)</f>
        <v>0</v>
      </c>
      <c r="BM726" s="100">
        <f>BL726*('Para GX'!L$71+100%)</f>
        <v>0</v>
      </c>
      <c r="BN726" s="100">
        <f>BM726*('Para GX'!M$71+100%)</f>
        <v>0</v>
      </c>
      <c r="BO726" s="100">
        <f>BN726*('Para GX'!N$71+100%)</f>
        <v>0</v>
      </c>
      <c r="BP726" s="100" t="e">
        <f>BO726*('Para GX'!O$71+100%)</f>
        <v>#VALUE!</v>
      </c>
    </row>
    <row r="727" spans="1:68">
      <c r="A727" s="77">
        <v>2018</v>
      </c>
      <c r="B727" s="77" t="s">
        <v>905</v>
      </c>
      <c r="C727" s="77" t="s">
        <v>1115</v>
      </c>
      <c r="D727" s="77"/>
      <c r="E727" s="98">
        <v>32267</v>
      </c>
      <c r="F727" s="77"/>
      <c r="G727" s="77"/>
      <c r="H727" s="77"/>
      <c r="I727" s="77">
        <v>3</v>
      </c>
      <c r="J727" s="77" t="s">
        <v>1021</v>
      </c>
      <c r="K727" s="77"/>
      <c r="L727" s="77"/>
      <c r="M727" s="77"/>
      <c r="N727" s="99">
        <v>15698.35</v>
      </c>
      <c r="O727" s="99">
        <v>6275.51</v>
      </c>
      <c r="P727" s="99">
        <v>143.9</v>
      </c>
      <c r="Q727" s="99">
        <v>0</v>
      </c>
      <c r="R727" s="99">
        <v>170.16</v>
      </c>
      <c r="S727" s="99">
        <v>6589.57</v>
      </c>
      <c r="T727" s="99">
        <v>0</v>
      </c>
      <c r="U727" s="99">
        <v>9.89</v>
      </c>
      <c r="V727" s="99">
        <v>0</v>
      </c>
      <c r="W727" s="99">
        <v>0</v>
      </c>
      <c r="X727" s="99">
        <v>2038.83</v>
      </c>
      <c r="Y727" s="99">
        <v>0</v>
      </c>
      <c r="Z727" s="99">
        <v>8638.2900000000009</v>
      </c>
      <c r="AA727" s="100">
        <f>SUM(W727+V727+S727)</f>
        <v>6589.57</v>
      </c>
      <c r="AB727" s="100">
        <v>30617.71</v>
      </c>
      <c r="AC727" s="100">
        <f>AB727*('Para GX'!K$71+100%)</f>
        <v>31281.093716666666</v>
      </c>
      <c r="AD727" s="100">
        <f>AC727*('Para GX'!L$71+100%)</f>
        <v>31802.445278611111</v>
      </c>
      <c r="AE727" s="100">
        <f>AD727*('Para GX'!M$71+100%)</f>
        <v>32120.469731397221</v>
      </c>
      <c r="AF727" s="100">
        <f>AE727*('Para GX'!N$71+100%)</f>
        <v>32334.606196273202</v>
      </c>
      <c r="AG727" s="100" t="e">
        <f>AF727*('Para GX'!O$71+100%)</f>
        <v>#VALUE!</v>
      </c>
      <c r="AH727" s="100">
        <f>SUM(T727+V727+W727)</f>
        <v>0</v>
      </c>
      <c r="AI727" s="100">
        <f>AH727*('Para GX'!J$71+100%)</f>
        <v>0</v>
      </c>
      <c r="AJ727" s="100">
        <f>AI727*('Para GX'!K$71+100%)</f>
        <v>0</v>
      </c>
      <c r="AK727" s="100">
        <f>AJ727*('Para GX'!L$71+100%)</f>
        <v>0</v>
      </c>
      <c r="AL727" s="100">
        <f>AK727*('Para GX'!M$71+100%)</f>
        <v>0</v>
      </c>
      <c r="AM727" s="100">
        <f>AL727*('Para GX'!N$71+100%)</f>
        <v>0</v>
      </c>
      <c r="AN727" s="100" t="e">
        <f>AM727*('Para GX'!O$71+100%)</f>
        <v>#VALUE!</v>
      </c>
      <c r="AO727" s="100">
        <f t="shared" si="188"/>
        <v>2038.83</v>
      </c>
      <c r="AP727" s="100">
        <v>9642.9599999999991</v>
      </c>
      <c r="AQ727" s="100">
        <f>AP727*('Para GX'!K$71+100%)</f>
        <v>9851.8907999999992</v>
      </c>
      <c r="AR727" s="100">
        <f>AQ727*('Para GX'!L$71+100%)</f>
        <v>10016.088979999999</v>
      </c>
      <c r="AS727" s="100">
        <f>AR727*('Para GX'!M$71+100%)</f>
        <v>10116.249869799998</v>
      </c>
      <c r="AT727" s="100">
        <f>AS727*('Para GX'!N$71+100%)</f>
        <v>10183.691535598664</v>
      </c>
      <c r="AU727" s="100" t="e">
        <f>AT727*('Para GX'!O$71+100%)</f>
        <v>#VALUE!</v>
      </c>
      <c r="AV727" s="100">
        <v>0</v>
      </c>
      <c r="AW727" s="100">
        <f>AV727*('Para GX'!J$71+100%)</f>
        <v>0</v>
      </c>
      <c r="AX727" s="100">
        <f>AW727*('Para GX'!K$71+100%)</f>
        <v>0</v>
      </c>
      <c r="AY727" s="100">
        <f>AX727*('Para GX'!L$71+100%)</f>
        <v>0</v>
      </c>
      <c r="AZ727" s="100">
        <f>AY727*('Para GX'!M$71+100%)</f>
        <v>0</v>
      </c>
      <c r="BA727" s="100">
        <f>AZ727*('Para GX'!N$71+100%)</f>
        <v>0</v>
      </c>
      <c r="BB727" s="100" t="e">
        <f>BA727*('Para GX'!O$71+100%)</f>
        <v>#VALUE!</v>
      </c>
      <c r="BC727" s="100">
        <v>0</v>
      </c>
      <c r="BD727" s="100"/>
      <c r="BE727" s="100"/>
      <c r="BF727" s="100"/>
      <c r="BG727" s="100"/>
      <c r="BH727" s="100"/>
      <c r="BI727" s="100"/>
      <c r="BJ727" s="100">
        <v>0</v>
      </c>
      <c r="BK727" s="100">
        <f>BJ727*('Para GX'!J$71+100%)</f>
        <v>0</v>
      </c>
      <c r="BL727" s="100">
        <f>BK727*('Para GX'!K$71+100%)</f>
        <v>0</v>
      </c>
      <c r="BM727" s="100">
        <f>BL727*('Para GX'!L$71+100%)</f>
        <v>0</v>
      </c>
      <c r="BN727" s="100">
        <f>BM727*('Para GX'!M$71+100%)</f>
        <v>0</v>
      </c>
      <c r="BO727" s="100">
        <f>BN727*('Para GX'!N$71+100%)</f>
        <v>0</v>
      </c>
      <c r="BP727" s="100" t="e">
        <f>BO727*('Para GX'!O$71+100%)</f>
        <v>#VALUE!</v>
      </c>
    </row>
    <row r="728" spans="1:68">
      <c r="A728" s="77">
        <v>2018</v>
      </c>
      <c r="B728" s="77" t="s">
        <v>905</v>
      </c>
      <c r="C728" s="77" t="s">
        <v>1115</v>
      </c>
      <c r="D728" s="77"/>
      <c r="E728" s="98">
        <v>32267</v>
      </c>
      <c r="F728" s="77"/>
      <c r="G728" s="77"/>
      <c r="H728" s="77"/>
      <c r="I728" s="77">
        <v>2</v>
      </c>
      <c r="J728" s="77" t="s">
        <v>1021</v>
      </c>
      <c r="K728" s="77" t="s">
        <v>1181</v>
      </c>
      <c r="L728" s="77"/>
      <c r="M728" s="77"/>
      <c r="N728" s="99">
        <v>15698.35</v>
      </c>
      <c r="O728" s="99">
        <v>19847.41</v>
      </c>
      <c r="P728" s="99">
        <v>458.49</v>
      </c>
      <c r="Q728" s="99">
        <v>1039.57</v>
      </c>
      <c r="R728" s="99">
        <v>767.15</v>
      </c>
      <c r="S728" s="99">
        <v>22112.62</v>
      </c>
      <c r="T728" s="99">
        <v>0</v>
      </c>
      <c r="U728" s="99">
        <v>33.15</v>
      </c>
      <c r="V728" s="99">
        <v>1168.75</v>
      </c>
      <c r="W728" s="99">
        <v>0</v>
      </c>
      <c r="X728" s="99">
        <v>6841.65</v>
      </c>
      <c r="Y728" s="99">
        <v>527.29</v>
      </c>
      <c r="Z728" s="99">
        <v>30683.46</v>
      </c>
      <c r="AA728" s="100">
        <f>SUM(W728 + V728 + S728)</f>
        <v>23281.37</v>
      </c>
      <c r="AB728" s="100">
        <v>0</v>
      </c>
      <c r="AC728" s="100">
        <f>AB728*('Para GX'!K$71+100%)</f>
        <v>0</v>
      </c>
      <c r="AD728" s="100">
        <f>AC728*('Para GX'!L$71+100%)</f>
        <v>0</v>
      </c>
      <c r="AE728" s="100">
        <f>AD728*('Para GX'!M$71+100%)</f>
        <v>0</v>
      </c>
      <c r="AF728" s="100">
        <f>AE728*('Para GX'!N$71+100%)</f>
        <v>0</v>
      </c>
      <c r="AG728" s="100" t="e">
        <f>AF728*('Para GX'!O$71+100%)</f>
        <v>#VALUE!</v>
      </c>
      <c r="AH728" s="100">
        <v>0</v>
      </c>
      <c r="AI728" s="100">
        <f>AH728*('Para GX'!J$71+100%)</f>
        <v>0</v>
      </c>
      <c r="AJ728" s="100">
        <f>AI728*('Para GX'!K$71+100%)</f>
        <v>0</v>
      </c>
      <c r="AK728" s="100">
        <f>AJ728*('Para GX'!L$71+100%)</f>
        <v>0</v>
      </c>
      <c r="AL728" s="100">
        <f>AK728*('Para GX'!M$71+100%)</f>
        <v>0</v>
      </c>
      <c r="AM728" s="100">
        <f>AL728*('Para GX'!N$71+100%)</f>
        <v>0</v>
      </c>
      <c r="AN728" s="100" t="e">
        <f>AM728*('Para GX'!O$71+100%)</f>
        <v>#VALUE!</v>
      </c>
      <c r="AO728" s="100">
        <f t="shared" si="188"/>
        <v>7368.94</v>
      </c>
      <c r="AP728" s="100">
        <v>0</v>
      </c>
      <c r="AQ728" s="100">
        <f>AP728*('Para GX'!K$71+100%)</f>
        <v>0</v>
      </c>
      <c r="AR728" s="100">
        <f>AQ728*('Para GX'!L$71+100%)</f>
        <v>0</v>
      </c>
      <c r="AS728" s="100">
        <f>AR728*('Para GX'!M$71+100%)</f>
        <v>0</v>
      </c>
      <c r="AT728" s="100">
        <f>AS728*('Para GX'!N$71+100%)</f>
        <v>0</v>
      </c>
      <c r="AU728" s="100" t="e">
        <f>AT728*('Para GX'!O$71+100%)</f>
        <v>#VALUE!</v>
      </c>
      <c r="AV728" s="100">
        <v>0</v>
      </c>
      <c r="AW728" s="100">
        <f>AV728*('Para GX'!J$71+100%)</f>
        <v>0</v>
      </c>
      <c r="AX728" s="100">
        <f>AW728*('Para GX'!K$71+100%)</f>
        <v>0</v>
      </c>
      <c r="AY728" s="100">
        <f>AX728*('Para GX'!L$71+100%)</f>
        <v>0</v>
      </c>
      <c r="AZ728" s="100">
        <f>AY728*('Para GX'!M$71+100%)</f>
        <v>0</v>
      </c>
      <c r="BA728" s="100">
        <f>AZ728*('Para GX'!N$71+100%)</f>
        <v>0</v>
      </c>
      <c r="BB728" s="100" t="e">
        <f>BA728*('Para GX'!O$71+100%)</f>
        <v>#VALUE!</v>
      </c>
      <c r="BC728" s="100">
        <v>0</v>
      </c>
      <c r="BD728" s="100"/>
      <c r="BE728" s="100"/>
      <c r="BF728" s="100"/>
      <c r="BG728" s="100"/>
      <c r="BH728" s="100"/>
      <c r="BI728" s="100"/>
      <c r="BJ728" s="100">
        <v>0</v>
      </c>
      <c r="BK728" s="100">
        <f>BJ728*('Para GX'!J$71+100%)</f>
        <v>0</v>
      </c>
      <c r="BL728" s="100">
        <f>BK728*('Para GX'!K$71+100%)</f>
        <v>0</v>
      </c>
      <c r="BM728" s="100">
        <f>BL728*('Para GX'!L$71+100%)</f>
        <v>0</v>
      </c>
      <c r="BN728" s="100">
        <f>BM728*('Para GX'!M$71+100%)</f>
        <v>0</v>
      </c>
      <c r="BO728" s="100">
        <f>BN728*('Para GX'!N$71+100%)</f>
        <v>0</v>
      </c>
      <c r="BP728" s="100" t="e">
        <f>BO728*('Para GX'!O$71+100%)</f>
        <v>#VALUE!</v>
      </c>
    </row>
    <row r="729" spans="1:68">
      <c r="A729" s="77">
        <v>2018</v>
      </c>
      <c r="B729" s="77" t="s">
        <v>905</v>
      </c>
      <c r="C729" s="77" t="s">
        <v>1115</v>
      </c>
      <c r="D729" s="77"/>
      <c r="E729" s="98">
        <v>33899</v>
      </c>
      <c r="F729" s="77"/>
      <c r="G729" s="77"/>
      <c r="H729" s="77"/>
      <c r="I729" s="77">
        <v>1</v>
      </c>
      <c r="J729" s="77" t="s">
        <v>1021</v>
      </c>
      <c r="K729" s="77"/>
      <c r="L729" s="77"/>
      <c r="M729" s="77"/>
      <c r="N729" s="99">
        <v>18427.14</v>
      </c>
      <c r="O729" s="99">
        <v>30389.360000000001</v>
      </c>
      <c r="P729" s="99">
        <v>200.8</v>
      </c>
      <c r="Q729" s="99">
        <v>1138.67</v>
      </c>
      <c r="R729" s="99">
        <v>0</v>
      </c>
      <c r="S729" s="99">
        <v>31728.83</v>
      </c>
      <c r="T729" s="99">
        <v>0</v>
      </c>
      <c r="U729" s="99">
        <v>47.59</v>
      </c>
      <c r="V729" s="99">
        <v>0</v>
      </c>
      <c r="W729" s="99">
        <v>0</v>
      </c>
      <c r="X729" s="99">
        <v>9816.9</v>
      </c>
      <c r="Y729" s="99">
        <v>0</v>
      </c>
      <c r="Z729" s="99">
        <v>41593.32</v>
      </c>
      <c r="AA729" s="100">
        <f>SUM(W729+V729+S729)</f>
        <v>31728.83</v>
      </c>
      <c r="AB729" s="100">
        <f>AA729*('Para GX'!J$71+100%)</f>
        <v>32522.050749999999</v>
      </c>
      <c r="AC729" s="100">
        <f>AB729*('Para GX'!K$71+100%)</f>
        <v>33226.695182916665</v>
      </c>
      <c r="AD729" s="100">
        <f>AC729*('Para GX'!L$71+100%)</f>
        <v>33780.473435965272</v>
      </c>
      <c r="AE729" s="100">
        <f>AD729*('Para GX'!M$71+100%)</f>
        <v>34118.278170324927</v>
      </c>
      <c r="AF729" s="100">
        <f>AE729*('Para GX'!N$71+100%)</f>
        <v>34345.733358127094</v>
      </c>
      <c r="AG729" s="100" t="e">
        <f>AF729*('Para GX'!O$71+100%)</f>
        <v>#VALUE!</v>
      </c>
      <c r="AH729" s="100">
        <f>SUM(T729+V729+W729)</f>
        <v>0</v>
      </c>
      <c r="AI729" s="100">
        <f>AH729*('Para GX'!J$71+100%)</f>
        <v>0</v>
      </c>
      <c r="AJ729" s="100">
        <f>AI729*('Para GX'!K$71+100%)</f>
        <v>0</v>
      </c>
      <c r="AK729" s="100">
        <f>AJ729*('Para GX'!L$71+100%)</f>
        <v>0</v>
      </c>
      <c r="AL729" s="100">
        <f>AK729*('Para GX'!M$71+100%)</f>
        <v>0</v>
      </c>
      <c r="AM729" s="100">
        <f>AL729*('Para GX'!N$71+100%)</f>
        <v>0</v>
      </c>
      <c r="AN729" s="100" t="e">
        <f>AM729*('Para GX'!O$71+100%)</f>
        <v>#VALUE!</v>
      </c>
      <c r="AO729" s="100">
        <f t="shared" si="188"/>
        <v>9816.9</v>
      </c>
      <c r="AP729" s="100">
        <f>AO729*('Para GX'!J$71+100%)</f>
        <v>10062.322499999998</v>
      </c>
      <c r="AQ729" s="100">
        <f>AP729*('Para GX'!K$71+100%)</f>
        <v>10280.339487499999</v>
      </c>
      <c r="AR729" s="100">
        <f>AQ729*('Para GX'!L$71+100%)</f>
        <v>10451.678478958333</v>
      </c>
      <c r="AS729" s="100">
        <f>AR729*('Para GX'!M$71+100%)</f>
        <v>10556.195263747915</v>
      </c>
      <c r="AT729" s="100">
        <f>AS729*('Para GX'!N$71+100%)</f>
        <v>10626.569898839567</v>
      </c>
      <c r="AU729" s="100" t="e">
        <f>AT729*('Para GX'!O$71+100%)</f>
        <v>#VALUE!</v>
      </c>
      <c r="AV729" s="100">
        <v>0</v>
      </c>
      <c r="AW729" s="100">
        <f>AV729*('Para GX'!J$71+100%)</f>
        <v>0</v>
      </c>
      <c r="AX729" s="100">
        <f>AW729*('Para GX'!K$71+100%)</f>
        <v>0</v>
      </c>
      <c r="AY729" s="100">
        <f>AX729*('Para GX'!L$71+100%)</f>
        <v>0</v>
      </c>
      <c r="AZ729" s="100">
        <f>AY729*('Para GX'!M$71+100%)</f>
        <v>0</v>
      </c>
      <c r="BA729" s="100">
        <f>AZ729*('Para GX'!N$71+100%)</f>
        <v>0</v>
      </c>
      <c r="BB729" s="100" t="e">
        <f>BA729*('Para GX'!O$71+100%)</f>
        <v>#VALUE!</v>
      </c>
      <c r="BC729" s="100">
        <v>0</v>
      </c>
      <c r="BD729" s="100"/>
      <c r="BE729" s="100"/>
      <c r="BF729" s="100"/>
      <c r="BG729" s="100"/>
      <c r="BH729" s="100"/>
      <c r="BI729" s="100"/>
      <c r="BJ729" s="100">
        <v>0</v>
      </c>
      <c r="BK729" s="100">
        <f>BJ729*('Para GX'!J$71+100%)</f>
        <v>0</v>
      </c>
      <c r="BL729" s="100">
        <f>BK729*('Para GX'!K$71+100%)</f>
        <v>0</v>
      </c>
      <c r="BM729" s="100">
        <f>BL729*('Para GX'!L$71+100%)</f>
        <v>0</v>
      </c>
      <c r="BN729" s="100">
        <f>BM729*('Para GX'!M$71+100%)</f>
        <v>0</v>
      </c>
      <c r="BO729" s="100">
        <f>BN729*('Para GX'!N$71+100%)</f>
        <v>0</v>
      </c>
      <c r="BP729" s="100" t="e">
        <f>BO729*('Para GX'!O$71+100%)</f>
        <v>#VALUE!</v>
      </c>
    </row>
    <row r="730" spans="1:68">
      <c r="A730" s="101"/>
      <c r="B730" s="101" t="s">
        <v>1196</v>
      </c>
      <c r="C730" s="101" t="s">
        <v>1115</v>
      </c>
      <c r="D730" s="101"/>
      <c r="E730" s="102"/>
      <c r="F730" s="101"/>
      <c r="G730" s="101"/>
      <c r="H730" s="101"/>
      <c r="I730" s="101"/>
      <c r="J730" s="101"/>
      <c r="K730" s="101"/>
      <c r="L730" s="101"/>
      <c r="M730" s="101"/>
      <c r="N730" s="103">
        <f>SUM(N722:N729)</f>
        <v>139304.61000000002</v>
      </c>
      <c r="O730" s="103">
        <f t="shared" ref="O730:BP730" si="189">SUM(O722:O729)</f>
        <v>174590.24</v>
      </c>
      <c r="P730" s="103">
        <f t="shared" si="189"/>
        <v>803.19</v>
      </c>
      <c r="Q730" s="103">
        <f t="shared" si="189"/>
        <v>6110.76</v>
      </c>
      <c r="R730" s="103">
        <f t="shared" si="189"/>
        <v>1946.15</v>
      </c>
      <c r="S730" s="103">
        <f t="shared" si="189"/>
        <v>183450.33999999997</v>
      </c>
      <c r="T730" s="103">
        <f t="shared" si="189"/>
        <v>0</v>
      </c>
      <c r="U730" s="103">
        <f t="shared" si="189"/>
        <v>275.18</v>
      </c>
      <c r="V730" s="103">
        <f t="shared" si="189"/>
        <v>2894.75</v>
      </c>
      <c r="W730" s="103">
        <f t="shared" si="189"/>
        <v>0</v>
      </c>
      <c r="X730" s="103">
        <f t="shared" si="189"/>
        <v>56759.570000000007</v>
      </c>
      <c r="Y730" s="103">
        <f t="shared" si="189"/>
        <v>1306.3800000000001</v>
      </c>
      <c r="Z730" s="103">
        <f t="shared" si="189"/>
        <v>244686.22</v>
      </c>
      <c r="AA730" s="103">
        <f>SUM(W730 + V730 + S730)</f>
        <v>186345.08999999997</v>
      </c>
      <c r="AB730" s="103">
        <f t="shared" si="189"/>
        <v>205299.80449999997</v>
      </c>
      <c r="AC730" s="103">
        <f t="shared" si="189"/>
        <v>209747.9669308333</v>
      </c>
      <c r="AD730" s="103">
        <f t="shared" si="189"/>
        <v>213243.76637968054</v>
      </c>
      <c r="AE730" s="103">
        <f t="shared" si="189"/>
        <v>215376.20404347731</v>
      </c>
      <c r="AF730" s="103">
        <f t="shared" si="189"/>
        <v>216812.04540376717</v>
      </c>
      <c r="AG730" s="103" t="e">
        <f t="shared" si="189"/>
        <v>#VALUE!</v>
      </c>
      <c r="AH730" s="103">
        <v>0</v>
      </c>
      <c r="AI730" s="103">
        <f t="shared" si="189"/>
        <v>0</v>
      </c>
      <c r="AJ730" s="103">
        <f t="shared" si="189"/>
        <v>0</v>
      </c>
      <c r="AK730" s="103">
        <f t="shared" si="189"/>
        <v>0</v>
      </c>
      <c r="AL730" s="103">
        <f t="shared" si="189"/>
        <v>0</v>
      </c>
      <c r="AM730" s="103">
        <f t="shared" si="189"/>
        <v>0</v>
      </c>
      <c r="AN730" s="103" t="e">
        <f t="shared" si="189"/>
        <v>#VALUE!</v>
      </c>
      <c r="AO730" s="103">
        <f t="shared" si="188"/>
        <v>58065.950000000004</v>
      </c>
      <c r="AP730" s="103">
        <f t="shared" si="189"/>
        <v>63689.639249999993</v>
      </c>
      <c r="AQ730" s="103">
        <f t="shared" si="189"/>
        <v>65069.581433749998</v>
      </c>
      <c r="AR730" s="103">
        <f t="shared" si="189"/>
        <v>66154.074457645824</v>
      </c>
      <c r="AS730" s="103">
        <f t="shared" si="189"/>
        <v>66815.615202222281</v>
      </c>
      <c r="AT730" s="103">
        <f t="shared" si="189"/>
        <v>67261.052636903769</v>
      </c>
      <c r="AU730" s="103" t="e">
        <f t="shared" si="189"/>
        <v>#VALUE!</v>
      </c>
      <c r="AV730" s="103">
        <f t="shared" si="189"/>
        <v>0</v>
      </c>
      <c r="AW730" s="103">
        <f t="shared" si="189"/>
        <v>0</v>
      </c>
      <c r="AX730" s="103">
        <f t="shared" si="189"/>
        <v>0</v>
      </c>
      <c r="AY730" s="103">
        <f t="shared" si="189"/>
        <v>0</v>
      </c>
      <c r="AZ730" s="103">
        <f t="shared" si="189"/>
        <v>0</v>
      </c>
      <c r="BA730" s="103">
        <f t="shared" si="189"/>
        <v>0</v>
      </c>
      <c r="BB730" s="103" t="e">
        <f t="shared" si="189"/>
        <v>#VALUE!</v>
      </c>
      <c r="BC730" s="103">
        <f t="shared" si="189"/>
        <v>0</v>
      </c>
      <c r="BD730" s="103">
        <f t="shared" si="189"/>
        <v>0</v>
      </c>
      <c r="BE730" s="103">
        <f t="shared" si="189"/>
        <v>0</v>
      </c>
      <c r="BF730" s="103">
        <f t="shared" si="189"/>
        <v>0</v>
      </c>
      <c r="BG730" s="103">
        <f t="shared" si="189"/>
        <v>0</v>
      </c>
      <c r="BH730" s="103">
        <f t="shared" si="189"/>
        <v>0</v>
      </c>
      <c r="BI730" s="103">
        <f t="shared" si="189"/>
        <v>0</v>
      </c>
      <c r="BJ730" s="103">
        <f t="shared" si="189"/>
        <v>0</v>
      </c>
      <c r="BK730" s="103">
        <f t="shared" si="189"/>
        <v>0</v>
      </c>
      <c r="BL730" s="103">
        <f t="shared" si="189"/>
        <v>0</v>
      </c>
      <c r="BM730" s="103">
        <f t="shared" si="189"/>
        <v>0</v>
      </c>
      <c r="BN730" s="103">
        <f t="shared" si="189"/>
        <v>0</v>
      </c>
      <c r="BO730" s="103">
        <f t="shared" si="189"/>
        <v>0</v>
      </c>
      <c r="BP730" s="103" t="e">
        <f t="shared" si="189"/>
        <v>#VALUE!</v>
      </c>
    </row>
    <row r="731" spans="1:68">
      <c r="A731" s="77">
        <v>2018</v>
      </c>
      <c r="B731" s="77" t="s">
        <v>905</v>
      </c>
      <c r="C731" s="77" t="s">
        <v>1117</v>
      </c>
      <c r="D731" s="77"/>
      <c r="E731" s="98">
        <v>28619</v>
      </c>
      <c r="F731" s="77"/>
      <c r="G731" s="77"/>
      <c r="H731" s="77"/>
      <c r="I731" s="77">
        <v>2</v>
      </c>
      <c r="J731" s="77" t="s">
        <v>1021</v>
      </c>
      <c r="K731" s="77"/>
      <c r="L731" s="77"/>
      <c r="M731" s="77"/>
      <c r="N731" s="99">
        <v>0</v>
      </c>
      <c r="O731" s="99">
        <v>0</v>
      </c>
      <c r="P731" s="99">
        <v>0</v>
      </c>
      <c r="Q731" s="99">
        <v>0</v>
      </c>
      <c r="R731" s="99">
        <v>0</v>
      </c>
      <c r="S731" s="99">
        <v>0</v>
      </c>
      <c r="T731" s="99">
        <v>3751.78</v>
      </c>
      <c r="U731" s="99">
        <v>0</v>
      </c>
      <c r="V731" s="99">
        <v>0</v>
      </c>
      <c r="W731" s="99">
        <v>0</v>
      </c>
      <c r="X731" s="99">
        <v>0</v>
      </c>
      <c r="Y731" s="99">
        <v>0</v>
      </c>
      <c r="Z731" s="99">
        <v>3751.78</v>
      </c>
      <c r="AA731" s="100">
        <f>SUM(W731+V731+S731)</f>
        <v>0</v>
      </c>
      <c r="AB731" s="100">
        <f>AA731*('Para GX'!J$71+100%)</f>
        <v>0</v>
      </c>
      <c r="AC731" s="100">
        <f>AB731*('Para GX'!K$71+100%)</f>
        <v>0</v>
      </c>
      <c r="AD731" s="100">
        <f>AC731*('Para GX'!L$71+100%)</f>
        <v>0</v>
      </c>
      <c r="AE731" s="100">
        <f>AD731*('Para GX'!M$71+100%)</f>
        <v>0</v>
      </c>
      <c r="AF731" s="100">
        <f>AE731*('Para GX'!N$71+100%)</f>
        <v>0</v>
      </c>
      <c r="AG731" s="100" t="e">
        <f>AF731*('Para GX'!O$71+100%)</f>
        <v>#VALUE!</v>
      </c>
      <c r="AH731" s="100">
        <f t="shared" ref="AH731:AH738" si="190">SUM(T731+V731+W731)</f>
        <v>3751.78</v>
      </c>
      <c r="AI731" s="100">
        <f>AH731*('Para GX'!J$71+100%)</f>
        <v>3845.5744999999997</v>
      </c>
      <c r="AJ731" s="100">
        <f>AI731*('Para GX'!K$71+100%)</f>
        <v>3928.8952808333333</v>
      </c>
      <c r="AK731" s="100">
        <f>AJ731*('Para GX'!L$71+100%)</f>
        <v>3994.3768688472219</v>
      </c>
      <c r="AL731" s="100">
        <f>AK731*('Para GX'!M$71+100%)</f>
        <v>4034.320637535694</v>
      </c>
      <c r="AM731" s="100">
        <f>AL731*('Para GX'!N$71+100%)</f>
        <v>4061.2161084525983</v>
      </c>
      <c r="AN731" s="100" t="e">
        <f>AM731*('Para GX'!O$71+100%)</f>
        <v>#VALUE!</v>
      </c>
      <c r="AO731" s="100">
        <f t="shared" si="188"/>
        <v>0</v>
      </c>
      <c r="AP731" s="100">
        <f>AO731*('Para GX'!J$71+100%)</f>
        <v>0</v>
      </c>
      <c r="AQ731" s="100">
        <f>AP731*('Para GX'!K$71+100%)</f>
        <v>0</v>
      </c>
      <c r="AR731" s="100">
        <f>AQ731*('Para GX'!L$71+100%)</f>
        <v>0</v>
      </c>
      <c r="AS731" s="100">
        <f>AR731*('Para GX'!M$71+100%)</f>
        <v>0</v>
      </c>
      <c r="AT731" s="100">
        <f>AS731*('Para GX'!N$71+100%)</f>
        <v>0</v>
      </c>
      <c r="AU731" s="100" t="e">
        <f>AT731*('Para GX'!O$71+100%)</f>
        <v>#VALUE!</v>
      </c>
      <c r="AV731" s="100">
        <v>0</v>
      </c>
      <c r="AW731" s="100">
        <f>AV731*('Para GX'!J$71+100%)</f>
        <v>0</v>
      </c>
      <c r="AX731" s="100">
        <f>AW731*('Para GX'!K$71+100%)</f>
        <v>0</v>
      </c>
      <c r="AY731" s="100">
        <f>AX731*('Para GX'!L$71+100%)</f>
        <v>0</v>
      </c>
      <c r="AZ731" s="100">
        <f>AY731*('Para GX'!M$71+100%)</f>
        <v>0</v>
      </c>
      <c r="BA731" s="100">
        <f>AZ731*('Para GX'!N$71+100%)</f>
        <v>0</v>
      </c>
      <c r="BB731" s="100" t="e">
        <f>BA731*('Para GX'!O$71+100%)</f>
        <v>#VALUE!</v>
      </c>
      <c r="BC731" s="100">
        <v>0</v>
      </c>
      <c r="BD731" s="100"/>
      <c r="BE731" s="100"/>
      <c r="BF731" s="100"/>
      <c r="BG731" s="100"/>
      <c r="BH731" s="100"/>
      <c r="BI731" s="100"/>
      <c r="BJ731" s="100">
        <v>0</v>
      </c>
      <c r="BK731" s="100">
        <f>BJ731*('Para GX'!J$71+100%)</f>
        <v>0</v>
      </c>
      <c r="BL731" s="100">
        <f>BK731*('Para GX'!K$71+100%)</f>
        <v>0</v>
      </c>
      <c r="BM731" s="100">
        <f>BL731*('Para GX'!L$71+100%)</f>
        <v>0</v>
      </c>
      <c r="BN731" s="100">
        <f>BM731*('Para GX'!M$71+100%)</f>
        <v>0</v>
      </c>
      <c r="BO731" s="100">
        <f>BN731*('Para GX'!N$71+100%)</f>
        <v>0</v>
      </c>
      <c r="BP731" s="100" t="e">
        <f>BO731*('Para GX'!O$71+100%)</f>
        <v>#VALUE!</v>
      </c>
    </row>
    <row r="732" spans="1:68">
      <c r="A732" s="77">
        <v>2018</v>
      </c>
      <c r="B732" s="77" t="s">
        <v>905</v>
      </c>
      <c r="C732" s="77" t="s">
        <v>1117</v>
      </c>
      <c r="D732" s="77"/>
      <c r="E732" s="98" t="s">
        <v>1027</v>
      </c>
      <c r="F732" s="77"/>
      <c r="G732" s="77"/>
      <c r="H732" s="77"/>
      <c r="I732" s="77">
        <v>1</v>
      </c>
      <c r="J732" s="77" t="s">
        <v>1021</v>
      </c>
      <c r="K732" s="77"/>
      <c r="L732" s="77" t="s">
        <v>1240</v>
      </c>
      <c r="M732" s="77"/>
      <c r="N732" s="99">
        <v>0</v>
      </c>
      <c r="O732" s="99">
        <v>0</v>
      </c>
      <c r="P732" s="99">
        <v>0</v>
      </c>
      <c r="Q732" s="99">
        <v>0</v>
      </c>
      <c r="R732" s="99">
        <v>0</v>
      </c>
      <c r="S732" s="99">
        <v>0</v>
      </c>
      <c r="T732" s="99">
        <v>0</v>
      </c>
      <c r="U732" s="99">
        <v>0</v>
      </c>
      <c r="V732" s="99">
        <v>0</v>
      </c>
      <c r="W732" s="99">
        <v>0</v>
      </c>
      <c r="X732" s="99">
        <v>0</v>
      </c>
      <c r="Y732" s="99">
        <v>0</v>
      </c>
      <c r="Z732" s="99">
        <v>0</v>
      </c>
      <c r="AA732" s="100">
        <v>0</v>
      </c>
      <c r="AB732" s="100">
        <v>0</v>
      </c>
      <c r="AC732" s="100">
        <v>0</v>
      </c>
      <c r="AD732" s="100">
        <v>0</v>
      </c>
      <c r="AE732" s="100">
        <v>0</v>
      </c>
      <c r="AF732" s="100">
        <v>0</v>
      </c>
      <c r="AG732" s="100" t="e">
        <f>AF732*('Para GX'!O$71+100%)</f>
        <v>#VALUE!</v>
      </c>
      <c r="AH732" s="100">
        <f>SUM(T732+V732+W732)</f>
        <v>0</v>
      </c>
      <c r="AI732" s="100">
        <v>1608.78</v>
      </c>
      <c r="AJ732" s="100">
        <v>2810.2</v>
      </c>
      <c r="AK732" s="100">
        <f>AJ732*('Para GX'!L$71+100%)</f>
        <v>2857.0366666666664</v>
      </c>
      <c r="AL732" s="100">
        <f>AK732*('Para GX'!M$71+100%)</f>
        <v>2885.6070333333332</v>
      </c>
      <c r="AM732" s="100">
        <f>AL732*('Para GX'!N$71+100%)</f>
        <v>2904.8444135555551</v>
      </c>
      <c r="AN732" s="100" t="e">
        <f>AM732*('Para GX'!O$71+100%)</f>
        <v>#VALUE!</v>
      </c>
      <c r="AO732" s="100">
        <f t="shared" si="188"/>
        <v>0</v>
      </c>
      <c r="AP732" s="100">
        <f>AO732*('Para GX'!J$71+100%)</f>
        <v>0</v>
      </c>
      <c r="AQ732" s="100">
        <f>AP732*('Para GX'!K$71+100%)</f>
        <v>0</v>
      </c>
      <c r="AR732" s="100">
        <f>AQ732*('Para GX'!L$71+100%)</f>
        <v>0</v>
      </c>
      <c r="AS732" s="100">
        <f>AR732*('Para GX'!M$71+100%)</f>
        <v>0</v>
      </c>
      <c r="AT732" s="100">
        <f>AS732*('Para GX'!N$71+100%)</f>
        <v>0</v>
      </c>
      <c r="AU732" s="100" t="e">
        <f>AT732*('Para GX'!O$71+100%)</f>
        <v>#VALUE!</v>
      </c>
      <c r="AV732" s="100">
        <v>0</v>
      </c>
      <c r="AW732" s="100">
        <f>AV732*('Para GX'!J$71+100%)</f>
        <v>0</v>
      </c>
      <c r="AX732" s="100">
        <f>AW732*('Para GX'!K$71+100%)</f>
        <v>0</v>
      </c>
      <c r="AY732" s="100">
        <f>AX732*('Para GX'!L$71+100%)</f>
        <v>0</v>
      </c>
      <c r="AZ732" s="100">
        <f>AY732*('Para GX'!M$71+100%)</f>
        <v>0</v>
      </c>
      <c r="BA732" s="100">
        <f>AZ732*('Para GX'!N$71+100%)</f>
        <v>0</v>
      </c>
      <c r="BB732" s="100" t="e">
        <f>BA732*('Para GX'!O$71+100%)</f>
        <v>#VALUE!</v>
      </c>
      <c r="BC732" s="100">
        <v>0</v>
      </c>
      <c r="BD732" s="100"/>
      <c r="BE732" s="100"/>
      <c r="BF732" s="100"/>
      <c r="BG732" s="100"/>
      <c r="BH732" s="100"/>
      <c r="BI732" s="100"/>
      <c r="BJ732" s="100">
        <v>0</v>
      </c>
      <c r="BK732" s="100">
        <f>BJ732*('Para GX'!J$71+100%)</f>
        <v>0</v>
      </c>
      <c r="BL732" s="100">
        <f>BK732*('Para GX'!K$71+100%)</f>
        <v>0</v>
      </c>
      <c r="BM732" s="100">
        <f>BL732*('Para GX'!L$71+100%)</f>
        <v>0</v>
      </c>
      <c r="BN732" s="100">
        <f>BM732*('Para GX'!M$71+100%)</f>
        <v>0</v>
      </c>
      <c r="BO732" s="100">
        <f>BN732*('Para GX'!N$71+100%)</f>
        <v>0</v>
      </c>
      <c r="BP732" s="100" t="e">
        <f>BO732*('Para GX'!O$71+100%)</f>
        <v>#VALUE!</v>
      </c>
    </row>
    <row r="733" spans="1:68">
      <c r="A733" s="77">
        <v>2018</v>
      </c>
      <c r="B733" s="77" t="s">
        <v>905</v>
      </c>
      <c r="C733" s="77" t="s">
        <v>1117</v>
      </c>
      <c r="D733" s="77"/>
      <c r="E733" s="98">
        <v>32458</v>
      </c>
      <c r="F733" s="77"/>
      <c r="G733" s="77"/>
      <c r="H733" s="77"/>
      <c r="I733" s="77">
        <v>2</v>
      </c>
      <c r="J733" s="77" t="s">
        <v>1021</v>
      </c>
      <c r="K733" s="77"/>
      <c r="L733" s="77"/>
      <c r="M733" s="77"/>
      <c r="N733" s="99">
        <v>0</v>
      </c>
      <c r="O733" s="99">
        <v>0</v>
      </c>
      <c r="P733" s="99">
        <v>0</v>
      </c>
      <c r="Q733" s="99">
        <v>0</v>
      </c>
      <c r="R733" s="99">
        <v>0</v>
      </c>
      <c r="S733" s="99">
        <v>0</v>
      </c>
      <c r="T733" s="99">
        <v>1141.33</v>
      </c>
      <c r="U733" s="99">
        <v>0</v>
      </c>
      <c r="V733" s="99">
        <v>0</v>
      </c>
      <c r="W733" s="99">
        <v>0</v>
      </c>
      <c r="X733" s="99">
        <v>0</v>
      </c>
      <c r="Y733" s="99">
        <v>0</v>
      </c>
      <c r="Z733" s="99">
        <v>1141.33</v>
      </c>
      <c r="AA733" s="100">
        <f>SUM(W733+V733+S733)</f>
        <v>0</v>
      </c>
      <c r="AB733" s="100">
        <f>AA733*('Para GX'!J$71+100%)</f>
        <v>0</v>
      </c>
      <c r="AC733" s="100">
        <f>AB733*('Para GX'!K$71+100%)</f>
        <v>0</v>
      </c>
      <c r="AD733" s="100">
        <f>AC733*('Para GX'!L$71+100%)</f>
        <v>0</v>
      </c>
      <c r="AE733" s="100">
        <f>AD733*('Para GX'!M$71+100%)</f>
        <v>0</v>
      </c>
      <c r="AF733" s="100">
        <f>AE733*('Para GX'!N$71+100%)</f>
        <v>0</v>
      </c>
      <c r="AG733" s="100" t="e">
        <f>AF733*('Para GX'!O$71+100%)</f>
        <v>#VALUE!</v>
      </c>
      <c r="AH733" s="100">
        <f t="shared" si="190"/>
        <v>1141.33</v>
      </c>
      <c r="AI733" s="100">
        <f>AH733*('Para GX'!J$71+100%)</f>
        <v>1169.8632499999999</v>
      </c>
      <c r="AJ733" s="100">
        <f>AI733*('Para GX'!K$71+100%)</f>
        <v>1195.2102870833332</v>
      </c>
      <c r="AK733" s="100">
        <f>AJ733*('Para GX'!L$71+100%)</f>
        <v>1215.130458534722</v>
      </c>
      <c r="AL733" s="100">
        <f>AK733*('Para GX'!M$71+100%)</f>
        <v>1227.2817631200692</v>
      </c>
      <c r="AM733" s="100">
        <f>AL733*('Para GX'!N$71+100%)</f>
        <v>1235.4636415408695</v>
      </c>
      <c r="AN733" s="100" t="e">
        <f>AM733*('Para GX'!O$71+100%)</f>
        <v>#VALUE!</v>
      </c>
      <c r="AO733" s="100">
        <f t="shared" si="188"/>
        <v>0</v>
      </c>
      <c r="AP733" s="100">
        <f>AO733*('Para GX'!J$71+100%)</f>
        <v>0</v>
      </c>
      <c r="AQ733" s="100">
        <f>AP733*('Para GX'!K$71+100%)</f>
        <v>0</v>
      </c>
      <c r="AR733" s="100">
        <f>AQ733*('Para GX'!L$71+100%)</f>
        <v>0</v>
      </c>
      <c r="AS733" s="100">
        <f>AR733*('Para GX'!M$71+100%)</f>
        <v>0</v>
      </c>
      <c r="AT733" s="100">
        <f>AS733*('Para GX'!N$71+100%)</f>
        <v>0</v>
      </c>
      <c r="AU733" s="100" t="e">
        <f>AT733*('Para GX'!O$71+100%)</f>
        <v>#VALUE!</v>
      </c>
      <c r="AV733" s="100">
        <v>0</v>
      </c>
      <c r="AW733" s="100">
        <f>AV733*('Para GX'!J$71+100%)</f>
        <v>0</v>
      </c>
      <c r="AX733" s="100">
        <f>AW733*('Para GX'!K$71+100%)</f>
        <v>0</v>
      </c>
      <c r="AY733" s="100">
        <f>AX733*('Para GX'!L$71+100%)</f>
        <v>0</v>
      </c>
      <c r="AZ733" s="100">
        <f>AY733*('Para GX'!M$71+100%)</f>
        <v>0</v>
      </c>
      <c r="BA733" s="100">
        <f>AZ733*('Para GX'!N$71+100%)</f>
        <v>0</v>
      </c>
      <c r="BB733" s="100" t="e">
        <f>BA733*('Para GX'!O$71+100%)</f>
        <v>#VALUE!</v>
      </c>
      <c r="BC733" s="100">
        <v>0</v>
      </c>
      <c r="BD733" s="100"/>
      <c r="BE733" s="100"/>
      <c r="BF733" s="100"/>
      <c r="BG733" s="100"/>
      <c r="BH733" s="100"/>
      <c r="BI733" s="100"/>
      <c r="BJ733" s="100">
        <v>0</v>
      </c>
      <c r="BK733" s="100">
        <f>BJ733*('Para GX'!J$71+100%)</f>
        <v>0</v>
      </c>
      <c r="BL733" s="100">
        <f>BK733*('Para GX'!K$71+100%)</f>
        <v>0</v>
      </c>
      <c r="BM733" s="100">
        <f>BL733*('Para GX'!L$71+100%)</f>
        <v>0</v>
      </c>
      <c r="BN733" s="100">
        <f>BM733*('Para GX'!M$71+100%)</f>
        <v>0</v>
      </c>
      <c r="BO733" s="100">
        <f>BN733*('Para GX'!N$71+100%)</f>
        <v>0</v>
      </c>
      <c r="BP733" s="100" t="e">
        <f>BO733*('Para GX'!O$71+100%)</f>
        <v>#VALUE!</v>
      </c>
    </row>
    <row r="734" spans="1:68">
      <c r="A734" s="77">
        <v>2018</v>
      </c>
      <c r="B734" s="77" t="s">
        <v>905</v>
      </c>
      <c r="C734" s="77" t="s">
        <v>1117</v>
      </c>
      <c r="D734" s="77"/>
      <c r="E734" s="98">
        <v>32458</v>
      </c>
      <c r="F734" s="77"/>
      <c r="G734" s="77"/>
      <c r="H734" s="77"/>
      <c r="I734" s="77">
        <v>1</v>
      </c>
      <c r="J734" s="77" t="s">
        <v>1021</v>
      </c>
      <c r="K734" s="77" t="s">
        <v>1116</v>
      </c>
      <c r="L734" s="77"/>
      <c r="M734" s="77"/>
      <c r="N734" s="99">
        <v>0</v>
      </c>
      <c r="O734" s="99">
        <v>0</v>
      </c>
      <c r="P734" s="99">
        <v>0</v>
      </c>
      <c r="Q734" s="99">
        <v>0</v>
      </c>
      <c r="R734" s="99">
        <v>0</v>
      </c>
      <c r="S734" s="99">
        <v>0</v>
      </c>
      <c r="T734" s="99">
        <v>0</v>
      </c>
      <c r="U734" s="99">
        <v>0</v>
      </c>
      <c r="V734" s="99">
        <v>1384.71</v>
      </c>
      <c r="W734" s="99">
        <v>0</v>
      </c>
      <c r="X734" s="99">
        <v>0</v>
      </c>
      <c r="Y734" s="99">
        <v>0</v>
      </c>
      <c r="Z734" s="99">
        <v>1384.71</v>
      </c>
      <c r="AA734" s="100">
        <v>0</v>
      </c>
      <c r="AB734" s="100">
        <f>AA734*('Para GX'!J$71+100%)</f>
        <v>0</v>
      </c>
      <c r="AC734" s="100">
        <f>AB734*('Para GX'!K$71+100%)</f>
        <v>0</v>
      </c>
      <c r="AD734" s="100">
        <f>AC734*('Para GX'!L$71+100%)</f>
        <v>0</v>
      </c>
      <c r="AE734" s="100">
        <f>AD734*('Para GX'!M$71+100%)</f>
        <v>0</v>
      </c>
      <c r="AF734" s="100">
        <f>AE734*('Para GX'!N$71+100%)</f>
        <v>0</v>
      </c>
      <c r="AG734" s="100" t="e">
        <f>AF734*('Para GX'!O$71+100%)</f>
        <v>#VALUE!</v>
      </c>
      <c r="AH734" s="100">
        <f t="shared" si="190"/>
        <v>1384.71</v>
      </c>
      <c r="AI734" s="100">
        <v>0</v>
      </c>
      <c r="AJ734" s="100">
        <f>AI734*('Para GX'!K$71+100%)</f>
        <v>0</v>
      </c>
      <c r="AK734" s="100">
        <f>AJ734*('Para GX'!L$71+100%)</f>
        <v>0</v>
      </c>
      <c r="AL734" s="100">
        <f>AK734*('Para GX'!M$71+100%)</f>
        <v>0</v>
      </c>
      <c r="AM734" s="100">
        <f>AL734*('Para GX'!N$71+100%)</f>
        <v>0</v>
      </c>
      <c r="AN734" s="100" t="e">
        <f>AM734*('Para GX'!O$71+100%)</f>
        <v>#VALUE!</v>
      </c>
      <c r="AO734" s="100">
        <f t="shared" si="188"/>
        <v>0</v>
      </c>
      <c r="AP734" s="100">
        <f>AO734*('Para GX'!J$71+100%)</f>
        <v>0</v>
      </c>
      <c r="AQ734" s="100">
        <f>AP734*('Para GX'!K$71+100%)</f>
        <v>0</v>
      </c>
      <c r="AR734" s="100">
        <f>AQ734*('Para GX'!L$71+100%)</f>
        <v>0</v>
      </c>
      <c r="AS734" s="100">
        <f>AR734*('Para GX'!M$71+100%)</f>
        <v>0</v>
      </c>
      <c r="AT734" s="100">
        <f>AS734*('Para GX'!N$71+100%)</f>
        <v>0</v>
      </c>
      <c r="AU734" s="100" t="e">
        <f>AT734*('Para GX'!O$71+100%)</f>
        <v>#VALUE!</v>
      </c>
      <c r="AV734" s="100">
        <v>0</v>
      </c>
      <c r="AW734" s="100">
        <f>AV734*('Para GX'!J$71+100%)</f>
        <v>0</v>
      </c>
      <c r="AX734" s="100">
        <f>AW734*('Para GX'!K$71+100%)</f>
        <v>0</v>
      </c>
      <c r="AY734" s="100">
        <f>AX734*('Para GX'!L$71+100%)</f>
        <v>0</v>
      </c>
      <c r="AZ734" s="100">
        <f>AY734*('Para GX'!M$71+100%)</f>
        <v>0</v>
      </c>
      <c r="BA734" s="100">
        <f>AZ734*('Para GX'!N$71+100%)</f>
        <v>0</v>
      </c>
      <c r="BB734" s="100" t="e">
        <f>BA734*('Para GX'!O$71+100%)</f>
        <v>#VALUE!</v>
      </c>
      <c r="BC734" s="100">
        <v>0</v>
      </c>
      <c r="BD734" s="100"/>
      <c r="BE734" s="100"/>
      <c r="BF734" s="100"/>
      <c r="BG734" s="100"/>
      <c r="BH734" s="100"/>
      <c r="BI734" s="100"/>
      <c r="BJ734" s="100">
        <v>0</v>
      </c>
      <c r="BK734" s="100">
        <f>BJ734*('Para GX'!J$71+100%)</f>
        <v>0</v>
      </c>
      <c r="BL734" s="100">
        <f>BK734*('Para GX'!K$71+100%)</f>
        <v>0</v>
      </c>
      <c r="BM734" s="100">
        <f>BL734*('Para GX'!L$71+100%)</f>
        <v>0</v>
      </c>
      <c r="BN734" s="100">
        <f>BM734*('Para GX'!M$71+100%)</f>
        <v>0</v>
      </c>
      <c r="BO734" s="100">
        <f>BN734*('Para GX'!N$71+100%)</f>
        <v>0</v>
      </c>
      <c r="BP734" s="100" t="e">
        <f>BO734*('Para GX'!O$71+100%)</f>
        <v>#VALUE!</v>
      </c>
    </row>
    <row r="735" spans="1:68">
      <c r="A735" s="77">
        <v>2018</v>
      </c>
      <c r="B735" s="77" t="s">
        <v>905</v>
      </c>
      <c r="C735" s="77" t="s">
        <v>1117</v>
      </c>
      <c r="D735" s="77"/>
      <c r="E735" s="98">
        <v>33376</v>
      </c>
      <c r="F735" s="77"/>
      <c r="G735" s="77"/>
      <c r="H735" s="77"/>
      <c r="I735" s="77">
        <v>3</v>
      </c>
      <c r="J735" s="77" t="s">
        <v>1021</v>
      </c>
      <c r="K735" s="77"/>
      <c r="L735" s="77"/>
      <c r="M735" s="77"/>
      <c r="N735" s="99">
        <v>0</v>
      </c>
      <c r="O735" s="99">
        <v>0</v>
      </c>
      <c r="P735" s="99">
        <v>0</v>
      </c>
      <c r="Q735" s="99">
        <v>0</v>
      </c>
      <c r="R735" s="99">
        <v>0</v>
      </c>
      <c r="S735" s="99">
        <v>0</v>
      </c>
      <c r="T735" s="99">
        <v>1233.4100000000001</v>
      </c>
      <c r="U735" s="99">
        <v>0</v>
      </c>
      <c r="V735" s="99">
        <v>0</v>
      </c>
      <c r="W735" s="99">
        <v>0</v>
      </c>
      <c r="X735" s="99">
        <v>0</v>
      </c>
      <c r="Y735" s="99">
        <v>0</v>
      </c>
      <c r="Z735" s="99">
        <v>1233.4100000000001</v>
      </c>
      <c r="AA735" s="100">
        <f>SUM(W735+V735+S735)</f>
        <v>0</v>
      </c>
      <c r="AB735" s="100">
        <f>AA735*('Para GX'!J$71+100%)</f>
        <v>0</v>
      </c>
      <c r="AC735" s="100">
        <f>AB735*('Para GX'!K$71+100%)</f>
        <v>0</v>
      </c>
      <c r="AD735" s="100">
        <f>AC735*('Para GX'!L$71+100%)</f>
        <v>0</v>
      </c>
      <c r="AE735" s="100">
        <f>AD735*('Para GX'!M$71+100%)</f>
        <v>0</v>
      </c>
      <c r="AF735" s="100">
        <f>AE735*('Para GX'!N$71+100%)</f>
        <v>0</v>
      </c>
      <c r="AG735" s="100" t="e">
        <f>AF735*('Para GX'!O$71+100%)</f>
        <v>#VALUE!</v>
      </c>
      <c r="AH735" s="100">
        <f t="shared" si="190"/>
        <v>1233.4100000000001</v>
      </c>
      <c r="AI735" s="100">
        <f>AH735*('Para GX'!J$71+100%)</f>
        <v>1264.2452499999999</v>
      </c>
      <c r="AJ735" s="100">
        <f>AI735*('Para GX'!K$71+100%)</f>
        <v>1291.6372304166666</v>
      </c>
      <c r="AK735" s="100">
        <f>AJ735*('Para GX'!L$71+100%)</f>
        <v>1313.1645175902777</v>
      </c>
      <c r="AL735" s="100">
        <f>AK735*('Para GX'!M$71+100%)</f>
        <v>1326.2961627661805</v>
      </c>
      <c r="AM735" s="100">
        <f>AL735*('Para GX'!N$71+100%)</f>
        <v>1335.1381371846217</v>
      </c>
      <c r="AN735" s="100" t="e">
        <f>AM735*('Para GX'!O$71+100%)</f>
        <v>#VALUE!</v>
      </c>
      <c r="AO735" s="100">
        <f t="shared" si="188"/>
        <v>0</v>
      </c>
      <c r="AP735" s="100">
        <f>AO735*('Para GX'!J$71+100%)</f>
        <v>0</v>
      </c>
      <c r="AQ735" s="100">
        <f>AP735*('Para GX'!K$71+100%)</f>
        <v>0</v>
      </c>
      <c r="AR735" s="100">
        <f>AQ735*('Para GX'!L$71+100%)</f>
        <v>0</v>
      </c>
      <c r="AS735" s="100">
        <f>AR735*('Para GX'!M$71+100%)</f>
        <v>0</v>
      </c>
      <c r="AT735" s="100">
        <f>AS735*('Para GX'!N$71+100%)</f>
        <v>0</v>
      </c>
      <c r="AU735" s="100" t="e">
        <f>AT735*('Para GX'!O$71+100%)</f>
        <v>#VALUE!</v>
      </c>
      <c r="AV735" s="100">
        <v>0</v>
      </c>
      <c r="AW735" s="100">
        <f>AV735*('Para GX'!J$71+100%)</f>
        <v>0</v>
      </c>
      <c r="AX735" s="100">
        <f>AW735*('Para GX'!K$71+100%)</f>
        <v>0</v>
      </c>
      <c r="AY735" s="100">
        <f>AX735*('Para GX'!L$71+100%)</f>
        <v>0</v>
      </c>
      <c r="AZ735" s="100">
        <f>AY735*('Para GX'!M$71+100%)</f>
        <v>0</v>
      </c>
      <c r="BA735" s="100">
        <f>AZ735*('Para GX'!N$71+100%)</f>
        <v>0</v>
      </c>
      <c r="BB735" s="100" t="e">
        <f>BA735*('Para GX'!O$71+100%)</f>
        <v>#VALUE!</v>
      </c>
      <c r="BC735" s="100">
        <v>0</v>
      </c>
      <c r="BD735" s="100"/>
      <c r="BE735" s="100"/>
      <c r="BF735" s="100"/>
      <c r="BG735" s="100"/>
      <c r="BH735" s="100"/>
      <c r="BI735" s="100"/>
      <c r="BJ735" s="100">
        <v>0</v>
      </c>
      <c r="BK735" s="100">
        <f>BJ735*('Para GX'!J$71+100%)</f>
        <v>0</v>
      </c>
      <c r="BL735" s="100">
        <f>BK735*('Para GX'!K$71+100%)</f>
        <v>0</v>
      </c>
      <c r="BM735" s="100">
        <f>BL735*('Para GX'!L$71+100%)</f>
        <v>0</v>
      </c>
      <c r="BN735" s="100">
        <f>BM735*('Para GX'!M$71+100%)</f>
        <v>0</v>
      </c>
      <c r="BO735" s="100">
        <f>BN735*('Para GX'!N$71+100%)</f>
        <v>0</v>
      </c>
      <c r="BP735" s="100" t="e">
        <f>BO735*('Para GX'!O$71+100%)</f>
        <v>#VALUE!</v>
      </c>
    </row>
    <row r="736" spans="1:68" ht="22.5">
      <c r="A736" s="77">
        <v>2018</v>
      </c>
      <c r="B736" s="77" t="s">
        <v>905</v>
      </c>
      <c r="C736" s="77" t="s">
        <v>1117</v>
      </c>
      <c r="D736" s="77"/>
      <c r="E736" s="98">
        <v>32267</v>
      </c>
      <c r="F736" s="77"/>
      <c r="G736" s="77"/>
      <c r="H736" s="77"/>
      <c r="I736" s="77" t="s">
        <v>925</v>
      </c>
      <c r="J736" s="77" t="s">
        <v>1021</v>
      </c>
      <c r="K736" s="110" t="s">
        <v>1253</v>
      </c>
      <c r="L736" s="77"/>
      <c r="M736" s="77"/>
      <c r="N736" s="99">
        <v>0</v>
      </c>
      <c r="O736" s="99">
        <v>0</v>
      </c>
      <c r="P736" s="99">
        <v>0</v>
      </c>
      <c r="Q736" s="99">
        <v>0</v>
      </c>
      <c r="R736" s="99">
        <v>0</v>
      </c>
      <c r="S736" s="99">
        <v>0</v>
      </c>
      <c r="T736" s="99">
        <v>0</v>
      </c>
      <c r="U736" s="99">
        <v>0</v>
      </c>
      <c r="V736" s="99">
        <v>1696.04</v>
      </c>
      <c r="W736" s="99">
        <v>0</v>
      </c>
      <c r="X736" s="99">
        <v>0</v>
      </c>
      <c r="Y736" s="99">
        <v>0</v>
      </c>
      <c r="Z736" s="99">
        <v>1696.04</v>
      </c>
      <c r="AA736" s="100">
        <v>0</v>
      </c>
      <c r="AB736" s="100">
        <f>AA736*('Para GX'!J$71+100%)</f>
        <v>0</v>
      </c>
      <c r="AC736" s="100">
        <f>AB736*('Para GX'!K$71+100%)</f>
        <v>0</v>
      </c>
      <c r="AD736" s="100">
        <f>AC736*('Para GX'!L$71+100%)</f>
        <v>0</v>
      </c>
      <c r="AE736" s="100">
        <f>AD736*('Para GX'!M$71+100%)</f>
        <v>0</v>
      </c>
      <c r="AF736" s="100">
        <f>AE736*('Para GX'!N$71+100%)</f>
        <v>0</v>
      </c>
      <c r="AG736" s="100" t="e">
        <f>AF736*('Para GX'!O$71+100%)</f>
        <v>#VALUE!</v>
      </c>
      <c r="AH736" s="100">
        <f t="shared" si="190"/>
        <v>1696.04</v>
      </c>
      <c r="AI736" s="100">
        <v>2965.64</v>
      </c>
      <c r="AJ736" s="100">
        <v>2125.4299999999998</v>
      </c>
      <c r="AK736" s="100">
        <f>AJ736*('Para GX'!L$71+100%)</f>
        <v>2160.8538333333331</v>
      </c>
      <c r="AL736" s="100">
        <f>AK736*('Para GX'!M$71+100%)</f>
        <v>2182.4623716666665</v>
      </c>
      <c r="AM736" s="100">
        <f>AL736*('Para GX'!N$71+100%)</f>
        <v>2197.0121208111109</v>
      </c>
      <c r="AN736" s="100" t="e">
        <f>AM736*('Para GX'!O$71+100%)</f>
        <v>#VALUE!</v>
      </c>
      <c r="AO736" s="100">
        <f t="shared" si="188"/>
        <v>0</v>
      </c>
      <c r="AP736" s="100">
        <f>AO736*('Para GX'!J$71+100%)</f>
        <v>0</v>
      </c>
      <c r="AQ736" s="100">
        <f>AP736*('Para GX'!K$71+100%)</f>
        <v>0</v>
      </c>
      <c r="AR736" s="100">
        <f>AQ736*('Para GX'!L$71+100%)</f>
        <v>0</v>
      </c>
      <c r="AS736" s="100">
        <f>AR736*('Para GX'!M$71+100%)</f>
        <v>0</v>
      </c>
      <c r="AT736" s="100">
        <f>AS736*('Para GX'!N$71+100%)</f>
        <v>0</v>
      </c>
      <c r="AU736" s="100" t="e">
        <f>AT736*('Para GX'!O$71+100%)</f>
        <v>#VALUE!</v>
      </c>
      <c r="AV736" s="100">
        <v>0</v>
      </c>
      <c r="AW736" s="100">
        <f>AV736*('Para GX'!J$71+100%)</f>
        <v>0</v>
      </c>
      <c r="AX736" s="100">
        <f>AW736*('Para GX'!K$71+100%)</f>
        <v>0</v>
      </c>
      <c r="AY736" s="100">
        <f>AX736*('Para GX'!L$71+100%)</f>
        <v>0</v>
      </c>
      <c r="AZ736" s="100">
        <f>AY736*('Para GX'!M$71+100%)</f>
        <v>0</v>
      </c>
      <c r="BA736" s="100">
        <f>AZ736*('Para GX'!N$71+100%)</f>
        <v>0</v>
      </c>
      <c r="BB736" s="100" t="e">
        <f>BA736*('Para GX'!O$71+100%)</f>
        <v>#VALUE!</v>
      </c>
      <c r="BC736" s="100">
        <v>0</v>
      </c>
      <c r="BD736" s="100"/>
      <c r="BE736" s="100"/>
      <c r="BF736" s="100"/>
      <c r="BG736" s="100"/>
      <c r="BH736" s="100"/>
      <c r="BI736" s="100"/>
      <c r="BJ736" s="100">
        <v>0</v>
      </c>
      <c r="BK736" s="100">
        <f>BJ736*('Para GX'!J$71+100%)</f>
        <v>0</v>
      </c>
      <c r="BL736" s="100">
        <f>BK736*('Para GX'!K$71+100%)</f>
        <v>0</v>
      </c>
      <c r="BM736" s="100">
        <f>BL736*('Para GX'!L$71+100%)</f>
        <v>0</v>
      </c>
      <c r="BN736" s="100">
        <f>BM736*('Para GX'!M$71+100%)</f>
        <v>0</v>
      </c>
      <c r="BO736" s="100">
        <f>BN736*('Para GX'!N$71+100%)</f>
        <v>0</v>
      </c>
      <c r="BP736" s="100" t="e">
        <f>BO736*('Para GX'!O$71+100%)</f>
        <v>#VALUE!</v>
      </c>
    </row>
    <row r="737" spans="1:68">
      <c r="A737" s="77">
        <v>2018</v>
      </c>
      <c r="B737" s="77" t="s">
        <v>905</v>
      </c>
      <c r="C737" s="77" t="s">
        <v>1117</v>
      </c>
      <c r="D737" s="77"/>
      <c r="E737" s="98">
        <v>33899</v>
      </c>
      <c r="F737" s="77"/>
      <c r="G737" s="77"/>
      <c r="H737" s="77"/>
      <c r="I737" s="77">
        <v>1</v>
      </c>
      <c r="J737" s="77" t="s">
        <v>1021</v>
      </c>
      <c r="K737" s="77"/>
      <c r="L737" s="77"/>
      <c r="M737" s="77"/>
      <c r="N737" s="99">
        <v>0</v>
      </c>
      <c r="O737" s="99">
        <v>0</v>
      </c>
      <c r="P737" s="99">
        <v>0</v>
      </c>
      <c r="Q737" s="99">
        <v>0</v>
      </c>
      <c r="R737" s="99">
        <v>0</v>
      </c>
      <c r="S737" s="99">
        <v>0</v>
      </c>
      <c r="T737" s="99">
        <v>849.98</v>
      </c>
      <c r="U737" s="99">
        <v>0</v>
      </c>
      <c r="V737" s="99">
        <v>0</v>
      </c>
      <c r="W737" s="99">
        <v>0</v>
      </c>
      <c r="X737" s="99">
        <v>0</v>
      </c>
      <c r="Y737" s="99">
        <v>0</v>
      </c>
      <c r="Z737" s="99">
        <v>849.98</v>
      </c>
      <c r="AA737" s="100">
        <f>SUM(W737+V737+S737)</f>
        <v>0</v>
      </c>
      <c r="AB737" s="100">
        <f>AA737*('Para GX'!J$71+100%)</f>
        <v>0</v>
      </c>
      <c r="AC737" s="100">
        <f>AB737*('Para GX'!K$71+100%)</f>
        <v>0</v>
      </c>
      <c r="AD737" s="100">
        <f>AC737*('Para GX'!L$71+100%)</f>
        <v>0</v>
      </c>
      <c r="AE737" s="100">
        <f>AD737*('Para GX'!M$71+100%)</f>
        <v>0</v>
      </c>
      <c r="AF737" s="100">
        <f>AE737*('Para GX'!N$71+100%)</f>
        <v>0</v>
      </c>
      <c r="AG737" s="100" t="e">
        <f>AF737*('Para GX'!O$71+100%)</f>
        <v>#VALUE!</v>
      </c>
      <c r="AH737" s="100">
        <f t="shared" si="190"/>
        <v>849.98</v>
      </c>
      <c r="AI737" s="100">
        <f>AH737*('Para GX'!J$71+100%)</f>
        <v>871.22949999999992</v>
      </c>
      <c r="AJ737" s="100">
        <f>AI737*('Para GX'!K$71+100%)</f>
        <v>890.10613916666659</v>
      </c>
      <c r="AK737" s="100">
        <f>AJ737*('Para GX'!L$71+100%)</f>
        <v>904.94124148611104</v>
      </c>
      <c r="AL737" s="100">
        <f>AK737*('Para GX'!M$71+100%)</f>
        <v>913.99065390097212</v>
      </c>
      <c r="AM737" s="100">
        <f>AL737*('Para GX'!N$71+100%)</f>
        <v>920.08392492697851</v>
      </c>
      <c r="AN737" s="100" t="e">
        <f>AM737*('Para GX'!O$71+100%)</f>
        <v>#VALUE!</v>
      </c>
      <c r="AO737" s="100">
        <f t="shared" si="188"/>
        <v>0</v>
      </c>
      <c r="AP737" s="100">
        <f>AO737*('Para GX'!J$71+100%)</f>
        <v>0</v>
      </c>
      <c r="AQ737" s="100">
        <f>AP737*('Para GX'!K$71+100%)</f>
        <v>0</v>
      </c>
      <c r="AR737" s="100">
        <f>AQ737*('Para GX'!L$71+100%)</f>
        <v>0</v>
      </c>
      <c r="AS737" s="100">
        <f>AR737*('Para GX'!M$71+100%)</f>
        <v>0</v>
      </c>
      <c r="AT737" s="100">
        <f>AS737*('Para GX'!N$71+100%)</f>
        <v>0</v>
      </c>
      <c r="AU737" s="100" t="e">
        <f>AT737*('Para GX'!O$71+100%)</f>
        <v>#VALUE!</v>
      </c>
      <c r="AV737" s="100">
        <v>0</v>
      </c>
      <c r="AW737" s="100">
        <f>AV737*('Para GX'!J$71+100%)</f>
        <v>0</v>
      </c>
      <c r="AX737" s="100">
        <f>AW737*('Para GX'!K$71+100%)</f>
        <v>0</v>
      </c>
      <c r="AY737" s="100">
        <f>AX737*('Para GX'!L$71+100%)</f>
        <v>0</v>
      </c>
      <c r="AZ737" s="100">
        <f>AY737*('Para GX'!M$71+100%)</f>
        <v>0</v>
      </c>
      <c r="BA737" s="100">
        <f>AZ737*('Para GX'!N$71+100%)</f>
        <v>0</v>
      </c>
      <c r="BB737" s="100" t="e">
        <f>BA737*('Para GX'!O$71+100%)</f>
        <v>#VALUE!</v>
      </c>
      <c r="BC737" s="100">
        <v>0</v>
      </c>
      <c r="BD737" s="100"/>
      <c r="BE737" s="100"/>
      <c r="BF737" s="100"/>
      <c r="BG737" s="100"/>
      <c r="BH737" s="100"/>
      <c r="BI737" s="100"/>
      <c r="BJ737" s="100">
        <v>0</v>
      </c>
      <c r="BK737" s="100">
        <f>BJ737*('Para GX'!J$71+100%)</f>
        <v>0</v>
      </c>
      <c r="BL737" s="100">
        <f>BK737*('Para GX'!K$71+100%)</f>
        <v>0</v>
      </c>
      <c r="BM737" s="100">
        <f>BL737*('Para GX'!L$71+100%)</f>
        <v>0</v>
      </c>
      <c r="BN737" s="100">
        <f>BM737*('Para GX'!M$71+100%)</f>
        <v>0</v>
      </c>
      <c r="BO737" s="100">
        <f>BN737*('Para GX'!N$71+100%)</f>
        <v>0</v>
      </c>
      <c r="BP737" s="100" t="e">
        <f>BO737*('Para GX'!O$71+100%)</f>
        <v>#VALUE!</v>
      </c>
    </row>
    <row r="738" spans="1:68">
      <c r="A738" s="101"/>
      <c r="B738" s="101" t="s">
        <v>1196</v>
      </c>
      <c r="C738" s="101" t="s">
        <v>1117</v>
      </c>
      <c r="D738" s="101"/>
      <c r="E738" s="102"/>
      <c r="F738" s="101"/>
      <c r="G738" s="101"/>
      <c r="H738" s="101"/>
      <c r="I738" s="101"/>
      <c r="J738" s="101"/>
      <c r="K738" s="101"/>
      <c r="L738" s="101"/>
      <c r="M738" s="101"/>
      <c r="N738" s="103">
        <f>SUM(N731:N737)</f>
        <v>0</v>
      </c>
      <c r="O738" s="103">
        <f t="shared" ref="O738:BP738" si="191">SUM(O731:O737)</f>
        <v>0</v>
      </c>
      <c r="P738" s="103">
        <f t="shared" si="191"/>
        <v>0</v>
      </c>
      <c r="Q738" s="103">
        <f t="shared" si="191"/>
        <v>0</v>
      </c>
      <c r="R738" s="103">
        <f t="shared" si="191"/>
        <v>0</v>
      </c>
      <c r="S738" s="103">
        <f t="shared" si="191"/>
        <v>0</v>
      </c>
      <c r="T738" s="103">
        <f t="shared" si="191"/>
        <v>6976.5</v>
      </c>
      <c r="U738" s="103">
        <f t="shared" si="191"/>
        <v>0</v>
      </c>
      <c r="V738" s="103">
        <f t="shared" si="191"/>
        <v>3080.75</v>
      </c>
      <c r="W738" s="103">
        <f t="shared" si="191"/>
        <v>0</v>
      </c>
      <c r="X738" s="103">
        <f t="shared" si="191"/>
        <v>0</v>
      </c>
      <c r="Y738" s="103">
        <f t="shared" si="191"/>
        <v>0</v>
      </c>
      <c r="Z738" s="103">
        <f t="shared" si="191"/>
        <v>10057.25</v>
      </c>
      <c r="AA738" s="103">
        <v>0</v>
      </c>
      <c r="AB738" s="103">
        <f t="shared" si="191"/>
        <v>0</v>
      </c>
      <c r="AC738" s="103">
        <f t="shared" si="191"/>
        <v>0</v>
      </c>
      <c r="AD738" s="103">
        <f t="shared" si="191"/>
        <v>0</v>
      </c>
      <c r="AE738" s="103">
        <f t="shared" si="191"/>
        <v>0</v>
      </c>
      <c r="AF738" s="103">
        <f t="shared" si="191"/>
        <v>0</v>
      </c>
      <c r="AG738" s="103" t="e">
        <f t="shared" si="191"/>
        <v>#VALUE!</v>
      </c>
      <c r="AH738" s="103">
        <f t="shared" si="190"/>
        <v>10057.25</v>
      </c>
      <c r="AI738" s="103">
        <f t="shared" si="191"/>
        <v>11725.332499999999</v>
      </c>
      <c r="AJ738" s="103">
        <f t="shared" si="191"/>
        <v>12241.4789375</v>
      </c>
      <c r="AK738" s="103">
        <f t="shared" si="191"/>
        <v>12445.503586458331</v>
      </c>
      <c r="AL738" s="103">
        <f t="shared" si="191"/>
        <v>12569.958622322914</v>
      </c>
      <c r="AM738" s="103">
        <f t="shared" si="191"/>
        <v>12653.758346471735</v>
      </c>
      <c r="AN738" s="103" t="e">
        <f t="shared" si="191"/>
        <v>#VALUE!</v>
      </c>
      <c r="AO738" s="103">
        <f t="shared" si="188"/>
        <v>0</v>
      </c>
      <c r="AP738" s="103">
        <f t="shared" si="191"/>
        <v>0</v>
      </c>
      <c r="AQ738" s="103">
        <f t="shared" si="191"/>
        <v>0</v>
      </c>
      <c r="AR738" s="103">
        <f t="shared" si="191"/>
        <v>0</v>
      </c>
      <c r="AS738" s="103">
        <f t="shared" si="191"/>
        <v>0</v>
      </c>
      <c r="AT738" s="103">
        <f t="shared" si="191"/>
        <v>0</v>
      </c>
      <c r="AU738" s="103" t="e">
        <f t="shared" si="191"/>
        <v>#VALUE!</v>
      </c>
      <c r="AV738" s="103">
        <f t="shared" si="191"/>
        <v>0</v>
      </c>
      <c r="AW738" s="103">
        <f t="shared" si="191"/>
        <v>0</v>
      </c>
      <c r="AX738" s="103">
        <f t="shared" si="191"/>
        <v>0</v>
      </c>
      <c r="AY738" s="103">
        <f t="shared" si="191"/>
        <v>0</v>
      </c>
      <c r="AZ738" s="103">
        <f t="shared" si="191"/>
        <v>0</v>
      </c>
      <c r="BA738" s="103">
        <f t="shared" si="191"/>
        <v>0</v>
      </c>
      <c r="BB738" s="103" t="e">
        <f t="shared" si="191"/>
        <v>#VALUE!</v>
      </c>
      <c r="BC738" s="103">
        <f t="shared" si="191"/>
        <v>0</v>
      </c>
      <c r="BD738" s="103">
        <f t="shared" si="191"/>
        <v>0</v>
      </c>
      <c r="BE738" s="103">
        <f t="shared" si="191"/>
        <v>0</v>
      </c>
      <c r="BF738" s="103">
        <f t="shared" si="191"/>
        <v>0</v>
      </c>
      <c r="BG738" s="103">
        <f t="shared" si="191"/>
        <v>0</v>
      </c>
      <c r="BH738" s="103">
        <f t="shared" si="191"/>
        <v>0</v>
      </c>
      <c r="BI738" s="103">
        <f t="shared" si="191"/>
        <v>0</v>
      </c>
      <c r="BJ738" s="103">
        <f t="shared" si="191"/>
        <v>0</v>
      </c>
      <c r="BK738" s="103">
        <f t="shared" si="191"/>
        <v>0</v>
      </c>
      <c r="BL738" s="103">
        <f t="shared" si="191"/>
        <v>0</v>
      </c>
      <c r="BM738" s="103">
        <f t="shared" si="191"/>
        <v>0</v>
      </c>
      <c r="BN738" s="103">
        <f t="shared" si="191"/>
        <v>0</v>
      </c>
      <c r="BO738" s="103">
        <f t="shared" si="191"/>
        <v>0</v>
      </c>
      <c r="BP738" s="103" t="e">
        <f t="shared" si="191"/>
        <v>#VALUE!</v>
      </c>
    </row>
    <row r="739" spans="1:68">
      <c r="A739" s="77">
        <v>2018</v>
      </c>
      <c r="B739" s="77" t="s">
        <v>905</v>
      </c>
      <c r="C739" s="77" t="s">
        <v>1118</v>
      </c>
      <c r="D739" s="77"/>
      <c r="E739" s="98">
        <v>29723</v>
      </c>
      <c r="F739" s="77"/>
      <c r="G739" s="77"/>
      <c r="H739" s="77"/>
      <c r="I739" s="77">
        <v>1</v>
      </c>
      <c r="J739" s="77" t="s">
        <v>1021</v>
      </c>
      <c r="K739" s="77"/>
      <c r="L739" s="77"/>
      <c r="M739" s="77"/>
      <c r="N739" s="99">
        <v>19591.77</v>
      </c>
      <c r="O739" s="99">
        <v>27873.51</v>
      </c>
      <c r="P739" s="99">
        <v>0</v>
      </c>
      <c r="Q739" s="99">
        <v>956.95</v>
      </c>
      <c r="R739" s="99">
        <v>0</v>
      </c>
      <c r="S739" s="99">
        <v>28830.46</v>
      </c>
      <c r="T739" s="99">
        <v>0</v>
      </c>
      <c r="U739" s="99">
        <v>43.3</v>
      </c>
      <c r="V739" s="99">
        <v>2024.66</v>
      </c>
      <c r="W739" s="99">
        <v>0</v>
      </c>
      <c r="X739" s="99">
        <v>8920.16</v>
      </c>
      <c r="Y739" s="99">
        <v>0</v>
      </c>
      <c r="Z739" s="99">
        <v>39818.58</v>
      </c>
      <c r="AA739" s="100">
        <f>SUM(W739 + V739 + S739)</f>
        <v>30855.119999999999</v>
      </c>
      <c r="AB739" s="100">
        <f>AA739*('Para GX'!J$71+100%)</f>
        <v>31626.497999999996</v>
      </c>
      <c r="AC739" s="100">
        <f>AB739*('Para GX'!K$71+100%)</f>
        <v>32311.738789999999</v>
      </c>
      <c r="AD739" s="100">
        <f>AC739*('Para GX'!L$71+100%)</f>
        <v>32850.267769833328</v>
      </c>
      <c r="AE739" s="100">
        <f>AD739*('Para GX'!M$71+100%)</f>
        <v>33178.770447531664</v>
      </c>
      <c r="AF739" s="100">
        <f>AE739*('Para GX'!N$71+100%)</f>
        <v>33399.962250515207</v>
      </c>
      <c r="AG739" s="100" t="e">
        <f>AF739*('Para GX'!O$71+100%)</f>
        <v>#VALUE!</v>
      </c>
      <c r="AH739" s="100">
        <v>0</v>
      </c>
      <c r="AI739" s="100">
        <f>AH739*('Para GX'!J$71+100%)</f>
        <v>0</v>
      </c>
      <c r="AJ739" s="100">
        <f>AI739*('Para GX'!K$71+100%)</f>
        <v>0</v>
      </c>
      <c r="AK739" s="100">
        <f>AJ739*('Para GX'!L$71+100%)</f>
        <v>0</v>
      </c>
      <c r="AL739" s="100">
        <f>AK739*('Para GX'!M$71+100%)</f>
        <v>0</v>
      </c>
      <c r="AM739" s="100">
        <f>AL739*('Para GX'!N$71+100%)</f>
        <v>0</v>
      </c>
      <c r="AN739" s="100" t="e">
        <f>AM739*('Para GX'!O$71+100%)</f>
        <v>#VALUE!</v>
      </c>
      <c r="AO739" s="100">
        <f t="shared" si="188"/>
        <v>8920.16</v>
      </c>
      <c r="AP739" s="100">
        <f>AO739*('Para GX'!J$71+100%)</f>
        <v>9143.1639999999989</v>
      </c>
      <c r="AQ739" s="100">
        <f>AP739*('Para GX'!K$71+100%)</f>
        <v>9341.2658866666661</v>
      </c>
      <c r="AR739" s="100">
        <f>AQ739*('Para GX'!L$71+100%)</f>
        <v>9496.9536514444426</v>
      </c>
      <c r="AS739" s="100">
        <f>AR739*('Para GX'!M$71+100%)</f>
        <v>9591.9231879588879</v>
      </c>
      <c r="AT739" s="100">
        <f>AS739*('Para GX'!N$71+100%)</f>
        <v>9655.8693425452802</v>
      </c>
      <c r="AU739" s="100" t="e">
        <f>AT739*('Para GX'!O$71+100%)</f>
        <v>#VALUE!</v>
      </c>
      <c r="AV739" s="100">
        <v>0</v>
      </c>
      <c r="AW739" s="100">
        <f>AV739*('Para GX'!J$71+100%)</f>
        <v>0</v>
      </c>
      <c r="AX739" s="100">
        <f>AW739*('Para GX'!K$71+100%)</f>
        <v>0</v>
      </c>
      <c r="AY739" s="100">
        <f>AX739*('Para GX'!L$71+100%)</f>
        <v>0</v>
      </c>
      <c r="AZ739" s="100">
        <f>AY739*('Para GX'!M$71+100%)</f>
        <v>0</v>
      </c>
      <c r="BA739" s="100">
        <f>AZ739*('Para GX'!N$71+100%)</f>
        <v>0</v>
      </c>
      <c r="BB739" s="100" t="e">
        <f>BA739*('Para GX'!O$71+100%)</f>
        <v>#VALUE!</v>
      </c>
      <c r="BC739" s="100">
        <v>0</v>
      </c>
      <c r="BD739" s="100"/>
      <c r="BE739" s="100"/>
      <c r="BF739" s="100"/>
      <c r="BG739" s="100"/>
      <c r="BH739" s="100"/>
      <c r="BI739" s="100"/>
      <c r="BJ739" s="100">
        <v>0</v>
      </c>
      <c r="BK739" s="100">
        <f>BJ739*('Para GX'!J$71+100%)</f>
        <v>0</v>
      </c>
      <c r="BL739" s="100">
        <f>BK739*('Para GX'!K$71+100%)</f>
        <v>0</v>
      </c>
      <c r="BM739" s="100">
        <f>BL739*('Para GX'!L$71+100%)</f>
        <v>0</v>
      </c>
      <c r="BN739" s="100">
        <f>BM739*('Para GX'!M$71+100%)</f>
        <v>0</v>
      </c>
      <c r="BO739" s="100">
        <f>BN739*('Para GX'!N$71+100%)</f>
        <v>0</v>
      </c>
      <c r="BP739" s="100" t="e">
        <f>BO739*('Para GX'!O$71+100%)</f>
        <v>#VALUE!</v>
      </c>
    </row>
    <row r="740" spans="1:68">
      <c r="A740" s="77">
        <v>2018</v>
      </c>
      <c r="B740" s="77" t="s">
        <v>905</v>
      </c>
      <c r="C740" s="77" t="s">
        <v>1118</v>
      </c>
      <c r="D740" s="77"/>
      <c r="E740" s="98">
        <v>29723</v>
      </c>
      <c r="F740" s="77"/>
      <c r="G740" s="77"/>
      <c r="H740" s="77"/>
      <c r="I740" s="77">
        <v>1</v>
      </c>
      <c r="J740" s="77" t="s">
        <v>1021</v>
      </c>
      <c r="K740" s="77"/>
      <c r="L740" s="77"/>
      <c r="M740" s="77"/>
      <c r="N740" s="99">
        <v>0</v>
      </c>
      <c r="O740" s="99">
        <v>0</v>
      </c>
      <c r="P740" s="99">
        <v>0</v>
      </c>
      <c r="Q740" s="99">
        <v>0</v>
      </c>
      <c r="R740" s="99">
        <v>0</v>
      </c>
      <c r="S740" s="99">
        <v>0</v>
      </c>
      <c r="T740" s="99">
        <v>0</v>
      </c>
      <c r="U740" s="99">
        <v>0</v>
      </c>
      <c r="V740" s="99">
        <v>0</v>
      </c>
      <c r="W740" s="99">
        <v>0</v>
      </c>
      <c r="X740" s="99">
        <v>0</v>
      </c>
      <c r="Y740" s="99">
        <v>0</v>
      </c>
      <c r="Z740" s="99">
        <v>0</v>
      </c>
      <c r="AA740" s="100">
        <f>SUM(W740+V740+S740)</f>
        <v>0</v>
      </c>
      <c r="AB740" s="100">
        <f>AA740*('Para GX'!J$71+100%)</f>
        <v>0</v>
      </c>
      <c r="AC740" s="100">
        <f>AB740*('Para GX'!K$71+100%)</f>
        <v>0</v>
      </c>
      <c r="AD740" s="100">
        <f>AC740*('Para GX'!L$71+100%)</f>
        <v>0</v>
      </c>
      <c r="AE740" s="100">
        <f>AD740*('Para GX'!M$71+100%)</f>
        <v>0</v>
      </c>
      <c r="AF740" s="100">
        <f>AE740*('Para GX'!N$71+100%)</f>
        <v>0</v>
      </c>
      <c r="AG740" s="100" t="e">
        <f>AF740*('Para GX'!O$71+100%)</f>
        <v>#VALUE!</v>
      </c>
      <c r="AH740" s="100">
        <f>SUM(T740+V740+W740)</f>
        <v>0</v>
      </c>
      <c r="AI740" s="100">
        <f>AH740*('Para GX'!J$71+100%)</f>
        <v>0</v>
      </c>
      <c r="AJ740" s="100">
        <f>AI740*('Para GX'!K$71+100%)</f>
        <v>0</v>
      </c>
      <c r="AK740" s="100">
        <f>AJ740*('Para GX'!L$71+100%)</f>
        <v>0</v>
      </c>
      <c r="AL740" s="100">
        <f>AK740*('Para GX'!M$71+100%)</f>
        <v>0</v>
      </c>
      <c r="AM740" s="100">
        <f>AL740*('Para GX'!N$71+100%)</f>
        <v>0</v>
      </c>
      <c r="AN740" s="100" t="e">
        <f>AM740*('Para GX'!O$71+100%)</f>
        <v>#VALUE!</v>
      </c>
      <c r="AO740" s="100">
        <f>SUM(X740+Y740)</f>
        <v>0</v>
      </c>
      <c r="AP740" s="100">
        <f>AO740*('Para GX'!J$71+100%)</f>
        <v>0</v>
      </c>
      <c r="AQ740" s="100">
        <f>AP740*('Para GX'!K$71+100%)</f>
        <v>0</v>
      </c>
      <c r="AR740" s="100">
        <f>AQ740*('Para GX'!L$71+100%)</f>
        <v>0</v>
      </c>
      <c r="AS740" s="100">
        <f>AR740*('Para GX'!M$71+100%)</f>
        <v>0</v>
      </c>
      <c r="AT740" s="100">
        <f>AS740*('Para GX'!N$71+100%)</f>
        <v>0</v>
      </c>
      <c r="AU740" s="100" t="e">
        <f>AT740*('Para GX'!O$71+100%)</f>
        <v>#VALUE!</v>
      </c>
      <c r="AV740" s="100">
        <v>0</v>
      </c>
      <c r="AW740" s="100">
        <f>AV740*('Para GX'!J$71+100%)</f>
        <v>0</v>
      </c>
      <c r="AX740" s="100">
        <f>AW740*('Para GX'!K$71+100%)</f>
        <v>0</v>
      </c>
      <c r="AY740" s="100">
        <f>AX740*('Para GX'!L$71+100%)</f>
        <v>0</v>
      </c>
      <c r="AZ740" s="100">
        <f>AY740*('Para GX'!M$71+100%)</f>
        <v>0</v>
      </c>
      <c r="BA740" s="100">
        <f>AZ740*('Para GX'!N$71+100%)</f>
        <v>0</v>
      </c>
      <c r="BB740" s="100" t="e">
        <f>BA740*('Para GX'!O$71+100%)</f>
        <v>#VALUE!</v>
      </c>
      <c r="BC740" s="100">
        <v>0</v>
      </c>
      <c r="BD740" s="100"/>
      <c r="BE740" s="100"/>
      <c r="BF740" s="100"/>
      <c r="BG740" s="100"/>
      <c r="BH740" s="100"/>
      <c r="BI740" s="100"/>
      <c r="BJ740" s="100">
        <v>0</v>
      </c>
      <c r="BK740" s="100">
        <f>BJ740*('Para GX'!J$71+100%)</f>
        <v>0</v>
      </c>
      <c r="BL740" s="100">
        <f>BK740*('Para GX'!K$71+100%)</f>
        <v>0</v>
      </c>
      <c r="BM740" s="100">
        <f>BL740*('Para GX'!L$71+100%)</f>
        <v>0</v>
      </c>
      <c r="BN740" s="100">
        <f>BM740*('Para GX'!M$71+100%)</f>
        <v>0</v>
      </c>
      <c r="BO740" s="100">
        <f>BN740*('Para GX'!N$71+100%)</f>
        <v>0</v>
      </c>
      <c r="BP740" s="100" t="e">
        <f>BO740*('Para GX'!O$71+100%)</f>
        <v>#VALUE!</v>
      </c>
    </row>
    <row r="741" spans="1:68" ht="22.5">
      <c r="A741" s="77">
        <v>2018</v>
      </c>
      <c r="B741" s="77" t="s">
        <v>905</v>
      </c>
      <c r="C741" s="77" t="s">
        <v>1118</v>
      </c>
      <c r="D741" s="77"/>
      <c r="E741" s="98" t="s">
        <v>1027</v>
      </c>
      <c r="F741" s="77"/>
      <c r="G741" s="77"/>
      <c r="H741" s="77"/>
      <c r="I741" s="77">
        <v>1</v>
      </c>
      <c r="J741" s="77" t="s">
        <v>1021</v>
      </c>
      <c r="K741" s="110" t="s">
        <v>1250</v>
      </c>
      <c r="L741" s="77" t="s">
        <v>1127</v>
      </c>
      <c r="M741" s="77"/>
      <c r="N741" s="99">
        <v>17688.900000000001</v>
      </c>
      <c r="O741" s="99">
        <v>29600.639999999999</v>
      </c>
      <c r="P741" s="99">
        <v>602.4</v>
      </c>
      <c r="Q741" s="99">
        <v>0</v>
      </c>
      <c r="R741" s="99">
        <v>0</v>
      </c>
      <c r="S741" s="99">
        <v>30203.040000000001</v>
      </c>
      <c r="T741" s="99">
        <v>0</v>
      </c>
      <c r="U741" s="99">
        <v>45.36</v>
      </c>
      <c r="V741" s="99">
        <v>0</v>
      </c>
      <c r="W741" s="99">
        <v>0</v>
      </c>
      <c r="X741" s="99">
        <v>9344.8799999999992</v>
      </c>
      <c r="Y741" s="99">
        <v>0</v>
      </c>
      <c r="Z741" s="99">
        <v>39593.279999999999</v>
      </c>
      <c r="AA741" s="100">
        <f t="shared" ref="AA741:AA753" si="192">SUM(W741+V741+S741)</f>
        <v>30203.040000000001</v>
      </c>
      <c r="AB741" s="100">
        <f>AA741*('Para GX'!J$71+100%)</f>
        <v>30958.115999999998</v>
      </c>
      <c r="AC741" s="100">
        <f>AB741*('Para GX'!K$71+100%)</f>
        <v>31628.875179999999</v>
      </c>
      <c r="AD741" s="100">
        <f>AC741*('Para GX'!L$71+100%)</f>
        <v>32156.023099666665</v>
      </c>
      <c r="AE741" s="100">
        <f>AD741*('Para GX'!M$71+100%)</f>
        <v>32477.583330663332</v>
      </c>
      <c r="AF741" s="100">
        <f>AE741*('Para GX'!N$71+100%)</f>
        <v>32694.100552867752</v>
      </c>
      <c r="AG741" s="100" t="e">
        <f>AF741*('Para GX'!O$71+100%)</f>
        <v>#VALUE!</v>
      </c>
      <c r="AH741" s="100">
        <f t="shared" ref="AH741:AH753" si="193">SUM(T741+V741+W741)</f>
        <v>0</v>
      </c>
      <c r="AI741" s="100">
        <f>AH741*('Para GX'!J$71+100%)</f>
        <v>0</v>
      </c>
      <c r="AJ741" s="100">
        <f>AI741*('Para GX'!K$71+100%)</f>
        <v>0</v>
      </c>
      <c r="AK741" s="100">
        <f>AJ741*('Para GX'!L$71+100%)</f>
        <v>0</v>
      </c>
      <c r="AL741" s="100">
        <f>AK741*('Para GX'!M$71+100%)</f>
        <v>0</v>
      </c>
      <c r="AM741" s="100">
        <f>AL741*('Para GX'!N$71+100%)</f>
        <v>0</v>
      </c>
      <c r="AN741" s="100" t="e">
        <f>AM741*('Para GX'!O$71+100%)</f>
        <v>#VALUE!</v>
      </c>
      <c r="AO741" s="100">
        <f t="shared" si="188"/>
        <v>9344.8799999999992</v>
      </c>
      <c r="AP741" s="100">
        <f>AO741*('Para GX'!J$71+100%)</f>
        <v>9578.5019999999986</v>
      </c>
      <c r="AQ741" s="100">
        <f>AP741*('Para GX'!K$71+100%)</f>
        <v>9786.0362099999984</v>
      </c>
      <c r="AR741" s="100">
        <f>AQ741*('Para GX'!L$71+100%)</f>
        <v>9949.1368134999975</v>
      </c>
      <c r="AS741" s="100">
        <f>AR741*('Para GX'!M$71+100%)</f>
        <v>10048.628181634998</v>
      </c>
      <c r="AT741" s="100">
        <f>AS741*('Para GX'!N$71+100%)</f>
        <v>10115.619036179231</v>
      </c>
      <c r="AU741" s="100" t="e">
        <f>AT741*('Para GX'!O$71+100%)</f>
        <v>#VALUE!</v>
      </c>
      <c r="AV741" s="100">
        <v>0</v>
      </c>
      <c r="AW741" s="100">
        <f>AV741*('Para GX'!J$71+100%)</f>
        <v>0</v>
      </c>
      <c r="AX741" s="100">
        <f>AW741*('Para GX'!K$71+100%)</f>
        <v>0</v>
      </c>
      <c r="AY741" s="100">
        <f>AX741*('Para GX'!L$71+100%)</f>
        <v>0</v>
      </c>
      <c r="AZ741" s="100">
        <f>AY741*('Para GX'!M$71+100%)</f>
        <v>0</v>
      </c>
      <c r="BA741" s="100">
        <f>AZ741*('Para GX'!N$71+100%)</f>
        <v>0</v>
      </c>
      <c r="BB741" s="100" t="e">
        <f>BA741*('Para GX'!O$71+100%)</f>
        <v>#VALUE!</v>
      </c>
      <c r="BC741" s="100">
        <v>0</v>
      </c>
      <c r="BD741" s="100"/>
      <c r="BE741" s="100"/>
      <c r="BF741" s="100"/>
      <c r="BG741" s="100"/>
      <c r="BH741" s="100"/>
      <c r="BI741" s="100"/>
      <c r="BJ741" s="100">
        <v>0</v>
      </c>
      <c r="BK741" s="100">
        <f>BJ741*('Para GX'!J$71+100%)</f>
        <v>0</v>
      </c>
      <c r="BL741" s="100">
        <f>BK741*('Para GX'!K$71+100%)</f>
        <v>0</v>
      </c>
      <c r="BM741" s="100">
        <f>BL741*('Para GX'!L$71+100%)</f>
        <v>0</v>
      </c>
      <c r="BN741" s="100">
        <f>BM741*('Para GX'!M$71+100%)</f>
        <v>0</v>
      </c>
      <c r="BO741" s="100">
        <f>BN741*('Para GX'!N$71+100%)</f>
        <v>0</v>
      </c>
      <c r="BP741" s="100" t="e">
        <f>BO741*('Para GX'!O$71+100%)</f>
        <v>#VALUE!</v>
      </c>
    </row>
    <row r="742" spans="1:68">
      <c r="A742" s="77">
        <v>2018</v>
      </c>
      <c r="B742" s="77" t="s">
        <v>905</v>
      </c>
      <c r="C742" s="77" t="s">
        <v>1118</v>
      </c>
      <c r="D742" s="77"/>
      <c r="E742" s="98" t="s">
        <v>1027</v>
      </c>
      <c r="F742" s="77"/>
      <c r="G742" s="77"/>
      <c r="H742" s="77"/>
      <c r="I742" s="77">
        <v>1</v>
      </c>
      <c r="J742" s="77" t="s">
        <v>1021</v>
      </c>
      <c r="K742" s="77"/>
      <c r="L742" s="77"/>
      <c r="M742" s="77"/>
      <c r="N742" s="99">
        <v>17688.900000000001</v>
      </c>
      <c r="O742" s="99">
        <v>29600.639999999999</v>
      </c>
      <c r="P742" s="99">
        <v>602.4</v>
      </c>
      <c r="Q742" s="99">
        <v>1122.8399999999999</v>
      </c>
      <c r="R742" s="99">
        <v>0</v>
      </c>
      <c r="S742" s="99">
        <v>31325.88</v>
      </c>
      <c r="T742" s="99">
        <v>0</v>
      </c>
      <c r="U742" s="99">
        <v>47.04</v>
      </c>
      <c r="V742" s="99">
        <v>0</v>
      </c>
      <c r="W742" s="99">
        <v>0</v>
      </c>
      <c r="X742" s="99">
        <v>9692.2900000000009</v>
      </c>
      <c r="Y742" s="99">
        <v>0</v>
      </c>
      <c r="Z742" s="99">
        <v>41065.21</v>
      </c>
      <c r="AA742" s="100">
        <f t="shared" si="192"/>
        <v>31325.88</v>
      </c>
      <c r="AB742" s="100">
        <f>AA742*('Para GX'!J$71+100%)</f>
        <v>32109.026999999998</v>
      </c>
      <c r="AC742" s="100">
        <f>AB742*('Para GX'!K$71+100%)</f>
        <v>32804.722585000003</v>
      </c>
      <c r="AD742" s="100">
        <f>AC742*('Para GX'!L$71+100%)</f>
        <v>33351.467961416667</v>
      </c>
      <c r="AE742" s="100">
        <f>AD742*('Para GX'!M$71+100%)</f>
        <v>33684.982641030831</v>
      </c>
      <c r="AF742" s="100">
        <f>AE742*('Para GX'!N$71+100%)</f>
        <v>33909.549191971033</v>
      </c>
      <c r="AG742" s="100" t="e">
        <f>AF742*('Para GX'!O$71+100%)</f>
        <v>#VALUE!</v>
      </c>
      <c r="AH742" s="100">
        <f t="shared" si="193"/>
        <v>0</v>
      </c>
      <c r="AI742" s="100">
        <f>AH742*('Para GX'!J$71+100%)</f>
        <v>0</v>
      </c>
      <c r="AJ742" s="100">
        <f>AI742*('Para GX'!K$71+100%)</f>
        <v>0</v>
      </c>
      <c r="AK742" s="100">
        <f>AJ742*('Para GX'!L$71+100%)</f>
        <v>0</v>
      </c>
      <c r="AL742" s="100">
        <f>AK742*('Para GX'!M$71+100%)</f>
        <v>0</v>
      </c>
      <c r="AM742" s="100">
        <f>AL742*('Para GX'!N$71+100%)</f>
        <v>0</v>
      </c>
      <c r="AN742" s="100" t="e">
        <f>AM742*('Para GX'!O$71+100%)</f>
        <v>#VALUE!</v>
      </c>
      <c r="AO742" s="100">
        <f t="shared" si="188"/>
        <v>9692.2900000000009</v>
      </c>
      <c r="AP742" s="100">
        <f>AO742*('Para GX'!J$71+100%)</f>
        <v>9934.5972500000007</v>
      </c>
      <c r="AQ742" s="100">
        <f>AP742*('Para GX'!K$71+100%)</f>
        <v>10149.846857083334</v>
      </c>
      <c r="AR742" s="100">
        <f>AQ742*('Para GX'!L$71+100%)</f>
        <v>10319.010971368056</v>
      </c>
      <c r="AS742" s="100">
        <f>AR742*('Para GX'!M$71+100%)</f>
        <v>10422.201081081737</v>
      </c>
      <c r="AT742" s="100">
        <f>AS742*('Para GX'!N$71+100%)</f>
        <v>10491.682421622281</v>
      </c>
      <c r="AU742" s="100" t="e">
        <f>AT742*('Para GX'!O$71+100%)</f>
        <v>#VALUE!</v>
      </c>
      <c r="AV742" s="100">
        <v>0</v>
      </c>
      <c r="AW742" s="100">
        <f>AV742*('Para GX'!J$71+100%)</f>
        <v>0</v>
      </c>
      <c r="AX742" s="100">
        <f>AW742*('Para GX'!K$71+100%)</f>
        <v>0</v>
      </c>
      <c r="AY742" s="100">
        <f>AX742*('Para GX'!L$71+100%)</f>
        <v>0</v>
      </c>
      <c r="AZ742" s="100">
        <f>AY742*('Para GX'!M$71+100%)</f>
        <v>0</v>
      </c>
      <c r="BA742" s="100">
        <f>AZ742*('Para GX'!N$71+100%)</f>
        <v>0</v>
      </c>
      <c r="BB742" s="100" t="e">
        <f>BA742*('Para GX'!O$71+100%)</f>
        <v>#VALUE!</v>
      </c>
      <c r="BC742" s="100">
        <v>0</v>
      </c>
      <c r="BD742" s="100"/>
      <c r="BE742" s="100"/>
      <c r="BF742" s="100"/>
      <c r="BG742" s="100"/>
      <c r="BH742" s="100"/>
      <c r="BI742" s="100"/>
      <c r="BJ742" s="100">
        <v>0</v>
      </c>
      <c r="BK742" s="100">
        <f>BJ742*('Para GX'!J$71+100%)</f>
        <v>0</v>
      </c>
      <c r="BL742" s="100">
        <f>BK742*('Para GX'!K$71+100%)</f>
        <v>0</v>
      </c>
      <c r="BM742" s="100">
        <f>BL742*('Para GX'!L$71+100%)</f>
        <v>0</v>
      </c>
      <c r="BN742" s="100">
        <f>BM742*('Para GX'!M$71+100%)</f>
        <v>0</v>
      </c>
      <c r="BO742" s="100">
        <f>BN742*('Para GX'!N$71+100%)</f>
        <v>0</v>
      </c>
      <c r="BP742" s="100" t="e">
        <f>BO742*('Para GX'!O$71+100%)</f>
        <v>#VALUE!</v>
      </c>
    </row>
    <row r="743" spans="1:68">
      <c r="A743" s="77">
        <v>2018</v>
      </c>
      <c r="B743" s="77" t="s">
        <v>905</v>
      </c>
      <c r="C743" s="77" t="s">
        <v>1118</v>
      </c>
      <c r="D743" s="77"/>
      <c r="E743" s="98" t="s">
        <v>1027</v>
      </c>
      <c r="F743" s="77"/>
      <c r="G743" s="77"/>
      <c r="H743" s="77"/>
      <c r="I743" s="77">
        <v>1</v>
      </c>
      <c r="J743" s="77" t="s">
        <v>1021</v>
      </c>
      <c r="K743" s="77"/>
      <c r="L743" s="77"/>
      <c r="M743" s="77"/>
      <c r="N743" s="99">
        <v>17688.900000000001</v>
      </c>
      <c r="O743" s="99">
        <v>29600.639999999999</v>
      </c>
      <c r="P743" s="99">
        <v>602.4</v>
      </c>
      <c r="Q743" s="99">
        <v>1122.8399999999999</v>
      </c>
      <c r="R743" s="99">
        <v>0</v>
      </c>
      <c r="S743" s="99">
        <v>31325.88</v>
      </c>
      <c r="T743" s="99">
        <v>0</v>
      </c>
      <c r="U743" s="99">
        <v>47.04</v>
      </c>
      <c r="V743" s="99">
        <v>0</v>
      </c>
      <c r="W743" s="99">
        <v>0</v>
      </c>
      <c r="X743" s="99">
        <v>9692.2900000000009</v>
      </c>
      <c r="Y743" s="99">
        <v>0</v>
      </c>
      <c r="Z743" s="99">
        <v>41065.21</v>
      </c>
      <c r="AA743" s="100">
        <f t="shared" si="192"/>
        <v>31325.88</v>
      </c>
      <c r="AB743" s="100">
        <f>AA743*('Para GX'!J$71+100%)</f>
        <v>32109.026999999998</v>
      </c>
      <c r="AC743" s="100">
        <f>AB743*('Para GX'!K$71+100%)</f>
        <v>32804.722585000003</v>
      </c>
      <c r="AD743" s="100">
        <f>AC743*('Para GX'!L$71+100%)</f>
        <v>33351.467961416667</v>
      </c>
      <c r="AE743" s="100">
        <f>AD743*('Para GX'!M$71+100%)</f>
        <v>33684.982641030831</v>
      </c>
      <c r="AF743" s="100">
        <f>AE743*('Para GX'!N$71+100%)</f>
        <v>33909.549191971033</v>
      </c>
      <c r="AG743" s="100" t="e">
        <f>AF743*('Para GX'!O$71+100%)</f>
        <v>#VALUE!</v>
      </c>
      <c r="AH743" s="100">
        <f t="shared" si="193"/>
        <v>0</v>
      </c>
      <c r="AI743" s="100">
        <f>AH743*('Para GX'!J$71+100%)</f>
        <v>0</v>
      </c>
      <c r="AJ743" s="100">
        <f>AI743*('Para GX'!K$71+100%)</f>
        <v>0</v>
      </c>
      <c r="AK743" s="100">
        <f>AJ743*('Para GX'!L$71+100%)</f>
        <v>0</v>
      </c>
      <c r="AL743" s="100">
        <f>AK743*('Para GX'!M$71+100%)</f>
        <v>0</v>
      </c>
      <c r="AM743" s="100">
        <f>AL743*('Para GX'!N$71+100%)</f>
        <v>0</v>
      </c>
      <c r="AN743" s="100" t="e">
        <f>AM743*('Para GX'!O$71+100%)</f>
        <v>#VALUE!</v>
      </c>
      <c r="AO743" s="100">
        <f t="shared" si="188"/>
        <v>9692.2900000000009</v>
      </c>
      <c r="AP743" s="100">
        <f>AO743*('Para GX'!J$71+100%)</f>
        <v>9934.5972500000007</v>
      </c>
      <c r="AQ743" s="100">
        <f>AP743*('Para GX'!K$71+100%)</f>
        <v>10149.846857083334</v>
      </c>
      <c r="AR743" s="100">
        <f>AQ743*('Para GX'!L$71+100%)</f>
        <v>10319.010971368056</v>
      </c>
      <c r="AS743" s="100">
        <f>AR743*('Para GX'!M$71+100%)</f>
        <v>10422.201081081737</v>
      </c>
      <c r="AT743" s="100">
        <f>AS743*('Para GX'!N$71+100%)</f>
        <v>10491.682421622281</v>
      </c>
      <c r="AU743" s="100" t="e">
        <f>AT743*('Para GX'!O$71+100%)</f>
        <v>#VALUE!</v>
      </c>
      <c r="AV743" s="100">
        <v>0</v>
      </c>
      <c r="AW743" s="100">
        <f>AV743*('Para GX'!J$71+100%)</f>
        <v>0</v>
      </c>
      <c r="AX743" s="100">
        <f>AW743*('Para GX'!K$71+100%)</f>
        <v>0</v>
      </c>
      <c r="AY743" s="100">
        <f>AX743*('Para GX'!L$71+100%)</f>
        <v>0</v>
      </c>
      <c r="AZ743" s="100">
        <f>AY743*('Para GX'!M$71+100%)</f>
        <v>0</v>
      </c>
      <c r="BA743" s="100">
        <f>AZ743*('Para GX'!N$71+100%)</f>
        <v>0</v>
      </c>
      <c r="BB743" s="100" t="e">
        <f>BA743*('Para GX'!O$71+100%)</f>
        <v>#VALUE!</v>
      </c>
      <c r="BC743" s="100">
        <v>0</v>
      </c>
      <c r="BD743" s="100"/>
      <c r="BE743" s="100"/>
      <c r="BF743" s="100"/>
      <c r="BG743" s="100"/>
      <c r="BH743" s="100"/>
      <c r="BI743" s="100"/>
      <c r="BJ743" s="100">
        <v>0</v>
      </c>
      <c r="BK743" s="100">
        <f>BJ743*('Para GX'!J$71+100%)</f>
        <v>0</v>
      </c>
      <c r="BL743" s="100">
        <f>BK743*('Para GX'!K$71+100%)</f>
        <v>0</v>
      </c>
      <c r="BM743" s="100">
        <f>BL743*('Para GX'!L$71+100%)</f>
        <v>0</v>
      </c>
      <c r="BN743" s="100">
        <f>BM743*('Para GX'!M$71+100%)</f>
        <v>0</v>
      </c>
      <c r="BO743" s="100">
        <f>BN743*('Para GX'!N$71+100%)</f>
        <v>0</v>
      </c>
      <c r="BP743" s="100" t="e">
        <f>BO743*('Para GX'!O$71+100%)</f>
        <v>#VALUE!</v>
      </c>
    </row>
    <row r="744" spans="1:68">
      <c r="A744" s="77">
        <v>2018</v>
      </c>
      <c r="B744" s="77" t="s">
        <v>905</v>
      </c>
      <c r="C744" s="77" t="s">
        <v>1118</v>
      </c>
      <c r="D744" s="77"/>
      <c r="E744" s="98" t="s">
        <v>1027</v>
      </c>
      <c r="F744" s="77"/>
      <c r="G744" s="77"/>
      <c r="H744" s="77"/>
      <c r="I744" s="77">
        <v>1</v>
      </c>
      <c r="J744" s="77" t="s">
        <v>1021</v>
      </c>
      <c r="K744" s="77"/>
      <c r="L744" s="77"/>
      <c r="M744" s="77"/>
      <c r="N744" s="99">
        <v>17688.900000000001</v>
      </c>
      <c r="O744" s="99">
        <v>29600.639999999999</v>
      </c>
      <c r="P744" s="99">
        <v>602.4</v>
      </c>
      <c r="Q744" s="99">
        <v>1122.8399999999999</v>
      </c>
      <c r="R744" s="99">
        <v>0</v>
      </c>
      <c r="S744" s="99">
        <v>31325.88</v>
      </c>
      <c r="T744" s="99">
        <v>0</v>
      </c>
      <c r="U744" s="99">
        <v>47.04</v>
      </c>
      <c r="V744" s="99">
        <v>0</v>
      </c>
      <c r="W744" s="99">
        <v>0</v>
      </c>
      <c r="X744" s="99">
        <v>9692.2900000000009</v>
      </c>
      <c r="Y744" s="99">
        <v>0</v>
      </c>
      <c r="Z744" s="99">
        <v>41065.21</v>
      </c>
      <c r="AA744" s="100">
        <f t="shared" si="192"/>
        <v>31325.88</v>
      </c>
      <c r="AB744" s="100">
        <f>AA744*('Para GX'!J$71+100%)</f>
        <v>32109.026999999998</v>
      </c>
      <c r="AC744" s="100">
        <f>AB744*('Para GX'!K$71+100%)</f>
        <v>32804.722585000003</v>
      </c>
      <c r="AD744" s="100">
        <f>AC744*('Para GX'!L$71+100%)</f>
        <v>33351.467961416667</v>
      </c>
      <c r="AE744" s="100">
        <f>AD744*('Para GX'!M$71+100%)</f>
        <v>33684.982641030831</v>
      </c>
      <c r="AF744" s="100">
        <f>AE744*('Para GX'!N$71+100%)</f>
        <v>33909.549191971033</v>
      </c>
      <c r="AG744" s="100" t="e">
        <f>AF744*('Para GX'!O$71+100%)</f>
        <v>#VALUE!</v>
      </c>
      <c r="AH744" s="100">
        <f t="shared" si="193"/>
        <v>0</v>
      </c>
      <c r="AI744" s="100">
        <f>AH744*('Para GX'!J$71+100%)</f>
        <v>0</v>
      </c>
      <c r="AJ744" s="100">
        <f>AI744*('Para GX'!K$71+100%)</f>
        <v>0</v>
      </c>
      <c r="AK744" s="100">
        <f>AJ744*('Para GX'!L$71+100%)</f>
        <v>0</v>
      </c>
      <c r="AL744" s="100">
        <f>AK744*('Para GX'!M$71+100%)</f>
        <v>0</v>
      </c>
      <c r="AM744" s="100">
        <f>AL744*('Para GX'!N$71+100%)</f>
        <v>0</v>
      </c>
      <c r="AN744" s="100" t="e">
        <f>AM744*('Para GX'!O$71+100%)</f>
        <v>#VALUE!</v>
      </c>
      <c r="AO744" s="100">
        <f t="shared" si="188"/>
        <v>9692.2900000000009</v>
      </c>
      <c r="AP744" s="100">
        <f>AO744*('Para GX'!J$71+100%)</f>
        <v>9934.5972500000007</v>
      </c>
      <c r="AQ744" s="100">
        <f>AP744*('Para GX'!K$71+100%)</f>
        <v>10149.846857083334</v>
      </c>
      <c r="AR744" s="100">
        <f>AQ744*('Para GX'!L$71+100%)</f>
        <v>10319.010971368056</v>
      </c>
      <c r="AS744" s="100">
        <f>AR744*('Para GX'!M$71+100%)</f>
        <v>10422.201081081737</v>
      </c>
      <c r="AT744" s="100">
        <f>AS744*('Para GX'!N$71+100%)</f>
        <v>10491.682421622281</v>
      </c>
      <c r="AU744" s="100" t="e">
        <f>AT744*('Para GX'!O$71+100%)</f>
        <v>#VALUE!</v>
      </c>
      <c r="AV744" s="100">
        <v>0</v>
      </c>
      <c r="AW744" s="100">
        <f>AV744*('Para GX'!J$71+100%)</f>
        <v>0</v>
      </c>
      <c r="AX744" s="100">
        <f>AW744*('Para GX'!K$71+100%)</f>
        <v>0</v>
      </c>
      <c r="AY744" s="100">
        <f>AX744*('Para GX'!L$71+100%)</f>
        <v>0</v>
      </c>
      <c r="AZ744" s="100">
        <f>AY744*('Para GX'!M$71+100%)</f>
        <v>0</v>
      </c>
      <c r="BA744" s="100">
        <f>AZ744*('Para GX'!N$71+100%)</f>
        <v>0</v>
      </c>
      <c r="BB744" s="100" t="e">
        <f>BA744*('Para GX'!O$71+100%)</f>
        <v>#VALUE!</v>
      </c>
      <c r="BC744" s="100">
        <v>0</v>
      </c>
      <c r="BD744" s="100"/>
      <c r="BE744" s="100"/>
      <c r="BF744" s="100"/>
      <c r="BG744" s="100"/>
      <c r="BH744" s="100"/>
      <c r="BI744" s="100"/>
      <c r="BJ744" s="100">
        <v>0</v>
      </c>
      <c r="BK744" s="100">
        <f>BJ744*('Para GX'!J$71+100%)</f>
        <v>0</v>
      </c>
      <c r="BL744" s="100">
        <f>BK744*('Para GX'!K$71+100%)</f>
        <v>0</v>
      </c>
      <c r="BM744" s="100">
        <f>BL744*('Para GX'!L$71+100%)</f>
        <v>0</v>
      </c>
      <c r="BN744" s="100">
        <f>BM744*('Para GX'!M$71+100%)</f>
        <v>0</v>
      </c>
      <c r="BO744" s="100">
        <f>BN744*('Para GX'!N$71+100%)</f>
        <v>0</v>
      </c>
      <c r="BP744" s="100" t="e">
        <f>BO744*('Para GX'!O$71+100%)</f>
        <v>#VALUE!</v>
      </c>
    </row>
    <row r="745" spans="1:68">
      <c r="A745" s="77">
        <v>2018</v>
      </c>
      <c r="B745" s="77" t="s">
        <v>905</v>
      </c>
      <c r="C745" s="77" t="s">
        <v>1118</v>
      </c>
      <c r="D745" s="77"/>
      <c r="E745" s="98">
        <v>23382</v>
      </c>
      <c r="F745" s="77"/>
      <c r="G745" s="77"/>
      <c r="H745" s="77"/>
      <c r="I745" s="77">
        <v>1</v>
      </c>
      <c r="J745" s="77" t="s">
        <v>1021</v>
      </c>
      <c r="K745" s="77"/>
      <c r="L745" s="77"/>
      <c r="M745" s="77"/>
      <c r="N745" s="99">
        <v>29105.91</v>
      </c>
      <c r="O745" s="99">
        <v>48705.84</v>
      </c>
      <c r="P745" s="99">
        <v>0</v>
      </c>
      <c r="Q745" s="99">
        <v>1585.42</v>
      </c>
      <c r="R745" s="99">
        <v>0</v>
      </c>
      <c r="S745" s="99">
        <v>50291.26</v>
      </c>
      <c r="T745" s="99">
        <v>0</v>
      </c>
      <c r="U745" s="99">
        <v>75.459999999999994</v>
      </c>
      <c r="V745" s="99">
        <v>0</v>
      </c>
      <c r="W745" s="99">
        <v>0</v>
      </c>
      <c r="X745" s="99">
        <v>15560.13</v>
      </c>
      <c r="Y745" s="99">
        <v>0</v>
      </c>
      <c r="Z745" s="99">
        <v>65926.850000000006</v>
      </c>
      <c r="AA745" s="100">
        <f t="shared" si="192"/>
        <v>50291.26</v>
      </c>
      <c r="AB745" s="100">
        <f>AA745*('Para GX'!J$71+100%)</f>
        <v>51548.541499999999</v>
      </c>
      <c r="AC745" s="100">
        <f>AB745*('Para GX'!K$71+100%)</f>
        <v>52665.426565833339</v>
      </c>
      <c r="AD745" s="100">
        <f>AC745*('Para GX'!L$71+100%)</f>
        <v>53543.183675263892</v>
      </c>
      <c r="AE745" s="100">
        <f>AD745*('Para GX'!M$71+100%)</f>
        <v>54078.615512016535</v>
      </c>
      <c r="AF745" s="100">
        <f>AE745*('Para GX'!N$71+100%)</f>
        <v>54439.139615429973</v>
      </c>
      <c r="AG745" s="100" t="e">
        <f>AF745*('Para GX'!O$71+100%)</f>
        <v>#VALUE!</v>
      </c>
      <c r="AH745" s="100">
        <f t="shared" si="193"/>
        <v>0</v>
      </c>
      <c r="AI745" s="100">
        <f>AH745*('Para GX'!J$71+100%)</f>
        <v>0</v>
      </c>
      <c r="AJ745" s="100">
        <f>AI745*('Para GX'!K$71+100%)</f>
        <v>0</v>
      </c>
      <c r="AK745" s="100">
        <f>AJ745*('Para GX'!L$71+100%)</f>
        <v>0</v>
      </c>
      <c r="AL745" s="100">
        <f>AK745*('Para GX'!M$71+100%)</f>
        <v>0</v>
      </c>
      <c r="AM745" s="100">
        <f>AL745*('Para GX'!N$71+100%)</f>
        <v>0</v>
      </c>
      <c r="AN745" s="100" t="e">
        <f>AM745*('Para GX'!O$71+100%)</f>
        <v>#VALUE!</v>
      </c>
      <c r="AO745" s="100">
        <f t="shared" si="188"/>
        <v>15560.13</v>
      </c>
      <c r="AP745" s="100">
        <f>AO745*('Para GX'!J$71+100%)</f>
        <v>15949.133249999997</v>
      </c>
      <c r="AQ745" s="100">
        <f>AP745*('Para GX'!K$71+100%)</f>
        <v>16294.697803749998</v>
      </c>
      <c r="AR745" s="100">
        <f>AQ745*('Para GX'!L$71+100%)</f>
        <v>16566.276100479165</v>
      </c>
      <c r="AS745" s="100">
        <f>AR745*('Para GX'!M$71+100%)</f>
        <v>16731.938861483955</v>
      </c>
      <c r="AT745" s="100">
        <f>AS745*('Para GX'!N$71+100%)</f>
        <v>16843.485120560515</v>
      </c>
      <c r="AU745" s="100" t="e">
        <f>AT745*('Para GX'!O$71+100%)</f>
        <v>#VALUE!</v>
      </c>
      <c r="AV745" s="100">
        <v>0</v>
      </c>
      <c r="AW745" s="100">
        <f>AV745*('Para GX'!J$71+100%)</f>
        <v>0</v>
      </c>
      <c r="AX745" s="100">
        <f>AW745*('Para GX'!K$71+100%)</f>
        <v>0</v>
      </c>
      <c r="AY745" s="100">
        <f>AX745*('Para GX'!L$71+100%)</f>
        <v>0</v>
      </c>
      <c r="AZ745" s="100">
        <f>AY745*('Para GX'!M$71+100%)</f>
        <v>0</v>
      </c>
      <c r="BA745" s="100">
        <f>AZ745*('Para GX'!N$71+100%)</f>
        <v>0</v>
      </c>
      <c r="BB745" s="100" t="e">
        <f>BA745*('Para GX'!O$71+100%)</f>
        <v>#VALUE!</v>
      </c>
      <c r="BC745" s="100">
        <v>0</v>
      </c>
      <c r="BD745" s="100"/>
      <c r="BE745" s="100"/>
      <c r="BF745" s="100"/>
      <c r="BG745" s="100"/>
      <c r="BH745" s="100"/>
      <c r="BI745" s="100"/>
      <c r="BJ745" s="100">
        <v>0</v>
      </c>
      <c r="BK745" s="100">
        <f>BJ745*('Para GX'!J$71+100%)</f>
        <v>0</v>
      </c>
      <c r="BL745" s="100">
        <f>BK745*('Para GX'!K$71+100%)</f>
        <v>0</v>
      </c>
      <c r="BM745" s="100">
        <f>BL745*('Para GX'!L$71+100%)</f>
        <v>0</v>
      </c>
      <c r="BN745" s="100">
        <f>BM745*('Para GX'!M$71+100%)</f>
        <v>0</v>
      </c>
      <c r="BO745" s="100">
        <f>BN745*('Para GX'!N$71+100%)</f>
        <v>0</v>
      </c>
      <c r="BP745" s="100" t="e">
        <f>BO745*('Para GX'!O$71+100%)</f>
        <v>#VALUE!</v>
      </c>
    </row>
    <row r="746" spans="1:68">
      <c r="A746" s="77">
        <v>2018</v>
      </c>
      <c r="B746" s="77" t="s">
        <v>905</v>
      </c>
      <c r="C746" s="77" t="s">
        <v>1118</v>
      </c>
      <c r="D746" s="77"/>
      <c r="E746" s="98">
        <v>27493</v>
      </c>
      <c r="F746" s="77"/>
      <c r="G746" s="77"/>
      <c r="H746" s="77"/>
      <c r="I746" s="77">
        <v>1</v>
      </c>
      <c r="J746" s="77" t="s">
        <v>1021</v>
      </c>
      <c r="K746" s="77"/>
      <c r="L746" s="77"/>
      <c r="M746" s="77"/>
      <c r="N746" s="99">
        <v>27616.17</v>
      </c>
      <c r="O746" s="99">
        <v>46212.84</v>
      </c>
      <c r="P746" s="99">
        <v>0</v>
      </c>
      <c r="Q746" s="99">
        <v>1523.09</v>
      </c>
      <c r="R746" s="99">
        <v>0</v>
      </c>
      <c r="S746" s="99">
        <v>47735.93</v>
      </c>
      <c r="T746" s="99">
        <v>0</v>
      </c>
      <c r="U746" s="99">
        <v>71.64</v>
      </c>
      <c r="V746" s="99">
        <v>0</v>
      </c>
      <c r="W746" s="99">
        <v>0</v>
      </c>
      <c r="X746" s="99">
        <v>14769.48</v>
      </c>
      <c r="Y746" s="99">
        <v>0</v>
      </c>
      <c r="Z746" s="99">
        <v>62577.05</v>
      </c>
      <c r="AA746" s="100">
        <f t="shared" si="192"/>
        <v>47735.93</v>
      </c>
      <c r="AB746" s="100">
        <f>AA746*('Para GX'!J$71+100%)</f>
        <v>48929.328249999999</v>
      </c>
      <c r="AC746" s="100">
        <f>AB746*('Para GX'!K$71+100%)</f>
        <v>49989.463695416671</v>
      </c>
      <c r="AD746" s="100">
        <f>AC746*('Para GX'!L$71+100%)</f>
        <v>50822.621423673612</v>
      </c>
      <c r="AE746" s="100">
        <f>AD746*('Para GX'!M$71+100%)</f>
        <v>51330.847637910352</v>
      </c>
      <c r="AF746" s="100">
        <f>AE746*('Para GX'!N$71+100%)</f>
        <v>51673.053288829753</v>
      </c>
      <c r="AG746" s="100" t="e">
        <f>AF746*('Para GX'!O$71+100%)</f>
        <v>#VALUE!</v>
      </c>
      <c r="AH746" s="100">
        <f t="shared" si="193"/>
        <v>0</v>
      </c>
      <c r="AI746" s="100">
        <f>AH746*('Para GX'!J$71+100%)</f>
        <v>0</v>
      </c>
      <c r="AJ746" s="100">
        <f>AI746*('Para GX'!K$71+100%)</f>
        <v>0</v>
      </c>
      <c r="AK746" s="100">
        <f>AJ746*('Para GX'!L$71+100%)</f>
        <v>0</v>
      </c>
      <c r="AL746" s="100">
        <f>AK746*('Para GX'!M$71+100%)</f>
        <v>0</v>
      </c>
      <c r="AM746" s="100">
        <f>AL746*('Para GX'!N$71+100%)</f>
        <v>0</v>
      </c>
      <c r="AN746" s="100" t="e">
        <f>AM746*('Para GX'!O$71+100%)</f>
        <v>#VALUE!</v>
      </c>
      <c r="AO746" s="100">
        <f t="shared" si="188"/>
        <v>14769.48</v>
      </c>
      <c r="AP746" s="100">
        <f>AO746*('Para GX'!J$71+100%)</f>
        <v>15138.716999999999</v>
      </c>
      <c r="AQ746" s="100">
        <f>AP746*('Para GX'!K$71+100%)</f>
        <v>15466.722534999999</v>
      </c>
      <c r="AR746" s="100">
        <f>AQ746*('Para GX'!L$71+100%)</f>
        <v>15724.501243916664</v>
      </c>
      <c r="AS746" s="100">
        <f>AR746*('Para GX'!M$71+100%)</f>
        <v>15881.746256355831</v>
      </c>
      <c r="AT746" s="100">
        <f>AS746*('Para GX'!N$71+100%)</f>
        <v>15987.624564731535</v>
      </c>
      <c r="AU746" s="100" t="e">
        <f>AT746*('Para GX'!O$71+100%)</f>
        <v>#VALUE!</v>
      </c>
      <c r="AV746" s="100">
        <v>0</v>
      </c>
      <c r="AW746" s="100">
        <f>AV746*('Para GX'!J$71+100%)</f>
        <v>0</v>
      </c>
      <c r="AX746" s="100">
        <f>AW746*('Para GX'!K$71+100%)</f>
        <v>0</v>
      </c>
      <c r="AY746" s="100">
        <f>AX746*('Para GX'!L$71+100%)</f>
        <v>0</v>
      </c>
      <c r="AZ746" s="100">
        <f>AY746*('Para GX'!M$71+100%)</f>
        <v>0</v>
      </c>
      <c r="BA746" s="100">
        <f>AZ746*('Para GX'!N$71+100%)</f>
        <v>0</v>
      </c>
      <c r="BB746" s="100" t="e">
        <f>BA746*('Para GX'!O$71+100%)</f>
        <v>#VALUE!</v>
      </c>
      <c r="BC746" s="100">
        <v>0</v>
      </c>
      <c r="BD746" s="100"/>
      <c r="BE746" s="100"/>
      <c r="BF746" s="100"/>
      <c r="BG746" s="100"/>
      <c r="BH746" s="100"/>
      <c r="BI746" s="100"/>
      <c r="BJ746" s="100">
        <v>0</v>
      </c>
      <c r="BK746" s="100">
        <f>BJ746*('Para GX'!J$71+100%)</f>
        <v>0</v>
      </c>
      <c r="BL746" s="100">
        <f>BK746*('Para GX'!K$71+100%)</f>
        <v>0</v>
      </c>
      <c r="BM746" s="100">
        <f>BL746*('Para GX'!L$71+100%)</f>
        <v>0</v>
      </c>
      <c r="BN746" s="100">
        <f>BM746*('Para GX'!M$71+100%)</f>
        <v>0</v>
      </c>
      <c r="BO746" s="100">
        <f>BN746*('Para GX'!N$71+100%)</f>
        <v>0</v>
      </c>
      <c r="BP746" s="100" t="e">
        <f>BO746*('Para GX'!O$71+100%)</f>
        <v>#VALUE!</v>
      </c>
    </row>
    <row r="747" spans="1:68">
      <c r="A747" s="77">
        <v>2018</v>
      </c>
      <c r="B747" s="77" t="s">
        <v>905</v>
      </c>
      <c r="C747" s="77" t="s">
        <v>1118</v>
      </c>
      <c r="D747" s="77"/>
      <c r="E747" s="98">
        <v>25838</v>
      </c>
      <c r="F747" s="77"/>
      <c r="G747" s="77"/>
      <c r="H747" s="77"/>
      <c r="I747" s="77">
        <v>1</v>
      </c>
      <c r="J747" s="77" t="s">
        <v>1021</v>
      </c>
      <c r="K747" s="77"/>
      <c r="L747" s="77"/>
      <c r="M747" s="77"/>
      <c r="N747" s="99">
        <v>21569.75</v>
      </c>
      <c r="O747" s="99">
        <v>18047.400000000001</v>
      </c>
      <c r="P747" s="99">
        <v>0</v>
      </c>
      <c r="Q747" s="99">
        <v>635.07000000000005</v>
      </c>
      <c r="R747" s="99">
        <v>0</v>
      </c>
      <c r="S747" s="99">
        <v>18682.47</v>
      </c>
      <c r="T747" s="99">
        <v>0</v>
      </c>
      <c r="U747" s="99">
        <v>28.07</v>
      </c>
      <c r="V747" s="99">
        <v>0</v>
      </c>
      <c r="W747" s="99">
        <v>0</v>
      </c>
      <c r="X747" s="99">
        <v>5780.33</v>
      </c>
      <c r="Y747" s="99">
        <v>0</v>
      </c>
      <c r="Z747" s="99">
        <v>24490.87</v>
      </c>
      <c r="AA747" s="100">
        <f t="shared" si="192"/>
        <v>18682.47</v>
      </c>
      <c r="AB747" s="100">
        <f>AA747*('Para GX'!J$71+100%)</f>
        <v>19149.531749999998</v>
      </c>
      <c r="AC747" s="100">
        <f>AB747*('Para GX'!K$71+100%)</f>
        <v>19564.438271250001</v>
      </c>
      <c r="AD747" s="100">
        <f>AC747*('Para GX'!L$71+100%)</f>
        <v>19890.5122424375</v>
      </c>
      <c r="AE747" s="100">
        <f>AD747*('Para GX'!M$71+100%)</f>
        <v>20089.417364861874</v>
      </c>
      <c r="AF747" s="100">
        <f>AE747*('Para GX'!N$71+100%)</f>
        <v>20223.34681396095</v>
      </c>
      <c r="AG747" s="100" t="e">
        <f>AF747*('Para GX'!O$71+100%)</f>
        <v>#VALUE!</v>
      </c>
      <c r="AH747" s="100">
        <f t="shared" si="193"/>
        <v>0</v>
      </c>
      <c r="AI747" s="100">
        <f>AH747*('Para GX'!J$71+100%)</f>
        <v>0</v>
      </c>
      <c r="AJ747" s="100">
        <f>AI747*('Para GX'!K$71+100%)</f>
        <v>0</v>
      </c>
      <c r="AK747" s="100">
        <f>AJ747*('Para GX'!L$71+100%)</f>
        <v>0</v>
      </c>
      <c r="AL747" s="100">
        <f>AK747*('Para GX'!M$71+100%)</f>
        <v>0</v>
      </c>
      <c r="AM747" s="100">
        <f>AL747*('Para GX'!N$71+100%)</f>
        <v>0</v>
      </c>
      <c r="AN747" s="100" t="e">
        <f>AM747*('Para GX'!O$71+100%)</f>
        <v>#VALUE!</v>
      </c>
      <c r="AO747" s="100">
        <f t="shared" si="188"/>
        <v>5780.33</v>
      </c>
      <c r="AP747" s="100">
        <f>AO747*('Para GX'!J$71+100%)</f>
        <v>5924.8382499999998</v>
      </c>
      <c r="AQ747" s="100">
        <f>AP747*('Para GX'!K$71+100%)</f>
        <v>6053.2097454166669</v>
      </c>
      <c r="AR747" s="100">
        <f>AQ747*('Para GX'!L$71+100%)</f>
        <v>6154.0965745069443</v>
      </c>
      <c r="AS747" s="100">
        <f>AR747*('Para GX'!M$71+100%)</f>
        <v>6215.6375402520134</v>
      </c>
      <c r="AT747" s="100">
        <f>AS747*('Para GX'!N$71+100%)</f>
        <v>6257.0751238536932</v>
      </c>
      <c r="AU747" s="100" t="e">
        <f>AT747*('Para GX'!O$71+100%)</f>
        <v>#VALUE!</v>
      </c>
      <c r="AV747" s="100">
        <v>0</v>
      </c>
      <c r="AW747" s="100">
        <f>AV747*('Para GX'!J$71+100%)</f>
        <v>0</v>
      </c>
      <c r="AX747" s="100">
        <f>AW747*('Para GX'!K$71+100%)</f>
        <v>0</v>
      </c>
      <c r="AY747" s="100">
        <f>AX747*('Para GX'!L$71+100%)</f>
        <v>0</v>
      </c>
      <c r="AZ747" s="100">
        <f>AY747*('Para GX'!M$71+100%)</f>
        <v>0</v>
      </c>
      <c r="BA747" s="100">
        <f>AZ747*('Para GX'!N$71+100%)</f>
        <v>0</v>
      </c>
      <c r="BB747" s="100" t="e">
        <f>BA747*('Para GX'!O$71+100%)</f>
        <v>#VALUE!</v>
      </c>
      <c r="BC747" s="100">
        <v>0</v>
      </c>
      <c r="BD747" s="100"/>
      <c r="BE747" s="100"/>
      <c r="BF747" s="100"/>
      <c r="BG747" s="100"/>
      <c r="BH747" s="100"/>
      <c r="BI747" s="100"/>
      <c r="BJ747" s="100">
        <v>0</v>
      </c>
      <c r="BK747" s="100">
        <f>BJ747*('Para GX'!J$71+100%)</f>
        <v>0</v>
      </c>
      <c r="BL747" s="100">
        <f>BK747*('Para GX'!K$71+100%)</f>
        <v>0</v>
      </c>
      <c r="BM747" s="100">
        <f>BL747*('Para GX'!L$71+100%)</f>
        <v>0</v>
      </c>
      <c r="BN747" s="100">
        <f>BM747*('Para GX'!M$71+100%)</f>
        <v>0</v>
      </c>
      <c r="BO747" s="100">
        <f>BN747*('Para GX'!N$71+100%)</f>
        <v>0</v>
      </c>
      <c r="BP747" s="100" t="e">
        <f>BO747*('Para GX'!O$71+100%)</f>
        <v>#VALUE!</v>
      </c>
    </row>
    <row r="748" spans="1:68" ht="45">
      <c r="A748" s="77">
        <v>2018</v>
      </c>
      <c r="B748" s="77" t="s">
        <v>905</v>
      </c>
      <c r="C748" s="77" t="s">
        <v>1118</v>
      </c>
      <c r="D748" s="77"/>
      <c r="E748" s="104">
        <v>20623</v>
      </c>
      <c r="F748" s="77"/>
      <c r="G748" s="77"/>
      <c r="H748" s="77"/>
      <c r="I748" s="77">
        <v>8</v>
      </c>
      <c r="J748" s="77" t="s">
        <v>1021</v>
      </c>
      <c r="K748" s="110" t="s">
        <v>1294</v>
      </c>
      <c r="L748" s="77"/>
      <c r="M748" s="77"/>
      <c r="N748" s="99">
        <v>21569.75</v>
      </c>
      <c r="O748" s="99">
        <v>0</v>
      </c>
      <c r="P748" s="99">
        <v>0</v>
      </c>
      <c r="Q748" s="99">
        <v>0</v>
      </c>
      <c r="R748" s="99">
        <v>0</v>
      </c>
      <c r="S748" s="99">
        <v>0</v>
      </c>
      <c r="T748" s="99">
        <v>0</v>
      </c>
      <c r="U748" s="99">
        <v>0</v>
      </c>
      <c r="V748" s="99">
        <v>0</v>
      </c>
      <c r="W748" s="99">
        <v>0</v>
      </c>
      <c r="X748" s="99">
        <v>0</v>
      </c>
      <c r="Y748" s="99">
        <v>0</v>
      </c>
      <c r="Z748" s="99">
        <v>0</v>
      </c>
      <c r="AA748" s="100">
        <f t="shared" si="192"/>
        <v>0</v>
      </c>
      <c r="AB748" s="100">
        <f>AA748*('Para GX'!J$71+100%)</f>
        <v>0</v>
      </c>
      <c r="AC748" s="100">
        <f>AB748*('Para GX'!K$71+100%)</f>
        <v>0</v>
      </c>
      <c r="AD748" s="100">
        <f>AC748*('Para GX'!L$71+100%)</f>
        <v>0</v>
      </c>
      <c r="AE748" s="100">
        <v>0</v>
      </c>
      <c r="AF748" s="100">
        <f>AE748*('Para GX'!N$71+100%)</f>
        <v>0</v>
      </c>
      <c r="AG748" s="100">
        <v>0</v>
      </c>
      <c r="AH748" s="100">
        <f t="shared" si="193"/>
        <v>0</v>
      </c>
      <c r="AI748" s="100">
        <f>AH748*('Para GX'!J$71+100%)</f>
        <v>0</v>
      </c>
      <c r="AJ748" s="100">
        <f>AI748*('Para GX'!K$71+100%)</f>
        <v>0</v>
      </c>
      <c r="AK748" s="100">
        <f>AJ748*('Para GX'!L$71+100%)</f>
        <v>0</v>
      </c>
      <c r="AL748" s="100">
        <v>0</v>
      </c>
      <c r="AM748" s="100">
        <f>AL748*('Para GX'!N$71+100%)</f>
        <v>0</v>
      </c>
      <c r="AN748" s="100">
        <v>0</v>
      </c>
      <c r="AO748" s="100">
        <f t="shared" si="188"/>
        <v>0</v>
      </c>
      <c r="AP748" s="100">
        <f>AO748*('Para GX'!J$71+100%)</f>
        <v>0</v>
      </c>
      <c r="AQ748" s="100">
        <f>AP748*('Para GX'!K$71+100%)</f>
        <v>0</v>
      </c>
      <c r="AR748" s="100">
        <f>AQ748*('Para GX'!L$71+100%)</f>
        <v>0</v>
      </c>
      <c r="AS748" s="100">
        <v>0</v>
      </c>
      <c r="AT748" s="100">
        <f>AS748*('Para GX'!N$71+100%)</f>
        <v>0</v>
      </c>
      <c r="AU748" s="100">
        <v>0</v>
      </c>
      <c r="AV748" s="100">
        <v>0</v>
      </c>
      <c r="AW748" s="100">
        <f>AV748*('Para GX'!J$71+100%)</f>
        <v>0</v>
      </c>
      <c r="AX748" s="100">
        <f>AW748*('Para GX'!K$71+100%)</f>
        <v>0</v>
      </c>
      <c r="AY748" s="100">
        <f>AX748*('Para GX'!L$71+100%)</f>
        <v>0</v>
      </c>
      <c r="AZ748" s="100">
        <v>0</v>
      </c>
      <c r="BA748" s="100">
        <f>AZ748*('Para GX'!N$71+100%)</f>
        <v>0</v>
      </c>
      <c r="BB748" s="100" t="e">
        <f>BA748*('Para GX'!O$71+100%)</f>
        <v>#VALUE!</v>
      </c>
      <c r="BC748" s="100">
        <v>0</v>
      </c>
      <c r="BD748" s="100"/>
      <c r="BE748" s="100"/>
      <c r="BF748" s="100"/>
      <c r="BG748" s="100"/>
      <c r="BH748" s="100"/>
      <c r="BI748" s="100"/>
      <c r="BJ748" s="100">
        <v>0</v>
      </c>
      <c r="BK748" s="100">
        <f>BJ748*('Para GX'!J$71+100%)</f>
        <v>0</v>
      </c>
      <c r="BL748" s="100">
        <f>BK748*('Para GX'!K$71+100%)</f>
        <v>0</v>
      </c>
      <c r="BM748" s="100">
        <f>BL748*('Para GX'!L$71+100%)</f>
        <v>0</v>
      </c>
      <c r="BN748" s="100">
        <f>BM748*('Para GX'!M$71+100%)</f>
        <v>0</v>
      </c>
      <c r="BO748" s="100">
        <f>BN748*('Para GX'!N$71+100%)</f>
        <v>0</v>
      </c>
      <c r="BP748" s="100" t="e">
        <f>BO748*('Para GX'!O$71+100%)</f>
        <v>#VALUE!</v>
      </c>
    </row>
    <row r="749" spans="1:68">
      <c r="A749" s="77">
        <v>2018</v>
      </c>
      <c r="B749" s="77" t="s">
        <v>905</v>
      </c>
      <c r="C749" s="77" t="s">
        <v>1118</v>
      </c>
      <c r="D749" s="77"/>
      <c r="E749" s="98">
        <v>25813</v>
      </c>
      <c r="F749" s="77"/>
      <c r="G749" s="77"/>
      <c r="H749" s="77"/>
      <c r="I749" s="77">
        <v>7</v>
      </c>
      <c r="J749" s="77" t="s">
        <v>1021</v>
      </c>
      <c r="K749" s="77"/>
      <c r="L749" s="77"/>
      <c r="M749" s="77"/>
      <c r="N749" s="99">
        <v>20430.54</v>
      </c>
      <c r="O749" s="99">
        <v>0</v>
      </c>
      <c r="P749" s="99">
        <v>0</v>
      </c>
      <c r="Q749" s="99">
        <v>0</v>
      </c>
      <c r="R749" s="99">
        <v>0</v>
      </c>
      <c r="S749" s="99">
        <v>0</v>
      </c>
      <c r="T749" s="99">
        <v>0</v>
      </c>
      <c r="U749" s="99">
        <v>0</v>
      </c>
      <c r="V749" s="99">
        <v>0</v>
      </c>
      <c r="W749" s="99">
        <v>0</v>
      </c>
      <c r="X749" s="99">
        <v>0</v>
      </c>
      <c r="Y749" s="99">
        <v>0</v>
      </c>
      <c r="Z749" s="99">
        <v>0</v>
      </c>
      <c r="AA749" s="100">
        <f t="shared" si="192"/>
        <v>0</v>
      </c>
      <c r="AB749" s="100">
        <f>AA749*('Para GX'!J$71+100%)</f>
        <v>0</v>
      </c>
      <c r="AC749" s="100">
        <f>AB749*('Para GX'!K$71+100%)</f>
        <v>0</v>
      </c>
      <c r="AD749" s="100">
        <f>AC749*('Para GX'!L$71+100%)</f>
        <v>0</v>
      </c>
      <c r="AE749" s="100">
        <f>AD749*('Para GX'!M$71+100%)</f>
        <v>0</v>
      </c>
      <c r="AF749" s="100">
        <f>AE749*('Para GX'!N$71+100%)</f>
        <v>0</v>
      </c>
      <c r="AG749" s="100" t="e">
        <f>AF749*('Para GX'!O$71+100%)</f>
        <v>#VALUE!</v>
      </c>
      <c r="AH749" s="100">
        <f t="shared" si="193"/>
        <v>0</v>
      </c>
      <c r="AI749" s="100">
        <f>AH749*('Para GX'!J$71+100%)</f>
        <v>0</v>
      </c>
      <c r="AJ749" s="100">
        <f>AI749*('Para GX'!K$71+100%)</f>
        <v>0</v>
      </c>
      <c r="AK749" s="100">
        <f>AJ749*('Para GX'!L$71+100%)</f>
        <v>0</v>
      </c>
      <c r="AL749" s="100">
        <f>AK749*('Para GX'!M$71+100%)</f>
        <v>0</v>
      </c>
      <c r="AM749" s="100">
        <f>AL749*('Para GX'!N$71+100%)</f>
        <v>0</v>
      </c>
      <c r="AN749" s="100" t="e">
        <f>AM749*('Para GX'!O$71+100%)</f>
        <v>#VALUE!</v>
      </c>
      <c r="AO749" s="100">
        <f t="shared" si="188"/>
        <v>0</v>
      </c>
      <c r="AP749" s="100">
        <f>AO749*('Para GX'!J$71+100%)</f>
        <v>0</v>
      </c>
      <c r="AQ749" s="100">
        <f>AP749*('Para GX'!K$71+100%)</f>
        <v>0</v>
      </c>
      <c r="AR749" s="100">
        <f>AQ749*('Para GX'!L$71+100%)</f>
        <v>0</v>
      </c>
      <c r="AS749" s="100">
        <f>AR749*('Para GX'!M$71+100%)</f>
        <v>0</v>
      </c>
      <c r="AT749" s="100">
        <f>AS749*('Para GX'!N$71+100%)</f>
        <v>0</v>
      </c>
      <c r="AU749" s="100" t="e">
        <f>AT749*('Para GX'!O$71+100%)</f>
        <v>#VALUE!</v>
      </c>
      <c r="AV749" s="100">
        <v>0</v>
      </c>
      <c r="AW749" s="100">
        <f>AV749*('Para GX'!J$71+100%)</f>
        <v>0</v>
      </c>
      <c r="AX749" s="100">
        <f>AW749*('Para GX'!K$71+100%)</f>
        <v>0</v>
      </c>
      <c r="AY749" s="100">
        <f>AX749*('Para GX'!L$71+100%)</f>
        <v>0</v>
      </c>
      <c r="AZ749" s="100">
        <f>AY749*('Para GX'!M$71+100%)</f>
        <v>0</v>
      </c>
      <c r="BA749" s="100">
        <f>AZ749*('Para GX'!N$71+100%)</f>
        <v>0</v>
      </c>
      <c r="BB749" s="100" t="e">
        <f>BA749*('Para GX'!O$71+100%)</f>
        <v>#VALUE!</v>
      </c>
      <c r="BC749" s="100">
        <v>0</v>
      </c>
      <c r="BD749" s="100"/>
      <c r="BE749" s="100"/>
      <c r="BF749" s="100"/>
      <c r="BG749" s="100"/>
      <c r="BH749" s="100"/>
      <c r="BI749" s="100"/>
      <c r="BJ749" s="100">
        <v>0</v>
      </c>
      <c r="BK749" s="100">
        <f>BJ749*('Para GX'!J$71+100%)</f>
        <v>0</v>
      </c>
      <c r="BL749" s="100">
        <f>BK749*('Para GX'!K$71+100%)</f>
        <v>0</v>
      </c>
      <c r="BM749" s="100">
        <f>BL749*('Para GX'!L$71+100%)</f>
        <v>0</v>
      </c>
      <c r="BN749" s="100">
        <f>BM749*('Para GX'!M$71+100%)</f>
        <v>0</v>
      </c>
      <c r="BO749" s="100">
        <f>BN749*('Para GX'!N$71+100%)</f>
        <v>0</v>
      </c>
      <c r="BP749" s="100" t="e">
        <f>BO749*('Para GX'!O$71+100%)</f>
        <v>#VALUE!</v>
      </c>
    </row>
    <row r="750" spans="1:68">
      <c r="A750" s="77">
        <v>2018</v>
      </c>
      <c r="B750" s="77" t="s">
        <v>905</v>
      </c>
      <c r="C750" s="77" t="s">
        <v>1118</v>
      </c>
      <c r="D750" s="77"/>
      <c r="E750" s="98">
        <v>25813</v>
      </c>
      <c r="F750" s="77"/>
      <c r="G750" s="77"/>
      <c r="H750" s="77"/>
      <c r="I750" s="77">
        <v>7</v>
      </c>
      <c r="J750" s="77" t="s">
        <v>1021</v>
      </c>
      <c r="K750" s="77"/>
      <c r="L750" s="77"/>
      <c r="M750" s="77"/>
      <c r="N750" s="99">
        <v>0</v>
      </c>
      <c r="O750" s="99">
        <v>0</v>
      </c>
      <c r="P750" s="99">
        <v>0</v>
      </c>
      <c r="Q750" s="99">
        <v>0</v>
      </c>
      <c r="R750" s="99">
        <v>0</v>
      </c>
      <c r="S750" s="99">
        <v>0</v>
      </c>
      <c r="T750" s="99">
        <v>0</v>
      </c>
      <c r="U750" s="99">
        <v>0</v>
      </c>
      <c r="V750" s="99">
        <v>2483.0700000000002</v>
      </c>
      <c r="W750" s="99">
        <v>0</v>
      </c>
      <c r="X750" s="99">
        <v>0</v>
      </c>
      <c r="Y750" s="99">
        <v>0</v>
      </c>
      <c r="Z750" s="99">
        <v>2483.0700000000002</v>
      </c>
      <c r="AA750" s="100">
        <f>SUM(W750 + V750 + S750)</f>
        <v>2483.0700000000002</v>
      </c>
      <c r="AB750" s="100">
        <f>AA750*('Para GX'!J$71+100%)</f>
        <v>2545.1467499999999</v>
      </c>
      <c r="AC750" s="100">
        <f>AB750*('Para GX'!K$71+100%)</f>
        <v>2600.2915962500001</v>
      </c>
      <c r="AD750" s="100">
        <f>AC750*('Para GX'!L$71+100%)</f>
        <v>2643.6297895208331</v>
      </c>
      <c r="AE750" s="100">
        <f>AD750*('Para GX'!M$71+100%)</f>
        <v>2670.0660874160417</v>
      </c>
      <c r="AF750" s="100">
        <f>AE750*('Para GX'!N$71+100%)</f>
        <v>2687.8665279988149</v>
      </c>
      <c r="AG750" s="100" t="e">
        <f>AF750*('Para GX'!O$71+100%)</f>
        <v>#VALUE!</v>
      </c>
      <c r="AH750" s="100">
        <v>0</v>
      </c>
      <c r="AI750" s="100">
        <f>AH750*('Para GX'!J$71+100%)</f>
        <v>0</v>
      </c>
      <c r="AJ750" s="100">
        <f>AI750*('Para GX'!K$71+100%)</f>
        <v>0</v>
      </c>
      <c r="AK750" s="100">
        <f>AJ750*('Para GX'!L$71+100%)</f>
        <v>0</v>
      </c>
      <c r="AL750" s="100">
        <f>AK750*('Para GX'!M$71+100%)</f>
        <v>0</v>
      </c>
      <c r="AM750" s="100">
        <f>AL750*('Para GX'!N$71+100%)</f>
        <v>0</v>
      </c>
      <c r="AN750" s="100" t="e">
        <f>AM750*('Para GX'!O$71+100%)</f>
        <v>#VALUE!</v>
      </c>
      <c r="AO750" s="100">
        <f>SUM(X750+Y750)</f>
        <v>0</v>
      </c>
      <c r="AP750" s="100">
        <f>AO750*('Para GX'!J$71+100%)</f>
        <v>0</v>
      </c>
      <c r="AQ750" s="100">
        <f>AP750*('Para GX'!K$71+100%)</f>
        <v>0</v>
      </c>
      <c r="AR750" s="100">
        <f>AQ750*('Para GX'!L$71+100%)</f>
        <v>0</v>
      </c>
      <c r="AS750" s="100">
        <f>AR750*('Para GX'!M$71+100%)</f>
        <v>0</v>
      </c>
      <c r="AT750" s="100">
        <f>AS750*('Para GX'!N$71+100%)</f>
        <v>0</v>
      </c>
      <c r="AU750" s="100" t="e">
        <f>AT750*('Para GX'!O$71+100%)</f>
        <v>#VALUE!</v>
      </c>
      <c r="AV750" s="100">
        <v>0</v>
      </c>
      <c r="AW750" s="100">
        <f>AV750*('Para GX'!J$71+100%)</f>
        <v>0</v>
      </c>
      <c r="AX750" s="100">
        <f>AW750*('Para GX'!K$71+100%)</f>
        <v>0</v>
      </c>
      <c r="AY750" s="100">
        <f>AX750*('Para GX'!L$71+100%)</f>
        <v>0</v>
      </c>
      <c r="AZ750" s="100">
        <f>AY750*('Para GX'!M$71+100%)</f>
        <v>0</v>
      </c>
      <c r="BA750" s="100">
        <f>AZ750*('Para GX'!N$71+100%)</f>
        <v>0</v>
      </c>
      <c r="BB750" s="100" t="e">
        <f>BA750*('Para GX'!O$71+100%)</f>
        <v>#VALUE!</v>
      </c>
      <c r="BC750" s="100">
        <v>0</v>
      </c>
      <c r="BD750" s="100"/>
      <c r="BE750" s="100"/>
      <c r="BF750" s="100"/>
      <c r="BG750" s="100"/>
      <c r="BH750" s="100"/>
      <c r="BI750" s="100"/>
      <c r="BJ750" s="100">
        <v>0</v>
      </c>
      <c r="BK750" s="100">
        <f>BJ750*('Para GX'!J$71+100%)</f>
        <v>0</v>
      </c>
      <c r="BL750" s="100">
        <f>BK750*('Para GX'!K$71+100%)</f>
        <v>0</v>
      </c>
      <c r="BM750" s="100">
        <f>BL750*('Para GX'!L$71+100%)</f>
        <v>0</v>
      </c>
      <c r="BN750" s="100">
        <f>BM750*('Para GX'!M$71+100%)</f>
        <v>0</v>
      </c>
      <c r="BO750" s="100">
        <f>BN750*('Para GX'!N$71+100%)</f>
        <v>0</v>
      </c>
      <c r="BP750" s="100" t="e">
        <f>BO750*('Para GX'!O$71+100%)</f>
        <v>#VALUE!</v>
      </c>
    </row>
    <row r="751" spans="1:68" ht="22.5">
      <c r="A751" s="77">
        <v>2018</v>
      </c>
      <c r="B751" s="77" t="s">
        <v>905</v>
      </c>
      <c r="C751" s="77" t="s">
        <v>1118</v>
      </c>
      <c r="D751" s="77"/>
      <c r="E751" s="98">
        <v>21784</v>
      </c>
      <c r="F751" s="77"/>
      <c r="G751" s="77"/>
      <c r="H751" s="77"/>
      <c r="I751" s="77">
        <v>1</v>
      </c>
      <c r="J751" s="77" t="s">
        <v>1021</v>
      </c>
      <c r="K751" s="110" t="s">
        <v>1295</v>
      </c>
      <c r="L751" s="77"/>
      <c r="M751" s="77"/>
      <c r="N751" s="99">
        <v>21569.75</v>
      </c>
      <c r="O751" s="99">
        <v>28875.84</v>
      </c>
      <c r="P751" s="99">
        <v>0</v>
      </c>
      <c r="Q751" s="99">
        <v>1016.11</v>
      </c>
      <c r="R751" s="99">
        <v>0</v>
      </c>
      <c r="S751" s="99">
        <v>29891.95</v>
      </c>
      <c r="T751" s="99">
        <v>0</v>
      </c>
      <c r="U751" s="99">
        <v>43.36</v>
      </c>
      <c r="V751" s="99">
        <v>0</v>
      </c>
      <c r="W751" s="99">
        <v>0</v>
      </c>
      <c r="X751" s="99">
        <v>4470.88</v>
      </c>
      <c r="Y751" s="99">
        <v>0</v>
      </c>
      <c r="Z751" s="99">
        <v>43357.71</v>
      </c>
      <c r="AA751" s="100">
        <f t="shared" si="192"/>
        <v>29891.95</v>
      </c>
      <c r="AB751" s="100">
        <f>AA751*('Para GX'!J$71+100%)</f>
        <v>30639.248749999999</v>
      </c>
      <c r="AC751" s="100">
        <f>AB751*('Para GX'!K$71+100%)</f>
        <v>31303.099139583333</v>
      </c>
      <c r="AD751" s="100">
        <f>AC751*('Para GX'!L$71+100%)</f>
        <v>31824.817458576388</v>
      </c>
      <c r="AE751" s="100">
        <f>AD751*('Para GX'!M$71+100%)</f>
        <v>32143.065633162154</v>
      </c>
      <c r="AF751" s="100">
        <f>AE751*('Para GX'!N$71+100%)</f>
        <v>32357.352737383233</v>
      </c>
      <c r="AG751" s="100">
        <v>22919.79</v>
      </c>
      <c r="AH751" s="100">
        <f t="shared" si="193"/>
        <v>0</v>
      </c>
      <c r="AI751" s="100">
        <f>AH751*('Para GX'!J$71+100%)</f>
        <v>0</v>
      </c>
      <c r="AJ751" s="100">
        <f>AI751*('Para GX'!K$71+100%)</f>
        <v>0</v>
      </c>
      <c r="AK751" s="100">
        <f>AJ751*('Para GX'!L$71+100%)</f>
        <v>0</v>
      </c>
      <c r="AL751" s="100">
        <f>AK751*('Para GX'!M$71+100%)</f>
        <v>0</v>
      </c>
      <c r="AM751" s="100">
        <f>AL751*('Para GX'!N$71+100%)</f>
        <v>0</v>
      </c>
      <c r="AN751" s="100" t="e">
        <f>AM751*('Para GX'!O$71+100%)</f>
        <v>#VALUE!</v>
      </c>
      <c r="AO751" s="100">
        <f t="shared" si="188"/>
        <v>4470.88</v>
      </c>
      <c r="AP751" s="100">
        <f>AO751*('Para GX'!J$71+100%)</f>
        <v>4582.652</v>
      </c>
      <c r="AQ751" s="100">
        <f>AP751*('Para GX'!K$71+100%)</f>
        <v>4681.9427933333336</v>
      </c>
      <c r="AR751" s="100">
        <f>AQ751*('Para GX'!L$71+100%)</f>
        <v>4759.9751732222221</v>
      </c>
      <c r="AS751" s="100">
        <f>AR751*('Para GX'!M$71+100%)</f>
        <v>4807.5749249544442</v>
      </c>
      <c r="AT751" s="100">
        <f>AS751*('Para GX'!N$71+100%)</f>
        <v>4839.6254244541406</v>
      </c>
      <c r="AU751" s="100">
        <v>3428.08</v>
      </c>
      <c r="AV751" s="100">
        <v>8951.52</v>
      </c>
      <c r="AW751" s="100">
        <f>AV751*('Para GX'!J$71+100%)</f>
        <v>9175.3079999999991</v>
      </c>
      <c r="AX751" s="100">
        <f>AW751*('Para GX'!K$71+100%)</f>
        <v>9374.1063400000003</v>
      </c>
      <c r="AY751" s="100">
        <f>AX751*('Para GX'!L$71+100%)</f>
        <v>9530.3414456666669</v>
      </c>
      <c r="AZ751" s="100">
        <f>AY751*('Para GX'!M$71+100%)</f>
        <v>9625.6448601233333</v>
      </c>
      <c r="BA751" s="100">
        <f>AZ751*('Para GX'!N$71+100%)</f>
        <v>9689.8158258574877</v>
      </c>
      <c r="BB751" s="100">
        <v>6863.63</v>
      </c>
      <c r="BC751" s="100">
        <v>0</v>
      </c>
      <c r="BD751" s="100"/>
      <c r="BE751" s="100"/>
      <c r="BF751" s="100"/>
      <c r="BG751" s="100"/>
      <c r="BH751" s="100"/>
      <c r="BI751" s="100"/>
      <c r="BJ751" s="100">
        <v>0</v>
      </c>
      <c r="BK751" s="100">
        <f>BJ751*('Para GX'!J$71+100%)</f>
        <v>0</v>
      </c>
      <c r="BL751" s="100">
        <f>BK751*('Para GX'!K$71+100%)</f>
        <v>0</v>
      </c>
      <c r="BM751" s="100">
        <f>BL751*('Para GX'!L$71+100%)</f>
        <v>0</v>
      </c>
      <c r="BN751" s="100">
        <f>BM751*('Para GX'!M$71+100%)</f>
        <v>0</v>
      </c>
      <c r="BO751" s="100">
        <f>BN751*('Para GX'!N$71+100%)</f>
        <v>0</v>
      </c>
      <c r="BP751" s="100" t="e">
        <f>BO751*('Para GX'!O$71+100%)</f>
        <v>#VALUE!</v>
      </c>
    </row>
    <row r="752" spans="1:68">
      <c r="A752" s="77">
        <v>2024</v>
      </c>
      <c r="B752" s="77" t="s">
        <v>905</v>
      </c>
      <c r="C752" s="77" t="s">
        <v>1118</v>
      </c>
      <c r="D752" s="77"/>
      <c r="E752" s="98" t="s">
        <v>1027</v>
      </c>
      <c r="F752" s="77"/>
      <c r="G752" s="77"/>
      <c r="H752" s="77"/>
      <c r="I752" s="77"/>
      <c r="J752" s="77"/>
      <c r="K752" s="110"/>
      <c r="L752" s="77"/>
      <c r="M752" s="77"/>
      <c r="N752" s="99"/>
      <c r="O752" s="99"/>
      <c r="P752" s="99"/>
      <c r="Q752" s="99"/>
      <c r="R752" s="99"/>
      <c r="S752" s="99"/>
      <c r="T752" s="99"/>
      <c r="U752" s="99"/>
      <c r="V752" s="99"/>
      <c r="W752" s="99"/>
      <c r="X752" s="99"/>
      <c r="Y752" s="99"/>
      <c r="Z752" s="99"/>
      <c r="AA752" s="100">
        <v>0</v>
      </c>
      <c r="AB752" s="100">
        <v>0</v>
      </c>
      <c r="AC752" s="100">
        <v>0</v>
      </c>
      <c r="AD752" s="100">
        <v>0</v>
      </c>
      <c r="AE752" s="100">
        <v>0</v>
      </c>
      <c r="AF752" s="100">
        <v>0</v>
      </c>
      <c r="AG752" s="100">
        <v>10441.959999999999</v>
      </c>
      <c r="AH752" s="100">
        <f t="shared" ref="AH752" si="194">SUM(T752+V752+W752)</f>
        <v>0</v>
      </c>
      <c r="AI752" s="100">
        <f>AH752*('Para GX'!J$71+100%)</f>
        <v>0</v>
      </c>
      <c r="AJ752" s="100">
        <f>AI752*('Para GX'!K$71+100%)</f>
        <v>0</v>
      </c>
      <c r="AK752" s="100">
        <f>AJ752*('Para GX'!L$71+100%)</f>
        <v>0</v>
      </c>
      <c r="AL752" s="100">
        <f>AK752*('Para GX'!M$71+100%)</f>
        <v>0</v>
      </c>
      <c r="AM752" s="100">
        <f>AL752*('Para GX'!N$71+100%)</f>
        <v>0</v>
      </c>
      <c r="AN752" s="100" t="e">
        <f>AM752*('Para GX'!O$71+100%)</f>
        <v>#VALUE!</v>
      </c>
      <c r="AO752" s="100">
        <v>0</v>
      </c>
      <c r="AP752" s="100">
        <v>0</v>
      </c>
      <c r="AQ752" s="100">
        <v>0</v>
      </c>
      <c r="AR752" s="100">
        <v>0</v>
      </c>
      <c r="AS752" s="100">
        <v>0</v>
      </c>
      <c r="AT752" s="100">
        <v>0</v>
      </c>
      <c r="AU752" s="100">
        <v>2423.0700000000002</v>
      </c>
      <c r="AV752" s="100">
        <v>0</v>
      </c>
      <c r="AW752" s="100">
        <f>AV752*('Para GX'!J$71+100%)</f>
        <v>0</v>
      </c>
      <c r="AX752" s="100">
        <f>AW752*('Para GX'!K$71+100%)</f>
        <v>0</v>
      </c>
      <c r="AY752" s="100">
        <f>AX752*('Para GX'!L$71+100%)</f>
        <v>0</v>
      </c>
      <c r="AZ752" s="100">
        <v>0</v>
      </c>
      <c r="BA752" s="100">
        <f>AZ752*('Para GX'!N$71+100%)</f>
        <v>0</v>
      </c>
      <c r="BB752" s="100" t="e">
        <f>BA752*('Para GX'!O$71+100%)</f>
        <v>#VALUE!</v>
      </c>
      <c r="BC752" s="100">
        <v>0</v>
      </c>
      <c r="BD752" s="100"/>
      <c r="BE752" s="100"/>
      <c r="BF752" s="100"/>
      <c r="BG752" s="100"/>
      <c r="BH752" s="100"/>
      <c r="BI752" s="100"/>
      <c r="BJ752" s="100">
        <v>0</v>
      </c>
      <c r="BK752" s="100">
        <f>BJ752*('Para GX'!J$71+100%)</f>
        <v>0</v>
      </c>
      <c r="BL752" s="100">
        <f>BK752*('Para GX'!K$71+100%)</f>
        <v>0</v>
      </c>
      <c r="BM752" s="100">
        <f>BL752*('Para GX'!L$71+100%)</f>
        <v>0</v>
      </c>
      <c r="BN752" s="100">
        <f>BM752*('Para GX'!M$71+100%)</f>
        <v>0</v>
      </c>
      <c r="BO752" s="100">
        <f>BN752*('Para GX'!N$71+100%)</f>
        <v>0</v>
      </c>
      <c r="BP752" s="100" t="e">
        <f>BO752*('Para GX'!O$71+100%)</f>
        <v>#VALUE!</v>
      </c>
    </row>
    <row r="753" spans="1:68">
      <c r="A753" s="77">
        <v>2018</v>
      </c>
      <c r="B753" s="77" t="s">
        <v>905</v>
      </c>
      <c r="C753" s="77" t="s">
        <v>1118</v>
      </c>
      <c r="D753" s="77"/>
      <c r="E753" s="98">
        <v>32660</v>
      </c>
      <c r="F753" s="77"/>
      <c r="G753" s="77"/>
      <c r="H753" s="77"/>
      <c r="I753" s="77">
        <v>12</v>
      </c>
      <c r="J753" s="77" t="s">
        <v>1021</v>
      </c>
      <c r="K753" s="77"/>
      <c r="L753" s="77"/>
      <c r="M753" s="77"/>
      <c r="N753" s="99">
        <v>18227.21</v>
      </c>
      <c r="O753" s="99">
        <v>24194.43</v>
      </c>
      <c r="P753" s="99">
        <v>446.48</v>
      </c>
      <c r="Q753" s="99">
        <v>913.63</v>
      </c>
      <c r="R753" s="99">
        <v>0</v>
      </c>
      <c r="S753" s="99">
        <v>25554.54</v>
      </c>
      <c r="T753" s="99">
        <v>0</v>
      </c>
      <c r="U753" s="99">
        <v>38.36</v>
      </c>
      <c r="V753" s="99">
        <v>0</v>
      </c>
      <c r="W753" s="99">
        <v>0</v>
      </c>
      <c r="X753" s="99">
        <v>7906.56</v>
      </c>
      <c r="Y753" s="99">
        <v>0</v>
      </c>
      <c r="Z753" s="99">
        <v>33499.46</v>
      </c>
      <c r="AA753" s="100">
        <f t="shared" si="192"/>
        <v>25554.54</v>
      </c>
      <c r="AB753" s="100">
        <f>AA753*('Para GX'!J$71+100%)</f>
        <v>26193.4035</v>
      </c>
      <c r="AC753" s="100">
        <f>AB753*('Para GX'!K$71+100%)</f>
        <v>26760.927242500002</v>
      </c>
      <c r="AD753" s="100">
        <f>AC753*('Para GX'!L$71+100%)</f>
        <v>27206.942696541668</v>
      </c>
      <c r="AE753" s="100">
        <f>AD753*('Para GX'!M$71+100%)</f>
        <v>27479.012123507084</v>
      </c>
      <c r="AF753" s="100">
        <f>AE753*('Para GX'!N$71+100%)</f>
        <v>27662.205537663795</v>
      </c>
      <c r="AG753" s="100" t="e">
        <f>AF753*('Para GX'!O$71+100%)</f>
        <v>#VALUE!</v>
      </c>
      <c r="AH753" s="100">
        <f t="shared" si="193"/>
        <v>0</v>
      </c>
      <c r="AI753" s="100">
        <f>AH753*('Para GX'!J$71+100%)</f>
        <v>0</v>
      </c>
      <c r="AJ753" s="100">
        <f>AI753*('Para GX'!K$71+100%)</f>
        <v>0</v>
      </c>
      <c r="AK753" s="100">
        <f>AJ753*('Para GX'!L$71+100%)</f>
        <v>0</v>
      </c>
      <c r="AL753" s="100">
        <f>AK753*('Para GX'!M$71+100%)</f>
        <v>0</v>
      </c>
      <c r="AM753" s="100">
        <f>AL753*('Para GX'!N$71+100%)</f>
        <v>0</v>
      </c>
      <c r="AN753" s="100" t="e">
        <f>AM753*('Para GX'!O$71+100%)</f>
        <v>#VALUE!</v>
      </c>
      <c r="AO753" s="100">
        <f t="shared" si="188"/>
        <v>7906.56</v>
      </c>
      <c r="AP753" s="100">
        <f>AO753*('Para GX'!J$71+100%)</f>
        <v>8104.2240000000002</v>
      </c>
      <c r="AQ753" s="100">
        <f>AP753*('Para GX'!K$71+100%)</f>
        <v>8279.8155200000001</v>
      </c>
      <c r="AR753" s="100">
        <f>AQ753*('Para GX'!L$71+100%)</f>
        <v>8417.812445333333</v>
      </c>
      <c r="AS753" s="100">
        <f>AR753*('Para GX'!M$71+100%)</f>
        <v>8501.990569786667</v>
      </c>
      <c r="AT753" s="100">
        <f>AS753*('Para GX'!N$71+100%)</f>
        <v>8558.6705069185773</v>
      </c>
      <c r="AU753" s="100" t="e">
        <f>AT753*('Para GX'!O$71+100%)</f>
        <v>#VALUE!</v>
      </c>
      <c r="AV753" s="100">
        <v>0</v>
      </c>
      <c r="AW753" s="100">
        <f>AV753*('Para GX'!J$71+100%)</f>
        <v>0</v>
      </c>
      <c r="AX753" s="100">
        <f>AW753*('Para GX'!K$71+100%)</f>
        <v>0</v>
      </c>
      <c r="AY753" s="100">
        <f>AX753*('Para GX'!L$71+100%)</f>
        <v>0</v>
      </c>
      <c r="AZ753" s="100">
        <f>AY753*('Para GX'!M$71+100%)</f>
        <v>0</v>
      </c>
      <c r="BA753" s="100">
        <f>AZ753*('Para GX'!N$71+100%)</f>
        <v>0</v>
      </c>
      <c r="BB753" s="100" t="e">
        <f>BA753*('Para GX'!O$71+100%)</f>
        <v>#VALUE!</v>
      </c>
      <c r="BC753" s="100">
        <v>0</v>
      </c>
      <c r="BD753" s="100"/>
      <c r="BE753" s="100"/>
      <c r="BF753" s="100"/>
      <c r="BG753" s="100"/>
      <c r="BH753" s="100"/>
      <c r="BI753" s="100"/>
      <c r="BJ753" s="100">
        <v>0</v>
      </c>
      <c r="BK753" s="100">
        <f>BJ753*('Para GX'!J$71+100%)</f>
        <v>0</v>
      </c>
      <c r="BL753" s="100">
        <f>BK753*('Para GX'!K$71+100%)</f>
        <v>0</v>
      </c>
      <c r="BM753" s="100">
        <f>BL753*('Para GX'!L$71+100%)</f>
        <v>0</v>
      </c>
      <c r="BN753" s="100">
        <f>BM753*('Para GX'!M$71+100%)</f>
        <v>0</v>
      </c>
      <c r="BO753" s="100">
        <f>BN753*('Para GX'!N$71+100%)</f>
        <v>0</v>
      </c>
      <c r="BP753" s="100" t="e">
        <f>BO753*('Para GX'!O$71+100%)</f>
        <v>#VALUE!</v>
      </c>
    </row>
    <row r="754" spans="1:68">
      <c r="A754" s="77">
        <v>2018</v>
      </c>
      <c r="B754" s="77" t="s">
        <v>905</v>
      </c>
      <c r="C754" s="77" t="s">
        <v>1118</v>
      </c>
      <c r="D754" s="77"/>
      <c r="E754" s="98">
        <v>32928</v>
      </c>
      <c r="F754" s="77"/>
      <c r="G754" s="77"/>
      <c r="H754" s="77"/>
      <c r="I754" s="77">
        <v>11</v>
      </c>
      <c r="J754" s="77" t="s">
        <v>1021</v>
      </c>
      <c r="K754" s="77" t="s">
        <v>1120</v>
      </c>
      <c r="L754" s="77" t="s">
        <v>1119</v>
      </c>
      <c r="M754" s="77"/>
      <c r="N754" s="99">
        <v>0</v>
      </c>
      <c r="O754" s="99">
        <v>0</v>
      </c>
      <c r="P754" s="99">
        <v>0</v>
      </c>
      <c r="Q754" s="99">
        <v>0</v>
      </c>
      <c r="R754" s="99">
        <v>0</v>
      </c>
      <c r="S754" s="99">
        <v>0</v>
      </c>
      <c r="T754" s="99">
        <v>0</v>
      </c>
      <c r="U754" s="99">
        <v>0</v>
      </c>
      <c r="V754" s="99">
        <v>218.46</v>
      </c>
      <c r="W754" s="99">
        <v>0</v>
      </c>
      <c r="X754" s="99">
        <v>0</v>
      </c>
      <c r="Y754" s="99">
        <v>98.57</v>
      </c>
      <c r="Z754" s="99">
        <v>317.02999999999997</v>
      </c>
      <c r="AA754" s="100">
        <f>SUM(W754 + V754 + S754)</f>
        <v>218.46</v>
      </c>
      <c r="AB754" s="100">
        <v>0</v>
      </c>
      <c r="AC754" s="100">
        <f>AB754*('Para GX'!K$71+100%)</f>
        <v>0</v>
      </c>
      <c r="AD754" s="100">
        <f>AC754*('Para GX'!L$71+100%)</f>
        <v>0</v>
      </c>
      <c r="AE754" s="100">
        <f>AD754*('Para GX'!M$71+100%)</f>
        <v>0</v>
      </c>
      <c r="AF754" s="100">
        <f>AE754*('Para GX'!N$71+100%)</f>
        <v>0</v>
      </c>
      <c r="AG754" s="100" t="e">
        <f>AF754*('Para GX'!O$71+100%)</f>
        <v>#VALUE!</v>
      </c>
      <c r="AH754" s="100">
        <v>0</v>
      </c>
      <c r="AI754" s="100">
        <f>AH754*('Para GX'!J$71+100%)</f>
        <v>0</v>
      </c>
      <c r="AJ754" s="100">
        <f>AI754*('Para GX'!K$71+100%)</f>
        <v>0</v>
      </c>
      <c r="AK754" s="100">
        <f>AJ754*('Para GX'!L$71+100%)</f>
        <v>0</v>
      </c>
      <c r="AL754" s="100">
        <f>AK754*('Para GX'!M$71+100%)</f>
        <v>0</v>
      </c>
      <c r="AM754" s="100">
        <f>AL754*('Para GX'!N$71+100%)</f>
        <v>0</v>
      </c>
      <c r="AN754" s="100" t="e">
        <f>AM754*('Para GX'!O$71+100%)</f>
        <v>#VALUE!</v>
      </c>
      <c r="AO754" s="100">
        <f t="shared" si="188"/>
        <v>98.57</v>
      </c>
      <c r="AP754" s="100">
        <v>0</v>
      </c>
      <c r="AQ754" s="100">
        <f>AP754*('Para GX'!K$71+100%)</f>
        <v>0</v>
      </c>
      <c r="AR754" s="100">
        <f>AQ754*('Para GX'!L$71+100%)</f>
        <v>0</v>
      </c>
      <c r="AS754" s="100">
        <f>AR754*('Para GX'!M$71+100%)</f>
        <v>0</v>
      </c>
      <c r="AT754" s="100">
        <f>AS754*('Para GX'!N$71+100%)</f>
        <v>0</v>
      </c>
      <c r="AU754" s="100" t="e">
        <f>AT754*('Para GX'!O$71+100%)</f>
        <v>#VALUE!</v>
      </c>
      <c r="AV754" s="100">
        <v>0</v>
      </c>
      <c r="AW754" s="100">
        <f>AV754*('Para GX'!J$71+100%)</f>
        <v>0</v>
      </c>
      <c r="AX754" s="100">
        <f>AW754*('Para GX'!K$71+100%)</f>
        <v>0</v>
      </c>
      <c r="AY754" s="100">
        <f>AX754*('Para GX'!L$71+100%)</f>
        <v>0</v>
      </c>
      <c r="AZ754" s="100">
        <f>AY754*('Para GX'!M$71+100%)</f>
        <v>0</v>
      </c>
      <c r="BA754" s="100">
        <f>AZ754*('Para GX'!N$71+100%)</f>
        <v>0</v>
      </c>
      <c r="BB754" s="100" t="e">
        <f>BA754*('Para GX'!O$71+100%)</f>
        <v>#VALUE!</v>
      </c>
      <c r="BC754" s="100">
        <v>0</v>
      </c>
      <c r="BD754" s="100"/>
      <c r="BE754" s="100"/>
      <c r="BF754" s="100"/>
      <c r="BG754" s="100"/>
      <c r="BH754" s="100"/>
      <c r="BI754" s="100"/>
      <c r="BJ754" s="100">
        <v>0</v>
      </c>
      <c r="BK754" s="100">
        <f>BJ754*('Para GX'!J$71+100%)</f>
        <v>0</v>
      </c>
      <c r="BL754" s="100">
        <f>BK754*('Para GX'!K$71+100%)</f>
        <v>0</v>
      </c>
      <c r="BM754" s="100">
        <f>BL754*('Para GX'!L$71+100%)</f>
        <v>0</v>
      </c>
      <c r="BN754" s="100">
        <f>BM754*('Para GX'!M$71+100%)</f>
        <v>0</v>
      </c>
      <c r="BO754" s="100">
        <f>BN754*('Para GX'!N$71+100%)</f>
        <v>0</v>
      </c>
      <c r="BP754" s="100" t="e">
        <f>BO754*('Para GX'!O$71+100%)</f>
        <v>#VALUE!</v>
      </c>
    </row>
    <row r="755" spans="1:68">
      <c r="A755" s="77">
        <v>2018</v>
      </c>
      <c r="B755" s="77" t="s">
        <v>905</v>
      </c>
      <c r="C755" s="77" t="s">
        <v>1118</v>
      </c>
      <c r="D755" s="77"/>
      <c r="E755" s="98">
        <v>32928</v>
      </c>
      <c r="F755" s="77"/>
      <c r="G755" s="77"/>
      <c r="H755" s="77"/>
      <c r="I755" s="77">
        <v>9</v>
      </c>
      <c r="J755" s="77" t="s">
        <v>1021</v>
      </c>
      <c r="K755" s="77"/>
      <c r="L755" s="77"/>
      <c r="M755" s="77"/>
      <c r="N755" s="99">
        <v>16775.02</v>
      </c>
      <c r="O755" s="99">
        <v>0</v>
      </c>
      <c r="P755" s="99">
        <v>0</v>
      </c>
      <c r="Q755" s="99">
        <v>861.66</v>
      </c>
      <c r="R755" s="99">
        <v>0</v>
      </c>
      <c r="S755" s="99">
        <v>861.66</v>
      </c>
      <c r="T755" s="99">
        <v>0</v>
      </c>
      <c r="U755" s="99">
        <v>1.29</v>
      </c>
      <c r="V755" s="99">
        <v>0</v>
      </c>
      <c r="W755" s="99">
        <v>0</v>
      </c>
      <c r="X755" s="99">
        <v>266.60000000000002</v>
      </c>
      <c r="Y755" s="99">
        <v>0</v>
      </c>
      <c r="Z755" s="99">
        <v>1129.55</v>
      </c>
      <c r="AA755" s="100">
        <f t="shared" ref="AA755:AA763" si="195">SUM(W755+V755+S755)</f>
        <v>861.66</v>
      </c>
      <c r="AB755" s="100">
        <f>AA755*('Para GX'!J$71+100%)</f>
        <v>883.2014999999999</v>
      </c>
      <c r="AC755" s="100">
        <f>AB755*('Para GX'!K$71+100%)</f>
        <v>902.33753249999995</v>
      </c>
      <c r="AD755" s="100">
        <f>AC755*('Para GX'!L$71+100%)</f>
        <v>917.37649137499989</v>
      </c>
      <c r="AE755" s="100">
        <f>AD755*('Para GX'!M$71+100%)</f>
        <v>926.55025628874989</v>
      </c>
      <c r="AF755" s="100">
        <f>AE755*('Para GX'!N$71+100%)</f>
        <v>932.72725799734144</v>
      </c>
      <c r="AG755" s="100" t="e">
        <f>AF755*('Para GX'!O$71+100%)</f>
        <v>#VALUE!</v>
      </c>
      <c r="AH755" s="100">
        <f t="shared" ref="AH755:AH763" si="196">SUM(T755+V755+W755)</f>
        <v>0</v>
      </c>
      <c r="AI755" s="100">
        <f>AH755*('Para GX'!J$71+100%)</f>
        <v>0</v>
      </c>
      <c r="AJ755" s="100">
        <f>AI755*('Para GX'!K$71+100%)</f>
        <v>0</v>
      </c>
      <c r="AK755" s="100">
        <f>AJ755*('Para GX'!L$71+100%)</f>
        <v>0</v>
      </c>
      <c r="AL755" s="100">
        <f>AK755*('Para GX'!M$71+100%)</f>
        <v>0</v>
      </c>
      <c r="AM755" s="100">
        <f>AL755*('Para GX'!N$71+100%)</f>
        <v>0</v>
      </c>
      <c r="AN755" s="100" t="e">
        <f>AM755*('Para GX'!O$71+100%)</f>
        <v>#VALUE!</v>
      </c>
      <c r="AO755" s="100">
        <f t="shared" si="188"/>
        <v>266.60000000000002</v>
      </c>
      <c r="AP755" s="100">
        <f>AO755*('Para GX'!J$71+100%)</f>
        <v>273.26499999999999</v>
      </c>
      <c r="AQ755" s="100">
        <f>AP755*('Para GX'!K$71+100%)</f>
        <v>279.18574166666667</v>
      </c>
      <c r="AR755" s="100">
        <f>AQ755*('Para GX'!L$71+100%)</f>
        <v>283.83883736111108</v>
      </c>
      <c r="AS755" s="100">
        <f>AR755*('Para GX'!M$71+100%)</f>
        <v>286.67722573472219</v>
      </c>
      <c r="AT755" s="100">
        <f>AS755*('Para GX'!N$71+100%)</f>
        <v>288.58840723962032</v>
      </c>
      <c r="AU755" s="100" t="e">
        <f>AT755*('Para GX'!O$71+100%)</f>
        <v>#VALUE!</v>
      </c>
      <c r="AV755" s="100">
        <v>0</v>
      </c>
      <c r="AW755" s="100">
        <f>AV755*('Para GX'!J$71+100%)</f>
        <v>0</v>
      </c>
      <c r="AX755" s="100">
        <f>AW755*('Para GX'!K$71+100%)</f>
        <v>0</v>
      </c>
      <c r="AY755" s="100">
        <f>AX755*('Para GX'!L$71+100%)</f>
        <v>0</v>
      </c>
      <c r="AZ755" s="100">
        <f>AY755*('Para GX'!M$71+100%)</f>
        <v>0</v>
      </c>
      <c r="BA755" s="100">
        <f>AZ755*('Para GX'!N$71+100%)</f>
        <v>0</v>
      </c>
      <c r="BB755" s="100" t="e">
        <f>BA755*('Para GX'!O$71+100%)</f>
        <v>#VALUE!</v>
      </c>
      <c r="BC755" s="100">
        <v>0</v>
      </c>
      <c r="BD755" s="100"/>
      <c r="BE755" s="100"/>
      <c r="BF755" s="100"/>
      <c r="BG755" s="100"/>
      <c r="BH755" s="100"/>
      <c r="BI755" s="100"/>
      <c r="BJ755" s="100">
        <v>0</v>
      </c>
      <c r="BK755" s="100">
        <f>BJ755*('Para GX'!J$71+100%)</f>
        <v>0</v>
      </c>
      <c r="BL755" s="100">
        <f>BK755*('Para GX'!K$71+100%)</f>
        <v>0</v>
      </c>
      <c r="BM755" s="100">
        <f>BL755*('Para GX'!L$71+100%)</f>
        <v>0</v>
      </c>
      <c r="BN755" s="100">
        <f>BM755*('Para GX'!M$71+100%)</f>
        <v>0</v>
      </c>
      <c r="BO755" s="100">
        <f>BN755*('Para GX'!N$71+100%)</f>
        <v>0</v>
      </c>
      <c r="BP755" s="100" t="e">
        <f>BO755*('Para GX'!O$71+100%)</f>
        <v>#VALUE!</v>
      </c>
    </row>
    <row r="756" spans="1:68">
      <c r="A756" s="77">
        <v>2018</v>
      </c>
      <c r="B756" s="77" t="s">
        <v>905</v>
      </c>
      <c r="C756" s="77" t="s">
        <v>1118</v>
      </c>
      <c r="D756" s="77"/>
      <c r="E756" s="98">
        <v>27690</v>
      </c>
      <c r="F756" s="77"/>
      <c r="G756" s="77"/>
      <c r="H756" s="77"/>
      <c r="I756" s="77">
        <v>1</v>
      </c>
      <c r="J756" s="77" t="s">
        <v>1021</v>
      </c>
      <c r="K756" s="77"/>
      <c r="L756" s="77"/>
      <c r="M756" s="77"/>
      <c r="N756" s="99">
        <v>20280.32</v>
      </c>
      <c r="O756" s="99">
        <v>33860.28</v>
      </c>
      <c r="P756" s="99">
        <v>0</v>
      </c>
      <c r="Q756" s="99">
        <v>1216.2</v>
      </c>
      <c r="R756" s="99">
        <v>0</v>
      </c>
      <c r="S756" s="99">
        <v>35076.480000000003</v>
      </c>
      <c r="T756" s="99">
        <v>0</v>
      </c>
      <c r="U756" s="99">
        <v>52.58</v>
      </c>
      <c r="V756" s="99">
        <v>0</v>
      </c>
      <c r="W756" s="99">
        <v>0</v>
      </c>
      <c r="X756" s="99">
        <v>10852.65</v>
      </c>
      <c r="Y756" s="99">
        <v>0</v>
      </c>
      <c r="Z756" s="99">
        <v>45981.71</v>
      </c>
      <c r="AA756" s="100">
        <f t="shared" si="195"/>
        <v>35076.480000000003</v>
      </c>
      <c r="AB756" s="100">
        <f>AA756*('Para GX'!J$71+100%)</f>
        <v>35953.392</v>
      </c>
      <c r="AC756" s="100">
        <f>AB756*('Para GX'!K$71+100%)</f>
        <v>36732.382160000001</v>
      </c>
      <c r="AD756" s="100">
        <f>AC756*('Para GX'!L$71+100%)</f>
        <v>37344.588529333334</v>
      </c>
      <c r="AE756" s="100">
        <f>AD756*('Para GX'!M$71+100%)</f>
        <v>37718.034414626665</v>
      </c>
      <c r="AF756" s="100">
        <f>AE756*('Para GX'!N$71+100%)</f>
        <v>37969.48797739084</v>
      </c>
      <c r="AG756" s="100" t="e">
        <f>AF756*('Para GX'!O$71+100%)</f>
        <v>#VALUE!</v>
      </c>
      <c r="AH756" s="100">
        <f t="shared" si="196"/>
        <v>0</v>
      </c>
      <c r="AI756" s="100">
        <f>AH756*('Para GX'!J$71+100%)</f>
        <v>0</v>
      </c>
      <c r="AJ756" s="100">
        <f>AI756*('Para GX'!K$71+100%)</f>
        <v>0</v>
      </c>
      <c r="AK756" s="100">
        <f>AJ756*('Para GX'!L$71+100%)</f>
        <v>0</v>
      </c>
      <c r="AL756" s="100">
        <f>AK756*('Para GX'!M$71+100%)</f>
        <v>0</v>
      </c>
      <c r="AM756" s="100">
        <f>AL756*('Para GX'!N$71+100%)</f>
        <v>0</v>
      </c>
      <c r="AN756" s="100" t="e">
        <f>AM756*('Para GX'!O$71+100%)</f>
        <v>#VALUE!</v>
      </c>
      <c r="AO756" s="100">
        <f t="shared" si="188"/>
        <v>10852.65</v>
      </c>
      <c r="AP756" s="100">
        <f>AO756*('Para GX'!J$71+100%)</f>
        <v>11123.966249999999</v>
      </c>
      <c r="AQ756" s="100">
        <f>AP756*('Para GX'!K$71+100%)</f>
        <v>11364.98551875</v>
      </c>
      <c r="AR756" s="100">
        <f>AQ756*('Para GX'!L$71+100%)</f>
        <v>11554.4019440625</v>
      </c>
      <c r="AS756" s="100">
        <f>AR756*('Para GX'!M$71+100%)</f>
        <v>11669.945963503125</v>
      </c>
      <c r="AT756" s="100">
        <f>AS756*('Para GX'!N$71+100%)</f>
        <v>11747.745603259813</v>
      </c>
      <c r="AU756" s="100" t="e">
        <f>AT756*('Para GX'!O$71+100%)</f>
        <v>#VALUE!</v>
      </c>
      <c r="AV756" s="100">
        <v>0</v>
      </c>
      <c r="AW756" s="100">
        <f>AV756*('Para GX'!J$71+100%)</f>
        <v>0</v>
      </c>
      <c r="AX756" s="100">
        <f>AW756*('Para GX'!K$71+100%)</f>
        <v>0</v>
      </c>
      <c r="AY756" s="100">
        <f>AX756*('Para GX'!L$71+100%)</f>
        <v>0</v>
      </c>
      <c r="AZ756" s="100">
        <f>AY756*('Para GX'!M$71+100%)</f>
        <v>0</v>
      </c>
      <c r="BA756" s="100">
        <f>AZ756*('Para GX'!N$71+100%)</f>
        <v>0</v>
      </c>
      <c r="BB756" s="100" t="e">
        <f>BA756*('Para GX'!O$71+100%)</f>
        <v>#VALUE!</v>
      </c>
      <c r="BC756" s="100">
        <v>0</v>
      </c>
      <c r="BD756" s="100"/>
      <c r="BE756" s="100"/>
      <c r="BF756" s="100"/>
      <c r="BG756" s="100"/>
      <c r="BH756" s="100"/>
      <c r="BI756" s="100"/>
      <c r="BJ756" s="100">
        <v>0</v>
      </c>
      <c r="BK756" s="100">
        <f>BJ756*('Para GX'!J$71+100%)</f>
        <v>0</v>
      </c>
      <c r="BL756" s="100">
        <f>BK756*('Para GX'!K$71+100%)</f>
        <v>0</v>
      </c>
      <c r="BM756" s="100">
        <f>BL756*('Para GX'!L$71+100%)</f>
        <v>0</v>
      </c>
      <c r="BN756" s="100">
        <f>BM756*('Para GX'!M$71+100%)</f>
        <v>0</v>
      </c>
      <c r="BO756" s="100">
        <f>BN756*('Para GX'!N$71+100%)</f>
        <v>0</v>
      </c>
      <c r="BP756" s="100" t="e">
        <f>BO756*('Para GX'!O$71+100%)</f>
        <v>#VALUE!</v>
      </c>
    </row>
    <row r="757" spans="1:68">
      <c r="A757" s="77">
        <v>2018</v>
      </c>
      <c r="B757" s="77" t="s">
        <v>905</v>
      </c>
      <c r="C757" s="77" t="s">
        <v>1118</v>
      </c>
      <c r="D757" s="77"/>
      <c r="E757" s="98">
        <v>28092</v>
      </c>
      <c r="F757" s="77"/>
      <c r="G757" s="77"/>
      <c r="H757" s="77"/>
      <c r="I757" s="77">
        <v>1</v>
      </c>
      <c r="J757" s="77" t="s">
        <v>1021</v>
      </c>
      <c r="K757" s="77"/>
      <c r="L757" s="77"/>
      <c r="M757" s="77"/>
      <c r="N757" s="99">
        <v>25012.34</v>
      </c>
      <c r="O757" s="99">
        <v>20915.650000000001</v>
      </c>
      <c r="P757" s="99">
        <v>0</v>
      </c>
      <c r="Q757" s="99">
        <v>707.08</v>
      </c>
      <c r="R757" s="99">
        <v>0</v>
      </c>
      <c r="S757" s="99">
        <v>21622.73</v>
      </c>
      <c r="T757" s="99">
        <v>0</v>
      </c>
      <c r="U757" s="99">
        <v>32.479999999999997</v>
      </c>
      <c r="V757" s="99">
        <v>0</v>
      </c>
      <c r="W757" s="99">
        <v>0</v>
      </c>
      <c r="X757" s="99">
        <v>6690.07</v>
      </c>
      <c r="Y757" s="99">
        <v>0</v>
      </c>
      <c r="Z757" s="99">
        <v>28345.279999999999</v>
      </c>
      <c r="AA757" s="100">
        <f t="shared" si="195"/>
        <v>21622.73</v>
      </c>
      <c r="AB757" s="100">
        <f>AA757*('Para GX'!J$71+100%)</f>
        <v>22163.298249999996</v>
      </c>
      <c r="AC757" s="100">
        <f>AB757*('Para GX'!K$71+100%)</f>
        <v>22643.503045416663</v>
      </c>
      <c r="AD757" s="100">
        <f>AC757*('Para GX'!L$71+100%)</f>
        <v>23020.894762840271</v>
      </c>
      <c r="AE757" s="100">
        <f>AD757*('Para GX'!M$71+100%)</f>
        <v>23251.103710468673</v>
      </c>
      <c r="AF757" s="100">
        <f>AE757*('Para GX'!N$71+100%)</f>
        <v>23406.111068538463</v>
      </c>
      <c r="AG757" s="100" t="e">
        <f>AF757*('Para GX'!O$71+100%)</f>
        <v>#VALUE!</v>
      </c>
      <c r="AH757" s="100">
        <f t="shared" si="196"/>
        <v>0</v>
      </c>
      <c r="AI757" s="100">
        <f>AH757*('Para GX'!J$71+100%)</f>
        <v>0</v>
      </c>
      <c r="AJ757" s="100">
        <f>AI757*('Para GX'!K$71+100%)</f>
        <v>0</v>
      </c>
      <c r="AK757" s="100">
        <f>AJ757*('Para GX'!L$71+100%)</f>
        <v>0</v>
      </c>
      <c r="AL757" s="100">
        <f>AK757*('Para GX'!M$71+100%)</f>
        <v>0</v>
      </c>
      <c r="AM757" s="100">
        <f>AL757*('Para GX'!N$71+100%)</f>
        <v>0</v>
      </c>
      <c r="AN757" s="100" t="e">
        <f>AM757*('Para GX'!O$71+100%)</f>
        <v>#VALUE!</v>
      </c>
      <c r="AO757" s="100">
        <f t="shared" si="188"/>
        <v>6690.07</v>
      </c>
      <c r="AP757" s="100">
        <f>AO757*('Para GX'!J$71+100%)</f>
        <v>6857.3217499999992</v>
      </c>
      <c r="AQ757" s="100">
        <f>AP757*('Para GX'!K$71+100%)</f>
        <v>7005.8970545833326</v>
      </c>
      <c r="AR757" s="100">
        <f>AQ757*('Para GX'!L$71+100%)</f>
        <v>7122.6620054930545</v>
      </c>
      <c r="AS757" s="100">
        <f>AR757*('Para GX'!M$71+100%)</f>
        <v>7193.8886255479847</v>
      </c>
      <c r="AT757" s="100">
        <f>AS757*('Para GX'!N$71+100%)</f>
        <v>7241.8478830516378</v>
      </c>
      <c r="AU757" s="100" t="e">
        <f>AT757*('Para GX'!O$71+100%)</f>
        <v>#VALUE!</v>
      </c>
      <c r="AV757" s="100">
        <v>0</v>
      </c>
      <c r="AW757" s="100">
        <f>AV757*('Para GX'!J$71+100%)</f>
        <v>0</v>
      </c>
      <c r="AX757" s="100">
        <f>AW757*('Para GX'!K$71+100%)</f>
        <v>0</v>
      </c>
      <c r="AY757" s="100">
        <f>AX757*('Para GX'!L$71+100%)</f>
        <v>0</v>
      </c>
      <c r="AZ757" s="100">
        <f>AY757*('Para GX'!M$71+100%)</f>
        <v>0</v>
      </c>
      <c r="BA757" s="100">
        <f>AZ757*('Para GX'!N$71+100%)</f>
        <v>0</v>
      </c>
      <c r="BB757" s="100" t="e">
        <f>BA757*('Para GX'!O$71+100%)</f>
        <v>#VALUE!</v>
      </c>
      <c r="BC757" s="100">
        <v>0</v>
      </c>
      <c r="BD757" s="100"/>
      <c r="BE757" s="100"/>
      <c r="BF757" s="100"/>
      <c r="BG757" s="100"/>
      <c r="BH757" s="100"/>
      <c r="BI757" s="100"/>
      <c r="BJ757" s="100">
        <v>0</v>
      </c>
      <c r="BK757" s="100">
        <f>BJ757*('Para GX'!J$71+100%)</f>
        <v>0</v>
      </c>
      <c r="BL757" s="100">
        <f>BK757*('Para GX'!K$71+100%)</f>
        <v>0</v>
      </c>
      <c r="BM757" s="100">
        <f>BL757*('Para GX'!L$71+100%)</f>
        <v>0</v>
      </c>
      <c r="BN757" s="100">
        <f>BM757*('Para GX'!M$71+100%)</f>
        <v>0</v>
      </c>
      <c r="BO757" s="100">
        <f>BN757*('Para GX'!N$71+100%)</f>
        <v>0</v>
      </c>
      <c r="BP757" s="100" t="e">
        <f>BO757*('Para GX'!O$71+100%)</f>
        <v>#VALUE!</v>
      </c>
    </row>
    <row r="758" spans="1:68">
      <c r="A758" s="77">
        <v>2018</v>
      </c>
      <c r="B758" s="77" t="s">
        <v>905</v>
      </c>
      <c r="C758" s="77" t="s">
        <v>1118</v>
      </c>
      <c r="D758" s="77"/>
      <c r="E758" s="98">
        <v>29825</v>
      </c>
      <c r="F758" s="77"/>
      <c r="G758" s="77"/>
      <c r="H758" s="77"/>
      <c r="I758" s="77">
        <v>2</v>
      </c>
      <c r="J758" s="77" t="s">
        <v>1021</v>
      </c>
      <c r="K758" s="77"/>
      <c r="L758" s="77"/>
      <c r="M758" s="77"/>
      <c r="N758" s="99">
        <v>19591.77</v>
      </c>
      <c r="O758" s="99">
        <v>32765.64</v>
      </c>
      <c r="P758" s="99">
        <v>0</v>
      </c>
      <c r="Q758" s="99">
        <v>1187.3900000000001</v>
      </c>
      <c r="R758" s="99">
        <v>0</v>
      </c>
      <c r="S758" s="99">
        <v>33953.03</v>
      </c>
      <c r="T758" s="99">
        <v>0</v>
      </c>
      <c r="U758" s="99">
        <v>50.95</v>
      </c>
      <c r="V758" s="99">
        <v>0</v>
      </c>
      <c r="W758" s="99">
        <v>0</v>
      </c>
      <c r="X758" s="99">
        <v>10505.04</v>
      </c>
      <c r="Y758" s="99">
        <v>0</v>
      </c>
      <c r="Z758" s="99">
        <v>44509.02</v>
      </c>
      <c r="AA758" s="100">
        <f t="shared" si="195"/>
        <v>33953.03</v>
      </c>
      <c r="AB758" s="100">
        <f>AA758*('Para GX'!J$71+100%)</f>
        <v>34801.855749999995</v>
      </c>
      <c r="AC758" s="100">
        <f>AB758*('Para GX'!K$71+100%)</f>
        <v>35555.895957916662</v>
      </c>
      <c r="AD758" s="100">
        <f>AC758*('Para GX'!L$71+100%)</f>
        <v>36148.494223881935</v>
      </c>
      <c r="AE758" s="100">
        <f>AD758*('Para GX'!M$71+100%)</f>
        <v>36509.979166120756</v>
      </c>
      <c r="AF758" s="100">
        <f>AE758*('Para GX'!N$71+100%)</f>
        <v>36753.379027228228</v>
      </c>
      <c r="AG758" s="100" t="e">
        <f>AF758*('Para GX'!O$71+100%)</f>
        <v>#VALUE!</v>
      </c>
      <c r="AH758" s="100">
        <f t="shared" si="196"/>
        <v>0</v>
      </c>
      <c r="AI758" s="100">
        <f>AH758*('Para GX'!J$71+100%)</f>
        <v>0</v>
      </c>
      <c r="AJ758" s="100">
        <f>AI758*('Para GX'!K$71+100%)</f>
        <v>0</v>
      </c>
      <c r="AK758" s="100">
        <f>AJ758*('Para GX'!L$71+100%)</f>
        <v>0</v>
      </c>
      <c r="AL758" s="100">
        <f>AK758*('Para GX'!M$71+100%)</f>
        <v>0</v>
      </c>
      <c r="AM758" s="100">
        <f>AL758*('Para GX'!N$71+100%)</f>
        <v>0</v>
      </c>
      <c r="AN758" s="100" t="e">
        <f>AM758*('Para GX'!O$71+100%)</f>
        <v>#VALUE!</v>
      </c>
      <c r="AO758" s="100">
        <f t="shared" si="188"/>
        <v>10505.04</v>
      </c>
      <c r="AP758" s="100">
        <f>AO758*('Para GX'!J$71+100%)</f>
        <v>10767.665999999999</v>
      </c>
      <c r="AQ758" s="100">
        <f>AP758*('Para GX'!K$71+100%)</f>
        <v>11000.96543</v>
      </c>
      <c r="AR758" s="100">
        <f>AQ758*('Para GX'!L$71+100%)</f>
        <v>11184.314853833333</v>
      </c>
      <c r="AS758" s="100">
        <f>AR758*('Para GX'!M$71+100%)</f>
        <v>11296.158002371667</v>
      </c>
      <c r="AT758" s="100">
        <f>AS758*('Para GX'!N$71+100%)</f>
        <v>11371.465722387476</v>
      </c>
      <c r="AU758" s="100" t="e">
        <f>AT758*('Para GX'!O$71+100%)</f>
        <v>#VALUE!</v>
      </c>
      <c r="AV758" s="100">
        <v>0</v>
      </c>
      <c r="AW758" s="100">
        <f>AV758*('Para GX'!J$71+100%)</f>
        <v>0</v>
      </c>
      <c r="AX758" s="100">
        <f>AW758*('Para GX'!K$71+100%)</f>
        <v>0</v>
      </c>
      <c r="AY758" s="100">
        <f>AX758*('Para GX'!L$71+100%)</f>
        <v>0</v>
      </c>
      <c r="AZ758" s="100">
        <f>AY758*('Para GX'!M$71+100%)</f>
        <v>0</v>
      </c>
      <c r="BA758" s="100">
        <f>AZ758*('Para GX'!N$71+100%)</f>
        <v>0</v>
      </c>
      <c r="BB758" s="100" t="e">
        <f>BA758*('Para GX'!O$71+100%)</f>
        <v>#VALUE!</v>
      </c>
      <c r="BC758" s="100">
        <v>0</v>
      </c>
      <c r="BD758" s="100"/>
      <c r="BE758" s="100"/>
      <c r="BF758" s="100"/>
      <c r="BG758" s="100"/>
      <c r="BH758" s="100"/>
      <c r="BI758" s="100"/>
      <c r="BJ758" s="100">
        <v>0</v>
      </c>
      <c r="BK758" s="100">
        <f>BJ758*('Para GX'!J$71+100%)</f>
        <v>0</v>
      </c>
      <c r="BL758" s="100">
        <f>BK758*('Para GX'!K$71+100%)</f>
        <v>0</v>
      </c>
      <c r="BM758" s="100">
        <f>BL758*('Para GX'!L$71+100%)</f>
        <v>0</v>
      </c>
      <c r="BN758" s="100">
        <f>BM758*('Para GX'!M$71+100%)</f>
        <v>0</v>
      </c>
      <c r="BO758" s="100">
        <f>BN758*('Para GX'!N$71+100%)</f>
        <v>0</v>
      </c>
      <c r="BP758" s="100" t="e">
        <f>BO758*('Para GX'!O$71+100%)</f>
        <v>#VALUE!</v>
      </c>
    </row>
    <row r="759" spans="1:68">
      <c r="A759" s="77">
        <v>2018</v>
      </c>
      <c r="B759" s="77" t="s">
        <v>905</v>
      </c>
      <c r="C759" s="77" t="s">
        <v>1118</v>
      </c>
      <c r="D759" s="77"/>
      <c r="E759" s="98">
        <v>31778</v>
      </c>
      <c r="F759" s="77"/>
      <c r="G759" s="77"/>
      <c r="H759" s="77"/>
      <c r="I759" s="77">
        <v>1</v>
      </c>
      <c r="J759" s="77" t="s">
        <v>1021</v>
      </c>
      <c r="K759" s="77"/>
      <c r="L759" s="77"/>
      <c r="M759" s="77"/>
      <c r="N759" s="99">
        <v>18227.21</v>
      </c>
      <c r="O759" s="99">
        <v>24200.01</v>
      </c>
      <c r="P759" s="99">
        <v>214.38</v>
      </c>
      <c r="Q759" s="99">
        <v>907.6</v>
      </c>
      <c r="R759" s="99">
        <v>0</v>
      </c>
      <c r="S759" s="99">
        <v>25321.99</v>
      </c>
      <c r="T759" s="99">
        <v>0</v>
      </c>
      <c r="U759" s="99">
        <v>38.020000000000003</v>
      </c>
      <c r="V759" s="99">
        <v>0</v>
      </c>
      <c r="W759" s="99">
        <v>0</v>
      </c>
      <c r="X759" s="99">
        <v>7834.6</v>
      </c>
      <c r="Y759" s="99">
        <v>0</v>
      </c>
      <c r="Z759" s="99">
        <v>33194.61</v>
      </c>
      <c r="AA759" s="100">
        <f t="shared" si="195"/>
        <v>25321.99</v>
      </c>
      <c r="AB759" s="100">
        <f>AA759*('Para GX'!J$71+100%)</f>
        <v>25955.03975</v>
      </c>
      <c r="AC759" s="100">
        <f>AB759*('Para GX'!K$71+100%)</f>
        <v>26517.398944583336</v>
      </c>
      <c r="AD759" s="100">
        <f>AC759*('Para GX'!L$71+100%)</f>
        <v>26959.355593659722</v>
      </c>
      <c r="AE759" s="100">
        <f>AD759*('Para GX'!M$71+100%)</f>
        <v>27228.949149596319</v>
      </c>
      <c r="AF759" s="100">
        <f>AE759*('Para GX'!N$71+100%)</f>
        <v>27410.475477260294</v>
      </c>
      <c r="AG759" s="100" t="e">
        <f>AF759*('Para GX'!O$71+100%)</f>
        <v>#VALUE!</v>
      </c>
      <c r="AH759" s="100">
        <f t="shared" si="196"/>
        <v>0</v>
      </c>
      <c r="AI759" s="100">
        <f>AH759*('Para GX'!J$71+100%)</f>
        <v>0</v>
      </c>
      <c r="AJ759" s="100">
        <f>AI759*('Para GX'!K$71+100%)</f>
        <v>0</v>
      </c>
      <c r="AK759" s="100">
        <f>AJ759*('Para GX'!L$71+100%)</f>
        <v>0</v>
      </c>
      <c r="AL759" s="100">
        <f>AK759*('Para GX'!M$71+100%)</f>
        <v>0</v>
      </c>
      <c r="AM759" s="100">
        <f>AL759*('Para GX'!N$71+100%)</f>
        <v>0</v>
      </c>
      <c r="AN759" s="100" t="e">
        <f>AM759*('Para GX'!O$71+100%)</f>
        <v>#VALUE!</v>
      </c>
      <c r="AO759" s="100">
        <f t="shared" si="188"/>
        <v>7834.6</v>
      </c>
      <c r="AP759" s="100">
        <f>AO759*('Para GX'!J$71+100%)</f>
        <v>8030.4649999999992</v>
      </c>
      <c r="AQ759" s="100">
        <f>AP759*('Para GX'!K$71+100%)</f>
        <v>8204.4584083333339</v>
      </c>
      <c r="AR759" s="100">
        <f>AQ759*('Para GX'!L$71+100%)</f>
        <v>8341.1993818055562</v>
      </c>
      <c r="AS759" s="100">
        <f>AR759*('Para GX'!M$71+100%)</f>
        <v>8424.6113756236118</v>
      </c>
      <c r="AT759" s="100">
        <f>AS759*('Para GX'!N$71+100%)</f>
        <v>8480.7754514611024</v>
      </c>
      <c r="AU759" s="100" t="e">
        <f>AT759*('Para GX'!O$71+100%)</f>
        <v>#VALUE!</v>
      </c>
      <c r="AV759" s="100">
        <v>0</v>
      </c>
      <c r="AW759" s="100">
        <f>AV759*('Para GX'!J$71+100%)</f>
        <v>0</v>
      </c>
      <c r="AX759" s="100">
        <f>AW759*('Para GX'!K$71+100%)</f>
        <v>0</v>
      </c>
      <c r="AY759" s="100">
        <f>AX759*('Para GX'!L$71+100%)</f>
        <v>0</v>
      </c>
      <c r="AZ759" s="100">
        <f>AY759*('Para GX'!M$71+100%)</f>
        <v>0</v>
      </c>
      <c r="BA759" s="100">
        <f>AZ759*('Para GX'!N$71+100%)</f>
        <v>0</v>
      </c>
      <c r="BB759" s="100" t="e">
        <f>BA759*('Para GX'!O$71+100%)</f>
        <v>#VALUE!</v>
      </c>
      <c r="BC759" s="100">
        <v>0</v>
      </c>
      <c r="BD759" s="100"/>
      <c r="BE759" s="100"/>
      <c r="BF759" s="100"/>
      <c r="BG759" s="100"/>
      <c r="BH759" s="100"/>
      <c r="BI759" s="100"/>
      <c r="BJ759" s="100">
        <v>0</v>
      </c>
      <c r="BK759" s="100">
        <f>BJ759*('Para GX'!J$71+100%)</f>
        <v>0</v>
      </c>
      <c r="BL759" s="100">
        <f>BK759*('Para GX'!K$71+100%)</f>
        <v>0</v>
      </c>
      <c r="BM759" s="100">
        <f>BL759*('Para GX'!L$71+100%)</f>
        <v>0</v>
      </c>
      <c r="BN759" s="100">
        <f>BM759*('Para GX'!M$71+100%)</f>
        <v>0</v>
      </c>
      <c r="BO759" s="100">
        <f>BN759*('Para GX'!N$71+100%)</f>
        <v>0</v>
      </c>
      <c r="BP759" s="100" t="e">
        <f>BO759*('Para GX'!O$71+100%)</f>
        <v>#VALUE!</v>
      </c>
    </row>
    <row r="760" spans="1:68">
      <c r="A760" s="77">
        <v>2018</v>
      </c>
      <c r="B760" s="77" t="s">
        <v>905</v>
      </c>
      <c r="C760" s="77" t="s">
        <v>1118</v>
      </c>
      <c r="D760" s="77"/>
      <c r="E760" s="98">
        <v>22388</v>
      </c>
      <c r="F760" s="77"/>
      <c r="G760" s="77"/>
      <c r="H760" s="77"/>
      <c r="I760" s="77">
        <v>3</v>
      </c>
      <c r="J760" s="77" t="s">
        <v>1021</v>
      </c>
      <c r="K760" s="77"/>
      <c r="L760" s="77" t="s">
        <v>1121</v>
      </c>
      <c r="M760" s="77"/>
      <c r="N760" s="99">
        <v>15297.81</v>
      </c>
      <c r="O760" s="99">
        <v>7661.67</v>
      </c>
      <c r="P760" s="99">
        <v>180.72</v>
      </c>
      <c r="Q760" s="99">
        <v>306.83999999999997</v>
      </c>
      <c r="R760" s="99">
        <v>0</v>
      </c>
      <c r="S760" s="99">
        <v>8149.23</v>
      </c>
      <c r="T760" s="99">
        <v>0</v>
      </c>
      <c r="U760" s="99">
        <v>12.21</v>
      </c>
      <c r="V760" s="99">
        <v>0</v>
      </c>
      <c r="W760" s="99">
        <v>0</v>
      </c>
      <c r="X760" s="99">
        <v>2521.37</v>
      </c>
      <c r="Y760" s="99">
        <v>0</v>
      </c>
      <c r="Z760" s="99">
        <v>10682.81</v>
      </c>
      <c r="AA760" s="100">
        <f t="shared" si="195"/>
        <v>8149.23</v>
      </c>
      <c r="AB760" s="100">
        <f>AA760*('Para GX'!J$71+100%)</f>
        <v>8352.9607499999984</v>
      </c>
      <c r="AC760" s="100">
        <f>AB760*('Para GX'!K$71+100%)</f>
        <v>8533.9415662499996</v>
      </c>
      <c r="AD760" s="100">
        <f>AC760*('Para GX'!L$71+100%)</f>
        <v>8676.1739256874989</v>
      </c>
      <c r="AE760" s="100">
        <f>AD760*('Para GX'!M$71+100%)</f>
        <v>8762.9356649443744</v>
      </c>
      <c r="AF760" s="100">
        <f>AE760*('Para GX'!N$71+100%)</f>
        <v>8821.3552360440026</v>
      </c>
      <c r="AG760" s="100" t="e">
        <f>AF760*('Para GX'!O$71+100%)</f>
        <v>#VALUE!</v>
      </c>
      <c r="AH760" s="100">
        <f t="shared" si="196"/>
        <v>0</v>
      </c>
      <c r="AI760" s="100">
        <f>AH760*('Para GX'!J$71+100%)</f>
        <v>0</v>
      </c>
      <c r="AJ760" s="100">
        <f>AI760*('Para GX'!K$71+100%)</f>
        <v>0</v>
      </c>
      <c r="AK760" s="100">
        <f>AJ760*('Para GX'!L$71+100%)</f>
        <v>0</v>
      </c>
      <c r="AL760" s="100">
        <f>AK760*('Para GX'!M$71+100%)</f>
        <v>0</v>
      </c>
      <c r="AM760" s="100">
        <f>AL760*('Para GX'!N$71+100%)</f>
        <v>0</v>
      </c>
      <c r="AN760" s="100" t="e">
        <f>AM760*('Para GX'!O$71+100%)</f>
        <v>#VALUE!</v>
      </c>
      <c r="AO760" s="100">
        <f t="shared" si="188"/>
        <v>2521.37</v>
      </c>
      <c r="AP760" s="100">
        <f>AO760*('Para GX'!J$71+100%)</f>
        <v>2584.4042499999996</v>
      </c>
      <c r="AQ760" s="100">
        <f>AP760*('Para GX'!K$71+100%)</f>
        <v>2640.3996754166665</v>
      </c>
      <c r="AR760" s="100">
        <f>AQ760*('Para GX'!L$71+100%)</f>
        <v>2684.4063366736109</v>
      </c>
      <c r="AS760" s="100">
        <f>AR760*('Para GX'!M$71+100%)</f>
        <v>2711.2504000403469</v>
      </c>
      <c r="AT760" s="100">
        <f>AS760*('Para GX'!N$71+100%)</f>
        <v>2729.3254027072826</v>
      </c>
      <c r="AU760" s="100" t="e">
        <f>AT760*('Para GX'!O$71+100%)</f>
        <v>#VALUE!</v>
      </c>
      <c r="AV760" s="100">
        <v>0</v>
      </c>
      <c r="AW760" s="100">
        <f>AV760*('Para GX'!J$71+100%)</f>
        <v>0</v>
      </c>
      <c r="AX760" s="100">
        <f>AW760*('Para GX'!K$71+100%)</f>
        <v>0</v>
      </c>
      <c r="AY760" s="100">
        <f>AX760*('Para GX'!L$71+100%)</f>
        <v>0</v>
      </c>
      <c r="AZ760" s="100">
        <f>AY760*('Para GX'!M$71+100%)</f>
        <v>0</v>
      </c>
      <c r="BA760" s="100">
        <f>AZ760*('Para GX'!N$71+100%)</f>
        <v>0</v>
      </c>
      <c r="BB760" s="100" t="e">
        <f>BA760*('Para GX'!O$71+100%)</f>
        <v>#VALUE!</v>
      </c>
      <c r="BC760" s="100">
        <v>0</v>
      </c>
      <c r="BD760" s="100"/>
      <c r="BE760" s="100"/>
      <c r="BF760" s="100"/>
      <c r="BG760" s="100"/>
      <c r="BH760" s="100"/>
      <c r="BI760" s="100"/>
      <c r="BJ760" s="100">
        <v>0</v>
      </c>
      <c r="BK760" s="100">
        <f>BJ760*('Para GX'!J$71+100%)</f>
        <v>0</v>
      </c>
      <c r="BL760" s="100">
        <f>BK760*('Para GX'!K$71+100%)</f>
        <v>0</v>
      </c>
      <c r="BM760" s="100">
        <f>BL760*('Para GX'!L$71+100%)</f>
        <v>0</v>
      </c>
      <c r="BN760" s="100">
        <f>BM760*('Para GX'!M$71+100%)</f>
        <v>0</v>
      </c>
      <c r="BO760" s="100">
        <f>BN760*('Para GX'!N$71+100%)</f>
        <v>0</v>
      </c>
      <c r="BP760" s="100" t="e">
        <f>BO760*('Para GX'!O$71+100%)</f>
        <v>#VALUE!</v>
      </c>
    </row>
    <row r="761" spans="1:68">
      <c r="A761" s="77">
        <v>2018</v>
      </c>
      <c r="B761" s="77" t="s">
        <v>905</v>
      </c>
      <c r="C761" s="77" t="s">
        <v>1118</v>
      </c>
      <c r="D761" s="77"/>
      <c r="E761" s="98">
        <v>22388</v>
      </c>
      <c r="F761" s="77"/>
      <c r="G761" s="77"/>
      <c r="H761" s="77"/>
      <c r="I761" s="77">
        <v>2</v>
      </c>
      <c r="J761" s="77" t="s">
        <v>1021</v>
      </c>
      <c r="K761" s="77"/>
      <c r="L761" s="77" t="s">
        <v>1122</v>
      </c>
      <c r="M761" s="77"/>
      <c r="N761" s="99">
        <v>15297.81</v>
      </c>
      <c r="O761" s="99">
        <v>10215.16</v>
      </c>
      <c r="P761" s="99">
        <v>240.92</v>
      </c>
      <c r="Q761" s="99">
        <v>409.13</v>
      </c>
      <c r="R761" s="99">
        <v>0</v>
      </c>
      <c r="S761" s="99">
        <v>10865.21</v>
      </c>
      <c r="T761" s="99">
        <v>0</v>
      </c>
      <c r="U761" s="99">
        <v>16.29</v>
      </c>
      <c r="V761" s="99">
        <v>0</v>
      </c>
      <c r="W761" s="99">
        <v>0</v>
      </c>
      <c r="X761" s="99">
        <v>3361.68</v>
      </c>
      <c r="Y761" s="99">
        <v>0</v>
      </c>
      <c r="Z761" s="99">
        <v>14243.18</v>
      </c>
      <c r="AA761" s="100">
        <f t="shared" si="195"/>
        <v>10865.21</v>
      </c>
      <c r="AB761" s="100">
        <f>AA761*('Para GX'!J$71+100%)</f>
        <v>11136.840249999997</v>
      </c>
      <c r="AC761" s="100">
        <f>AB761*('Para GX'!K$71+100%)</f>
        <v>11378.138455416665</v>
      </c>
      <c r="AD761" s="100">
        <f>AC761*('Para GX'!L$71+100%)</f>
        <v>11567.774096340276</v>
      </c>
      <c r="AE761" s="100">
        <f>AD761*('Para GX'!M$71+100%)</f>
        <v>11683.451837303679</v>
      </c>
      <c r="AF761" s="100">
        <f>AE761*('Para GX'!N$71+100%)</f>
        <v>11761.341516219036</v>
      </c>
      <c r="AG761" s="100" t="e">
        <f>AF761*('Para GX'!O$71+100%)</f>
        <v>#VALUE!</v>
      </c>
      <c r="AH761" s="100">
        <f t="shared" si="196"/>
        <v>0</v>
      </c>
      <c r="AI761" s="100">
        <f>AH761*('Para GX'!J$71+100%)</f>
        <v>0</v>
      </c>
      <c r="AJ761" s="100">
        <f>AI761*('Para GX'!K$71+100%)</f>
        <v>0</v>
      </c>
      <c r="AK761" s="100">
        <f>AJ761*('Para GX'!L$71+100%)</f>
        <v>0</v>
      </c>
      <c r="AL761" s="100">
        <f>AK761*('Para GX'!M$71+100%)</f>
        <v>0</v>
      </c>
      <c r="AM761" s="100">
        <f>AL761*('Para GX'!N$71+100%)</f>
        <v>0</v>
      </c>
      <c r="AN761" s="100" t="e">
        <f>AM761*('Para GX'!O$71+100%)</f>
        <v>#VALUE!</v>
      </c>
      <c r="AO761" s="100">
        <f t="shared" si="188"/>
        <v>3361.68</v>
      </c>
      <c r="AP761" s="100">
        <f>AO761*('Para GX'!J$71+100%)</f>
        <v>3445.7219999999998</v>
      </c>
      <c r="AQ761" s="100">
        <f>AP761*('Para GX'!K$71+100%)</f>
        <v>3520.3793099999998</v>
      </c>
      <c r="AR761" s="100">
        <f>AQ761*('Para GX'!L$71+100%)</f>
        <v>3579.0522984999998</v>
      </c>
      <c r="AS761" s="100">
        <f>AR761*('Para GX'!M$71+100%)</f>
        <v>3614.8428214849996</v>
      </c>
      <c r="AT761" s="100">
        <f>AS761*('Para GX'!N$71+100%)</f>
        <v>3638.9417736282326</v>
      </c>
      <c r="AU761" s="100" t="e">
        <f>AT761*('Para GX'!O$71+100%)</f>
        <v>#VALUE!</v>
      </c>
      <c r="AV761" s="100">
        <v>0</v>
      </c>
      <c r="AW761" s="100">
        <f>AV761*('Para GX'!J$71+100%)</f>
        <v>0</v>
      </c>
      <c r="AX761" s="100">
        <f>AW761*('Para GX'!K$71+100%)</f>
        <v>0</v>
      </c>
      <c r="AY761" s="100">
        <f>AX761*('Para GX'!L$71+100%)</f>
        <v>0</v>
      </c>
      <c r="AZ761" s="100">
        <f>AY761*('Para GX'!M$71+100%)</f>
        <v>0</v>
      </c>
      <c r="BA761" s="100">
        <f>AZ761*('Para GX'!N$71+100%)</f>
        <v>0</v>
      </c>
      <c r="BB761" s="100" t="e">
        <f>BA761*('Para GX'!O$71+100%)</f>
        <v>#VALUE!</v>
      </c>
      <c r="BC761" s="100">
        <v>0</v>
      </c>
      <c r="BD761" s="100"/>
      <c r="BE761" s="100"/>
      <c r="BF761" s="100"/>
      <c r="BG761" s="100"/>
      <c r="BH761" s="100"/>
      <c r="BI761" s="100"/>
      <c r="BJ761" s="100">
        <v>0</v>
      </c>
      <c r="BK761" s="100">
        <f>BJ761*('Para GX'!J$71+100%)</f>
        <v>0</v>
      </c>
      <c r="BL761" s="100">
        <f>BK761*('Para GX'!K$71+100%)</f>
        <v>0</v>
      </c>
      <c r="BM761" s="100">
        <f>BL761*('Para GX'!L$71+100%)</f>
        <v>0</v>
      </c>
      <c r="BN761" s="100">
        <f>BM761*('Para GX'!M$71+100%)</f>
        <v>0</v>
      </c>
      <c r="BO761" s="100">
        <f>BN761*('Para GX'!N$71+100%)</f>
        <v>0</v>
      </c>
      <c r="BP761" s="100" t="e">
        <f>BO761*('Para GX'!O$71+100%)</f>
        <v>#VALUE!</v>
      </c>
    </row>
    <row r="762" spans="1:68">
      <c r="A762" s="77">
        <v>2018</v>
      </c>
      <c r="B762" s="77" t="s">
        <v>905</v>
      </c>
      <c r="C762" s="77" t="s">
        <v>1118</v>
      </c>
      <c r="D762" s="77"/>
      <c r="E762" s="98">
        <v>22388</v>
      </c>
      <c r="F762" s="77"/>
      <c r="G762" s="77"/>
      <c r="H762" s="77"/>
      <c r="I762" s="77">
        <v>1</v>
      </c>
      <c r="J762" s="77" t="s">
        <v>1021</v>
      </c>
      <c r="K762" s="77"/>
      <c r="L762" s="77" t="s">
        <v>1122</v>
      </c>
      <c r="M762" s="77"/>
      <c r="N762" s="99">
        <v>15297.81</v>
      </c>
      <c r="O762" s="99">
        <v>5205.84</v>
      </c>
      <c r="P762" s="99">
        <v>122.79</v>
      </c>
      <c r="Q762" s="99">
        <v>204.56</v>
      </c>
      <c r="R762" s="99">
        <v>0</v>
      </c>
      <c r="S762" s="99">
        <v>5533.19</v>
      </c>
      <c r="T762" s="99">
        <v>0</v>
      </c>
      <c r="U762" s="99">
        <v>8.2799999999999994</v>
      </c>
      <c r="V762" s="99">
        <v>0</v>
      </c>
      <c r="W762" s="99">
        <v>0</v>
      </c>
      <c r="X762" s="99">
        <v>1711.97</v>
      </c>
      <c r="Y762" s="99">
        <v>0</v>
      </c>
      <c r="Z762" s="99">
        <v>7253.44</v>
      </c>
      <c r="AA762" s="100">
        <f t="shared" si="195"/>
        <v>5533.19</v>
      </c>
      <c r="AB762" s="100">
        <f>AA762*('Para GX'!J$71+100%)</f>
        <v>5671.5197499999995</v>
      </c>
      <c r="AC762" s="100">
        <f>AB762*('Para GX'!K$71+100%)</f>
        <v>5794.4026779166661</v>
      </c>
      <c r="AD762" s="100">
        <f>AC762*('Para GX'!L$71+100%)</f>
        <v>5890.9760558819435</v>
      </c>
      <c r="AE762" s="100">
        <f>AD762*('Para GX'!M$71+100%)</f>
        <v>5949.8858164407629</v>
      </c>
      <c r="AF762" s="100">
        <f>AE762*('Para GX'!N$71+100%)</f>
        <v>5989.5517218837012</v>
      </c>
      <c r="AG762" s="100" t="e">
        <f>AF762*('Para GX'!O$71+100%)</f>
        <v>#VALUE!</v>
      </c>
      <c r="AH762" s="100">
        <f t="shared" si="196"/>
        <v>0</v>
      </c>
      <c r="AI762" s="100">
        <f>AH762*('Para GX'!J$71+100%)</f>
        <v>0</v>
      </c>
      <c r="AJ762" s="100">
        <f>AI762*('Para GX'!K$71+100%)</f>
        <v>0</v>
      </c>
      <c r="AK762" s="100">
        <f>AJ762*('Para GX'!L$71+100%)</f>
        <v>0</v>
      </c>
      <c r="AL762" s="100">
        <f>AK762*('Para GX'!M$71+100%)</f>
        <v>0</v>
      </c>
      <c r="AM762" s="100">
        <f>AL762*('Para GX'!N$71+100%)</f>
        <v>0</v>
      </c>
      <c r="AN762" s="100" t="e">
        <f>AM762*('Para GX'!O$71+100%)</f>
        <v>#VALUE!</v>
      </c>
      <c r="AO762" s="100">
        <f t="shared" si="188"/>
        <v>1711.97</v>
      </c>
      <c r="AP762" s="100">
        <f>AO762*('Para GX'!J$71+100%)</f>
        <v>1754.7692499999998</v>
      </c>
      <c r="AQ762" s="100">
        <f>AP762*('Para GX'!K$71+100%)</f>
        <v>1792.7892504166666</v>
      </c>
      <c r="AR762" s="100">
        <f>AQ762*('Para GX'!L$71+100%)</f>
        <v>1822.6690712569443</v>
      </c>
      <c r="AS762" s="100">
        <f>AR762*('Para GX'!M$71+100%)</f>
        <v>1840.8957619695138</v>
      </c>
      <c r="AT762" s="100">
        <f>AS762*('Para GX'!N$71+100%)</f>
        <v>1853.1684003826438</v>
      </c>
      <c r="AU762" s="100" t="e">
        <f>AT762*('Para GX'!O$71+100%)</f>
        <v>#VALUE!</v>
      </c>
      <c r="AV762" s="100">
        <v>0</v>
      </c>
      <c r="AW762" s="100">
        <f>AV762*('Para GX'!J$71+100%)</f>
        <v>0</v>
      </c>
      <c r="AX762" s="100">
        <f>AW762*('Para GX'!K$71+100%)</f>
        <v>0</v>
      </c>
      <c r="AY762" s="100">
        <f>AX762*('Para GX'!L$71+100%)</f>
        <v>0</v>
      </c>
      <c r="AZ762" s="100">
        <f>AY762*('Para GX'!M$71+100%)</f>
        <v>0</v>
      </c>
      <c r="BA762" s="100">
        <f>AZ762*('Para GX'!N$71+100%)</f>
        <v>0</v>
      </c>
      <c r="BB762" s="100" t="e">
        <f>BA762*('Para GX'!O$71+100%)</f>
        <v>#VALUE!</v>
      </c>
      <c r="BC762" s="100">
        <v>0</v>
      </c>
      <c r="BD762" s="100"/>
      <c r="BE762" s="100"/>
      <c r="BF762" s="100"/>
      <c r="BG762" s="100"/>
      <c r="BH762" s="100"/>
      <c r="BI762" s="100"/>
      <c r="BJ762" s="100">
        <v>0</v>
      </c>
      <c r="BK762" s="100">
        <f>BJ762*('Para GX'!J$71+100%)</f>
        <v>0</v>
      </c>
      <c r="BL762" s="100">
        <f>BK762*('Para GX'!K$71+100%)</f>
        <v>0</v>
      </c>
      <c r="BM762" s="100">
        <f>BL762*('Para GX'!L$71+100%)</f>
        <v>0</v>
      </c>
      <c r="BN762" s="100">
        <f>BM762*('Para GX'!M$71+100%)</f>
        <v>0</v>
      </c>
      <c r="BO762" s="100">
        <f>BN762*('Para GX'!N$71+100%)</f>
        <v>0</v>
      </c>
      <c r="BP762" s="100" t="e">
        <f>BO762*('Para GX'!O$71+100%)</f>
        <v>#VALUE!</v>
      </c>
    </row>
    <row r="763" spans="1:68">
      <c r="A763" s="77">
        <v>2018</v>
      </c>
      <c r="B763" s="77" t="s">
        <v>905</v>
      </c>
      <c r="C763" s="77" t="s">
        <v>1118</v>
      </c>
      <c r="D763" s="77"/>
      <c r="E763" s="98">
        <v>31373</v>
      </c>
      <c r="F763" s="77"/>
      <c r="G763" s="77"/>
      <c r="H763" s="77"/>
      <c r="I763" s="77">
        <v>2</v>
      </c>
      <c r="J763" s="77" t="s">
        <v>1021</v>
      </c>
      <c r="K763" s="77"/>
      <c r="L763" s="77" t="s">
        <v>1182</v>
      </c>
      <c r="M763" s="77"/>
      <c r="N763" s="99">
        <v>15272.74</v>
      </c>
      <c r="O763" s="99">
        <v>20194.5</v>
      </c>
      <c r="P763" s="99">
        <v>963.72</v>
      </c>
      <c r="Q763" s="99">
        <v>829.45</v>
      </c>
      <c r="R763" s="99">
        <v>0</v>
      </c>
      <c r="S763" s="99">
        <v>21987.67</v>
      </c>
      <c r="T763" s="99">
        <v>0</v>
      </c>
      <c r="U763" s="99">
        <v>32.950000000000003</v>
      </c>
      <c r="V763" s="99">
        <v>0</v>
      </c>
      <c r="W763" s="99">
        <v>0</v>
      </c>
      <c r="X763" s="99">
        <v>6802.99</v>
      </c>
      <c r="Y763" s="99">
        <v>0</v>
      </c>
      <c r="Z763" s="99">
        <v>28823.61</v>
      </c>
      <c r="AA763" s="100">
        <f t="shared" si="195"/>
        <v>21987.67</v>
      </c>
      <c r="AB763" s="100">
        <f>AA763*('Para GX'!J$71+100%)</f>
        <v>22537.361749999996</v>
      </c>
      <c r="AC763" s="100">
        <f>AB763*('Para GX'!K$71+100%)</f>
        <v>23025.671254583332</v>
      </c>
      <c r="AD763" s="100">
        <f>AC763*('Para GX'!L$71+100%)</f>
        <v>23409.432442159719</v>
      </c>
      <c r="AE763" s="100">
        <f>AD763*('Para GX'!M$71+100%)</f>
        <v>23643.526766581315</v>
      </c>
      <c r="AF763" s="100">
        <f>AE763*('Para GX'!N$71+100%)</f>
        <v>23801.150278358524</v>
      </c>
      <c r="AG763" s="100" t="e">
        <f>AF763*('Para GX'!O$71+100%)</f>
        <v>#VALUE!</v>
      </c>
      <c r="AH763" s="100">
        <f t="shared" si="196"/>
        <v>0</v>
      </c>
      <c r="AI763" s="100">
        <f>AH763*('Para GX'!J$71+100%)</f>
        <v>0</v>
      </c>
      <c r="AJ763" s="100">
        <f>AI763*('Para GX'!K$71+100%)</f>
        <v>0</v>
      </c>
      <c r="AK763" s="100">
        <f>AJ763*('Para GX'!L$71+100%)</f>
        <v>0</v>
      </c>
      <c r="AL763" s="100">
        <f>AK763*('Para GX'!M$71+100%)</f>
        <v>0</v>
      </c>
      <c r="AM763" s="100">
        <f>AL763*('Para GX'!N$71+100%)</f>
        <v>0</v>
      </c>
      <c r="AN763" s="100" t="e">
        <f>AM763*('Para GX'!O$71+100%)</f>
        <v>#VALUE!</v>
      </c>
      <c r="AO763" s="100">
        <f t="shared" si="188"/>
        <v>6802.99</v>
      </c>
      <c r="AP763" s="100">
        <f>AO763*('Para GX'!J$71+100%)</f>
        <v>6973.0647499999995</v>
      </c>
      <c r="AQ763" s="100">
        <f>AP763*('Para GX'!K$71+100%)</f>
        <v>7124.1478195833333</v>
      </c>
      <c r="AR763" s="100">
        <f>AQ763*('Para GX'!L$71+100%)</f>
        <v>7242.8836165763887</v>
      </c>
      <c r="AS763" s="100">
        <f>AR763*('Para GX'!M$71+100%)</f>
        <v>7315.3124527421523</v>
      </c>
      <c r="AT763" s="100">
        <f>AS763*('Para GX'!N$71+100%)</f>
        <v>7364.0812024270999</v>
      </c>
      <c r="AU763" s="100" t="e">
        <f>AT763*('Para GX'!O$71+100%)</f>
        <v>#VALUE!</v>
      </c>
      <c r="AV763" s="100">
        <v>0</v>
      </c>
      <c r="AW763" s="100">
        <f>AV763*('Para GX'!J$71+100%)</f>
        <v>0</v>
      </c>
      <c r="AX763" s="100">
        <f>AW763*('Para GX'!K$71+100%)</f>
        <v>0</v>
      </c>
      <c r="AY763" s="100">
        <f>AX763*('Para GX'!L$71+100%)</f>
        <v>0</v>
      </c>
      <c r="AZ763" s="100">
        <f>AY763*('Para GX'!M$71+100%)</f>
        <v>0</v>
      </c>
      <c r="BA763" s="100">
        <f>AZ763*('Para GX'!N$71+100%)</f>
        <v>0</v>
      </c>
      <c r="BB763" s="100" t="e">
        <f>BA763*('Para GX'!O$71+100%)</f>
        <v>#VALUE!</v>
      </c>
      <c r="BC763" s="100">
        <v>0</v>
      </c>
      <c r="BD763" s="100"/>
      <c r="BE763" s="100"/>
      <c r="BF763" s="100"/>
      <c r="BG763" s="100"/>
      <c r="BH763" s="100"/>
      <c r="BI763" s="100"/>
      <c r="BJ763" s="100">
        <v>0</v>
      </c>
      <c r="BK763" s="100">
        <f>BJ763*('Para GX'!J$71+100%)</f>
        <v>0</v>
      </c>
      <c r="BL763" s="100">
        <f>BK763*('Para GX'!K$71+100%)</f>
        <v>0</v>
      </c>
      <c r="BM763" s="100">
        <f>BL763*('Para GX'!L$71+100%)</f>
        <v>0</v>
      </c>
      <c r="BN763" s="100">
        <f>BM763*('Para GX'!M$71+100%)</f>
        <v>0</v>
      </c>
      <c r="BO763" s="100">
        <f>BN763*('Para GX'!N$71+100%)</f>
        <v>0</v>
      </c>
      <c r="BP763" s="100" t="e">
        <f>BO763*('Para GX'!O$71+100%)</f>
        <v>#VALUE!</v>
      </c>
    </row>
    <row r="764" spans="1:68">
      <c r="A764" s="77">
        <v>2018</v>
      </c>
      <c r="B764" s="77" t="s">
        <v>905</v>
      </c>
      <c r="C764" s="77" t="s">
        <v>1118</v>
      </c>
      <c r="D764" s="77"/>
      <c r="E764" s="98">
        <v>31373</v>
      </c>
      <c r="F764" s="77"/>
      <c r="G764" s="77"/>
      <c r="H764" s="77"/>
      <c r="I764" s="77">
        <v>1</v>
      </c>
      <c r="J764" s="77" t="s">
        <v>1021</v>
      </c>
      <c r="K764" s="77" t="s">
        <v>1183</v>
      </c>
      <c r="L764" s="77" t="s">
        <v>1119</v>
      </c>
      <c r="M764" s="77"/>
      <c r="N764" s="99">
        <v>15022.36</v>
      </c>
      <c r="O764" s="99">
        <v>488.8</v>
      </c>
      <c r="P764" s="99">
        <v>23.43</v>
      </c>
      <c r="Q764" s="99">
        <v>26.6</v>
      </c>
      <c r="R764" s="99">
        <v>0</v>
      </c>
      <c r="S764" s="99">
        <v>538.83000000000004</v>
      </c>
      <c r="T764" s="99">
        <v>0</v>
      </c>
      <c r="U764" s="99">
        <v>0.81</v>
      </c>
      <c r="V764" s="99">
        <v>28.48</v>
      </c>
      <c r="W764" s="99">
        <v>0</v>
      </c>
      <c r="X764" s="99">
        <v>166.71</v>
      </c>
      <c r="Y764" s="99">
        <v>12.85</v>
      </c>
      <c r="Z764" s="99">
        <v>747.68</v>
      </c>
      <c r="AA764" s="100">
        <f>SUM(W764 + V764 + S764)</f>
        <v>567.31000000000006</v>
      </c>
      <c r="AB764" s="100">
        <v>0</v>
      </c>
      <c r="AC764" s="100">
        <f>AB764*('Para GX'!K$71+100%)</f>
        <v>0</v>
      </c>
      <c r="AD764" s="100">
        <f>AC764*('Para GX'!L$71+100%)</f>
        <v>0</v>
      </c>
      <c r="AE764" s="100">
        <f>AD764*('Para GX'!M$71+100%)</f>
        <v>0</v>
      </c>
      <c r="AF764" s="100">
        <f>AE764*('Para GX'!N$71+100%)</f>
        <v>0</v>
      </c>
      <c r="AG764" s="100" t="e">
        <f>AF764*('Para GX'!O$71+100%)</f>
        <v>#VALUE!</v>
      </c>
      <c r="AH764" s="100">
        <v>0</v>
      </c>
      <c r="AI764" s="100">
        <f>AH764*('Para GX'!J$71+100%)</f>
        <v>0</v>
      </c>
      <c r="AJ764" s="100">
        <f>AI764*('Para GX'!K$71+100%)</f>
        <v>0</v>
      </c>
      <c r="AK764" s="100">
        <f>AJ764*('Para GX'!L$71+100%)</f>
        <v>0</v>
      </c>
      <c r="AL764" s="100">
        <f>AK764*('Para GX'!M$71+100%)</f>
        <v>0</v>
      </c>
      <c r="AM764" s="100">
        <f>AL764*('Para GX'!N$71+100%)</f>
        <v>0</v>
      </c>
      <c r="AN764" s="100" t="e">
        <f>AM764*('Para GX'!O$71+100%)</f>
        <v>#VALUE!</v>
      </c>
      <c r="AO764" s="100">
        <f t="shared" si="188"/>
        <v>179.56</v>
      </c>
      <c r="AP764" s="100">
        <v>0</v>
      </c>
      <c r="AQ764" s="100">
        <f>AP764*('Para GX'!K$71+100%)</f>
        <v>0</v>
      </c>
      <c r="AR764" s="100">
        <f>AQ764*('Para GX'!L$71+100%)</f>
        <v>0</v>
      </c>
      <c r="AS764" s="100">
        <f>AR764*('Para GX'!M$71+100%)</f>
        <v>0</v>
      </c>
      <c r="AT764" s="100">
        <f>AS764*('Para GX'!N$71+100%)</f>
        <v>0</v>
      </c>
      <c r="AU764" s="100" t="e">
        <f>AT764*('Para GX'!O$71+100%)</f>
        <v>#VALUE!</v>
      </c>
      <c r="AV764" s="100">
        <v>0</v>
      </c>
      <c r="AW764" s="100">
        <f>AV764*('Para GX'!J$71+100%)</f>
        <v>0</v>
      </c>
      <c r="AX764" s="100">
        <f>AW764*('Para GX'!K$71+100%)</f>
        <v>0</v>
      </c>
      <c r="AY764" s="100">
        <f>AX764*('Para GX'!L$71+100%)</f>
        <v>0</v>
      </c>
      <c r="AZ764" s="100">
        <f>AY764*('Para GX'!M$71+100%)</f>
        <v>0</v>
      </c>
      <c r="BA764" s="100">
        <f>AZ764*('Para GX'!N$71+100%)</f>
        <v>0</v>
      </c>
      <c r="BB764" s="100" t="e">
        <f>BA764*('Para GX'!O$71+100%)</f>
        <v>#VALUE!</v>
      </c>
      <c r="BC764" s="100">
        <v>0</v>
      </c>
      <c r="BD764" s="100"/>
      <c r="BE764" s="100"/>
      <c r="BF764" s="100"/>
      <c r="BG764" s="100"/>
      <c r="BH764" s="100"/>
      <c r="BI764" s="100"/>
      <c r="BJ764" s="100">
        <v>0</v>
      </c>
      <c r="BK764" s="100">
        <f>BJ764*('Para GX'!J$71+100%)</f>
        <v>0</v>
      </c>
      <c r="BL764" s="100">
        <f>BK764*('Para GX'!K$71+100%)</f>
        <v>0</v>
      </c>
      <c r="BM764" s="100">
        <f>BL764*('Para GX'!L$71+100%)</f>
        <v>0</v>
      </c>
      <c r="BN764" s="100">
        <f>BM764*('Para GX'!M$71+100%)</f>
        <v>0</v>
      </c>
      <c r="BO764" s="100">
        <f>BN764*('Para GX'!N$71+100%)</f>
        <v>0</v>
      </c>
      <c r="BP764" s="100" t="e">
        <f>BO764*('Para GX'!O$71+100%)</f>
        <v>#VALUE!</v>
      </c>
    </row>
    <row r="765" spans="1:68">
      <c r="A765" s="77">
        <v>2018</v>
      </c>
      <c r="B765" s="77" t="s">
        <v>905</v>
      </c>
      <c r="C765" s="77" t="s">
        <v>1118</v>
      </c>
      <c r="D765" s="77"/>
      <c r="E765" s="98">
        <v>28445</v>
      </c>
      <c r="F765" s="77"/>
      <c r="G765" s="77"/>
      <c r="H765" s="77"/>
      <c r="I765" s="77">
        <v>9</v>
      </c>
      <c r="J765" s="77" t="s">
        <v>1021</v>
      </c>
      <c r="K765" s="77"/>
      <c r="L765" s="77"/>
      <c r="M765" s="77"/>
      <c r="N765" s="99">
        <v>19178.64</v>
      </c>
      <c r="O765" s="99">
        <v>20906.830000000002</v>
      </c>
      <c r="P765" s="99">
        <v>52.22</v>
      </c>
      <c r="Q765" s="99">
        <v>780.08</v>
      </c>
      <c r="R765" s="99">
        <v>0</v>
      </c>
      <c r="S765" s="99">
        <v>21739.13</v>
      </c>
      <c r="T765" s="99">
        <v>0</v>
      </c>
      <c r="U765" s="99">
        <v>32.58</v>
      </c>
      <c r="V765" s="99">
        <v>0</v>
      </c>
      <c r="W765" s="99">
        <v>0</v>
      </c>
      <c r="X765" s="99">
        <v>6726.06</v>
      </c>
      <c r="Y765" s="99">
        <v>0</v>
      </c>
      <c r="Z765" s="99">
        <v>28497.77</v>
      </c>
      <c r="AA765" s="100">
        <f t="shared" ref="AA765:AA771" si="197">SUM(W765+V765+S765)</f>
        <v>21739.13</v>
      </c>
      <c r="AB765" s="100">
        <f>AA765*('Para GX'!J$71+100%)</f>
        <v>22282.608249999997</v>
      </c>
      <c r="AC765" s="100">
        <f>AB765*('Para GX'!K$71+100%)</f>
        <v>22765.398095416665</v>
      </c>
      <c r="AD765" s="100">
        <f>AC765*('Para GX'!L$71+100%)</f>
        <v>23144.821397006941</v>
      </c>
      <c r="AE765" s="100">
        <f>AD765*('Para GX'!M$71+100%)</f>
        <v>23376.269610977011</v>
      </c>
      <c r="AF765" s="100">
        <f>AE765*('Para GX'!N$71+100%)</f>
        <v>23532.111408383524</v>
      </c>
      <c r="AG765" s="100" t="e">
        <f>AF765*('Para GX'!O$71+100%)</f>
        <v>#VALUE!</v>
      </c>
      <c r="AH765" s="100">
        <f t="shared" ref="AH765:AH771" si="198">SUM(T765+V765+W765)</f>
        <v>0</v>
      </c>
      <c r="AI765" s="100">
        <f>AH765*('Para GX'!J$71+100%)</f>
        <v>0</v>
      </c>
      <c r="AJ765" s="100">
        <f>AI765*('Para GX'!K$71+100%)</f>
        <v>0</v>
      </c>
      <c r="AK765" s="100">
        <f>AJ765*('Para GX'!L$71+100%)</f>
        <v>0</v>
      </c>
      <c r="AL765" s="100">
        <f>AK765*('Para GX'!M$71+100%)</f>
        <v>0</v>
      </c>
      <c r="AM765" s="100">
        <f>AL765*('Para GX'!N$71+100%)</f>
        <v>0</v>
      </c>
      <c r="AN765" s="100" t="e">
        <f>AM765*('Para GX'!O$71+100%)</f>
        <v>#VALUE!</v>
      </c>
      <c r="AO765" s="100">
        <f t="shared" si="188"/>
        <v>6726.06</v>
      </c>
      <c r="AP765" s="100">
        <f>AO765*('Para GX'!J$71+100%)</f>
        <v>6894.2114999999994</v>
      </c>
      <c r="AQ765" s="100">
        <f>AP765*('Para GX'!K$71+100%)</f>
        <v>7043.5860825</v>
      </c>
      <c r="AR765" s="100">
        <f>AQ765*('Para GX'!L$71+100%)</f>
        <v>7160.9791838749998</v>
      </c>
      <c r="AS765" s="100">
        <f>AR765*('Para GX'!M$71+100%)</f>
        <v>7232.5889757137502</v>
      </c>
      <c r="AT765" s="100">
        <f>AS765*('Para GX'!N$71+100%)</f>
        <v>7280.8062355518414</v>
      </c>
      <c r="AU765" s="100" t="e">
        <f>AT765*('Para GX'!O$71+100%)</f>
        <v>#VALUE!</v>
      </c>
      <c r="AV765" s="100">
        <v>0</v>
      </c>
      <c r="AW765" s="100">
        <f>AV765*('Para GX'!J$71+100%)</f>
        <v>0</v>
      </c>
      <c r="AX765" s="100">
        <f>AW765*('Para GX'!K$71+100%)</f>
        <v>0</v>
      </c>
      <c r="AY765" s="100">
        <f>AX765*('Para GX'!L$71+100%)</f>
        <v>0</v>
      </c>
      <c r="AZ765" s="100">
        <f>AY765*('Para GX'!M$71+100%)</f>
        <v>0</v>
      </c>
      <c r="BA765" s="100">
        <f>AZ765*('Para GX'!N$71+100%)</f>
        <v>0</v>
      </c>
      <c r="BB765" s="100" t="e">
        <f>BA765*('Para GX'!O$71+100%)</f>
        <v>#VALUE!</v>
      </c>
      <c r="BC765" s="100">
        <v>0</v>
      </c>
      <c r="BD765" s="100"/>
      <c r="BE765" s="100"/>
      <c r="BF765" s="100"/>
      <c r="BG765" s="100"/>
      <c r="BH765" s="100"/>
      <c r="BI765" s="100"/>
      <c r="BJ765" s="100">
        <v>0</v>
      </c>
      <c r="BK765" s="100">
        <f>BJ765*('Para GX'!J$71+100%)</f>
        <v>0</v>
      </c>
      <c r="BL765" s="100">
        <f>BK765*('Para GX'!K$71+100%)</f>
        <v>0</v>
      </c>
      <c r="BM765" s="100">
        <f>BL765*('Para GX'!L$71+100%)</f>
        <v>0</v>
      </c>
      <c r="BN765" s="100">
        <f>BM765*('Para GX'!M$71+100%)</f>
        <v>0</v>
      </c>
      <c r="BO765" s="100">
        <f>BN765*('Para GX'!N$71+100%)</f>
        <v>0</v>
      </c>
      <c r="BP765" s="100" t="e">
        <f>BO765*('Para GX'!O$71+100%)</f>
        <v>#VALUE!</v>
      </c>
    </row>
    <row r="766" spans="1:68">
      <c r="A766" s="77">
        <v>2018</v>
      </c>
      <c r="B766" s="77" t="s">
        <v>905</v>
      </c>
      <c r="C766" s="77" t="s">
        <v>1118</v>
      </c>
      <c r="D766" s="77"/>
      <c r="E766" s="98">
        <v>29872</v>
      </c>
      <c r="F766" s="77"/>
      <c r="G766" s="77"/>
      <c r="H766" s="77"/>
      <c r="I766" s="77">
        <v>3</v>
      </c>
      <c r="J766" s="77" t="s">
        <v>1021</v>
      </c>
      <c r="K766" s="77"/>
      <c r="L766" s="77"/>
      <c r="M766" s="77"/>
      <c r="N766" s="99">
        <v>19729.48</v>
      </c>
      <c r="O766" s="99">
        <v>33015.360000000001</v>
      </c>
      <c r="P766" s="99">
        <v>0</v>
      </c>
      <c r="Q766" s="99">
        <v>1193.1500000000001</v>
      </c>
      <c r="R766" s="99">
        <v>0</v>
      </c>
      <c r="S766" s="99">
        <v>34208.51</v>
      </c>
      <c r="T766" s="99">
        <v>0</v>
      </c>
      <c r="U766" s="99">
        <v>51.35</v>
      </c>
      <c r="V766" s="99">
        <v>0</v>
      </c>
      <c r="W766" s="99">
        <v>0</v>
      </c>
      <c r="X766" s="99">
        <v>10584.16</v>
      </c>
      <c r="Y766" s="99">
        <v>0</v>
      </c>
      <c r="Z766" s="99">
        <v>44844.02</v>
      </c>
      <c r="AA766" s="100">
        <f t="shared" si="197"/>
        <v>34208.51</v>
      </c>
      <c r="AB766" s="100">
        <f>AA766*('Para GX'!J$71+100%)</f>
        <v>35063.722750000001</v>
      </c>
      <c r="AC766" s="100">
        <f>AB766*('Para GX'!K$71+100%)</f>
        <v>35823.436742916667</v>
      </c>
      <c r="AD766" s="100">
        <f>AC766*('Para GX'!L$71+100%)</f>
        <v>36420.494021965278</v>
      </c>
      <c r="AE766" s="100">
        <f>AD766*('Para GX'!M$71+100%)</f>
        <v>36784.698962184928</v>
      </c>
      <c r="AF766" s="100">
        <f>AE766*('Para GX'!N$71+100%)</f>
        <v>37029.930288599491</v>
      </c>
      <c r="AG766" s="100" t="e">
        <f>AF766*('Para GX'!O$71+100%)</f>
        <v>#VALUE!</v>
      </c>
      <c r="AH766" s="100">
        <f t="shared" si="198"/>
        <v>0</v>
      </c>
      <c r="AI766" s="100">
        <f>AH766*('Para GX'!J$71+100%)</f>
        <v>0</v>
      </c>
      <c r="AJ766" s="100">
        <f>AI766*('Para GX'!K$71+100%)</f>
        <v>0</v>
      </c>
      <c r="AK766" s="100">
        <f>AJ766*('Para GX'!L$71+100%)</f>
        <v>0</v>
      </c>
      <c r="AL766" s="100">
        <f>AK766*('Para GX'!M$71+100%)</f>
        <v>0</v>
      </c>
      <c r="AM766" s="100">
        <f>AL766*('Para GX'!N$71+100%)</f>
        <v>0</v>
      </c>
      <c r="AN766" s="100" t="e">
        <f>AM766*('Para GX'!O$71+100%)</f>
        <v>#VALUE!</v>
      </c>
      <c r="AO766" s="100">
        <f t="shared" si="188"/>
        <v>10584.16</v>
      </c>
      <c r="AP766" s="100">
        <f>AO766*('Para GX'!J$71+100%)</f>
        <v>10848.763999999999</v>
      </c>
      <c r="AQ766" s="100">
        <f>AP766*('Para GX'!K$71+100%)</f>
        <v>11083.820553333333</v>
      </c>
      <c r="AR766" s="100">
        <f>AQ766*('Para GX'!L$71+100%)</f>
        <v>11268.550895888888</v>
      </c>
      <c r="AS766" s="100">
        <f>AR766*('Para GX'!M$71+100%)</f>
        <v>11381.236404847778</v>
      </c>
      <c r="AT766" s="100">
        <f>AS766*('Para GX'!N$71+100%)</f>
        <v>11457.111314213429</v>
      </c>
      <c r="AU766" s="100" t="e">
        <f>AT766*('Para GX'!O$71+100%)</f>
        <v>#VALUE!</v>
      </c>
      <c r="AV766" s="100">
        <v>0</v>
      </c>
      <c r="AW766" s="100">
        <f>AV766*('Para GX'!J$71+100%)</f>
        <v>0</v>
      </c>
      <c r="AX766" s="100">
        <f>AW766*('Para GX'!K$71+100%)</f>
        <v>0</v>
      </c>
      <c r="AY766" s="100">
        <f>AX766*('Para GX'!L$71+100%)</f>
        <v>0</v>
      </c>
      <c r="AZ766" s="100">
        <f>AY766*('Para GX'!M$71+100%)</f>
        <v>0</v>
      </c>
      <c r="BA766" s="100">
        <f>AZ766*('Para GX'!N$71+100%)</f>
        <v>0</v>
      </c>
      <c r="BB766" s="100" t="e">
        <f>BA766*('Para GX'!O$71+100%)</f>
        <v>#VALUE!</v>
      </c>
      <c r="BC766" s="100">
        <v>0</v>
      </c>
      <c r="BD766" s="100"/>
      <c r="BE766" s="100"/>
      <c r="BF766" s="100"/>
      <c r="BG766" s="100"/>
      <c r="BH766" s="100"/>
      <c r="BI766" s="100"/>
      <c r="BJ766" s="100">
        <v>0</v>
      </c>
      <c r="BK766" s="100">
        <f>BJ766*('Para GX'!J$71+100%)</f>
        <v>0</v>
      </c>
      <c r="BL766" s="100">
        <f>BK766*('Para GX'!K$71+100%)</f>
        <v>0</v>
      </c>
      <c r="BM766" s="100">
        <f>BL766*('Para GX'!L$71+100%)</f>
        <v>0</v>
      </c>
      <c r="BN766" s="100">
        <f>BM766*('Para GX'!M$71+100%)</f>
        <v>0</v>
      </c>
      <c r="BO766" s="100">
        <f>BN766*('Para GX'!N$71+100%)</f>
        <v>0</v>
      </c>
      <c r="BP766" s="100" t="e">
        <f>BO766*('Para GX'!O$71+100%)</f>
        <v>#VALUE!</v>
      </c>
    </row>
    <row r="767" spans="1:68">
      <c r="A767" s="77">
        <v>2018</v>
      </c>
      <c r="B767" s="77" t="s">
        <v>905</v>
      </c>
      <c r="C767" s="77" t="s">
        <v>1118</v>
      </c>
      <c r="D767" s="77"/>
      <c r="E767" s="98">
        <v>24369</v>
      </c>
      <c r="F767" s="77"/>
      <c r="G767" s="77"/>
      <c r="H767" s="77"/>
      <c r="I767" s="77">
        <v>17</v>
      </c>
      <c r="J767" s="77" t="s">
        <v>1021</v>
      </c>
      <c r="K767" s="77"/>
      <c r="L767" s="77"/>
      <c r="M767" s="77"/>
      <c r="N767" s="99">
        <v>20142.61</v>
      </c>
      <c r="O767" s="99">
        <v>26811.72</v>
      </c>
      <c r="P767" s="99">
        <v>0</v>
      </c>
      <c r="Q767" s="99">
        <v>963.73</v>
      </c>
      <c r="R767" s="99">
        <v>0</v>
      </c>
      <c r="S767" s="99">
        <v>27775.45</v>
      </c>
      <c r="T767" s="99">
        <v>0</v>
      </c>
      <c r="U767" s="99">
        <v>41.69</v>
      </c>
      <c r="V767" s="99">
        <v>0</v>
      </c>
      <c r="W767" s="99">
        <v>0</v>
      </c>
      <c r="X767" s="99">
        <v>8593.7000000000007</v>
      </c>
      <c r="Y767" s="99">
        <v>0</v>
      </c>
      <c r="Z767" s="99">
        <v>36410.839999999997</v>
      </c>
      <c r="AA767" s="100">
        <f t="shared" si="197"/>
        <v>27775.45</v>
      </c>
      <c r="AB767" s="100">
        <f>AA767*('Para GX'!J$71+100%)</f>
        <v>28469.836249999997</v>
      </c>
      <c r="AC767" s="100">
        <f>AB767*('Para GX'!K$71+100%)</f>
        <v>29086.68270208333</v>
      </c>
      <c r="AD767" s="100">
        <f>AC767*('Para GX'!L$71+100%)</f>
        <v>29571.46074711805</v>
      </c>
      <c r="AE767" s="100">
        <f>AD767*('Para GX'!M$71+100%)</f>
        <v>29867.175354589232</v>
      </c>
      <c r="AF767" s="100">
        <f>AE767*('Para GX'!N$71+100%)</f>
        <v>30066.289856953157</v>
      </c>
      <c r="AG767" s="100" t="e">
        <f>AF767*('Para GX'!O$71+100%)</f>
        <v>#VALUE!</v>
      </c>
      <c r="AH767" s="100">
        <f t="shared" si="198"/>
        <v>0</v>
      </c>
      <c r="AI767" s="100">
        <f>AH767*('Para GX'!J$71+100%)</f>
        <v>0</v>
      </c>
      <c r="AJ767" s="100">
        <f>AI767*('Para GX'!K$71+100%)</f>
        <v>0</v>
      </c>
      <c r="AK767" s="100">
        <f>AJ767*('Para GX'!L$71+100%)</f>
        <v>0</v>
      </c>
      <c r="AL767" s="100">
        <f>AK767*('Para GX'!M$71+100%)</f>
        <v>0</v>
      </c>
      <c r="AM767" s="100">
        <f>AL767*('Para GX'!N$71+100%)</f>
        <v>0</v>
      </c>
      <c r="AN767" s="100" t="e">
        <f>AM767*('Para GX'!O$71+100%)</f>
        <v>#VALUE!</v>
      </c>
      <c r="AO767" s="100">
        <f t="shared" si="188"/>
        <v>8593.7000000000007</v>
      </c>
      <c r="AP767" s="100">
        <f>AO767*('Para GX'!J$71+100%)</f>
        <v>8808.5424999999996</v>
      </c>
      <c r="AQ767" s="100">
        <f>AP767*('Para GX'!K$71+100%)</f>
        <v>8999.3942541666675</v>
      </c>
      <c r="AR767" s="100">
        <f>AQ767*('Para GX'!L$71+100%)</f>
        <v>9149.3841584027778</v>
      </c>
      <c r="AS767" s="100">
        <f>AR767*('Para GX'!M$71+100%)</f>
        <v>9240.8779999868057</v>
      </c>
      <c r="AT767" s="100">
        <f>AS767*('Para GX'!N$71+100%)</f>
        <v>9302.4838533200509</v>
      </c>
      <c r="AU767" s="100" t="e">
        <f>AT767*('Para GX'!O$71+100%)</f>
        <v>#VALUE!</v>
      </c>
      <c r="AV767" s="100">
        <v>0</v>
      </c>
      <c r="AW767" s="100">
        <f>AV767*('Para GX'!J$71+100%)</f>
        <v>0</v>
      </c>
      <c r="AX767" s="100">
        <f>AW767*('Para GX'!K$71+100%)</f>
        <v>0</v>
      </c>
      <c r="AY767" s="100">
        <f>AX767*('Para GX'!L$71+100%)</f>
        <v>0</v>
      </c>
      <c r="AZ767" s="100">
        <f>AY767*('Para GX'!M$71+100%)</f>
        <v>0</v>
      </c>
      <c r="BA767" s="100">
        <f>AZ767*('Para GX'!N$71+100%)</f>
        <v>0</v>
      </c>
      <c r="BB767" s="100" t="e">
        <f>BA767*('Para GX'!O$71+100%)</f>
        <v>#VALUE!</v>
      </c>
      <c r="BC767" s="100">
        <v>0</v>
      </c>
      <c r="BD767" s="100"/>
      <c r="BE767" s="100"/>
      <c r="BF767" s="100"/>
      <c r="BG767" s="100"/>
      <c r="BH767" s="100"/>
      <c r="BI767" s="100"/>
      <c r="BJ767" s="100">
        <v>0</v>
      </c>
      <c r="BK767" s="100">
        <f>BJ767*('Para GX'!J$71+100%)</f>
        <v>0</v>
      </c>
      <c r="BL767" s="100">
        <f>BK767*('Para GX'!K$71+100%)</f>
        <v>0</v>
      </c>
      <c r="BM767" s="100">
        <f>BL767*('Para GX'!L$71+100%)</f>
        <v>0</v>
      </c>
      <c r="BN767" s="100">
        <f>BM767*('Para GX'!M$71+100%)</f>
        <v>0</v>
      </c>
      <c r="BO767" s="100">
        <f>BN767*('Para GX'!N$71+100%)</f>
        <v>0</v>
      </c>
      <c r="BP767" s="100" t="e">
        <f>BO767*('Para GX'!O$71+100%)</f>
        <v>#VALUE!</v>
      </c>
    </row>
    <row r="768" spans="1:68">
      <c r="A768" s="77">
        <v>2018</v>
      </c>
      <c r="B768" s="77" t="s">
        <v>905</v>
      </c>
      <c r="C768" s="77" t="s">
        <v>1118</v>
      </c>
      <c r="D768" s="77"/>
      <c r="E768" s="98">
        <v>25891</v>
      </c>
      <c r="F768" s="77"/>
      <c r="G768" s="77"/>
      <c r="H768" s="77"/>
      <c r="I768" s="77">
        <v>7</v>
      </c>
      <c r="J768" s="77" t="s">
        <v>1021</v>
      </c>
      <c r="K768" s="77"/>
      <c r="L768" s="77" t="s">
        <v>1122</v>
      </c>
      <c r="M768" s="77"/>
      <c r="N768" s="99">
        <v>15485.61</v>
      </c>
      <c r="O768" s="99">
        <v>10351.74</v>
      </c>
      <c r="P768" s="99">
        <v>481.88</v>
      </c>
      <c r="Q768" s="99">
        <v>418.29</v>
      </c>
      <c r="R768" s="99">
        <v>0</v>
      </c>
      <c r="S768" s="99">
        <v>11251.91</v>
      </c>
      <c r="T768" s="99">
        <v>0</v>
      </c>
      <c r="U768" s="99">
        <v>16.88</v>
      </c>
      <c r="V768" s="99">
        <v>0</v>
      </c>
      <c r="W768" s="99">
        <v>0</v>
      </c>
      <c r="X768" s="99">
        <v>3481.36</v>
      </c>
      <c r="Y768" s="99">
        <v>0</v>
      </c>
      <c r="Z768" s="99">
        <v>14750.15</v>
      </c>
      <c r="AA768" s="100">
        <f t="shared" si="197"/>
        <v>11251.91</v>
      </c>
      <c r="AB768" s="100">
        <f>AA768*('Para GX'!J$71+100%)</f>
        <v>11533.20775</v>
      </c>
      <c r="AC768" s="100">
        <f>AB768*('Para GX'!K$71+100%)</f>
        <v>11783.093917916667</v>
      </c>
      <c r="AD768" s="100">
        <f>AC768*('Para GX'!L$71+100%)</f>
        <v>11979.478816548612</v>
      </c>
      <c r="AE768" s="100">
        <f>AD768*('Para GX'!M$71+100%)</f>
        <v>12099.273604714097</v>
      </c>
      <c r="AF768" s="100">
        <f>AE768*('Para GX'!N$71+100%)</f>
        <v>12179.935428745524</v>
      </c>
      <c r="AG768" s="100" t="e">
        <f>AF768*('Para GX'!O$71+100%)</f>
        <v>#VALUE!</v>
      </c>
      <c r="AH768" s="100">
        <f t="shared" si="198"/>
        <v>0</v>
      </c>
      <c r="AI768" s="100">
        <f>AH768*('Para GX'!J$71+100%)</f>
        <v>0</v>
      </c>
      <c r="AJ768" s="100">
        <f>AI768*('Para GX'!K$71+100%)</f>
        <v>0</v>
      </c>
      <c r="AK768" s="100">
        <f>AJ768*('Para GX'!L$71+100%)</f>
        <v>0</v>
      </c>
      <c r="AL768" s="100">
        <f>AK768*('Para GX'!M$71+100%)</f>
        <v>0</v>
      </c>
      <c r="AM768" s="100">
        <f>AL768*('Para GX'!N$71+100%)</f>
        <v>0</v>
      </c>
      <c r="AN768" s="100" t="e">
        <f>AM768*('Para GX'!O$71+100%)</f>
        <v>#VALUE!</v>
      </c>
      <c r="AO768" s="100">
        <f t="shared" si="188"/>
        <v>3481.36</v>
      </c>
      <c r="AP768" s="100">
        <f>AO768*('Para GX'!J$71+100%)</f>
        <v>3568.3939999999998</v>
      </c>
      <c r="AQ768" s="100">
        <f>AP768*('Para GX'!K$71+100%)</f>
        <v>3645.7092033333333</v>
      </c>
      <c r="AR768" s="100">
        <f>AQ768*('Para GX'!L$71+100%)</f>
        <v>3706.4710233888886</v>
      </c>
      <c r="AS768" s="100">
        <f>AR768*('Para GX'!M$71+100%)</f>
        <v>3743.5357336227776</v>
      </c>
      <c r="AT768" s="100">
        <f>AS768*('Para GX'!N$71+100%)</f>
        <v>3768.4926385135959</v>
      </c>
      <c r="AU768" s="100" t="e">
        <f>AT768*('Para GX'!O$71+100%)</f>
        <v>#VALUE!</v>
      </c>
      <c r="AV768" s="100">
        <v>0</v>
      </c>
      <c r="AW768" s="100">
        <f>AV768*('Para GX'!J$71+100%)</f>
        <v>0</v>
      </c>
      <c r="AX768" s="100">
        <f>AW768*('Para GX'!K$71+100%)</f>
        <v>0</v>
      </c>
      <c r="AY768" s="100">
        <f>AX768*('Para GX'!L$71+100%)</f>
        <v>0</v>
      </c>
      <c r="AZ768" s="100">
        <f>AY768*('Para GX'!M$71+100%)</f>
        <v>0</v>
      </c>
      <c r="BA768" s="100">
        <f>AZ768*('Para GX'!N$71+100%)</f>
        <v>0</v>
      </c>
      <c r="BB768" s="100" t="e">
        <f>BA768*('Para GX'!O$71+100%)</f>
        <v>#VALUE!</v>
      </c>
      <c r="BC768" s="100">
        <v>0</v>
      </c>
      <c r="BD768" s="100"/>
      <c r="BE768" s="100"/>
      <c r="BF768" s="100"/>
      <c r="BG768" s="100"/>
      <c r="BH768" s="100"/>
      <c r="BI768" s="100"/>
      <c r="BJ768" s="100">
        <v>0</v>
      </c>
      <c r="BK768" s="100">
        <f>BJ768*('Para GX'!J$71+100%)</f>
        <v>0</v>
      </c>
      <c r="BL768" s="100">
        <f>BK768*('Para GX'!K$71+100%)</f>
        <v>0</v>
      </c>
      <c r="BM768" s="100">
        <f>BL768*('Para GX'!L$71+100%)</f>
        <v>0</v>
      </c>
      <c r="BN768" s="100">
        <f>BM768*('Para GX'!M$71+100%)</f>
        <v>0</v>
      </c>
      <c r="BO768" s="100">
        <f>BN768*('Para GX'!N$71+100%)</f>
        <v>0</v>
      </c>
      <c r="BP768" s="100" t="e">
        <f>BO768*('Para GX'!O$71+100%)</f>
        <v>#VALUE!</v>
      </c>
    </row>
    <row r="769" spans="1:68">
      <c r="A769" s="77">
        <v>2018</v>
      </c>
      <c r="B769" s="77" t="s">
        <v>905</v>
      </c>
      <c r="C769" s="77" t="s">
        <v>1118</v>
      </c>
      <c r="D769" s="77"/>
      <c r="E769" s="98">
        <v>25891</v>
      </c>
      <c r="F769" s="77"/>
      <c r="G769" s="77"/>
      <c r="H769" s="77"/>
      <c r="I769" s="77">
        <v>5</v>
      </c>
      <c r="J769" s="77" t="s">
        <v>1021</v>
      </c>
      <c r="K769" s="77"/>
      <c r="L769" s="77" t="s">
        <v>1123</v>
      </c>
      <c r="M769" s="77"/>
      <c r="N769" s="99">
        <v>15485.61</v>
      </c>
      <c r="O769" s="99">
        <v>5175.87</v>
      </c>
      <c r="P769" s="99">
        <v>240.92</v>
      </c>
      <c r="Q769" s="99">
        <v>209.14</v>
      </c>
      <c r="R769" s="99">
        <v>0</v>
      </c>
      <c r="S769" s="99">
        <v>5625.93</v>
      </c>
      <c r="T769" s="99">
        <v>0</v>
      </c>
      <c r="U769" s="99">
        <v>8.44</v>
      </c>
      <c r="V769" s="99">
        <v>0</v>
      </c>
      <c r="W769" s="99">
        <v>0</v>
      </c>
      <c r="X769" s="99">
        <v>1740.66</v>
      </c>
      <c r="Y769" s="99">
        <v>0</v>
      </c>
      <c r="Z769" s="99">
        <v>7375.03</v>
      </c>
      <c r="AA769" s="100">
        <f t="shared" si="197"/>
        <v>5625.93</v>
      </c>
      <c r="AB769" s="100">
        <f>AA769*('Para GX'!J$71+100%)</f>
        <v>5766.5782499999996</v>
      </c>
      <c r="AC769" s="100">
        <f>AB769*('Para GX'!K$71+100%)</f>
        <v>5891.5207787500003</v>
      </c>
      <c r="AD769" s="100">
        <f>AC769*('Para GX'!L$71+100%)</f>
        <v>5989.7127917291664</v>
      </c>
      <c r="AE769" s="100">
        <f>AD769*('Para GX'!M$71+100%)</f>
        <v>6049.6099196464584</v>
      </c>
      <c r="AF769" s="100">
        <f>AE769*('Para GX'!N$71+100%)</f>
        <v>6089.940652444101</v>
      </c>
      <c r="AG769" s="100" t="e">
        <f>AF769*('Para GX'!O$71+100%)</f>
        <v>#VALUE!</v>
      </c>
      <c r="AH769" s="100">
        <f t="shared" si="198"/>
        <v>0</v>
      </c>
      <c r="AI769" s="100">
        <f>AH769*('Para GX'!J$71+100%)</f>
        <v>0</v>
      </c>
      <c r="AJ769" s="100">
        <f>AI769*('Para GX'!K$71+100%)</f>
        <v>0</v>
      </c>
      <c r="AK769" s="100">
        <f>AJ769*('Para GX'!L$71+100%)</f>
        <v>0</v>
      </c>
      <c r="AL769" s="100">
        <f>AK769*('Para GX'!M$71+100%)</f>
        <v>0</v>
      </c>
      <c r="AM769" s="100">
        <f>AL769*('Para GX'!N$71+100%)</f>
        <v>0</v>
      </c>
      <c r="AN769" s="100" t="e">
        <f>AM769*('Para GX'!O$71+100%)</f>
        <v>#VALUE!</v>
      </c>
      <c r="AO769" s="100">
        <f t="shared" si="188"/>
        <v>1740.66</v>
      </c>
      <c r="AP769" s="100">
        <f>AO769*('Para GX'!J$71+100%)</f>
        <v>1784.1765</v>
      </c>
      <c r="AQ769" s="100">
        <f>AP769*('Para GX'!K$71+100%)</f>
        <v>1822.8336575000001</v>
      </c>
      <c r="AR769" s="100">
        <f>AQ769*('Para GX'!L$71+100%)</f>
        <v>1853.2142184583333</v>
      </c>
      <c r="AS769" s="100">
        <f>AR769*('Para GX'!M$71+100%)</f>
        <v>1871.7463606429167</v>
      </c>
      <c r="AT769" s="100">
        <f>AS769*('Para GX'!N$71+100%)</f>
        <v>1884.2246697138694</v>
      </c>
      <c r="AU769" s="100" t="e">
        <f>AT769*('Para GX'!O$71+100%)</f>
        <v>#VALUE!</v>
      </c>
      <c r="AV769" s="100">
        <v>0</v>
      </c>
      <c r="AW769" s="100">
        <f>AV769*('Para GX'!J$71+100%)</f>
        <v>0</v>
      </c>
      <c r="AX769" s="100">
        <f>AW769*('Para GX'!K$71+100%)</f>
        <v>0</v>
      </c>
      <c r="AY769" s="100">
        <f>AX769*('Para GX'!L$71+100%)</f>
        <v>0</v>
      </c>
      <c r="AZ769" s="100">
        <f>AY769*('Para GX'!M$71+100%)</f>
        <v>0</v>
      </c>
      <c r="BA769" s="100">
        <f>AZ769*('Para GX'!N$71+100%)</f>
        <v>0</v>
      </c>
      <c r="BB769" s="100" t="e">
        <f>BA769*('Para GX'!O$71+100%)</f>
        <v>#VALUE!</v>
      </c>
      <c r="BC769" s="100">
        <v>0</v>
      </c>
      <c r="BD769" s="100"/>
      <c r="BE769" s="100"/>
      <c r="BF769" s="100"/>
      <c r="BG769" s="100"/>
      <c r="BH769" s="100"/>
      <c r="BI769" s="100"/>
      <c r="BJ769" s="100">
        <v>0</v>
      </c>
      <c r="BK769" s="100">
        <f>BJ769*('Para GX'!J$71+100%)</f>
        <v>0</v>
      </c>
      <c r="BL769" s="100">
        <f>BK769*('Para GX'!K$71+100%)</f>
        <v>0</v>
      </c>
      <c r="BM769" s="100">
        <f>BL769*('Para GX'!L$71+100%)</f>
        <v>0</v>
      </c>
      <c r="BN769" s="100">
        <f>BM769*('Para GX'!M$71+100%)</f>
        <v>0</v>
      </c>
      <c r="BO769" s="100">
        <f>BN769*('Para GX'!N$71+100%)</f>
        <v>0</v>
      </c>
      <c r="BP769" s="100" t="e">
        <f>BO769*('Para GX'!O$71+100%)</f>
        <v>#VALUE!</v>
      </c>
    </row>
    <row r="770" spans="1:68">
      <c r="A770" s="77">
        <v>2018</v>
      </c>
      <c r="B770" s="77" t="s">
        <v>905</v>
      </c>
      <c r="C770" s="77" t="s">
        <v>1118</v>
      </c>
      <c r="D770" s="77"/>
      <c r="E770" s="98">
        <v>25891</v>
      </c>
      <c r="F770" s="77"/>
      <c r="G770" s="77"/>
      <c r="H770" s="77"/>
      <c r="I770" s="77">
        <v>2</v>
      </c>
      <c r="J770" s="77" t="s">
        <v>1021</v>
      </c>
      <c r="K770" s="77"/>
      <c r="L770" s="77" t="s">
        <v>1121</v>
      </c>
      <c r="M770" s="77"/>
      <c r="N770" s="99">
        <v>15485.61</v>
      </c>
      <c r="O770" s="99">
        <v>5275.13</v>
      </c>
      <c r="P770" s="99">
        <v>245.56</v>
      </c>
      <c r="Q770" s="99">
        <v>209.14</v>
      </c>
      <c r="R770" s="99">
        <v>0</v>
      </c>
      <c r="S770" s="99">
        <v>5729.83</v>
      </c>
      <c r="T770" s="99">
        <v>0</v>
      </c>
      <c r="U770" s="99">
        <v>8.6</v>
      </c>
      <c r="V770" s="99">
        <v>0</v>
      </c>
      <c r="W770" s="99">
        <v>0</v>
      </c>
      <c r="X770" s="99">
        <v>1772.81</v>
      </c>
      <c r="Y770" s="99">
        <v>0</v>
      </c>
      <c r="Z770" s="99">
        <v>7511.24</v>
      </c>
      <c r="AA770" s="100">
        <f t="shared" si="197"/>
        <v>5729.83</v>
      </c>
      <c r="AB770" s="100">
        <f>AA770*('Para GX'!J$71+100%)</f>
        <v>5873.0757499999991</v>
      </c>
      <c r="AC770" s="100">
        <f>AB770*('Para GX'!K$71+100%)</f>
        <v>6000.3257245833329</v>
      </c>
      <c r="AD770" s="100">
        <f>AC770*('Para GX'!L$71+100%)</f>
        <v>6100.3311533263877</v>
      </c>
      <c r="AE770" s="100">
        <f>AD770*('Para GX'!M$71+100%)</f>
        <v>6161.3344648596512</v>
      </c>
      <c r="AF770" s="100">
        <f>AE770*('Para GX'!N$71+100%)</f>
        <v>6202.4100279587155</v>
      </c>
      <c r="AG770" s="100" t="e">
        <f>AF770*('Para GX'!O$71+100%)</f>
        <v>#VALUE!</v>
      </c>
      <c r="AH770" s="100">
        <f t="shared" si="198"/>
        <v>0</v>
      </c>
      <c r="AI770" s="100">
        <f>AH770*('Para GX'!J$71+100%)</f>
        <v>0</v>
      </c>
      <c r="AJ770" s="100">
        <f>AI770*('Para GX'!K$71+100%)</f>
        <v>0</v>
      </c>
      <c r="AK770" s="100">
        <f>AJ770*('Para GX'!L$71+100%)</f>
        <v>0</v>
      </c>
      <c r="AL770" s="100">
        <f>AK770*('Para GX'!M$71+100%)</f>
        <v>0</v>
      </c>
      <c r="AM770" s="100">
        <f>AL770*('Para GX'!N$71+100%)</f>
        <v>0</v>
      </c>
      <c r="AN770" s="100" t="e">
        <f>AM770*('Para GX'!O$71+100%)</f>
        <v>#VALUE!</v>
      </c>
      <c r="AO770" s="100">
        <f t="shared" si="188"/>
        <v>1772.81</v>
      </c>
      <c r="AP770" s="100">
        <f>AO770*('Para GX'!J$71+100%)</f>
        <v>1817.1302499999997</v>
      </c>
      <c r="AQ770" s="100">
        <f>AP770*('Para GX'!K$71+100%)</f>
        <v>1856.5014054166666</v>
      </c>
      <c r="AR770" s="100">
        <f>AQ770*('Para GX'!L$71+100%)</f>
        <v>1887.4430955069442</v>
      </c>
      <c r="AS770" s="100">
        <f>AR770*('Para GX'!M$71+100%)</f>
        <v>1906.3175264620138</v>
      </c>
      <c r="AT770" s="100">
        <f>AS770*('Para GX'!N$71+100%)</f>
        <v>1919.0263099717604</v>
      </c>
      <c r="AU770" s="100" t="e">
        <f>AT770*('Para GX'!O$71+100%)</f>
        <v>#VALUE!</v>
      </c>
      <c r="AV770" s="100">
        <v>0</v>
      </c>
      <c r="AW770" s="100">
        <f>AV770*('Para GX'!J$71+100%)</f>
        <v>0</v>
      </c>
      <c r="AX770" s="100">
        <f>AW770*('Para GX'!K$71+100%)</f>
        <v>0</v>
      </c>
      <c r="AY770" s="100">
        <f>AX770*('Para GX'!L$71+100%)</f>
        <v>0</v>
      </c>
      <c r="AZ770" s="100">
        <f>AY770*('Para GX'!M$71+100%)</f>
        <v>0</v>
      </c>
      <c r="BA770" s="100">
        <f>AZ770*('Para GX'!N$71+100%)</f>
        <v>0</v>
      </c>
      <c r="BB770" s="100" t="e">
        <f>BA770*('Para GX'!O$71+100%)</f>
        <v>#VALUE!</v>
      </c>
      <c r="BC770" s="100">
        <v>0</v>
      </c>
      <c r="BD770" s="100"/>
      <c r="BE770" s="100"/>
      <c r="BF770" s="100"/>
      <c r="BG770" s="100"/>
      <c r="BH770" s="100"/>
      <c r="BI770" s="100"/>
      <c r="BJ770" s="100">
        <v>0</v>
      </c>
      <c r="BK770" s="100">
        <f>BJ770*('Para GX'!J$71+100%)</f>
        <v>0</v>
      </c>
      <c r="BL770" s="100">
        <f>BK770*('Para GX'!K$71+100%)</f>
        <v>0</v>
      </c>
      <c r="BM770" s="100">
        <f>BL770*('Para GX'!L$71+100%)</f>
        <v>0</v>
      </c>
      <c r="BN770" s="100">
        <f>BM770*('Para GX'!M$71+100%)</f>
        <v>0</v>
      </c>
      <c r="BO770" s="100">
        <f>BN770*('Para GX'!N$71+100%)</f>
        <v>0</v>
      </c>
      <c r="BP770" s="100" t="e">
        <f>BO770*('Para GX'!O$71+100%)</f>
        <v>#VALUE!</v>
      </c>
    </row>
    <row r="771" spans="1:68">
      <c r="A771" s="77">
        <v>2018</v>
      </c>
      <c r="B771" s="77" t="s">
        <v>905</v>
      </c>
      <c r="C771" s="77" t="s">
        <v>1118</v>
      </c>
      <c r="D771" s="77"/>
      <c r="E771" s="98">
        <v>27244</v>
      </c>
      <c r="F771" s="77"/>
      <c r="G771" s="77"/>
      <c r="H771" s="77"/>
      <c r="I771" s="77">
        <v>3</v>
      </c>
      <c r="J771" s="77" t="s">
        <v>1021</v>
      </c>
      <c r="K771" s="77"/>
      <c r="L771" s="77" t="s">
        <v>1124</v>
      </c>
      <c r="M771" s="77"/>
      <c r="N771" s="99">
        <v>22532.79</v>
      </c>
      <c r="O771" s="99">
        <v>18680.400000000001</v>
      </c>
      <c r="P771" s="99">
        <v>0</v>
      </c>
      <c r="Q771" s="99">
        <v>655.21</v>
      </c>
      <c r="R771" s="99">
        <v>0</v>
      </c>
      <c r="S771" s="99">
        <v>19335.61</v>
      </c>
      <c r="T771" s="99">
        <v>0</v>
      </c>
      <c r="U771" s="99">
        <v>29.03</v>
      </c>
      <c r="V771" s="99">
        <v>0</v>
      </c>
      <c r="W771" s="99">
        <v>0</v>
      </c>
      <c r="X771" s="99">
        <v>5982.46</v>
      </c>
      <c r="Y771" s="99">
        <v>0</v>
      </c>
      <c r="Z771" s="99">
        <v>25347.1</v>
      </c>
      <c r="AA771" s="100">
        <f t="shared" si="197"/>
        <v>19335.61</v>
      </c>
      <c r="AB771" s="100">
        <f>AA771*('Para GX'!J$71+100%)</f>
        <v>19819.000249999997</v>
      </c>
      <c r="AC771" s="100">
        <f>AB771*('Para GX'!K$71+100%)</f>
        <v>20248.411922083331</v>
      </c>
      <c r="AD771" s="100">
        <f>AC771*('Para GX'!L$71+100%)</f>
        <v>20585.885454118052</v>
      </c>
      <c r="AE771" s="100">
        <f>AD771*('Para GX'!M$71+100%)</f>
        <v>20791.744308659232</v>
      </c>
      <c r="AF771" s="100">
        <f>AE771*('Para GX'!N$71+100%)</f>
        <v>20930.355937383625</v>
      </c>
      <c r="AG771" s="100" t="e">
        <f>AF771*('Para GX'!O$71+100%)</f>
        <v>#VALUE!</v>
      </c>
      <c r="AH771" s="100">
        <f t="shared" si="198"/>
        <v>0</v>
      </c>
      <c r="AI771" s="100">
        <f>AH771*('Para GX'!J$71+100%)</f>
        <v>0</v>
      </c>
      <c r="AJ771" s="100">
        <f>AI771*('Para GX'!K$71+100%)</f>
        <v>0</v>
      </c>
      <c r="AK771" s="100">
        <f>AJ771*('Para GX'!L$71+100%)</f>
        <v>0</v>
      </c>
      <c r="AL771" s="100">
        <f>AK771*('Para GX'!M$71+100%)</f>
        <v>0</v>
      </c>
      <c r="AM771" s="100">
        <f>AL771*('Para GX'!N$71+100%)</f>
        <v>0</v>
      </c>
      <c r="AN771" s="100" t="e">
        <f>AM771*('Para GX'!O$71+100%)</f>
        <v>#VALUE!</v>
      </c>
      <c r="AO771" s="100">
        <f t="shared" si="188"/>
        <v>5982.46</v>
      </c>
      <c r="AP771" s="100">
        <f>AO771*('Para GX'!J$71+100%)</f>
        <v>6132.0214999999998</v>
      </c>
      <c r="AQ771" s="100">
        <f>AP771*('Para GX'!K$71+100%)</f>
        <v>6264.8819658333332</v>
      </c>
      <c r="AR771" s="100">
        <f>AQ771*('Para GX'!L$71+100%)</f>
        <v>6369.2966652638888</v>
      </c>
      <c r="AS771" s="100">
        <f>AR771*('Para GX'!M$71+100%)</f>
        <v>6432.9896319165282</v>
      </c>
      <c r="AT771" s="100">
        <f>AS771*('Para GX'!N$71+100%)</f>
        <v>6475.8762294626376</v>
      </c>
      <c r="AU771" s="100" t="e">
        <f>AT771*('Para GX'!O$71+100%)</f>
        <v>#VALUE!</v>
      </c>
      <c r="AV771" s="100">
        <v>0</v>
      </c>
      <c r="AW771" s="100">
        <f>AV771*('Para GX'!J$71+100%)</f>
        <v>0</v>
      </c>
      <c r="AX771" s="100">
        <f>AW771*('Para GX'!K$71+100%)</f>
        <v>0</v>
      </c>
      <c r="AY771" s="100">
        <f>AX771*('Para GX'!L$71+100%)</f>
        <v>0</v>
      </c>
      <c r="AZ771" s="100">
        <f>AY771*('Para GX'!M$71+100%)</f>
        <v>0</v>
      </c>
      <c r="BA771" s="100">
        <f>AZ771*('Para GX'!N$71+100%)</f>
        <v>0</v>
      </c>
      <c r="BB771" s="100" t="e">
        <f>BA771*('Para GX'!O$71+100%)</f>
        <v>#VALUE!</v>
      </c>
      <c r="BC771" s="100">
        <v>0</v>
      </c>
      <c r="BD771" s="100"/>
      <c r="BE771" s="100"/>
      <c r="BF771" s="100"/>
      <c r="BG771" s="100"/>
      <c r="BH771" s="100"/>
      <c r="BI771" s="100"/>
      <c r="BJ771" s="100">
        <v>0</v>
      </c>
      <c r="BK771" s="100">
        <f>BJ771*('Para GX'!J$71+100%)</f>
        <v>0</v>
      </c>
      <c r="BL771" s="100">
        <f>BK771*('Para GX'!K$71+100%)</f>
        <v>0</v>
      </c>
      <c r="BM771" s="100">
        <f>BL771*('Para GX'!L$71+100%)</f>
        <v>0</v>
      </c>
      <c r="BN771" s="100">
        <f>BM771*('Para GX'!M$71+100%)</f>
        <v>0</v>
      </c>
      <c r="BO771" s="100">
        <f>BN771*('Para GX'!N$71+100%)</f>
        <v>0</v>
      </c>
      <c r="BP771" s="100" t="e">
        <f>BO771*('Para GX'!O$71+100%)</f>
        <v>#VALUE!</v>
      </c>
    </row>
    <row r="772" spans="1:68">
      <c r="A772" s="77">
        <v>2018</v>
      </c>
      <c r="B772" s="77" t="s">
        <v>905</v>
      </c>
      <c r="C772" s="77" t="s">
        <v>1118</v>
      </c>
      <c r="D772" s="77"/>
      <c r="E772" s="104">
        <v>19769</v>
      </c>
      <c r="F772" s="77"/>
      <c r="G772" s="77"/>
      <c r="H772" s="77"/>
      <c r="I772" s="77">
        <v>2</v>
      </c>
      <c r="J772" s="77" t="s">
        <v>1021</v>
      </c>
      <c r="K772" s="77" t="s">
        <v>1126</v>
      </c>
      <c r="L772" s="77" t="s">
        <v>1125</v>
      </c>
      <c r="M772" s="77"/>
      <c r="N772" s="99">
        <v>0</v>
      </c>
      <c r="O772" s="99">
        <v>0</v>
      </c>
      <c r="P772" s="99">
        <v>0</v>
      </c>
      <c r="Q772" s="99">
        <v>0</v>
      </c>
      <c r="R772" s="99">
        <v>0</v>
      </c>
      <c r="S772" s="99">
        <v>0</v>
      </c>
      <c r="T772" s="99">
        <v>0</v>
      </c>
      <c r="U772" s="99">
        <v>0</v>
      </c>
      <c r="V772" s="99">
        <v>62.34</v>
      </c>
      <c r="W772" s="99">
        <v>0</v>
      </c>
      <c r="X772" s="99">
        <v>0</v>
      </c>
      <c r="Y772" s="99">
        <v>28.14</v>
      </c>
      <c r="Z772" s="99">
        <v>90.48</v>
      </c>
      <c r="AA772" s="100">
        <f>SUM(W772 + V772 + S772)</f>
        <v>62.34</v>
      </c>
      <c r="AB772" s="100">
        <v>0</v>
      </c>
      <c r="AC772" s="100">
        <f>AB772*('Para GX'!K$71+100%)</f>
        <v>0</v>
      </c>
      <c r="AD772" s="100">
        <f>AC772*('Para GX'!L$71+100%)</f>
        <v>0</v>
      </c>
      <c r="AE772" s="100">
        <f>AD772*('Para GX'!M$71+100%)</f>
        <v>0</v>
      </c>
      <c r="AF772" s="100">
        <f>AE772*('Para GX'!N$71+100%)</f>
        <v>0</v>
      </c>
      <c r="AG772" s="100" t="e">
        <f>AF772*('Para GX'!O$71+100%)</f>
        <v>#VALUE!</v>
      </c>
      <c r="AH772" s="100">
        <v>0</v>
      </c>
      <c r="AI772" s="100">
        <f>AH772*('Para GX'!J$71+100%)</f>
        <v>0</v>
      </c>
      <c r="AJ772" s="100">
        <f>AI772*('Para GX'!K$71+100%)</f>
        <v>0</v>
      </c>
      <c r="AK772" s="100">
        <f>AJ772*('Para GX'!L$71+100%)</f>
        <v>0</v>
      </c>
      <c r="AL772" s="100">
        <f>AK772*('Para GX'!M$71+100%)</f>
        <v>0</v>
      </c>
      <c r="AM772" s="100">
        <f>AL772*('Para GX'!N$71+100%)</f>
        <v>0</v>
      </c>
      <c r="AN772" s="100" t="e">
        <f>AM772*('Para GX'!O$71+100%)</f>
        <v>#VALUE!</v>
      </c>
      <c r="AO772" s="100">
        <f t="shared" si="188"/>
        <v>28.14</v>
      </c>
      <c r="AP772" s="100">
        <v>0</v>
      </c>
      <c r="AQ772" s="100">
        <f>AP772*('Para GX'!K$71+100%)</f>
        <v>0</v>
      </c>
      <c r="AR772" s="100">
        <f>AQ772*('Para GX'!L$71+100%)</f>
        <v>0</v>
      </c>
      <c r="AS772" s="100">
        <f>AR772*('Para GX'!M$71+100%)</f>
        <v>0</v>
      </c>
      <c r="AT772" s="100">
        <f>AS772*('Para GX'!N$71+100%)</f>
        <v>0</v>
      </c>
      <c r="AU772" s="100" t="e">
        <f>AT772*('Para GX'!O$71+100%)</f>
        <v>#VALUE!</v>
      </c>
      <c r="AV772" s="100">
        <v>0</v>
      </c>
      <c r="AW772" s="100">
        <f>AV772*('Para GX'!J$71+100%)</f>
        <v>0</v>
      </c>
      <c r="AX772" s="100">
        <f>AW772*('Para GX'!K$71+100%)</f>
        <v>0</v>
      </c>
      <c r="AY772" s="100">
        <f>AX772*('Para GX'!L$71+100%)</f>
        <v>0</v>
      </c>
      <c r="AZ772" s="100">
        <f>AY772*('Para GX'!M$71+100%)</f>
        <v>0</v>
      </c>
      <c r="BA772" s="100">
        <f>AZ772*('Para GX'!N$71+100%)</f>
        <v>0</v>
      </c>
      <c r="BB772" s="100" t="e">
        <f>BA772*('Para GX'!O$71+100%)</f>
        <v>#VALUE!</v>
      </c>
      <c r="BC772" s="100">
        <v>0</v>
      </c>
      <c r="BD772" s="100"/>
      <c r="BE772" s="100"/>
      <c r="BF772" s="100"/>
      <c r="BG772" s="100"/>
      <c r="BH772" s="100"/>
      <c r="BI772" s="100"/>
      <c r="BJ772" s="100">
        <v>0</v>
      </c>
      <c r="BK772" s="100">
        <f>BJ772*('Para GX'!J$71+100%)</f>
        <v>0</v>
      </c>
      <c r="BL772" s="100">
        <f>BK772*('Para GX'!K$71+100%)</f>
        <v>0</v>
      </c>
      <c r="BM772" s="100">
        <f>BL772*('Para GX'!L$71+100%)</f>
        <v>0</v>
      </c>
      <c r="BN772" s="100">
        <f>BM772*('Para GX'!M$71+100%)</f>
        <v>0</v>
      </c>
      <c r="BO772" s="100">
        <f>BN772*('Para GX'!N$71+100%)</f>
        <v>0</v>
      </c>
      <c r="BP772" s="100" t="e">
        <f>BO772*('Para GX'!O$71+100%)</f>
        <v>#VALUE!</v>
      </c>
    </row>
    <row r="773" spans="1:68" ht="33.75">
      <c r="A773" s="77">
        <v>2018</v>
      </c>
      <c r="B773" s="77" t="s">
        <v>905</v>
      </c>
      <c r="C773" s="77" t="s">
        <v>1118</v>
      </c>
      <c r="D773" s="77"/>
      <c r="E773" s="104">
        <v>19737</v>
      </c>
      <c r="F773" s="77"/>
      <c r="G773" s="77"/>
      <c r="H773" s="77"/>
      <c r="I773" s="77">
        <v>1</v>
      </c>
      <c r="J773" s="77" t="s">
        <v>1021</v>
      </c>
      <c r="K773" s="110" t="s">
        <v>1296</v>
      </c>
      <c r="L773" s="77"/>
      <c r="M773" s="77"/>
      <c r="N773" s="99">
        <v>18084.52</v>
      </c>
      <c r="O773" s="99">
        <v>0</v>
      </c>
      <c r="P773" s="99">
        <v>0</v>
      </c>
      <c r="Q773" s="99">
        <v>0</v>
      </c>
      <c r="R773" s="99">
        <v>0</v>
      </c>
      <c r="S773" s="99">
        <v>0</v>
      </c>
      <c r="T773" s="99">
        <v>0</v>
      </c>
      <c r="U773" s="99">
        <v>0</v>
      </c>
      <c r="V773" s="99">
        <v>0</v>
      </c>
      <c r="W773" s="99">
        <v>0</v>
      </c>
      <c r="X773" s="99">
        <v>0</v>
      </c>
      <c r="Y773" s="99">
        <v>0</v>
      </c>
      <c r="Z773" s="99">
        <v>0</v>
      </c>
      <c r="AA773" s="100">
        <f t="shared" ref="AA773:AA780" si="199">SUM(W773+V773+S773)</f>
        <v>0</v>
      </c>
      <c r="AB773" s="100">
        <f>AA773*('Para GX'!J$71+100%)</f>
        <v>0</v>
      </c>
      <c r="AC773" s="100">
        <v>0</v>
      </c>
      <c r="AD773" s="100">
        <f>AC773*('Para GX'!L$71+100%)</f>
        <v>0</v>
      </c>
      <c r="AE773" s="100">
        <f>AD773*('Para GX'!M$71+100%)</f>
        <v>0</v>
      </c>
      <c r="AF773" s="100">
        <f>AE773*('Para GX'!N$71+100%)</f>
        <v>0</v>
      </c>
      <c r="AG773" s="100">
        <v>0</v>
      </c>
      <c r="AH773" s="100">
        <f t="shared" ref="AH773:AH780" si="200">SUM(T773+V773+W773)</f>
        <v>0</v>
      </c>
      <c r="AI773" s="100">
        <f>AH773*('Para GX'!J$71+100%)</f>
        <v>0</v>
      </c>
      <c r="AJ773" s="100">
        <f>AI773*('Para GX'!K$71+100%)</f>
        <v>0</v>
      </c>
      <c r="AK773" s="100">
        <f>AJ773*('Para GX'!L$71+100%)</f>
        <v>0</v>
      </c>
      <c r="AL773" s="100">
        <f>AK773*('Para GX'!M$71+100%)</f>
        <v>0</v>
      </c>
      <c r="AM773" s="100">
        <f>AL773*('Para GX'!N$71+100%)</f>
        <v>0</v>
      </c>
      <c r="AN773" s="100" t="e">
        <f>AM773*('Para GX'!O$71+100%)</f>
        <v>#VALUE!</v>
      </c>
      <c r="AO773" s="100">
        <f t="shared" si="188"/>
        <v>0</v>
      </c>
      <c r="AP773" s="100">
        <f>AO773*('Para GX'!J$71+100%)</f>
        <v>0</v>
      </c>
      <c r="AQ773" s="100">
        <v>0</v>
      </c>
      <c r="AR773" s="100">
        <f>AQ773*('Para GX'!L$71+100%)</f>
        <v>0</v>
      </c>
      <c r="AS773" s="100">
        <f>AR773*('Para GX'!M$71+100%)</f>
        <v>0</v>
      </c>
      <c r="AT773" s="100">
        <f>AS773*('Para GX'!N$71+100%)</f>
        <v>0</v>
      </c>
      <c r="AU773" s="100">
        <v>0</v>
      </c>
      <c r="AV773" s="100">
        <v>0</v>
      </c>
      <c r="AW773" s="100">
        <f>AV773*('Para GX'!J$71+100%)</f>
        <v>0</v>
      </c>
      <c r="AX773" s="100">
        <v>0</v>
      </c>
      <c r="AY773" s="100">
        <f>AX773*('Para GX'!L$71+100%)</f>
        <v>0</v>
      </c>
      <c r="AZ773" s="100">
        <f>AY773*('Para GX'!M$71+100%)</f>
        <v>0</v>
      </c>
      <c r="BA773" s="100">
        <f>AZ773*('Para GX'!N$71+100%)</f>
        <v>0</v>
      </c>
      <c r="BB773" s="100">
        <v>0</v>
      </c>
      <c r="BC773" s="100">
        <v>0</v>
      </c>
      <c r="BD773" s="100"/>
      <c r="BE773" s="100"/>
      <c r="BF773" s="100"/>
      <c r="BG773" s="100"/>
      <c r="BH773" s="100"/>
      <c r="BI773" s="100"/>
      <c r="BJ773" s="100">
        <v>0</v>
      </c>
      <c r="BK773" s="100">
        <f>BJ773*('Para GX'!J$71+100%)</f>
        <v>0</v>
      </c>
      <c r="BL773" s="100">
        <f>BK773*('Para GX'!K$71+100%)</f>
        <v>0</v>
      </c>
      <c r="BM773" s="100">
        <f>BL773*('Para GX'!L$71+100%)</f>
        <v>0</v>
      </c>
      <c r="BN773" s="100">
        <f>BM773*('Para GX'!M$71+100%)</f>
        <v>0</v>
      </c>
      <c r="BO773" s="100">
        <f>BN773*('Para GX'!N$71+100%)</f>
        <v>0</v>
      </c>
      <c r="BP773" s="100" t="e">
        <f>BO773*('Para GX'!O$71+100%)</f>
        <v>#VALUE!</v>
      </c>
    </row>
    <row r="774" spans="1:68">
      <c r="A774" s="77">
        <v>2018</v>
      </c>
      <c r="B774" s="77" t="s">
        <v>905</v>
      </c>
      <c r="C774" s="77" t="s">
        <v>1118</v>
      </c>
      <c r="D774" s="77"/>
      <c r="E774" s="98">
        <v>28077</v>
      </c>
      <c r="F774" s="77"/>
      <c r="G774" s="77"/>
      <c r="H774" s="77"/>
      <c r="I774" s="77">
        <v>1</v>
      </c>
      <c r="J774" s="77" t="s">
        <v>1021</v>
      </c>
      <c r="K774" s="77"/>
      <c r="L774" s="77"/>
      <c r="M774" s="77"/>
      <c r="N774" s="99">
        <v>20280.32</v>
      </c>
      <c r="O774" s="99">
        <v>27042.12</v>
      </c>
      <c r="P774" s="99">
        <v>0</v>
      </c>
      <c r="Q774" s="99">
        <v>209</v>
      </c>
      <c r="R774" s="99">
        <v>0</v>
      </c>
      <c r="S774" s="99">
        <v>27251.119999999999</v>
      </c>
      <c r="T774" s="99">
        <v>0</v>
      </c>
      <c r="U774" s="99">
        <v>40.85</v>
      </c>
      <c r="V774" s="99">
        <v>0</v>
      </c>
      <c r="W774" s="99">
        <v>0</v>
      </c>
      <c r="X774" s="99">
        <v>8431.5300000000007</v>
      </c>
      <c r="Y774" s="99">
        <v>0</v>
      </c>
      <c r="Z774" s="99">
        <v>35723.5</v>
      </c>
      <c r="AA774" s="100">
        <f t="shared" si="199"/>
        <v>27251.119999999999</v>
      </c>
      <c r="AB774" s="100">
        <f>AA774*('Para GX'!J$71+100%)</f>
        <v>27932.397999999997</v>
      </c>
      <c r="AC774" s="100">
        <f>AB774*('Para GX'!K$71+100%)</f>
        <v>28537.599956666665</v>
      </c>
      <c r="AD774" s="100">
        <f>AC774*('Para GX'!L$71+100%)</f>
        <v>29013.22662261111</v>
      </c>
      <c r="AE774" s="100">
        <f>AD774*('Para GX'!M$71+100%)</f>
        <v>29303.358888837221</v>
      </c>
      <c r="AF774" s="100">
        <f>AE774*('Para GX'!N$71+100%)</f>
        <v>29498.714614762801</v>
      </c>
      <c r="AG774" s="100" t="e">
        <f>AF774*('Para GX'!O$71+100%)</f>
        <v>#VALUE!</v>
      </c>
      <c r="AH774" s="100">
        <f t="shared" si="200"/>
        <v>0</v>
      </c>
      <c r="AI774" s="100">
        <f>AH774*('Para GX'!J$71+100%)</f>
        <v>0</v>
      </c>
      <c r="AJ774" s="100">
        <f>AI774*('Para GX'!K$71+100%)</f>
        <v>0</v>
      </c>
      <c r="AK774" s="100">
        <f>AJ774*('Para GX'!L$71+100%)</f>
        <v>0</v>
      </c>
      <c r="AL774" s="100">
        <f>AK774*('Para GX'!M$71+100%)</f>
        <v>0</v>
      </c>
      <c r="AM774" s="100">
        <f>AL774*('Para GX'!N$71+100%)</f>
        <v>0</v>
      </c>
      <c r="AN774" s="100" t="e">
        <f>AM774*('Para GX'!O$71+100%)</f>
        <v>#VALUE!</v>
      </c>
      <c r="AO774" s="100">
        <f t="shared" si="188"/>
        <v>8431.5300000000007</v>
      </c>
      <c r="AP774" s="100">
        <f>AO774*('Para GX'!J$71+100%)</f>
        <v>8642.3182500000003</v>
      </c>
      <c r="AQ774" s="100">
        <f>AP774*('Para GX'!K$71+100%)</f>
        <v>8829.5684787500013</v>
      </c>
      <c r="AR774" s="100">
        <f>AQ774*('Para GX'!L$71+100%)</f>
        <v>8976.7279533958335</v>
      </c>
      <c r="AS774" s="100">
        <f>AR774*('Para GX'!M$71+100%)</f>
        <v>9066.4952329297921</v>
      </c>
      <c r="AT774" s="100">
        <f>AS774*('Para GX'!N$71+100%)</f>
        <v>9126.9385344826569</v>
      </c>
      <c r="AU774" s="100" t="e">
        <f>AT774*('Para GX'!O$71+100%)</f>
        <v>#VALUE!</v>
      </c>
      <c r="AV774" s="100">
        <v>0</v>
      </c>
      <c r="AW774" s="100">
        <f>AV774*('Para GX'!J$71+100%)</f>
        <v>0</v>
      </c>
      <c r="AX774" s="100">
        <f>AW774*('Para GX'!K$71+100%)</f>
        <v>0</v>
      </c>
      <c r="AY774" s="100">
        <f>AX774*('Para GX'!L$71+100%)</f>
        <v>0</v>
      </c>
      <c r="AZ774" s="100">
        <f>AY774*('Para GX'!M$71+100%)</f>
        <v>0</v>
      </c>
      <c r="BA774" s="100">
        <f>AZ774*('Para GX'!N$71+100%)</f>
        <v>0</v>
      </c>
      <c r="BB774" s="100" t="e">
        <f>BA774*('Para GX'!O$71+100%)</f>
        <v>#VALUE!</v>
      </c>
      <c r="BC774" s="100">
        <v>0</v>
      </c>
      <c r="BD774" s="100"/>
      <c r="BE774" s="100"/>
      <c r="BF774" s="100"/>
      <c r="BG774" s="100"/>
      <c r="BH774" s="100"/>
      <c r="BI774" s="100"/>
      <c r="BJ774" s="100">
        <v>0</v>
      </c>
      <c r="BK774" s="100">
        <f>BJ774*('Para GX'!J$71+100%)</f>
        <v>0</v>
      </c>
      <c r="BL774" s="100">
        <f>BK774*('Para GX'!K$71+100%)</f>
        <v>0</v>
      </c>
      <c r="BM774" s="100">
        <f>BL774*('Para GX'!L$71+100%)</f>
        <v>0</v>
      </c>
      <c r="BN774" s="100">
        <f>BM774*('Para GX'!M$71+100%)</f>
        <v>0</v>
      </c>
      <c r="BO774" s="100">
        <f>BN774*('Para GX'!N$71+100%)</f>
        <v>0</v>
      </c>
      <c r="BP774" s="100" t="e">
        <f>BO774*('Para GX'!O$71+100%)</f>
        <v>#VALUE!</v>
      </c>
    </row>
    <row r="775" spans="1:68">
      <c r="A775" s="77">
        <v>2018</v>
      </c>
      <c r="B775" s="77" t="s">
        <v>905</v>
      </c>
      <c r="C775" s="77" t="s">
        <v>1118</v>
      </c>
      <c r="D775" s="77"/>
      <c r="E775" s="98">
        <v>26308</v>
      </c>
      <c r="F775" s="77"/>
      <c r="G775" s="77"/>
      <c r="H775" s="77"/>
      <c r="I775" s="77">
        <v>10</v>
      </c>
      <c r="J775" s="77" t="s">
        <v>1021</v>
      </c>
      <c r="K775" s="77"/>
      <c r="L775" s="77" t="s">
        <v>1128</v>
      </c>
      <c r="M775" s="77"/>
      <c r="N775" s="99">
        <v>14543.29</v>
      </c>
      <c r="O775" s="99">
        <v>14539.09</v>
      </c>
      <c r="P775" s="99">
        <v>722.8</v>
      </c>
      <c r="Q775" s="99">
        <v>603.78</v>
      </c>
      <c r="R775" s="99">
        <v>0</v>
      </c>
      <c r="S775" s="99">
        <v>15865.67</v>
      </c>
      <c r="T775" s="99">
        <v>0</v>
      </c>
      <c r="U775" s="99">
        <v>23.8</v>
      </c>
      <c r="V775" s="99">
        <v>0</v>
      </c>
      <c r="W775" s="99">
        <v>0</v>
      </c>
      <c r="X775" s="99">
        <v>4908.8599999999997</v>
      </c>
      <c r="Y775" s="99">
        <v>0</v>
      </c>
      <c r="Z775" s="99">
        <v>20798.330000000002</v>
      </c>
      <c r="AA775" s="100">
        <f t="shared" si="199"/>
        <v>15865.67</v>
      </c>
      <c r="AB775" s="100">
        <f>AA775*('Para GX'!J$71+100%)</f>
        <v>16262.311749999999</v>
      </c>
      <c r="AC775" s="100">
        <f>AB775*('Para GX'!K$71+100%)</f>
        <v>16614.661837916665</v>
      </c>
      <c r="AD775" s="100">
        <f>AC775*('Para GX'!L$71+100%)</f>
        <v>16891.572868548606</v>
      </c>
      <c r="AE775" s="100">
        <f>AD775*('Para GX'!M$71+100%)</f>
        <v>17060.488597234093</v>
      </c>
      <c r="AF775" s="100">
        <f>AE775*('Para GX'!N$71+100%)</f>
        <v>17174.225187882319</v>
      </c>
      <c r="AG775" s="100" t="e">
        <f>AF775*('Para GX'!O$71+100%)</f>
        <v>#VALUE!</v>
      </c>
      <c r="AH775" s="100">
        <f t="shared" si="200"/>
        <v>0</v>
      </c>
      <c r="AI775" s="100">
        <f>AH775*('Para GX'!J$71+100%)</f>
        <v>0</v>
      </c>
      <c r="AJ775" s="100">
        <f>AI775*('Para GX'!K$71+100%)</f>
        <v>0</v>
      </c>
      <c r="AK775" s="100">
        <f>AJ775*('Para GX'!L$71+100%)</f>
        <v>0</v>
      </c>
      <c r="AL775" s="100">
        <f>AK775*('Para GX'!M$71+100%)</f>
        <v>0</v>
      </c>
      <c r="AM775" s="100">
        <f>AL775*('Para GX'!N$71+100%)</f>
        <v>0</v>
      </c>
      <c r="AN775" s="100" t="e">
        <f>AM775*('Para GX'!O$71+100%)</f>
        <v>#VALUE!</v>
      </c>
      <c r="AO775" s="100">
        <f t="shared" si="188"/>
        <v>4908.8599999999997</v>
      </c>
      <c r="AP775" s="100">
        <f>AO775*('Para GX'!J$71+100%)</f>
        <v>5031.5814999999993</v>
      </c>
      <c r="AQ775" s="100">
        <f>AP775*('Para GX'!K$71+100%)</f>
        <v>5140.5990991666658</v>
      </c>
      <c r="AR775" s="100">
        <f>AQ775*('Para GX'!L$71+100%)</f>
        <v>5226.2757508194436</v>
      </c>
      <c r="AS775" s="100">
        <f>AR775*('Para GX'!M$71+100%)</f>
        <v>5278.5385083276378</v>
      </c>
      <c r="AT775" s="100">
        <f>AS775*('Para GX'!N$71+100%)</f>
        <v>5313.728765049822</v>
      </c>
      <c r="AU775" s="100" t="e">
        <f>AT775*('Para GX'!O$71+100%)</f>
        <v>#VALUE!</v>
      </c>
      <c r="AV775" s="100">
        <v>0</v>
      </c>
      <c r="AW775" s="100">
        <f>AV775*('Para GX'!J$71+100%)</f>
        <v>0</v>
      </c>
      <c r="AX775" s="100">
        <f>AW775*('Para GX'!K$71+100%)</f>
        <v>0</v>
      </c>
      <c r="AY775" s="100">
        <f>AX775*('Para GX'!L$71+100%)</f>
        <v>0</v>
      </c>
      <c r="AZ775" s="100">
        <f>AY775*('Para GX'!M$71+100%)</f>
        <v>0</v>
      </c>
      <c r="BA775" s="100">
        <f>AZ775*('Para GX'!N$71+100%)</f>
        <v>0</v>
      </c>
      <c r="BB775" s="100" t="e">
        <f>BA775*('Para GX'!O$71+100%)</f>
        <v>#VALUE!</v>
      </c>
      <c r="BC775" s="100">
        <v>0</v>
      </c>
      <c r="BD775" s="100"/>
      <c r="BE775" s="100"/>
      <c r="BF775" s="100"/>
      <c r="BG775" s="100"/>
      <c r="BH775" s="100"/>
      <c r="BI775" s="100"/>
      <c r="BJ775" s="100">
        <v>0</v>
      </c>
      <c r="BK775" s="100">
        <f>BJ775*('Para GX'!J$71+100%)</f>
        <v>0</v>
      </c>
      <c r="BL775" s="100">
        <f>BK775*('Para GX'!K$71+100%)</f>
        <v>0</v>
      </c>
      <c r="BM775" s="100">
        <f>BL775*('Para GX'!L$71+100%)</f>
        <v>0</v>
      </c>
      <c r="BN775" s="100">
        <f>BM775*('Para GX'!M$71+100%)</f>
        <v>0</v>
      </c>
      <c r="BO775" s="100">
        <f>BN775*('Para GX'!N$71+100%)</f>
        <v>0</v>
      </c>
      <c r="BP775" s="100" t="e">
        <f>BO775*('Para GX'!O$71+100%)</f>
        <v>#VALUE!</v>
      </c>
    </row>
    <row r="776" spans="1:68" ht="22.5">
      <c r="A776" s="77">
        <v>2018</v>
      </c>
      <c r="B776" s="77" t="s">
        <v>905</v>
      </c>
      <c r="C776" s="77" t="s">
        <v>1118</v>
      </c>
      <c r="D776" s="77"/>
      <c r="E776" s="104">
        <v>21445</v>
      </c>
      <c r="F776" s="77"/>
      <c r="G776" s="77"/>
      <c r="H776" s="77"/>
      <c r="I776" s="77">
        <v>1</v>
      </c>
      <c r="J776" s="77" t="s">
        <v>1021</v>
      </c>
      <c r="K776" s="110" t="s">
        <v>1297</v>
      </c>
      <c r="L776" s="77"/>
      <c r="M776" s="77"/>
      <c r="N776" s="99">
        <v>16049.01</v>
      </c>
      <c r="O776" s="99">
        <v>21546.54</v>
      </c>
      <c r="P776" s="99">
        <v>380.01</v>
      </c>
      <c r="Q776" s="99">
        <v>839.75</v>
      </c>
      <c r="R776" s="99">
        <v>0</v>
      </c>
      <c r="S776" s="99">
        <v>22766.3</v>
      </c>
      <c r="T776" s="99">
        <v>0</v>
      </c>
      <c r="U776" s="99">
        <v>34.17</v>
      </c>
      <c r="V776" s="99">
        <v>0</v>
      </c>
      <c r="W776" s="99">
        <v>0</v>
      </c>
      <c r="X776" s="99">
        <v>7043.87</v>
      </c>
      <c r="Y776" s="99">
        <v>0</v>
      </c>
      <c r="Z776" s="99">
        <v>29844.34</v>
      </c>
      <c r="AA776" s="100">
        <f t="shared" si="199"/>
        <v>22766.3</v>
      </c>
      <c r="AB776" s="100">
        <f>AA776*('Para GX'!J$71+100%)</f>
        <v>23335.457499999997</v>
      </c>
      <c r="AC776" s="100">
        <f>AB776*('Para GX'!K$71+100%)</f>
        <v>23841.059079166665</v>
      </c>
      <c r="AD776" s="100">
        <f>AC776*('Para GX'!L$71+100%)</f>
        <v>24238.410063819443</v>
      </c>
      <c r="AE776" s="100">
        <f>AD776*('Para GX'!M$71+100%)</f>
        <v>24480.794164457639</v>
      </c>
      <c r="AF776" s="100">
        <v>19509.84</v>
      </c>
      <c r="AG776" s="100">
        <v>0</v>
      </c>
      <c r="AH776" s="100">
        <f t="shared" si="200"/>
        <v>0</v>
      </c>
      <c r="AI776" s="100">
        <f>AH776*('Para GX'!J$71+100%)</f>
        <v>0</v>
      </c>
      <c r="AJ776" s="100">
        <f>AI776*('Para GX'!K$71+100%)</f>
        <v>0</v>
      </c>
      <c r="AK776" s="100">
        <f>AJ776*('Para GX'!L$71+100%)</f>
        <v>0</v>
      </c>
      <c r="AL776" s="100">
        <f>AK776*('Para GX'!M$71+100%)</f>
        <v>0</v>
      </c>
      <c r="AM776" s="100">
        <f>AL776*('Para GX'!N$71+100%)</f>
        <v>0</v>
      </c>
      <c r="AN776" s="100">
        <v>0</v>
      </c>
      <c r="AO776" s="100">
        <f t="shared" si="188"/>
        <v>7043.87</v>
      </c>
      <c r="AP776" s="100">
        <f>AO776*('Para GX'!J$71+100%)</f>
        <v>7219.9667499999996</v>
      </c>
      <c r="AQ776" s="100">
        <f>AP776*('Para GX'!K$71+100%)</f>
        <v>7376.3993629166671</v>
      </c>
      <c r="AR776" s="100">
        <f>AQ776*('Para GX'!L$71+100%)</f>
        <v>7499.3393522986107</v>
      </c>
      <c r="AS776" s="100">
        <f>AR776*('Para GX'!M$71+100%)</f>
        <v>7574.3327458215972</v>
      </c>
      <c r="AT776" s="100">
        <v>6036.33</v>
      </c>
      <c r="AU776" s="100">
        <v>0</v>
      </c>
      <c r="AV776" s="100">
        <v>0</v>
      </c>
      <c r="AW776" s="100">
        <f>AV776*('Para GX'!J$71+100%)</f>
        <v>0</v>
      </c>
      <c r="AX776" s="100">
        <f>AW776*('Para GX'!K$71+100%)</f>
        <v>0</v>
      </c>
      <c r="AY776" s="100">
        <f>AX776*('Para GX'!L$71+100%)</f>
        <v>0</v>
      </c>
      <c r="AZ776" s="100">
        <f>AY776*('Para GX'!M$71+100%)</f>
        <v>0</v>
      </c>
      <c r="BA776" s="100">
        <f>AZ776*('Para GX'!N$71+100%)</f>
        <v>0</v>
      </c>
      <c r="BB776" s="100">
        <v>0</v>
      </c>
      <c r="BC776" s="100">
        <v>0</v>
      </c>
      <c r="BD776" s="100"/>
      <c r="BE776" s="100"/>
      <c r="BF776" s="100"/>
      <c r="BG776" s="100"/>
      <c r="BH776" s="100"/>
      <c r="BI776" s="100"/>
      <c r="BJ776" s="100">
        <v>0</v>
      </c>
      <c r="BK776" s="100">
        <f>BJ776*('Para GX'!J$71+100%)</f>
        <v>0</v>
      </c>
      <c r="BL776" s="100">
        <f>BK776*('Para GX'!K$71+100%)</f>
        <v>0</v>
      </c>
      <c r="BM776" s="100">
        <f>BL776*('Para GX'!L$71+100%)</f>
        <v>0</v>
      </c>
      <c r="BN776" s="100">
        <f>BM776*('Para GX'!M$71+100%)</f>
        <v>0</v>
      </c>
      <c r="BO776" s="100">
        <f>BN776*('Para GX'!N$71+100%)</f>
        <v>0</v>
      </c>
      <c r="BP776" s="100" t="e">
        <f>BO776*('Para GX'!O$71+100%)</f>
        <v>#VALUE!</v>
      </c>
    </row>
    <row r="777" spans="1:68">
      <c r="A777" s="77">
        <v>2018</v>
      </c>
      <c r="B777" s="77" t="s">
        <v>905</v>
      </c>
      <c r="C777" s="77" t="s">
        <v>1118</v>
      </c>
      <c r="D777" s="77"/>
      <c r="E777" s="98">
        <v>32027</v>
      </c>
      <c r="F777" s="77"/>
      <c r="G777" s="77"/>
      <c r="H777" s="77"/>
      <c r="I777" s="77">
        <v>1</v>
      </c>
      <c r="J777" s="77" t="s">
        <v>1021</v>
      </c>
      <c r="K777" s="77"/>
      <c r="L777" s="77"/>
      <c r="M777" s="77"/>
      <c r="N777" s="99">
        <v>17025.400000000001</v>
      </c>
      <c r="O777" s="99">
        <v>28280.82</v>
      </c>
      <c r="P777" s="99">
        <v>602.4</v>
      </c>
      <c r="Q777" s="99">
        <v>1095.0899999999999</v>
      </c>
      <c r="R777" s="99">
        <v>0</v>
      </c>
      <c r="S777" s="99">
        <v>29978.31</v>
      </c>
      <c r="T777" s="99">
        <v>0</v>
      </c>
      <c r="U777" s="99">
        <v>44.96</v>
      </c>
      <c r="V777" s="99">
        <v>0</v>
      </c>
      <c r="W777" s="99">
        <v>0</v>
      </c>
      <c r="X777" s="99">
        <v>9275.34</v>
      </c>
      <c r="Y777" s="99">
        <v>0</v>
      </c>
      <c r="Z777" s="99">
        <v>39298.61</v>
      </c>
      <c r="AA777" s="100">
        <f t="shared" si="199"/>
        <v>29978.31</v>
      </c>
      <c r="AB777" s="100">
        <f>AA777*('Para GX'!J$71+100%)</f>
        <v>30727.767749999999</v>
      </c>
      <c r="AC777" s="100">
        <f>AB777*('Para GX'!K$71+100%)</f>
        <v>31393.536051250001</v>
      </c>
      <c r="AD777" s="100">
        <f>AC777*('Para GX'!L$71+100%)</f>
        <v>31916.761652104167</v>
      </c>
      <c r="AE777" s="100">
        <f>AD777*('Para GX'!M$71+100%)</f>
        <v>32235.929268625208</v>
      </c>
      <c r="AF777" s="100">
        <f>AE777*('Para GX'!N$71+100%)</f>
        <v>32450.835463749376</v>
      </c>
      <c r="AG777" s="100" t="e">
        <f>AF777*('Para GX'!O$71+100%)</f>
        <v>#VALUE!</v>
      </c>
      <c r="AH777" s="100">
        <f t="shared" si="200"/>
        <v>0</v>
      </c>
      <c r="AI777" s="100">
        <f>AH777*('Para GX'!J$71+100%)</f>
        <v>0</v>
      </c>
      <c r="AJ777" s="100">
        <f>AI777*('Para GX'!K$71+100%)</f>
        <v>0</v>
      </c>
      <c r="AK777" s="100">
        <f>AJ777*('Para GX'!L$71+100%)</f>
        <v>0</v>
      </c>
      <c r="AL777" s="100">
        <f>AK777*('Para GX'!M$71+100%)</f>
        <v>0</v>
      </c>
      <c r="AM777" s="100">
        <f>AL777*('Para GX'!N$71+100%)</f>
        <v>0</v>
      </c>
      <c r="AN777" s="100" t="e">
        <f>AM777*('Para GX'!O$71+100%)</f>
        <v>#VALUE!</v>
      </c>
      <c r="AO777" s="100">
        <f t="shared" si="188"/>
        <v>9275.34</v>
      </c>
      <c r="AP777" s="100">
        <f>AO777*('Para GX'!J$71+100%)</f>
        <v>9507.2235000000001</v>
      </c>
      <c r="AQ777" s="100">
        <f>AP777*('Para GX'!K$71+100%)</f>
        <v>9713.2133425000011</v>
      </c>
      <c r="AR777" s="100">
        <f>AQ777*('Para GX'!L$71+100%)</f>
        <v>9875.1002315416681</v>
      </c>
      <c r="AS777" s="100">
        <f>AR777*('Para GX'!M$71+100%)</f>
        <v>9973.8512338570854</v>
      </c>
      <c r="AT777" s="100">
        <f>AS777*('Para GX'!N$71+100%)</f>
        <v>10040.343575416133</v>
      </c>
      <c r="AU777" s="100" t="e">
        <f>AT777*('Para GX'!O$71+100%)</f>
        <v>#VALUE!</v>
      </c>
      <c r="AV777" s="100">
        <v>0</v>
      </c>
      <c r="AW777" s="100">
        <f>AV777*('Para GX'!J$71+100%)</f>
        <v>0</v>
      </c>
      <c r="AX777" s="100">
        <f>AW777*('Para GX'!K$71+100%)</f>
        <v>0</v>
      </c>
      <c r="AY777" s="100">
        <f>AX777*('Para GX'!L$71+100%)</f>
        <v>0</v>
      </c>
      <c r="AZ777" s="100">
        <f>AY777*('Para GX'!M$71+100%)</f>
        <v>0</v>
      </c>
      <c r="BA777" s="100">
        <f>AZ777*('Para GX'!N$71+100%)</f>
        <v>0</v>
      </c>
      <c r="BB777" s="100" t="e">
        <f>BA777*('Para GX'!O$71+100%)</f>
        <v>#VALUE!</v>
      </c>
      <c r="BC777" s="100">
        <v>0</v>
      </c>
      <c r="BD777" s="100"/>
      <c r="BE777" s="100"/>
      <c r="BF777" s="100"/>
      <c r="BG777" s="100"/>
      <c r="BH777" s="100"/>
      <c r="BI777" s="100"/>
      <c r="BJ777" s="100">
        <v>0</v>
      </c>
      <c r="BK777" s="100">
        <f>BJ777*('Para GX'!J$71+100%)</f>
        <v>0</v>
      </c>
      <c r="BL777" s="100">
        <f>BK777*('Para GX'!K$71+100%)</f>
        <v>0</v>
      </c>
      <c r="BM777" s="100">
        <f>BL777*('Para GX'!L$71+100%)</f>
        <v>0</v>
      </c>
      <c r="BN777" s="100">
        <f>BM777*('Para GX'!M$71+100%)</f>
        <v>0</v>
      </c>
      <c r="BO777" s="100">
        <f>BN777*('Para GX'!N$71+100%)</f>
        <v>0</v>
      </c>
      <c r="BP777" s="100" t="e">
        <f>BO777*('Para GX'!O$71+100%)</f>
        <v>#VALUE!</v>
      </c>
    </row>
    <row r="778" spans="1:68">
      <c r="A778" s="77">
        <v>2018</v>
      </c>
      <c r="B778" s="77" t="s">
        <v>905</v>
      </c>
      <c r="C778" s="77" t="s">
        <v>1118</v>
      </c>
      <c r="D778" s="77"/>
      <c r="E778" s="98">
        <v>31173</v>
      </c>
      <c r="F778" s="77"/>
      <c r="G778" s="77"/>
      <c r="H778" s="77"/>
      <c r="I778" s="77">
        <v>2</v>
      </c>
      <c r="J778" s="77" t="s">
        <v>1021</v>
      </c>
      <c r="K778" s="77"/>
      <c r="L778" s="77"/>
      <c r="M778" s="77"/>
      <c r="N778" s="99">
        <v>19454.060000000001</v>
      </c>
      <c r="O778" s="99">
        <v>25889.88</v>
      </c>
      <c r="P778" s="99">
        <v>0</v>
      </c>
      <c r="Q778" s="99">
        <v>940.69</v>
      </c>
      <c r="R778" s="99">
        <v>0</v>
      </c>
      <c r="S778" s="99">
        <v>26830.57</v>
      </c>
      <c r="T778" s="99">
        <v>0</v>
      </c>
      <c r="U778" s="99">
        <v>40.229999999999997</v>
      </c>
      <c r="V778" s="99">
        <v>0</v>
      </c>
      <c r="W778" s="99">
        <v>0</v>
      </c>
      <c r="X778" s="99">
        <v>8301.43</v>
      </c>
      <c r="Y778" s="99">
        <v>0</v>
      </c>
      <c r="Z778" s="99">
        <v>35172.230000000003</v>
      </c>
      <c r="AA778" s="100">
        <f t="shared" si="199"/>
        <v>26830.57</v>
      </c>
      <c r="AB778" s="100">
        <f>AA778*('Para GX'!J$71+100%)</f>
        <v>27501.334249999996</v>
      </c>
      <c r="AC778" s="100">
        <f>AB778*('Para GX'!K$71+100%)</f>
        <v>28097.196492083331</v>
      </c>
      <c r="AD778" s="100">
        <f>AC778*('Para GX'!L$71+100%)</f>
        <v>28565.483100284717</v>
      </c>
      <c r="AE778" s="100">
        <f>AD778*('Para GX'!M$71+100%)</f>
        <v>28851.137931287565</v>
      </c>
      <c r="AF778" s="100">
        <f>AE778*('Para GX'!N$71+100%)</f>
        <v>29043.478850829481</v>
      </c>
      <c r="AG778" s="100" t="e">
        <f>AF778*('Para GX'!O$71+100%)</f>
        <v>#VALUE!</v>
      </c>
      <c r="AH778" s="100">
        <f t="shared" si="200"/>
        <v>0</v>
      </c>
      <c r="AI778" s="100">
        <f>AH778*('Para GX'!J$71+100%)</f>
        <v>0</v>
      </c>
      <c r="AJ778" s="100">
        <f>AI778*('Para GX'!K$71+100%)</f>
        <v>0</v>
      </c>
      <c r="AK778" s="100">
        <f>AJ778*('Para GX'!L$71+100%)</f>
        <v>0</v>
      </c>
      <c r="AL778" s="100">
        <f>AK778*('Para GX'!M$71+100%)</f>
        <v>0</v>
      </c>
      <c r="AM778" s="100">
        <f>AL778*('Para GX'!N$71+100%)</f>
        <v>0</v>
      </c>
      <c r="AN778" s="100" t="e">
        <f>AM778*('Para GX'!O$71+100%)</f>
        <v>#VALUE!</v>
      </c>
      <c r="AO778" s="100">
        <f t="shared" si="188"/>
        <v>8301.43</v>
      </c>
      <c r="AP778" s="100">
        <f>AO778*('Para GX'!J$71+100%)</f>
        <v>8508.9657499999994</v>
      </c>
      <c r="AQ778" s="100">
        <f>AP778*('Para GX'!K$71+100%)</f>
        <v>8693.3266745833334</v>
      </c>
      <c r="AR778" s="100">
        <f>AQ778*('Para GX'!L$71+100%)</f>
        <v>8838.2154524930556</v>
      </c>
      <c r="AS778" s="100">
        <f>AR778*('Para GX'!M$71+100%)</f>
        <v>8926.5976070179859</v>
      </c>
      <c r="AT778" s="100">
        <f>AS778*('Para GX'!N$71+100%)</f>
        <v>8986.1082577314392</v>
      </c>
      <c r="AU778" s="100" t="e">
        <f>AT778*('Para GX'!O$71+100%)</f>
        <v>#VALUE!</v>
      </c>
      <c r="AV778" s="100">
        <v>0</v>
      </c>
      <c r="AW778" s="100">
        <f>AV778*('Para GX'!J$71+100%)</f>
        <v>0</v>
      </c>
      <c r="AX778" s="100">
        <f>AW778*('Para GX'!K$71+100%)</f>
        <v>0</v>
      </c>
      <c r="AY778" s="100">
        <f>AX778*('Para GX'!L$71+100%)</f>
        <v>0</v>
      </c>
      <c r="AZ778" s="100">
        <f>AY778*('Para GX'!M$71+100%)</f>
        <v>0</v>
      </c>
      <c r="BA778" s="100">
        <f>AZ778*('Para GX'!N$71+100%)</f>
        <v>0</v>
      </c>
      <c r="BB778" s="100" t="e">
        <f>BA778*('Para GX'!O$71+100%)</f>
        <v>#VALUE!</v>
      </c>
      <c r="BC778" s="100">
        <v>0</v>
      </c>
      <c r="BD778" s="100"/>
      <c r="BE778" s="100"/>
      <c r="BF778" s="100"/>
      <c r="BG778" s="100"/>
      <c r="BH778" s="100"/>
      <c r="BI778" s="100"/>
      <c r="BJ778" s="100">
        <v>0</v>
      </c>
      <c r="BK778" s="100">
        <f>BJ778*('Para GX'!J$71+100%)</f>
        <v>0</v>
      </c>
      <c r="BL778" s="100">
        <f>BK778*('Para GX'!K$71+100%)</f>
        <v>0</v>
      </c>
      <c r="BM778" s="100">
        <f>BL778*('Para GX'!L$71+100%)</f>
        <v>0</v>
      </c>
      <c r="BN778" s="100">
        <f>BM778*('Para GX'!M$71+100%)</f>
        <v>0</v>
      </c>
      <c r="BO778" s="100">
        <f>BN778*('Para GX'!N$71+100%)</f>
        <v>0</v>
      </c>
      <c r="BP778" s="100" t="e">
        <f>BO778*('Para GX'!O$71+100%)</f>
        <v>#VALUE!</v>
      </c>
    </row>
    <row r="779" spans="1:68">
      <c r="A779" s="77">
        <v>2018</v>
      </c>
      <c r="B779" s="77" t="s">
        <v>905</v>
      </c>
      <c r="C779" s="77" t="s">
        <v>1118</v>
      </c>
      <c r="D779" s="77"/>
      <c r="E779" s="98">
        <v>29222</v>
      </c>
      <c r="F779" s="77"/>
      <c r="G779" s="77"/>
      <c r="H779" s="77"/>
      <c r="I779" s="77">
        <v>10</v>
      </c>
      <c r="J779" s="77" t="s">
        <v>1021</v>
      </c>
      <c r="K779" s="77"/>
      <c r="L779" s="77"/>
      <c r="M779" s="77"/>
      <c r="N779" s="99">
        <v>19429.02</v>
      </c>
      <c r="O779" s="99">
        <v>28927.24</v>
      </c>
      <c r="P779" s="99">
        <v>0</v>
      </c>
      <c r="Q779" s="99">
        <v>1012.67</v>
      </c>
      <c r="R779" s="99">
        <v>0</v>
      </c>
      <c r="S779" s="99">
        <v>29939.91</v>
      </c>
      <c r="T779" s="99">
        <v>0</v>
      </c>
      <c r="U779" s="99">
        <v>44.89</v>
      </c>
      <c r="V779" s="99">
        <v>0</v>
      </c>
      <c r="W779" s="99">
        <v>0</v>
      </c>
      <c r="X779" s="99">
        <v>9263.43</v>
      </c>
      <c r="Y779" s="99">
        <v>0</v>
      </c>
      <c r="Z779" s="99">
        <v>39248.230000000003</v>
      </c>
      <c r="AA779" s="100">
        <f t="shared" si="199"/>
        <v>29939.91</v>
      </c>
      <c r="AB779" s="100">
        <f>AA779*('Para GX'!J$71+100%)</f>
        <v>30688.407749999998</v>
      </c>
      <c r="AC779" s="100">
        <f>AB779*('Para GX'!K$71+100%)</f>
        <v>31353.32325125</v>
      </c>
      <c r="AD779" s="100">
        <f>AC779*('Para GX'!L$71+100%)</f>
        <v>31875.878638770831</v>
      </c>
      <c r="AE779" s="100">
        <f>AD779*('Para GX'!M$71+100%)</f>
        <v>32194.63742515854</v>
      </c>
      <c r="AF779" s="100">
        <f>AE779*('Para GX'!N$71+100%)</f>
        <v>32409.26834132626</v>
      </c>
      <c r="AG779" s="100" t="e">
        <f>AF779*('Para GX'!O$71+100%)</f>
        <v>#VALUE!</v>
      </c>
      <c r="AH779" s="100">
        <f t="shared" si="200"/>
        <v>0</v>
      </c>
      <c r="AI779" s="100">
        <f>AH779*('Para GX'!J$71+100%)</f>
        <v>0</v>
      </c>
      <c r="AJ779" s="100">
        <f>AI779*('Para GX'!K$71+100%)</f>
        <v>0</v>
      </c>
      <c r="AK779" s="100">
        <f>AJ779*('Para GX'!L$71+100%)</f>
        <v>0</v>
      </c>
      <c r="AL779" s="100">
        <f>AK779*('Para GX'!M$71+100%)</f>
        <v>0</v>
      </c>
      <c r="AM779" s="100">
        <f>AL779*('Para GX'!N$71+100%)</f>
        <v>0</v>
      </c>
      <c r="AN779" s="100" t="e">
        <f>AM779*('Para GX'!O$71+100%)</f>
        <v>#VALUE!</v>
      </c>
      <c r="AO779" s="100">
        <f t="shared" si="188"/>
        <v>9263.43</v>
      </c>
      <c r="AP779" s="100">
        <f>AO779*('Para GX'!J$71+100%)</f>
        <v>9495.0157499999987</v>
      </c>
      <c r="AQ779" s="100">
        <f>AP779*('Para GX'!K$71+100%)</f>
        <v>9700.74109125</v>
      </c>
      <c r="AR779" s="100">
        <f>AQ779*('Para GX'!L$71+100%)</f>
        <v>9862.4201094375003</v>
      </c>
      <c r="AS779" s="100">
        <f>AR779*('Para GX'!M$71+100%)</f>
        <v>9961.0443105318755</v>
      </c>
      <c r="AT779" s="100">
        <f>AS779*('Para GX'!N$71+100%)</f>
        <v>10027.451272602088</v>
      </c>
      <c r="AU779" s="100" t="e">
        <f>AT779*('Para GX'!O$71+100%)</f>
        <v>#VALUE!</v>
      </c>
      <c r="AV779" s="100">
        <v>0</v>
      </c>
      <c r="AW779" s="100">
        <f>AV779*('Para GX'!J$71+100%)</f>
        <v>0</v>
      </c>
      <c r="AX779" s="100">
        <f>AW779*('Para GX'!K$71+100%)</f>
        <v>0</v>
      </c>
      <c r="AY779" s="100">
        <f>AX779*('Para GX'!L$71+100%)</f>
        <v>0</v>
      </c>
      <c r="AZ779" s="100">
        <f>AY779*('Para GX'!M$71+100%)</f>
        <v>0</v>
      </c>
      <c r="BA779" s="100">
        <f>AZ779*('Para GX'!N$71+100%)</f>
        <v>0</v>
      </c>
      <c r="BB779" s="100" t="e">
        <f>BA779*('Para GX'!O$71+100%)</f>
        <v>#VALUE!</v>
      </c>
      <c r="BC779" s="100">
        <v>0</v>
      </c>
      <c r="BD779" s="100"/>
      <c r="BE779" s="100"/>
      <c r="BF779" s="100"/>
      <c r="BG779" s="100"/>
      <c r="BH779" s="100"/>
      <c r="BI779" s="100"/>
      <c r="BJ779" s="100">
        <v>0</v>
      </c>
      <c r="BK779" s="100">
        <f>BJ779*('Para GX'!J$71+100%)</f>
        <v>0</v>
      </c>
      <c r="BL779" s="100">
        <f>BK779*('Para GX'!K$71+100%)</f>
        <v>0</v>
      </c>
      <c r="BM779" s="100">
        <f>BL779*('Para GX'!L$71+100%)</f>
        <v>0</v>
      </c>
      <c r="BN779" s="100">
        <f>BM779*('Para GX'!M$71+100%)</f>
        <v>0</v>
      </c>
      <c r="BO779" s="100">
        <f>BN779*('Para GX'!N$71+100%)</f>
        <v>0</v>
      </c>
      <c r="BP779" s="100" t="e">
        <f>BO779*('Para GX'!O$71+100%)</f>
        <v>#VALUE!</v>
      </c>
    </row>
    <row r="780" spans="1:68">
      <c r="A780" s="77">
        <v>2018</v>
      </c>
      <c r="B780" s="77" t="s">
        <v>905</v>
      </c>
      <c r="C780" s="77" t="s">
        <v>1118</v>
      </c>
      <c r="D780" s="77"/>
      <c r="E780" s="98">
        <v>33360</v>
      </c>
      <c r="F780" s="77"/>
      <c r="G780" s="77"/>
      <c r="H780" s="77"/>
      <c r="I780" s="77">
        <v>7</v>
      </c>
      <c r="J780" s="77" t="s">
        <v>1021</v>
      </c>
      <c r="K780" s="77"/>
      <c r="L780" s="77"/>
      <c r="M780" s="77"/>
      <c r="N780" s="99">
        <v>16775.02</v>
      </c>
      <c r="O780" s="99">
        <v>27757.08</v>
      </c>
      <c r="P780" s="99">
        <v>602.4</v>
      </c>
      <c r="Q780" s="99">
        <v>1084.6099999999999</v>
      </c>
      <c r="R780" s="99">
        <v>0</v>
      </c>
      <c r="S780" s="99">
        <v>29444.09</v>
      </c>
      <c r="T780" s="99">
        <v>0</v>
      </c>
      <c r="U780" s="99">
        <v>44.14</v>
      </c>
      <c r="V780" s="99">
        <v>0</v>
      </c>
      <c r="W780" s="99">
        <v>0</v>
      </c>
      <c r="X780" s="99">
        <v>9110.01</v>
      </c>
      <c r="Y780" s="99">
        <v>0</v>
      </c>
      <c r="Z780" s="99">
        <v>38598.239999999998</v>
      </c>
      <c r="AA780" s="100">
        <f t="shared" si="199"/>
        <v>29444.09</v>
      </c>
      <c r="AB780" s="100">
        <f>AA780*('Para GX'!J$71+100%)</f>
        <v>30180.192249999996</v>
      </c>
      <c r="AC780" s="100">
        <f>AB780*('Para GX'!K$71+100%)</f>
        <v>30834.096415416665</v>
      </c>
      <c r="AD780" s="100">
        <f>AC780*('Para GX'!L$71+100%)</f>
        <v>31347.998022340274</v>
      </c>
      <c r="AE780" s="100">
        <f>AD780*('Para GX'!M$71+100%)</f>
        <v>31661.478002563679</v>
      </c>
      <c r="AF780" s="100">
        <f>AE780*('Para GX'!N$71+100%)</f>
        <v>31872.554522580769</v>
      </c>
      <c r="AG780" s="100" t="e">
        <f>AF780*('Para GX'!O$71+100%)</f>
        <v>#VALUE!</v>
      </c>
      <c r="AH780" s="100">
        <f t="shared" si="200"/>
        <v>0</v>
      </c>
      <c r="AI780" s="100">
        <f>AH780*('Para GX'!J$71+100%)</f>
        <v>0</v>
      </c>
      <c r="AJ780" s="100">
        <f>AI780*('Para GX'!K$71+100%)</f>
        <v>0</v>
      </c>
      <c r="AK780" s="100">
        <f>AJ780*('Para GX'!L$71+100%)</f>
        <v>0</v>
      </c>
      <c r="AL780" s="100">
        <f>AK780*('Para GX'!M$71+100%)</f>
        <v>0</v>
      </c>
      <c r="AM780" s="100">
        <f>AL780*('Para GX'!N$71+100%)</f>
        <v>0</v>
      </c>
      <c r="AN780" s="100" t="e">
        <f>AM780*('Para GX'!O$71+100%)</f>
        <v>#VALUE!</v>
      </c>
      <c r="AO780" s="100">
        <f t="shared" si="188"/>
        <v>9110.01</v>
      </c>
      <c r="AP780" s="100">
        <f>AO780*('Para GX'!J$71+100%)</f>
        <v>9337.7602499999994</v>
      </c>
      <c r="AQ780" s="100">
        <f>AP780*('Para GX'!K$71+100%)</f>
        <v>9540.0783887500002</v>
      </c>
      <c r="AR780" s="100">
        <f>AQ780*('Para GX'!L$71+100%)</f>
        <v>9699.0796952291657</v>
      </c>
      <c r="AS780" s="100">
        <f>AR780*('Para GX'!M$71+100%)</f>
        <v>9796.0704921814577</v>
      </c>
      <c r="AT780" s="100">
        <f>AS780*('Para GX'!N$71+100%)</f>
        <v>9861.3776287960009</v>
      </c>
      <c r="AU780" s="100" t="e">
        <f>AT780*('Para GX'!O$71+100%)</f>
        <v>#VALUE!</v>
      </c>
      <c r="AV780" s="100">
        <v>0</v>
      </c>
      <c r="AW780" s="100">
        <f>AV780*('Para GX'!J$71+100%)</f>
        <v>0</v>
      </c>
      <c r="AX780" s="100">
        <f>AW780*('Para GX'!K$71+100%)</f>
        <v>0</v>
      </c>
      <c r="AY780" s="100">
        <f>AX780*('Para GX'!L$71+100%)</f>
        <v>0</v>
      </c>
      <c r="AZ780" s="100">
        <f>AY780*('Para GX'!M$71+100%)</f>
        <v>0</v>
      </c>
      <c r="BA780" s="100">
        <f>AZ780*('Para GX'!N$71+100%)</f>
        <v>0</v>
      </c>
      <c r="BB780" s="100" t="e">
        <f>BA780*('Para GX'!O$71+100%)</f>
        <v>#VALUE!</v>
      </c>
      <c r="BC780" s="100">
        <v>0</v>
      </c>
      <c r="BD780" s="100"/>
      <c r="BE780" s="100"/>
      <c r="BF780" s="100"/>
      <c r="BG780" s="100"/>
      <c r="BH780" s="100"/>
      <c r="BI780" s="100"/>
      <c r="BJ780" s="100">
        <v>0</v>
      </c>
      <c r="BK780" s="100">
        <f>BJ780*('Para GX'!J$71+100%)</f>
        <v>0</v>
      </c>
      <c r="BL780" s="100">
        <f>BK780*('Para GX'!K$71+100%)</f>
        <v>0</v>
      </c>
      <c r="BM780" s="100">
        <f>BL780*('Para GX'!L$71+100%)</f>
        <v>0</v>
      </c>
      <c r="BN780" s="100">
        <f>BM780*('Para GX'!M$71+100%)</f>
        <v>0</v>
      </c>
      <c r="BO780" s="100">
        <f>BN780*('Para GX'!N$71+100%)</f>
        <v>0</v>
      </c>
      <c r="BP780" s="100" t="e">
        <f>BO780*('Para GX'!O$71+100%)</f>
        <v>#VALUE!</v>
      </c>
    </row>
    <row r="781" spans="1:68">
      <c r="A781" s="77">
        <v>2018</v>
      </c>
      <c r="B781" s="77" t="s">
        <v>905</v>
      </c>
      <c r="C781" s="77" t="s">
        <v>1118</v>
      </c>
      <c r="D781" s="77"/>
      <c r="E781" s="98">
        <v>33360</v>
      </c>
      <c r="F781" s="77"/>
      <c r="G781" s="77"/>
      <c r="H781" s="77"/>
      <c r="I781" s="77">
        <v>7</v>
      </c>
      <c r="J781" s="77" t="s">
        <v>1021</v>
      </c>
      <c r="K781" s="77"/>
      <c r="L781" s="77"/>
      <c r="M781" s="77"/>
      <c r="N781" s="99">
        <v>0</v>
      </c>
      <c r="O781" s="99">
        <v>0</v>
      </c>
      <c r="P781" s="99">
        <v>0</v>
      </c>
      <c r="Q781" s="99">
        <v>0</v>
      </c>
      <c r="R781" s="99">
        <v>0</v>
      </c>
      <c r="S781" s="99">
        <v>0</v>
      </c>
      <c r="T781" s="99">
        <v>0</v>
      </c>
      <c r="U781" s="99">
        <v>0</v>
      </c>
      <c r="V781" s="99">
        <v>1214.8</v>
      </c>
      <c r="W781" s="99">
        <v>0</v>
      </c>
      <c r="X781" s="99">
        <v>0</v>
      </c>
      <c r="Y781" s="99">
        <v>0</v>
      </c>
      <c r="Z781" s="99">
        <v>1214.8</v>
      </c>
      <c r="AA781" s="100">
        <f>SUM(W781 + V781 + S781)</f>
        <v>1214.8</v>
      </c>
      <c r="AB781" s="100">
        <f>AA781*('Para GX'!J$71+100%)</f>
        <v>1245.1699999999998</v>
      </c>
      <c r="AC781" s="100">
        <f>AB781*('Para GX'!K$71+100%)</f>
        <v>1272.1486833333333</v>
      </c>
      <c r="AD781" s="100">
        <f>AC781*('Para GX'!L$71+100%)</f>
        <v>1293.3511613888888</v>
      </c>
      <c r="AE781" s="100">
        <f>AD781*('Para GX'!M$71+100%)</f>
        <v>1306.2846730027777</v>
      </c>
      <c r="AF781" s="100">
        <f>AE781*('Para GX'!N$71+100%)</f>
        <v>1314.9932374894629</v>
      </c>
      <c r="AG781" s="100" t="e">
        <f>AF781*('Para GX'!O$71+100%)</f>
        <v>#VALUE!</v>
      </c>
      <c r="AH781" s="100">
        <v>0</v>
      </c>
      <c r="AI781" s="100">
        <f>AH781*('Para GX'!J$71+100%)</f>
        <v>0</v>
      </c>
      <c r="AJ781" s="100">
        <f>AI781*('Para GX'!K$71+100%)</f>
        <v>0</v>
      </c>
      <c r="AK781" s="100">
        <f>AJ781*('Para GX'!L$71+100%)</f>
        <v>0</v>
      </c>
      <c r="AL781" s="100">
        <f>AK781*('Para GX'!M$71+100%)</f>
        <v>0</v>
      </c>
      <c r="AM781" s="100">
        <f>AL781*('Para GX'!N$71+100%)</f>
        <v>0</v>
      </c>
      <c r="AN781" s="100" t="e">
        <f>AM781*('Para GX'!O$71+100%)</f>
        <v>#VALUE!</v>
      </c>
      <c r="AO781" s="100">
        <f>SUM(X781+Y781)</f>
        <v>0</v>
      </c>
      <c r="AP781" s="100">
        <f>AO781*('Para GX'!J$71+100%)</f>
        <v>0</v>
      </c>
      <c r="AQ781" s="100">
        <f>AP781*('Para GX'!K$71+100%)</f>
        <v>0</v>
      </c>
      <c r="AR781" s="100">
        <f>AQ781*('Para GX'!L$71+100%)</f>
        <v>0</v>
      </c>
      <c r="AS781" s="100">
        <f>AR781*('Para GX'!M$71+100%)</f>
        <v>0</v>
      </c>
      <c r="AT781" s="100">
        <f>AS781*('Para GX'!N$71+100%)</f>
        <v>0</v>
      </c>
      <c r="AU781" s="100" t="e">
        <f>AT781*('Para GX'!O$71+100%)</f>
        <v>#VALUE!</v>
      </c>
      <c r="AV781" s="100">
        <v>0</v>
      </c>
      <c r="AW781" s="100">
        <f>AV781*('Para GX'!J$71+100%)</f>
        <v>0</v>
      </c>
      <c r="AX781" s="100">
        <f>AW781*('Para GX'!K$71+100%)</f>
        <v>0</v>
      </c>
      <c r="AY781" s="100">
        <f>AX781*('Para GX'!L$71+100%)</f>
        <v>0</v>
      </c>
      <c r="AZ781" s="100">
        <f>AY781*('Para GX'!M$71+100%)</f>
        <v>0</v>
      </c>
      <c r="BA781" s="100">
        <f>AZ781*('Para GX'!N$71+100%)</f>
        <v>0</v>
      </c>
      <c r="BB781" s="100" t="e">
        <f>BA781*('Para GX'!O$71+100%)</f>
        <v>#VALUE!</v>
      </c>
      <c r="BC781" s="100">
        <v>0</v>
      </c>
      <c r="BD781" s="100"/>
      <c r="BE781" s="100"/>
      <c r="BF781" s="100"/>
      <c r="BG781" s="100"/>
      <c r="BH781" s="100"/>
      <c r="BI781" s="100"/>
      <c r="BJ781" s="100">
        <v>0</v>
      </c>
      <c r="BK781" s="100">
        <f>BJ781*('Para GX'!J$71+100%)</f>
        <v>0</v>
      </c>
      <c r="BL781" s="100">
        <f>BK781*('Para GX'!K$71+100%)</f>
        <v>0</v>
      </c>
      <c r="BM781" s="100">
        <f>BL781*('Para GX'!L$71+100%)</f>
        <v>0</v>
      </c>
      <c r="BN781" s="100">
        <f>BM781*('Para GX'!M$71+100%)</f>
        <v>0</v>
      </c>
      <c r="BO781" s="100">
        <f>BN781*('Para GX'!N$71+100%)</f>
        <v>0</v>
      </c>
      <c r="BP781" s="100" t="e">
        <f>BO781*('Para GX'!O$71+100%)</f>
        <v>#VALUE!</v>
      </c>
    </row>
    <row r="782" spans="1:68">
      <c r="A782" s="77">
        <v>2019</v>
      </c>
      <c r="B782" s="77" t="s">
        <v>905</v>
      </c>
      <c r="C782" s="77" t="s">
        <v>1118</v>
      </c>
      <c r="D782" s="77"/>
      <c r="E782" s="112" t="s">
        <v>1027</v>
      </c>
      <c r="F782" s="77"/>
      <c r="G782" s="77"/>
      <c r="H782" s="77"/>
      <c r="I782" s="77">
        <v>1</v>
      </c>
      <c r="J782" s="77"/>
      <c r="K782" s="77"/>
      <c r="L782" s="77"/>
      <c r="M782" s="77"/>
      <c r="N782" s="99">
        <v>0</v>
      </c>
      <c r="O782" s="99">
        <v>0</v>
      </c>
      <c r="P782" s="99">
        <v>0</v>
      </c>
      <c r="Q782" s="99">
        <v>0</v>
      </c>
      <c r="R782" s="99">
        <v>0</v>
      </c>
      <c r="S782" s="99">
        <v>0</v>
      </c>
      <c r="T782" s="99">
        <v>0</v>
      </c>
      <c r="U782" s="99">
        <v>0</v>
      </c>
      <c r="V782" s="99">
        <v>0</v>
      </c>
      <c r="W782" s="99">
        <v>0</v>
      </c>
      <c r="X782" s="99">
        <v>0</v>
      </c>
      <c r="Y782" s="99">
        <v>0</v>
      </c>
      <c r="Z782" s="99">
        <v>0</v>
      </c>
      <c r="AA782" s="99">
        <v>0</v>
      </c>
      <c r="AB782" s="100">
        <v>17700.96</v>
      </c>
      <c r="AC782" s="100">
        <f>AB782*('Para GX'!K$71+100%)</f>
        <v>18084.480800000001</v>
      </c>
      <c r="AD782" s="100">
        <f>AC782*('Para GX'!L$71+100%)</f>
        <v>18385.888813333335</v>
      </c>
      <c r="AE782" s="100">
        <f>AD782*('Para GX'!M$71+100%)</f>
        <v>18569.747701466669</v>
      </c>
      <c r="AF782" s="100">
        <f>AE782*('Para GX'!N$71+100%)</f>
        <v>18693.546019476446</v>
      </c>
      <c r="AG782" s="100" t="e">
        <f>AF782*('Para GX'!O$71+100%)</f>
        <v>#VALUE!</v>
      </c>
      <c r="AH782" s="99">
        <v>0</v>
      </c>
      <c r="AI782" s="100">
        <v>0</v>
      </c>
      <c r="AJ782" s="100">
        <f>AI782*('Para GX'!K$71+100%)</f>
        <v>0</v>
      </c>
      <c r="AK782" s="100">
        <f>AJ782*('Para GX'!L$71+100%)</f>
        <v>0</v>
      </c>
      <c r="AL782" s="100">
        <f>AK782*('Para GX'!M$71+100%)</f>
        <v>0</v>
      </c>
      <c r="AM782" s="100">
        <f>AL782*('Para GX'!N$71+100%)</f>
        <v>0</v>
      </c>
      <c r="AN782" s="100" t="e">
        <f>AM782*('Para GX'!O$71+100%)</f>
        <v>#VALUE!</v>
      </c>
      <c r="AO782" s="99">
        <v>0</v>
      </c>
      <c r="AP782" s="100">
        <v>5476.68</v>
      </c>
      <c r="AQ782" s="100">
        <f>AP782*('Para GX'!K$71+100%)</f>
        <v>5595.3414000000002</v>
      </c>
      <c r="AR782" s="100">
        <f>AQ782*('Para GX'!L$71+100%)</f>
        <v>5688.5970900000002</v>
      </c>
      <c r="AS782" s="100">
        <f>AR782*('Para GX'!M$71+100%)</f>
        <v>5745.4830609000001</v>
      </c>
      <c r="AT782" s="100">
        <f>AS782*('Para GX'!N$71+100%)</f>
        <v>5783.7862813060001</v>
      </c>
      <c r="AU782" s="100" t="e">
        <f>AT782*('Para GX'!O$71+100%)</f>
        <v>#VALUE!</v>
      </c>
      <c r="AV782" s="99">
        <v>0</v>
      </c>
      <c r="AW782" s="100">
        <f>AV782*('Para GX'!J$71+100%)</f>
        <v>0</v>
      </c>
      <c r="AX782" s="100">
        <f>AW782*('Para GX'!K$71+100%)</f>
        <v>0</v>
      </c>
      <c r="AY782" s="100">
        <f>AX782*('Para GX'!L$71+100%)</f>
        <v>0</v>
      </c>
      <c r="AZ782" s="100">
        <f>AY782*('Para GX'!M$71+100%)</f>
        <v>0</v>
      </c>
      <c r="BA782" s="100">
        <f>AZ782*('Para GX'!N$71+100%)</f>
        <v>0</v>
      </c>
      <c r="BB782" s="100" t="e">
        <f>BA782*('Para GX'!O$71+100%)</f>
        <v>#VALUE!</v>
      </c>
      <c r="BC782" s="99">
        <v>0</v>
      </c>
      <c r="BD782" s="99">
        <v>0</v>
      </c>
      <c r="BE782" s="99">
        <v>0</v>
      </c>
      <c r="BF782" s="99">
        <v>0</v>
      </c>
      <c r="BG782" s="99">
        <v>0</v>
      </c>
      <c r="BH782" s="99">
        <v>0</v>
      </c>
      <c r="BI782" s="99">
        <v>0</v>
      </c>
      <c r="BJ782" s="99">
        <v>0</v>
      </c>
      <c r="BK782" s="100">
        <f>BJ782*('Para GX'!J$71+100%)</f>
        <v>0</v>
      </c>
      <c r="BL782" s="100">
        <f>BK782*('Para GX'!K$71+100%)</f>
        <v>0</v>
      </c>
      <c r="BM782" s="100">
        <f>BL782*('Para GX'!L$71+100%)</f>
        <v>0</v>
      </c>
      <c r="BN782" s="100">
        <f>BM782*('Para GX'!M$71+100%)</f>
        <v>0</v>
      </c>
      <c r="BO782" s="100">
        <f>BN782*('Para GX'!N$71+100%)</f>
        <v>0</v>
      </c>
      <c r="BP782" s="100" t="e">
        <f>BO782*('Para GX'!O$71+100%)</f>
        <v>#VALUE!</v>
      </c>
    </row>
    <row r="783" spans="1:68">
      <c r="A783" s="77">
        <v>2019</v>
      </c>
      <c r="B783" s="77" t="s">
        <v>905</v>
      </c>
      <c r="C783" s="77" t="s">
        <v>1118</v>
      </c>
      <c r="D783" s="77"/>
      <c r="E783" s="112" t="s">
        <v>1027</v>
      </c>
      <c r="F783" s="77"/>
      <c r="G783" s="77"/>
      <c r="H783" s="77"/>
      <c r="I783" s="77"/>
      <c r="J783" s="77"/>
      <c r="K783" s="77"/>
      <c r="L783" s="77"/>
      <c r="M783" s="77"/>
      <c r="N783" s="99">
        <v>0</v>
      </c>
      <c r="O783" s="99">
        <v>0</v>
      </c>
      <c r="P783" s="99">
        <v>0</v>
      </c>
      <c r="Q783" s="99">
        <v>0</v>
      </c>
      <c r="R783" s="99">
        <v>0</v>
      </c>
      <c r="S783" s="99">
        <v>0</v>
      </c>
      <c r="T783" s="99">
        <v>0</v>
      </c>
      <c r="U783" s="99">
        <v>0</v>
      </c>
      <c r="V783" s="99">
        <v>0</v>
      </c>
      <c r="W783" s="99">
        <v>0</v>
      </c>
      <c r="X783" s="99">
        <v>0</v>
      </c>
      <c r="Y783" s="99">
        <v>0</v>
      </c>
      <c r="Z783" s="99">
        <v>0</v>
      </c>
      <c r="AA783" s="99">
        <v>0</v>
      </c>
      <c r="AB783" s="100">
        <v>17700.96</v>
      </c>
      <c r="AC783" s="100">
        <f>AB783*('Para GX'!K$71+100%)</f>
        <v>18084.480800000001</v>
      </c>
      <c r="AD783" s="100">
        <f>AC783*('Para GX'!L$71+100%)</f>
        <v>18385.888813333335</v>
      </c>
      <c r="AE783" s="100">
        <f>AD783*('Para GX'!M$71+100%)</f>
        <v>18569.747701466669</v>
      </c>
      <c r="AF783" s="100">
        <f>AE783*('Para GX'!N$71+100%)</f>
        <v>18693.546019476446</v>
      </c>
      <c r="AG783" s="100" t="e">
        <f>AF783*('Para GX'!O$71+100%)</f>
        <v>#VALUE!</v>
      </c>
      <c r="AH783" s="99">
        <v>0</v>
      </c>
      <c r="AI783" s="100">
        <f>AH783*('Para GX'!J$71+100%)</f>
        <v>0</v>
      </c>
      <c r="AJ783" s="100">
        <f>AI783*('Para GX'!K$71+100%)</f>
        <v>0</v>
      </c>
      <c r="AK783" s="100">
        <f>AJ783*('Para GX'!L$71+100%)</f>
        <v>0</v>
      </c>
      <c r="AL783" s="100">
        <f>AK783*('Para GX'!M$71+100%)</f>
        <v>0</v>
      </c>
      <c r="AM783" s="100">
        <f>AL783*('Para GX'!N$71+100%)</f>
        <v>0</v>
      </c>
      <c r="AN783" s="100" t="e">
        <f>AM783*('Para GX'!O$71+100%)</f>
        <v>#VALUE!</v>
      </c>
      <c r="AO783" s="99">
        <v>0</v>
      </c>
      <c r="AP783" s="100">
        <v>5476.68</v>
      </c>
      <c r="AQ783" s="100">
        <f>AP783*('Para GX'!K$71+100%)</f>
        <v>5595.3414000000002</v>
      </c>
      <c r="AR783" s="100">
        <f>AQ783*('Para GX'!L$71+100%)</f>
        <v>5688.5970900000002</v>
      </c>
      <c r="AS783" s="100">
        <f>AR783*('Para GX'!M$71+100%)</f>
        <v>5745.4830609000001</v>
      </c>
      <c r="AT783" s="100">
        <f>AS783*('Para GX'!N$71+100%)</f>
        <v>5783.7862813060001</v>
      </c>
      <c r="AU783" s="100" t="e">
        <f>AT783*('Para GX'!O$71+100%)</f>
        <v>#VALUE!</v>
      </c>
      <c r="AV783" s="99">
        <v>0</v>
      </c>
      <c r="AW783" s="100">
        <f>AV783*('Para GX'!J$71+100%)</f>
        <v>0</v>
      </c>
      <c r="AX783" s="100">
        <f>AW783*('Para GX'!K$71+100%)</f>
        <v>0</v>
      </c>
      <c r="AY783" s="100">
        <f>AX783*('Para GX'!L$71+100%)</f>
        <v>0</v>
      </c>
      <c r="AZ783" s="100">
        <f>AY783*('Para GX'!M$71+100%)</f>
        <v>0</v>
      </c>
      <c r="BA783" s="100">
        <f>AZ783*('Para GX'!N$71+100%)</f>
        <v>0</v>
      </c>
      <c r="BB783" s="100" t="e">
        <f>BA783*('Para GX'!O$71+100%)</f>
        <v>#VALUE!</v>
      </c>
      <c r="BC783" s="99">
        <v>0</v>
      </c>
      <c r="BD783" s="99">
        <v>0</v>
      </c>
      <c r="BE783" s="99">
        <v>0</v>
      </c>
      <c r="BF783" s="99">
        <v>0</v>
      </c>
      <c r="BG783" s="99">
        <v>0</v>
      </c>
      <c r="BH783" s="99">
        <v>0</v>
      </c>
      <c r="BI783" s="99">
        <v>0</v>
      </c>
      <c r="BJ783" s="99">
        <v>0</v>
      </c>
      <c r="BK783" s="100">
        <f>BJ783*('Para GX'!J$71+100%)</f>
        <v>0</v>
      </c>
      <c r="BL783" s="100">
        <f>BK783*('Para GX'!K$71+100%)</f>
        <v>0</v>
      </c>
      <c r="BM783" s="100">
        <f>BL783*('Para GX'!L$71+100%)</f>
        <v>0</v>
      </c>
      <c r="BN783" s="100">
        <f>BM783*('Para GX'!M$71+100%)</f>
        <v>0</v>
      </c>
      <c r="BO783" s="100">
        <f>BN783*('Para GX'!N$71+100%)</f>
        <v>0</v>
      </c>
      <c r="BP783" s="100" t="e">
        <f>BO783*('Para GX'!O$71+100%)</f>
        <v>#VALUE!</v>
      </c>
    </row>
    <row r="784" spans="1:68">
      <c r="A784" s="77">
        <v>2019</v>
      </c>
      <c r="B784" s="77" t="s">
        <v>905</v>
      </c>
      <c r="C784" s="77" t="s">
        <v>1118</v>
      </c>
      <c r="D784" s="77"/>
      <c r="E784" s="112" t="s">
        <v>1027</v>
      </c>
      <c r="F784" s="77"/>
      <c r="G784" s="77"/>
      <c r="H784" s="77"/>
      <c r="I784" s="77">
        <v>1</v>
      </c>
      <c r="J784" s="77"/>
      <c r="K784" s="77"/>
      <c r="L784" s="77"/>
      <c r="M784" s="77"/>
      <c r="N784" s="99">
        <v>0</v>
      </c>
      <c r="O784" s="99">
        <v>0</v>
      </c>
      <c r="P784" s="99">
        <v>0</v>
      </c>
      <c r="Q784" s="99">
        <v>0</v>
      </c>
      <c r="R784" s="99">
        <v>0</v>
      </c>
      <c r="S784" s="99">
        <v>0</v>
      </c>
      <c r="T784" s="99">
        <v>0</v>
      </c>
      <c r="U784" s="99">
        <v>0</v>
      </c>
      <c r="V784" s="99">
        <v>0</v>
      </c>
      <c r="W784" s="99">
        <v>0</v>
      </c>
      <c r="X784" s="99">
        <v>0</v>
      </c>
      <c r="Y784" s="99">
        <v>0</v>
      </c>
      <c r="Z784" s="99">
        <v>0</v>
      </c>
      <c r="AA784" s="99">
        <v>0</v>
      </c>
      <c r="AB784" s="100">
        <v>30894.36</v>
      </c>
      <c r="AC784" s="100">
        <f>AB784*('Para GX'!K$71+100%)</f>
        <v>31563.737800000003</v>
      </c>
      <c r="AD784" s="100">
        <f>AC784*('Para GX'!L$71+100%)</f>
        <v>32089.800096666666</v>
      </c>
      <c r="AE784" s="100">
        <f>AD784*('Para GX'!M$71+100%)</f>
        <v>32410.698097633333</v>
      </c>
      <c r="AF784" s="100">
        <f>AE784*('Para GX'!N$71+100%)</f>
        <v>32626.769418284221</v>
      </c>
      <c r="AG784" s="100" t="e">
        <f>AF784*('Para GX'!O$71+100%)</f>
        <v>#VALUE!</v>
      </c>
      <c r="AH784" s="99">
        <v>0</v>
      </c>
      <c r="AI784" s="100">
        <f>AH784*('Para GX'!J$71+100%)</f>
        <v>0</v>
      </c>
      <c r="AJ784" s="100">
        <f>AI784*('Para GX'!K$71+100%)</f>
        <v>0</v>
      </c>
      <c r="AK784" s="100">
        <f>AJ784*('Para GX'!L$71+100%)</f>
        <v>0</v>
      </c>
      <c r="AL784" s="100">
        <f>AK784*('Para GX'!M$71+100%)</f>
        <v>0</v>
      </c>
      <c r="AM784" s="100">
        <f>AL784*('Para GX'!N$71+100%)</f>
        <v>0</v>
      </c>
      <c r="AN784" s="100" t="e">
        <f>AM784*('Para GX'!O$71+100%)</f>
        <v>#VALUE!</v>
      </c>
      <c r="AO784" s="99">
        <v>0</v>
      </c>
      <c r="AP784" s="100">
        <v>9558.7199999999993</v>
      </c>
      <c r="AQ784" s="100">
        <f>AP784*('Para GX'!K$71+100%)</f>
        <v>9765.8256000000001</v>
      </c>
      <c r="AR784" s="100">
        <f>AQ784*('Para GX'!L$71+100%)</f>
        <v>9928.5893599999999</v>
      </c>
      <c r="AS784" s="100">
        <f>AR784*('Para GX'!M$71+100%)</f>
        <v>10027.875253599999</v>
      </c>
      <c r="AT784" s="100">
        <f>AS784*('Para GX'!N$71+100%)</f>
        <v>10094.727755290665</v>
      </c>
      <c r="AU784" s="100" t="e">
        <f>AT784*('Para GX'!O$71+100%)</f>
        <v>#VALUE!</v>
      </c>
      <c r="AV784" s="99">
        <v>0</v>
      </c>
      <c r="AW784" s="100">
        <f>AV784*('Para GX'!J$71+100%)</f>
        <v>0</v>
      </c>
      <c r="AX784" s="100">
        <f>AW784*('Para GX'!K$71+100%)</f>
        <v>0</v>
      </c>
      <c r="AY784" s="100">
        <f>AX784*('Para GX'!L$71+100%)</f>
        <v>0</v>
      </c>
      <c r="AZ784" s="100">
        <f>AY784*('Para GX'!M$71+100%)</f>
        <v>0</v>
      </c>
      <c r="BA784" s="100">
        <f>AZ784*('Para GX'!N$71+100%)</f>
        <v>0</v>
      </c>
      <c r="BB784" s="100" t="e">
        <f>BA784*('Para GX'!O$71+100%)</f>
        <v>#VALUE!</v>
      </c>
      <c r="BC784" s="99">
        <v>0</v>
      </c>
      <c r="BD784" s="99">
        <v>0</v>
      </c>
      <c r="BE784" s="99">
        <v>0</v>
      </c>
      <c r="BF784" s="99">
        <v>0</v>
      </c>
      <c r="BG784" s="99">
        <v>0</v>
      </c>
      <c r="BH784" s="99">
        <v>0</v>
      </c>
      <c r="BI784" s="99">
        <v>0</v>
      </c>
      <c r="BJ784" s="99">
        <v>0</v>
      </c>
      <c r="BK784" s="100">
        <f>BJ784*('Para GX'!J$71+100%)</f>
        <v>0</v>
      </c>
      <c r="BL784" s="100">
        <f>BK784*('Para GX'!K$71+100%)</f>
        <v>0</v>
      </c>
      <c r="BM784" s="100">
        <f>BL784*('Para GX'!L$71+100%)</f>
        <v>0</v>
      </c>
      <c r="BN784" s="100">
        <f>BM784*('Para GX'!M$71+100%)</f>
        <v>0</v>
      </c>
      <c r="BO784" s="100">
        <f>BN784*('Para GX'!N$71+100%)</f>
        <v>0</v>
      </c>
      <c r="BP784" s="100" t="e">
        <f>BO784*('Para GX'!O$71+100%)</f>
        <v>#VALUE!</v>
      </c>
    </row>
    <row r="785" spans="1:68">
      <c r="A785" s="77">
        <v>2019</v>
      </c>
      <c r="B785" s="77" t="s">
        <v>905</v>
      </c>
      <c r="C785" s="77" t="s">
        <v>1118</v>
      </c>
      <c r="D785" s="77"/>
      <c r="E785" s="112" t="s">
        <v>1027</v>
      </c>
      <c r="F785" s="77"/>
      <c r="G785" s="77"/>
      <c r="H785" s="77"/>
      <c r="I785" s="77">
        <v>1</v>
      </c>
      <c r="J785" s="77"/>
      <c r="K785" s="77"/>
      <c r="L785" s="77"/>
      <c r="M785" s="77"/>
      <c r="N785" s="99">
        <v>0</v>
      </c>
      <c r="O785" s="99">
        <v>0</v>
      </c>
      <c r="P785" s="99">
        <v>0</v>
      </c>
      <c r="Q785" s="99">
        <v>0</v>
      </c>
      <c r="R785" s="99">
        <v>0</v>
      </c>
      <c r="S785" s="99">
        <v>0</v>
      </c>
      <c r="T785" s="99">
        <v>0</v>
      </c>
      <c r="U785" s="99">
        <v>0</v>
      </c>
      <c r="V785" s="99">
        <v>0</v>
      </c>
      <c r="W785" s="99">
        <v>0</v>
      </c>
      <c r="X785" s="99">
        <v>0</v>
      </c>
      <c r="Y785" s="99">
        <v>0</v>
      </c>
      <c r="Z785" s="99">
        <v>0</v>
      </c>
      <c r="AA785" s="99">
        <v>0</v>
      </c>
      <c r="AB785" s="100">
        <v>30894.36</v>
      </c>
      <c r="AC785" s="100">
        <f>AB785*('Para GX'!K$71+100%)</f>
        <v>31563.737800000003</v>
      </c>
      <c r="AD785" s="100">
        <f>AC785*('Para GX'!L$71+100%)</f>
        <v>32089.800096666666</v>
      </c>
      <c r="AE785" s="100">
        <f>AD785*('Para GX'!M$71+100%)</f>
        <v>32410.698097633333</v>
      </c>
      <c r="AF785" s="100">
        <f>AE785*('Para GX'!N$71+100%)</f>
        <v>32626.769418284221</v>
      </c>
      <c r="AG785" s="100" t="e">
        <f>AF785*('Para GX'!O$71+100%)</f>
        <v>#VALUE!</v>
      </c>
      <c r="AH785" s="99">
        <v>0</v>
      </c>
      <c r="AI785" s="100">
        <f>AH785*('Para GX'!J$71+100%)</f>
        <v>0</v>
      </c>
      <c r="AJ785" s="100">
        <f>AI785*('Para GX'!K$71+100%)</f>
        <v>0</v>
      </c>
      <c r="AK785" s="100">
        <f>AJ785*('Para GX'!L$71+100%)</f>
        <v>0</v>
      </c>
      <c r="AL785" s="100">
        <f>AK785*('Para GX'!M$71+100%)</f>
        <v>0</v>
      </c>
      <c r="AM785" s="100">
        <f>AL785*('Para GX'!N$71+100%)</f>
        <v>0</v>
      </c>
      <c r="AN785" s="100" t="e">
        <f>AM785*('Para GX'!O$71+100%)</f>
        <v>#VALUE!</v>
      </c>
      <c r="AO785" s="99">
        <v>0</v>
      </c>
      <c r="AP785" s="100">
        <v>9558.7199999999993</v>
      </c>
      <c r="AQ785" s="100">
        <f>AP785*('Para GX'!K$71+100%)</f>
        <v>9765.8256000000001</v>
      </c>
      <c r="AR785" s="100">
        <f>AQ785*('Para GX'!L$71+100%)</f>
        <v>9928.5893599999999</v>
      </c>
      <c r="AS785" s="100">
        <f>AR785*('Para GX'!M$71+100%)</f>
        <v>10027.875253599999</v>
      </c>
      <c r="AT785" s="100">
        <f>AS785*('Para GX'!N$71+100%)</f>
        <v>10094.727755290665</v>
      </c>
      <c r="AU785" s="100" t="e">
        <f>AT785*('Para GX'!O$71+100%)</f>
        <v>#VALUE!</v>
      </c>
      <c r="AV785" s="99">
        <v>0</v>
      </c>
      <c r="AW785" s="100">
        <f>AV785*('Para GX'!J$71+100%)</f>
        <v>0</v>
      </c>
      <c r="AX785" s="100">
        <f>AW785*('Para GX'!K$71+100%)</f>
        <v>0</v>
      </c>
      <c r="AY785" s="100">
        <f>AX785*('Para GX'!L$71+100%)</f>
        <v>0</v>
      </c>
      <c r="AZ785" s="100">
        <f>AY785*('Para GX'!M$71+100%)</f>
        <v>0</v>
      </c>
      <c r="BA785" s="100">
        <f>AZ785*('Para GX'!N$71+100%)</f>
        <v>0</v>
      </c>
      <c r="BB785" s="100" t="e">
        <f>BA785*('Para GX'!O$71+100%)</f>
        <v>#VALUE!</v>
      </c>
      <c r="BC785" s="99">
        <v>0</v>
      </c>
      <c r="BD785" s="99">
        <v>0</v>
      </c>
      <c r="BE785" s="99">
        <v>0</v>
      </c>
      <c r="BF785" s="99">
        <v>0</v>
      </c>
      <c r="BG785" s="99">
        <v>0</v>
      </c>
      <c r="BH785" s="99">
        <v>0</v>
      </c>
      <c r="BI785" s="99">
        <v>0</v>
      </c>
      <c r="BJ785" s="99">
        <v>0</v>
      </c>
      <c r="BK785" s="100">
        <f>BJ785*('Para GX'!J$71+100%)</f>
        <v>0</v>
      </c>
      <c r="BL785" s="100">
        <f>BK785*('Para GX'!K$71+100%)</f>
        <v>0</v>
      </c>
      <c r="BM785" s="100">
        <f>BL785*('Para GX'!L$71+100%)</f>
        <v>0</v>
      </c>
      <c r="BN785" s="100">
        <f>BM785*('Para GX'!M$71+100%)</f>
        <v>0</v>
      </c>
      <c r="BO785" s="100">
        <f>BN785*('Para GX'!N$71+100%)</f>
        <v>0</v>
      </c>
      <c r="BP785" s="100" t="e">
        <f>BO785*('Para GX'!O$71+100%)</f>
        <v>#VALUE!</v>
      </c>
    </row>
    <row r="786" spans="1:68">
      <c r="A786" s="77">
        <v>2019</v>
      </c>
      <c r="B786" s="77" t="s">
        <v>905</v>
      </c>
      <c r="C786" s="77" t="s">
        <v>1118</v>
      </c>
      <c r="D786" s="77"/>
      <c r="E786" s="112" t="s">
        <v>1027</v>
      </c>
      <c r="F786" s="77"/>
      <c r="G786" s="77"/>
      <c r="H786" s="77"/>
      <c r="I786" s="77">
        <v>1</v>
      </c>
      <c r="J786" s="77"/>
      <c r="K786" s="77"/>
      <c r="L786" s="77"/>
      <c r="M786" s="77"/>
      <c r="N786" s="99">
        <v>0</v>
      </c>
      <c r="O786" s="99">
        <v>0</v>
      </c>
      <c r="P786" s="99">
        <v>0</v>
      </c>
      <c r="Q786" s="99">
        <v>0</v>
      </c>
      <c r="R786" s="99">
        <v>0</v>
      </c>
      <c r="S786" s="99">
        <v>0</v>
      </c>
      <c r="T786" s="99">
        <v>0</v>
      </c>
      <c r="U786" s="99">
        <v>0</v>
      </c>
      <c r="V786" s="99">
        <v>0</v>
      </c>
      <c r="W786" s="99">
        <v>0</v>
      </c>
      <c r="X786" s="99">
        <v>0</v>
      </c>
      <c r="Y786" s="99">
        <v>0</v>
      </c>
      <c r="Z786" s="99">
        <v>0</v>
      </c>
      <c r="AA786" s="99">
        <v>0</v>
      </c>
      <c r="AB786" s="100">
        <v>30894.36</v>
      </c>
      <c r="AC786" s="100">
        <f>AB786*('Para GX'!K$71+100%)</f>
        <v>31563.737800000003</v>
      </c>
      <c r="AD786" s="100">
        <f>AC786*('Para GX'!L$71+100%)</f>
        <v>32089.800096666666</v>
      </c>
      <c r="AE786" s="100">
        <f>AD786*('Para GX'!M$71+100%)</f>
        <v>32410.698097633333</v>
      </c>
      <c r="AF786" s="100">
        <f>AE786*('Para GX'!N$71+100%)</f>
        <v>32626.769418284221</v>
      </c>
      <c r="AG786" s="100" t="e">
        <f>AF786*('Para GX'!O$71+100%)</f>
        <v>#VALUE!</v>
      </c>
      <c r="AH786" s="99">
        <v>0</v>
      </c>
      <c r="AI786" s="100">
        <f>AH786*('Para GX'!J$71+100%)</f>
        <v>0</v>
      </c>
      <c r="AJ786" s="100">
        <f>AI786*('Para GX'!K$71+100%)</f>
        <v>0</v>
      </c>
      <c r="AK786" s="100">
        <f>AJ786*('Para GX'!L$71+100%)</f>
        <v>0</v>
      </c>
      <c r="AL786" s="100">
        <f>AK786*('Para GX'!M$71+100%)</f>
        <v>0</v>
      </c>
      <c r="AM786" s="100">
        <f>AL786*('Para GX'!N$71+100%)</f>
        <v>0</v>
      </c>
      <c r="AN786" s="100" t="e">
        <f>AM786*('Para GX'!O$71+100%)</f>
        <v>#VALUE!</v>
      </c>
      <c r="AO786" s="99">
        <v>0</v>
      </c>
      <c r="AP786" s="100">
        <v>9558.7199999999993</v>
      </c>
      <c r="AQ786" s="100">
        <f>AP786*('Para GX'!K$71+100%)</f>
        <v>9765.8256000000001</v>
      </c>
      <c r="AR786" s="100">
        <f>AQ786*('Para GX'!L$71+100%)</f>
        <v>9928.5893599999999</v>
      </c>
      <c r="AS786" s="100">
        <f>AR786*('Para GX'!M$71+100%)</f>
        <v>10027.875253599999</v>
      </c>
      <c r="AT786" s="100">
        <f>AS786*('Para GX'!N$71+100%)</f>
        <v>10094.727755290665</v>
      </c>
      <c r="AU786" s="100" t="e">
        <f>AT786*('Para GX'!O$71+100%)</f>
        <v>#VALUE!</v>
      </c>
      <c r="AV786" s="99">
        <v>0</v>
      </c>
      <c r="AW786" s="100">
        <f>AV786*('Para GX'!J$71+100%)</f>
        <v>0</v>
      </c>
      <c r="AX786" s="100">
        <f>AW786*('Para GX'!K$71+100%)</f>
        <v>0</v>
      </c>
      <c r="AY786" s="100">
        <f>AX786*('Para GX'!L$71+100%)</f>
        <v>0</v>
      </c>
      <c r="AZ786" s="100">
        <f>AY786*('Para GX'!M$71+100%)</f>
        <v>0</v>
      </c>
      <c r="BA786" s="100">
        <f>AZ786*('Para GX'!N$71+100%)</f>
        <v>0</v>
      </c>
      <c r="BB786" s="100" t="e">
        <f>BA786*('Para GX'!O$71+100%)</f>
        <v>#VALUE!</v>
      </c>
      <c r="BC786" s="99">
        <v>0</v>
      </c>
      <c r="BD786" s="99">
        <v>0</v>
      </c>
      <c r="BE786" s="99">
        <v>0</v>
      </c>
      <c r="BF786" s="99">
        <v>0</v>
      </c>
      <c r="BG786" s="99">
        <v>0</v>
      </c>
      <c r="BH786" s="99">
        <v>0</v>
      </c>
      <c r="BI786" s="99">
        <v>0</v>
      </c>
      <c r="BJ786" s="99">
        <v>0</v>
      </c>
      <c r="BK786" s="100">
        <f>BJ786*('Para GX'!J$71+100%)</f>
        <v>0</v>
      </c>
      <c r="BL786" s="100">
        <f>BK786*('Para GX'!K$71+100%)</f>
        <v>0</v>
      </c>
      <c r="BM786" s="100">
        <f>BL786*('Para GX'!L$71+100%)</f>
        <v>0</v>
      </c>
      <c r="BN786" s="100">
        <f>BM786*('Para GX'!M$71+100%)</f>
        <v>0</v>
      </c>
      <c r="BO786" s="100">
        <f>BN786*('Para GX'!N$71+100%)</f>
        <v>0</v>
      </c>
      <c r="BP786" s="100" t="e">
        <f>BO786*('Para GX'!O$71+100%)</f>
        <v>#VALUE!</v>
      </c>
    </row>
    <row r="787" spans="1:68">
      <c r="A787" s="77">
        <v>2019</v>
      </c>
      <c r="B787" s="77" t="s">
        <v>905</v>
      </c>
      <c r="C787" s="77" t="s">
        <v>1118</v>
      </c>
      <c r="D787" s="77"/>
      <c r="E787" s="112" t="s">
        <v>1027</v>
      </c>
      <c r="F787" s="77"/>
      <c r="G787" s="77"/>
      <c r="H787" s="77"/>
      <c r="I787" s="77">
        <v>1</v>
      </c>
      <c r="J787" s="77"/>
      <c r="K787" s="77"/>
      <c r="L787" s="77"/>
      <c r="M787" s="77"/>
      <c r="N787" s="99">
        <v>0</v>
      </c>
      <c r="O787" s="99">
        <v>0</v>
      </c>
      <c r="P787" s="99">
        <v>0</v>
      </c>
      <c r="Q787" s="99">
        <v>0</v>
      </c>
      <c r="R787" s="99">
        <v>0</v>
      </c>
      <c r="S787" s="99">
        <v>0</v>
      </c>
      <c r="T787" s="99">
        <v>0</v>
      </c>
      <c r="U787" s="99">
        <v>0</v>
      </c>
      <c r="V787" s="99">
        <v>0</v>
      </c>
      <c r="W787" s="99">
        <v>0</v>
      </c>
      <c r="X787" s="99">
        <v>0</v>
      </c>
      <c r="Y787" s="99">
        <v>0</v>
      </c>
      <c r="Z787" s="99">
        <v>0</v>
      </c>
      <c r="AA787" s="99">
        <v>0</v>
      </c>
      <c r="AB787" s="100">
        <v>30894.36</v>
      </c>
      <c r="AC787" s="100">
        <f>AB787*('Para GX'!K$71+100%)</f>
        <v>31563.737800000003</v>
      </c>
      <c r="AD787" s="100">
        <f>AC787*('Para GX'!L$71+100%)</f>
        <v>32089.800096666666</v>
      </c>
      <c r="AE787" s="100">
        <f>AD787*('Para GX'!M$71+100%)</f>
        <v>32410.698097633333</v>
      </c>
      <c r="AF787" s="100">
        <f>AE787*('Para GX'!N$71+100%)</f>
        <v>32626.769418284221</v>
      </c>
      <c r="AG787" s="100" t="e">
        <f>AF787*('Para GX'!O$71+100%)</f>
        <v>#VALUE!</v>
      </c>
      <c r="AH787" s="99">
        <v>0</v>
      </c>
      <c r="AI787" s="100">
        <f>AH787*('Para GX'!J$71+100%)</f>
        <v>0</v>
      </c>
      <c r="AJ787" s="100">
        <f>AI787*('Para GX'!K$71+100%)</f>
        <v>0</v>
      </c>
      <c r="AK787" s="100">
        <f>AJ787*('Para GX'!L$71+100%)</f>
        <v>0</v>
      </c>
      <c r="AL787" s="100">
        <f>AK787*('Para GX'!M$71+100%)</f>
        <v>0</v>
      </c>
      <c r="AM787" s="100">
        <f>AL787*('Para GX'!N$71+100%)</f>
        <v>0</v>
      </c>
      <c r="AN787" s="100" t="e">
        <f>AM787*('Para GX'!O$71+100%)</f>
        <v>#VALUE!</v>
      </c>
      <c r="AO787" s="99">
        <v>0</v>
      </c>
      <c r="AP787" s="100">
        <v>9558.7199999999993</v>
      </c>
      <c r="AQ787" s="100">
        <f>AP787*('Para GX'!K$71+100%)</f>
        <v>9765.8256000000001</v>
      </c>
      <c r="AR787" s="100">
        <f>AQ787*('Para GX'!L$71+100%)</f>
        <v>9928.5893599999999</v>
      </c>
      <c r="AS787" s="100">
        <f>AR787*('Para GX'!M$71+100%)</f>
        <v>10027.875253599999</v>
      </c>
      <c r="AT787" s="100">
        <f>AS787*('Para GX'!N$71+100%)</f>
        <v>10094.727755290665</v>
      </c>
      <c r="AU787" s="100" t="e">
        <f>AT787*('Para GX'!O$71+100%)</f>
        <v>#VALUE!</v>
      </c>
      <c r="AV787" s="99">
        <v>0</v>
      </c>
      <c r="AW787" s="100">
        <f>AV787*('Para GX'!J$71+100%)</f>
        <v>0</v>
      </c>
      <c r="AX787" s="100">
        <f>AW787*('Para GX'!K$71+100%)</f>
        <v>0</v>
      </c>
      <c r="AY787" s="100">
        <f>AX787*('Para GX'!L$71+100%)</f>
        <v>0</v>
      </c>
      <c r="AZ787" s="100">
        <f>AY787*('Para GX'!M$71+100%)</f>
        <v>0</v>
      </c>
      <c r="BA787" s="100">
        <f>AZ787*('Para GX'!N$71+100%)</f>
        <v>0</v>
      </c>
      <c r="BB787" s="100" t="e">
        <f>BA787*('Para GX'!O$71+100%)</f>
        <v>#VALUE!</v>
      </c>
      <c r="BC787" s="99">
        <v>0</v>
      </c>
      <c r="BD787" s="99">
        <v>0</v>
      </c>
      <c r="BE787" s="99">
        <v>0</v>
      </c>
      <c r="BF787" s="99">
        <v>0</v>
      </c>
      <c r="BG787" s="99">
        <v>0</v>
      </c>
      <c r="BH787" s="99">
        <v>0</v>
      </c>
      <c r="BI787" s="99">
        <v>0</v>
      </c>
      <c r="BJ787" s="99">
        <v>0</v>
      </c>
      <c r="BK787" s="100">
        <f>BJ787*('Para GX'!J$71+100%)</f>
        <v>0</v>
      </c>
      <c r="BL787" s="100">
        <f>BK787*('Para GX'!K$71+100%)</f>
        <v>0</v>
      </c>
      <c r="BM787" s="100">
        <f>BL787*('Para GX'!L$71+100%)</f>
        <v>0</v>
      </c>
      <c r="BN787" s="100">
        <f>BM787*('Para GX'!M$71+100%)</f>
        <v>0</v>
      </c>
      <c r="BO787" s="100">
        <f>BN787*('Para GX'!N$71+100%)</f>
        <v>0</v>
      </c>
      <c r="BP787" s="100" t="e">
        <f>BO787*('Para GX'!O$71+100%)</f>
        <v>#VALUE!</v>
      </c>
    </row>
    <row r="788" spans="1:68">
      <c r="A788" s="77">
        <v>2019</v>
      </c>
      <c r="B788" s="77" t="s">
        <v>905</v>
      </c>
      <c r="C788" s="77" t="s">
        <v>1118</v>
      </c>
      <c r="D788" s="77"/>
      <c r="E788" s="112" t="s">
        <v>1027</v>
      </c>
      <c r="F788" s="77"/>
      <c r="G788" s="77"/>
      <c r="H788" s="77"/>
      <c r="I788" s="77">
        <v>1</v>
      </c>
      <c r="J788" s="77"/>
      <c r="K788" s="77"/>
      <c r="L788" s="77"/>
      <c r="M788" s="77"/>
      <c r="N788" s="99">
        <v>0</v>
      </c>
      <c r="O788" s="99">
        <v>0</v>
      </c>
      <c r="P788" s="99">
        <v>0</v>
      </c>
      <c r="Q788" s="99">
        <v>0</v>
      </c>
      <c r="R788" s="99">
        <v>0</v>
      </c>
      <c r="S788" s="99">
        <v>0</v>
      </c>
      <c r="T788" s="99">
        <v>0</v>
      </c>
      <c r="U788" s="99">
        <v>0</v>
      </c>
      <c r="V788" s="99">
        <v>0</v>
      </c>
      <c r="W788" s="99">
        <v>0</v>
      </c>
      <c r="X788" s="99">
        <v>0</v>
      </c>
      <c r="Y788" s="99">
        <v>0</v>
      </c>
      <c r="Z788" s="99">
        <v>0</v>
      </c>
      <c r="AA788" s="99">
        <v>0</v>
      </c>
      <c r="AB788" s="100">
        <v>30894.36</v>
      </c>
      <c r="AC788" s="100">
        <f>AB788*('Para GX'!K$71+100%)</f>
        <v>31563.737800000003</v>
      </c>
      <c r="AD788" s="100">
        <f>AC788*('Para GX'!L$71+100%)</f>
        <v>32089.800096666666</v>
      </c>
      <c r="AE788" s="100">
        <f>AD788*('Para GX'!M$71+100%)</f>
        <v>32410.698097633333</v>
      </c>
      <c r="AF788" s="100">
        <f>AE788*('Para GX'!N$71+100%)</f>
        <v>32626.769418284221</v>
      </c>
      <c r="AG788" s="100" t="e">
        <f>AF788*('Para GX'!O$71+100%)</f>
        <v>#VALUE!</v>
      </c>
      <c r="AH788" s="99">
        <v>0</v>
      </c>
      <c r="AI788" s="100">
        <f>AH788*('Para GX'!J$71+100%)</f>
        <v>0</v>
      </c>
      <c r="AJ788" s="100">
        <f>AI788*('Para GX'!K$71+100%)</f>
        <v>0</v>
      </c>
      <c r="AK788" s="100">
        <f>AJ788*('Para GX'!L$71+100%)</f>
        <v>0</v>
      </c>
      <c r="AL788" s="100">
        <f>AK788*('Para GX'!M$71+100%)</f>
        <v>0</v>
      </c>
      <c r="AM788" s="100">
        <f>AL788*('Para GX'!N$71+100%)</f>
        <v>0</v>
      </c>
      <c r="AN788" s="100" t="e">
        <f>AM788*('Para GX'!O$71+100%)</f>
        <v>#VALUE!</v>
      </c>
      <c r="AO788" s="99">
        <v>0</v>
      </c>
      <c r="AP788" s="100">
        <v>9558.7199999999993</v>
      </c>
      <c r="AQ788" s="100">
        <f>AP788*('Para GX'!K$71+100%)</f>
        <v>9765.8256000000001</v>
      </c>
      <c r="AR788" s="100">
        <f>AQ788*('Para GX'!L$71+100%)</f>
        <v>9928.5893599999999</v>
      </c>
      <c r="AS788" s="100">
        <f>AR788*('Para GX'!M$71+100%)</f>
        <v>10027.875253599999</v>
      </c>
      <c r="AT788" s="100">
        <f>AS788*('Para GX'!N$71+100%)</f>
        <v>10094.727755290665</v>
      </c>
      <c r="AU788" s="100" t="e">
        <f>AT788*('Para GX'!O$71+100%)</f>
        <v>#VALUE!</v>
      </c>
      <c r="AV788" s="99">
        <v>0</v>
      </c>
      <c r="AW788" s="100">
        <f>AV788*('Para GX'!J$71+100%)</f>
        <v>0</v>
      </c>
      <c r="AX788" s="100">
        <f>AW788*('Para GX'!K$71+100%)</f>
        <v>0</v>
      </c>
      <c r="AY788" s="100">
        <f>AX788*('Para GX'!L$71+100%)</f>
        <v>0</v>
      </c>
      <c r="AZ788" s="100">
        <f>AY788*('Para GX'!M$71+100%)</f>
        <v>0</v>
      </c>
      <c r="BA788" s="100">
        <f>AZ788*('Para GX'!N$71+100%)</f>
        <v>0</v>
      </c>
      <c r="BB788" s="100" t="e">
        <f>BA788*('Para GX'!O$71+100%)</f>
        <v>#VALUE!</v>
      </c>
      <c r="BC788" s="99">
        <v>0</v>
      </c>
      <c r="BD788" s="99">
        <v>0</v>
      </c>
      <c r="BE788" s="99">
        <v>0</v>
      </c>
      <c r="BF788" s="99">
        <v>0</v>
      </c>
      <c r="BG788" s="99">
        <v>0</v>
      </c>
      <c r="BH788" s="99">
        <v>0</v>
      </c>
      <c r="BI788" s="99">
        <v>0</v>
      </c>
      <c r="BJ788" s="99">
        <v>0</v>
      </c>
      <c r="BK788" s="100">
        <f>BJ788*('Para GX'!J$71+100%)</f>
        <v>0</v>
      </c>
      <c r="BL788" s="100">
        <f>BK788*('Para GX'!K$71+100%)</f>
        <v>0</v>
      </c>
      <c r="BM788" s="100">
        <f>BL788*('Para GX'!L$71+100%)</f>
        <v>0</v>
      </c>
      <c r="BN788" s="100">
        <f>BM788*('Para GX'!M$71+100%)</f>
        <v>0</v>
      </c>
      <c r="BO788" s="100">
        <f>BN788*('Para GX'!N$71+100%)</f>
        <v>0</v>
      </c>
      <c r="BP788" s="100" t="e">
        <f>BO788*('Para GX'!O$71+100%)</f>
        <v>#VALUE!</v>
      </c>
    </row>
    <row r="789" spans="1:68">
      <c r="A789" s="77">
        <v>2019</v>
      </c>
      <c r="B789" s="77" t="s">
        <v>905</v>
      </c>
      <c r="C789" s="77" t="s">
        <v>1118</v>
      </c>
      <c r="D789" s="77"/>
      <c r="E789" s="112" t="s">
        <v>1027</v>
      </c>
      <c r="F789" s="77"/>
      <c r="G789" s="77"/>
      <c r="H789" s="77"/>
      <c r="I789" s="77">
        <v>1</v>
      </c>
      <c r="J789" s="77"/>
      <c r="K789" s="77"/>
      <c r="L789" s="77"/>
      <c r="M789" s="77"/>
      <c r="N789" s="99">
        <v>0</v>
      </c>
      <c r="O789" s="99">
        <v>0</v>
      </c>
      <c r="P789" s="99">
        <v>0</v>
      </c>
      <c r="Q789" s="99">
        <v>0</v>
      </c>
      <c r="R789" s="99">
        <v>0</v>
      </c>
      <c r="S789" s="99">
        <v>0</v>
      </c>
      <c r="T789" s="99">
        <v>0</v>
      </c>
      <c r="U789" s="99">
        <v>0</v>
      </c>
      <c r="V789" s="99">
        <v>0</v>
      </c>
      <c r="W789" s="99">
        <v>0</v>
      </c>
      <c r="X789" s="99">
        <v>0</v>
      </c>
      <c r="Y789" s="99">
        <v>0</v>
      </c>
      <c r="Z789" s="99">
        <v>0</v>
      </c>
      <c r="AA789" s="99">
        <v>0</v>
      </c>
      <c r="AB789" s="100">
        <v>30894.36</v>
      </c>
      <c r="AC789" s="100">
        <f>AB789*('Para GX'!K$71+100%)</f>
        <v>31563.737800000003</v>
      </c>
      <c r="AD789" s="100">
        <f>AC789*('Para GX'!L$71+100%)</f>
        <v>32089.800096666666</v>
      </c>
      <c r="AE789" s="100">
        <f>AD789*('Para GX'!M$71+100%)</f>
        <v>32410.698097633333</v>
      </c>
      <c r="AF789" s="100">
        <f>AE789*('Para GX'!N$71+100%)</f>
        <v>32626.769418284221</v>
      </c>
      <c r="AG789" s="100" t="e">
        <f>AF789*('Para GX'!O$71+100%)</f>
        <v>#VALUE!</v>
      </c>
      <c r="AH789" s="99">
        <v>0</v>
      </c>
      <c r="AI789" s="100">
        <f>AH789*('Para GX'!J$71+100%)</f>
        <v>0</v>
      </c>
      <c r="AJ789" s="100">
        <f>AI789*('Para GX'!K$71+100%)</f>
        <v>0</v>
      </c>
      <c r="AK789" s="100">
        <f>AJ789*('Para GX'!L$71+100%)</f>
        <v>0</v>
      </c>
      <c r="AL789" s="100">
        <f>AK789*('Para GX'!M$71+100%)</f>
        <v>0</v>
      </c>
      <c r="AM789" s="100">
        <f>AL789*('Para GX'!N$71+100%)</f>
        <v>0</v>
      </c>
      <c r="AN789" s="100" t="e">
        <f>AM789*('Para GX'!O$71+100%)</f>
        <v>#VALUE!</v>
      </c>
      <c r="AO789" s="99">
        <v>0</v>
      </c>
      <c r="AP789" s="100">
        <v>9558.7199999999993</v>
      </c>
      <c r="AQ789" s="100">
        <f>AP789*('Para GX'!K$71+100%)</f>
        <v>9765.8256000000001</v>
      </c>
      <c r="AR789" s="100">
        <f>AQ789*('Para GX'!L$71+100%)</f>
        <v>9928.5893599999999</v>
      </c>
      <c r="AS789" s="100">
        <f>AR789*('Para GX'!M$71+100%)</f>
        <v>10027.875253599999</v>
      </c>
      <c r="AT789" s="100">
        <f>AS789*('Para GX'!N$71+100%)</f>
        <v>10094.727755290665</v>
      </c>
      <c r="AU789" s="100" t="e">
        <f>AT789*('Para GX'!O$71+100%)</f>
        <v>#VALUE!</v>
      </c>
      <c r="AV789" s="99">
        <v>0</v>
      </c>
      <c r="AW789" s="100">
        <f>AV789*('Para GX'!J$71+100%)</f>
        <v>0</v>
      </c>
      <c r="AX789" s="100">
        <f>AW789*('Para GX'!K$71+100%)</f>
        <v>0</v>
      </c>
      <c r="AY789" s="100">
        <f>AX789*('Para GX'!L$71+100%)</f>
        <v>0</v>
      </c>
      <c r="AZ789" s="100">
        <f>AY789*('Para GX'!M$71+100%)</f>
        <v>0</v>
      </c>
      <c r="BA789" s="100">
        <f>AZ789*('Para GX'!N$71+100%)</f>
        <v>0</v>
      </c>
      <c r="BB789" s="100" t="e">
        <f>BA789*('Para GX'!O$71+100%)</f>
        <v>#VALUE!</v>
      </c>
      <c r="BC789" s="99">
        <v>0</v>
      </c>
      <c r="BD789" s="99">
        <v>0</v>
      </c>
      <c r="BE789" s="99">
        <v>0</v>
      </c>
      <c r="BF789" s="99">
        <v>0</v>
      </c>
      <c r="BG789" s="99">
        <v>0</v>
      </c>
      <c r="BH789" s="99">
        <v>0</v>
      </c>
      <c r="BI789" s="99">
        <v>0</v>
      </c>
      <c r="BJ789" s="99">
        <v>0</v>
      </c>
      <c r="BK789" s="100">
        <f>BJ789*('Para GX'!J$71+100%)</f>
        <v>0</v>
      </c>
      <c r="BL789" s="100">
        <f>BK789*('Para GX'!K$71+100%)</f>
        <v>0</v>
      </c>
      <c r="BM789" s="100">
        <f>BL789*('Para GX'!L$71+100%)</f>
        <v>0</v>
      </c>
      <c r="BN789" s="100">
        <f>BM789*('Para GX'!M$71+100%)</f>
        <v>0</v>
      </c>
      <c r="BO789" s="100">
        <f>BN789*('Para GX'!N$71+100%)</f>
        <v>0</v>
      </c>
      <c r="BP789" s="100" t="e">
        <f>BO789*('Para GX'!O$71+100%)</f>
        <v>#VALUE!</v>
      </c>
    </row>
    <row r="790" spans="1:68">
      <c r="A790" s="77">
        <v>2019</v>
      </c>
      <c r="B790" s="77" t="s">
        <v>905</v>
      </c>
      <c r="C790" s="77" t="s">
        <v>1118</v>
      </c>
      <c r="D790" s="77"/>
      <c r="E790" s="112" t="s">
        <v>1027</v>
      </c>
      <c r="F790" s="77"/>
      <c r="G790" s="77"/>
      <c r="H790" s="77"/>
      <c r="I790" s="77">
        <v>1</v>
      </c>
      <c r="J790" s="77"/>
      <c r="K790" s="77"/>
      <c r="L790" s="77"/>
      <c r="M790" s="77"/>
      <c r="N790" s="99">
        <v>0</v>
      </c>
      <c r="O790" s="99">
        <v>0</v>
      </c>
      <c r="P790" s="99">
        <v>0</v>
      </c>
      <c r="Q790" s="99">
        <v>0</v>
      </c>
      <c r="R790" s="99">
        <v>0</v>
      </c>
      <c r="S790" s="99">
        <v>0</v>
      </c>
      <c r="T790" s="99">
        <v>0</v>
      </c>
      <c r="U790" s="99">
        <v>0</v>
      </c>
      <c r="V790" s="99">
        <v>0</v>
      </c>
      <c r="W790" s="99">
        <v>0</v>
      </c>
      <c r="X790" s="99">
        <v>0</v>
      </c>
      <c r="Y790" s="99">
        <v>0</v>
      </c>
      <c r="Z790" s="99">
        <v>0</v>
      </c>
      <c r="AA790" s="99">
        <v>0</v>
      </c>
      <c r="AB790" s="100">
        <v>30894.36</v>
      </c>
      <c r="AC790" s="100">
        <f>AB790*('Para GX'!K$71+100%)</f>
        <v>31563.737800000003</v>
      </c>
      <c r="AD790" s="100">
        <f>AC790*('Para GX'!L$71+100%)</f>
        <v>32089.800096666666</v>
      </c>
      <c r="AE790" s="100">
        <f>AD790*('Para GX'!M$71+100%)</f>
        <v>32410.698097633333</v>
      </c>
      <c r="AF790" s="100">
        <f>AE790*('Para GX'!N$71+100%)</f>
        <v>32626.769418284221</v>
      </c>
      <c r="AG790" s="100" t="e">
        <f>AF790*('Para GX'!O$71+100%)</f>
        <v>#VALUE!</v>
      </c>
      <c r="AH790" s="99">
        <v>0</v>
      </c>
      <c r="AI790" s="100">
        <f>AH790*('Para GX'!J$71+100%)</f>
        <v>0</v>
      </c>
      <c r="AJ790" s="100">
        <f>AI790*('Para GX'!K$71+100%)</f>
        <v>0</v>
      </c>
      <c r="AK790" s="100">
        <f>AJ790*('Para GX'!L$71+100%)</f>
        <v>0</v>
      </c>
      <c r="AL790" s="100">
        <f>AK790*('Para GX'!M$71+100%)</f>
        <v>0</v>
      </c>
      <c r="AM790" s="100">
        <f>AL790*('Para GX'!N$71+100%)</f>
        <v>0</v>
      </c>
      <c r="AN790" s="100" t="e">
        <f>AM790*('Para GX'!O$71+100%)</f>
        <v>#VALUE!</v>
      </c>
      <c r="AO790" s="99">
        <v>0</v>
      </c>
      <c r="AP790" s="100">
        <v>9558.7199999999993</v>
      </c>
      <c r="AQ790" s="100">
        <f>AP790*('Para GX'!K$71+100%)</f>
        <v>9765.8256000000001</v>
      </c>
      <c r="AR790" s="100">
        <f>AQ790*('Para GX'!L$71+100%)</f>
        <v>9928.5893599999999</v>
      </c>
      <c r="AS790" s="100">
        <f>AR790*('Para GX'!M$71+100%)</f>
        <v>10027.875253599999</v>
      </c>
      <c r="AT790" s="100">
        <f>AS790*('Para GX'!N$71+100%)</f>
        <v>10094.727755290665</v>
      </c>
      <c r="AU790" s="100" t="e">
        <f>AT790*('Para GX'!O$71+100%)</f>
        <v>#VALUE!</v>
      </c>
      <c r="AV790" s="99">
        <v>0</v>
      </c>
      <c r="AW790" s="100">
        <f>AV790*('Para GX'!J$71+100%)</f>
        <v>0</v>
      </c>
      <c r="AX790" s="100">
        <f>AW790*('Para GX'!K$71+100%)</f>
        <v>0</v>
      </c>
      <c r="AY790" s="100">
        <f>AX790*('Para GX'!L$71+100%)</f>
        <v>0</v>
      </c>
      <c r="AZ790" s="100">
        <f>AY790*('Para GX'!M$71+100%)</f>
        <v>0</v>
      </c>
      <c r="BA790" s="100">
        <f>AZ790*('Para GX'!N$71+100%)</f>
        <v>0</v>
      </c>
      <c r="BB790" s="100" t="e">
        <f>BA790*('Para GX'!O$71+100%)</f>
        <v>#VALUE!</v>
      </c>
      <c r="BC790" s="99">
        <v>0</v>
      </c>
      <c r="BD790" s="99">
        <v>0</v>
      </c>
      <c r="BE790" s="99">
        <v>0</v>
      </c>
      <c r="BF790" s="99">
        <v>0</v>
      </c>
      <c r="BG790" s="99">
        <v>0</v>
      </c>
      <c r="BH790" s="99">
        <v>0</v>
      </c>
      <c r="BI790" s="99">
        <v>0</v>
      </c>
      <c r="BJ790" s="99">
        <v>0</v>
      </c>
      <c r="BK790" s="100">
        <f>BJ790*('Para GX'!J$71+100%)</f>
        <v>0</v>
      </c>
      <c r="BL790" s="100">
        <f>BK790*('Para GX'!K$71+100%)</f>
        <v>0</v>
      </c>
      <c r="BM790" s="100">
        <f>BL790*('Para GX'!L$71+100%)</f>
        <v>0</v>
      </c>
      <c r="BN790" s="100">
        <f>BM790*('Para GX'!M$71+100%)</f>
        <v>0</v>
      </c>
      <c r="BO790" s="100">
        <f>BN790*('Para GX'!N$71+100%)</f>
        <v>0</v>
      </c>
      <c r="BP790" s="100" t="e">
        <f>BO790*('Para GX'!O$71+100%)</f>
        <v>#VALUE!</v>
      </c>
    </row>
    <row r="791" spans="1:68">
      <c r="A791" s="77">
        <v>2019</v>
      </c>
      <c r="B791" s="77" t="s">
        <v>905</v>
      </c>
      <c r="C791" s="77" t="s">
        <v>1118</v>
      </c>
      <c r="D791" s="77"/>
      <c r="E791" s="112" t="s">
        <v>1027</v>
      </c>
      <c r="F791" s="77"/>
      <c r="G791" s="77"/>
      <c r="H791" s="77"/>
      <c r="I791" s="77">
        <v>1</v>
      </c>
      <c r="J791" s="77"/>
      <c r="K791" s="77"/>
      <c r="L791" s="77"/>
      <c r="M791" s="77"/>
      <c r="N791" s="99">
        <v>0</v>
      </c>
      <c r="O791" s="99">
        <v>0</v>
      </c>
      <c r="P791" s="99">
        <v>0</v>
      </c>
      <c r="Q791" s="99">
        <v>0</v>
      </c>
      <c r="R791" s="99">
        <v>0</v>
      </c>
      <c r="S791" s="99">
        <v>0</v>
      </c>
      <c r="T791" s="99">
        <v>0</v>
      </c>
      <c r="U791" s="99">
        <v>0</v>
      </c>
      <c r="V791" s="99">
        <v>0</v>
      </c>
      <c r="W791" s="99">
        <v>0</v>
      </c>
      <c r="X791" s="99">
        <v>0</v>
      </c>
      <c r="Y791" s="99">
        <v>0</v>
      </c>
      <c r="Z791" s="99">
        <v>0</v>
      </c>
      <c r="AA791" s="99">
        <v>0</v>
      </c>
      <c r="AB791" s="100">
        <v>19572.990000000002</v>
      </c>
      <c r="AC791" s="100">
        <f>AB791*('Para GX'!K$71+100%)</f>
        <v>19997.071450000003</v>
      </c>
      <c r="AD791" s="100">
        <f>AC791*('Para GX'!L$71+100%)</f>
        <v>20330.355974166669</v>
      </c>
      <c r="AE791" s="100">
        <f>AD791*('Para GX'!M$71+100%)</f>
        <v>20533.659533908336</v>
      </c>
      <c r="AF791" s="100">
        <f>AE791*('Para GX'!N$71+100%)</f>
        <v>20670.550597467725</v>
      </c>
      <c r="AG791" s="100" t="e">
        <f>AF791*('Para GX'!O$71+100%)</f>
        <v>#VALUE!</v>
      </c>
      <c r="AH791" s="99">
        <v>0</v>
      </c>
      <c r="AI791" s="100">
        <f>AH791*('Para GX'!J$71+100%)</f>
        <v>0</v>
      </c>
      <c r="AJ791" s="100">
        <f>AI791*('Para GX'!K$71+100%)</f>
        <v>0</v>
      </c>
      <c r="AK791" s="100">
        <f>AJ791*('Para GX'!L$71+100%)</f>
        <v>0</v>
      </c>
      <c r="AL791" s="100">
        <f>AK791*('Para GX'!M$71+100%)</f>
        <v>0</v>
      </c>
      <c r="AM791" s="100">
        <f>AL791*('Para GX'!N$71+100%)</f>
        <v>0</v>
      </c>
      <c r="AN791" s="100" t="e">
        <f>AM791*('Para GX'!O$71+100%)</f>
        <v>#VALUE!</v>
      </c>
      <c r="AO791" s="99">
        <v>0</v>
      </c>
      <c r="AP791" s="100">
        <v>6055.9</v>
      </c>
      <c r="AQ791" s="100">
        <f>AP791*('Para GX'!K$71+100%)</f>
        <v>6187.1111666666666</v>
      </c>
      <c r="AR791" s="100">
        <f>AQ791*('Para GX'!L$71+100%)</f>
        <v>6290.2296861111108</v>
      </c>
      <c r="AS791" s="100">
        <f>AR791*('Para GX'!M$71+100%)</f>
        <v>6353.1319829722224</v>
      </c>
      <c r="AT791" s="100">
        <f>AS791*('Para GX'!N$71+100%)</f>
        <v>6395.4861961920369</v>
      </c>
      <c r="AU791" s="100" t="e">
        <f>AT791*('Para GX'!O$71+100%)</f>
        <v>#VALUE!</v>
      </c>
      <c r="AV791" s="99">
        <v>0</v>
      </c>
      <c r="AW791" s="100">
        <f>AV791*('Para GX'!J$71+100%)</f>
        <v>0</v>
      </c>
      <c r="AX791" s="100">
        <f>AW791*('Para GX'!K$71+100%)</f>
        <v>0</v>
      </c>
      <c r="AY791" s="100">
        <f>AX791*('Para GX'!L$71+100%)</f>
        <v>0</v>
      </c>
      <c r="AZ791" s="100">
        <f>AY791*('Para GX'!M$71+100%)</f>
        <v>0</v>
      </c>
      <c r="BA791" s="100">
        <f>AZ791*('Para GX'!N$71+100%)</f>
        <v>0</v>
      </c>
      <c r="BB791" s="100" t="e">
        <f>BA791*('Para GX'!O$71+100%)</f>
        <v>#VALUE!</v>
      </c>
      <c r="BC791" s="99">
        <v>0</v>
      </c>
      <c r="BD791" s="99">
        <v>0</v>
      </c>
      <c r="BE791" s="99">
        <v>0</v>
      </c>
      <c r="BF791" s="99">
        <v>0</v>
      </c>
      <c r="BG791" s="99">
        <v>0</v>
      </c>
      <c r="BH791" s="99">
        <v>0</v>
      </c>
      <c r="BI791" s="99">
        <v>0</v>
      </c>
      <c r="BJ791" s="99">
        <v>0</v>
      </c>
      <c r="BK791" s="100">
        <f>BJ791*('Para GX'!J$71+100%)</f>
        <v>0</v>
      </c>
      <c r="BL791" s="100">
        <f>BK791*('Para GX'!K$71+100%)</f>
        <v>0</v>
      </c>
      <c r="BM791" s="100">
        <f>BL791*('Para GX'!L$71+100%)</f>
        <v>0</v>
      </c>
      <c r="BN791" s="100">
        <f>BM791*('Para GX'!M$71+100%)</f>
        <v>0</v>
      </c>
      <c r="BO791" s="100">
        <f>BN791*('Para GX'!N$71+100%)</f>
        <v>0</v>
      </c>
      <c r="BP791" s="100" t="e">
        <f>BO791*('Para GX'!O$71+100%)</f>
        <v>#VALUE!</v>
      </c>
    </row>
    <row r="792" spans="1:68">
      <c r="A792" s="77">
        <v>2019</v>
      </c>
      <c r="B792" s="77" t="s">
        <v>905</v>
      </c>
      <c r="C792" s="77" t="s">
        <v>1118</v>
      </c>
      <c r="D792" s="77"/>
      <c r="E792" s="112" t="s">
        <v>1027</v>
      </c>
      <c r="F792" s="77"/>
      <c r="G792" s="77"/>
      <c r="H792" s="77"/>
      <c r="I792" s="77">
        <v>1</v>
      </c>
      <c r="J792" s="77"/>
      <c r="K792" s="77"/>
      <c r="L792" s="77"/>
      <c r="M792" s="77"/>
      <c r="N792" s="99">
        <v>0</v>
      </c>
      <c r="O792" s="99">
        <v>0</v>
      </c>
      <c r="P792" s="99">
        <v>0</v>
      </c>
      <c r="Q792" s="99">
        <v>0</v>
      </c>
      <c r="R792" s="99">
        <v>0</v>
      </c>
      <c r="S792" s="99">
        <v>0</v>
      </c>
      <c r="T792" s="99">
        <v>0</v>
      </c>
      <c r="U792" s="99">
        <v>0</v>
      </c>
      <c r="V792" s="99">
        <v>0</v>
      </c>
      <c r="W792" s="99">
        <v>0</v>
      </c>
      <c r="X792" s="99">
        <v>0</v>
      </c>
      <c r="Y792" s="99">
        <v>0</v>
      </c>
      <c r="Z792" s="99">
        <v>0</v>
      </c>
      <c r="AA792" s="99">
        <v>0</v>
      </c>
      <c r="AB792" s="100">
        <v>26052.01</v>
      </c>
      <c r="AC792" s="100">
        <f>AB792*('Para GX'!K$71+100%)</f>
        <v>26616.470216666665</v>
      </c>
      <c r="AD792" s="100">
        <f>AC792*('Para GX'!L$71+100%)</f>
        <v>27060.078053611109</v>
      </c>
      <c r="AE792" s="100">
        <f>AD792*('Para GX'!M$71+100%)</f>
        <v>27330.67883414722</v>
      </c>
      <c r="AF792" s="100">
        <f>AE792*('Para GX'!N$71+100%)</f>
        <v>27512.883359708201</v>
      </c>
      <c r="AG792" s="100" t="e">
        <f>AF792*('Para GX'!O$71+100%)</f>
        <v>#VALUE!</v>
      </c>
      <c r="AH792" s="99">
        <v>0</v>
      </c>
      <c r="AI792" s="100">
        <f>AH792*('Para GX'!J$71+100%)</f>
        <v>0</v>
      </c>
      <c r="AJ792" s="100">
        <f>AI792*('Para GX'!K$71+100%)</f>
        <v>0</v>
      </c>
      <c r="AK792" s="100">
        <f>AJ792*('Para GX'!L$71+100%)</f>
        <v>0</v>
      </c>
      <c r="AL792" s="100">
        <f>AK792*('Para GX'!M$71+100%)</f>
        <v>0</v>
      </c>
      <c r="AM792" s="100">
        <f>AL792*('Para GX'!N$71+100%)</f>
        <v>0</v>
      </c>
      <c r="AN792" s="100" t="e">
        <f>AM792*('Para GX'!O$71+100%)</f>
        <v>#VALUE!</v>
      </c>
      <c r="AO792" s="99">
        <v>0</v>
      </c>
      <c r="AP792" s="100">
        <v>8060.47</v>
      </c>
      <c r="AQ792" s="100">
        <f>AP792*('Para GX'!K$71+100%)</f>
        <v>8235.1135166666681</v>
      </c>
      <c r="AR792" s="100">
        <f>AQ792*('Para GX'!L$71+100%)</f>
        <v>8372.3654086111128</v>
      </c>
      <c r="AS792" s="100">
        <f>AR792*('Para GX'!M$71+100%)</f>
        <v>8456.0890626972232</v>
      </c>
      <c r="AT792" s="100">
        <f>AS792*('Para GX'!N$71+100%)</f>
        <v>8512.4629897818704</v>
      </c>
      <c r="AU792" s="100" t="e">
        <f>AT792*('Para GX'!O$71+100%)</f>
        <v>#VALUE!</v>
      </c>
      <c r="AV792" s="99">
        <v>0</v>
      </c>
      <c r="AW792" s="100">
        <f>AV792*('Para GX'!J$71+100%)</f>
        <v>0</v>
      </c>
      <c r="AX792" s="100">
        <f>AW792*('Para GX'!K$71+100%)</f>
        <v>0</v>
      </c>
      <c r="AY792" s="100">
        <f>AX792*('Para GX'!L$71+100%)</f>
        <v>0</v>
      </c>
      <c r="AZ792" s="100">
        <f>AY792*('Para GX'!M$71+100%)</f>
        <v>0</v>
      </c>
      <c r="BA792" s="100">
        <f>AZ792*('Para GX'!N$71+100%)</f>
        <v>0</v>
      </c>
      <c r="BB792" s="100" t="e">
        <f>BA792*('Para GX'!O$71+100%)</f>
        <v>#VALUE!</v>
      </c>
      <c r="BC792" s="99">
        <v>0</v>
      </c>
      <c r="BD792" s="99">
        <v>0</v>
      </c>
      <c r="BE792" s="99">
        <v>0</v>
      </c>
      <c r="BF792" s="99">
        <v>0</v>
      </c>
      <c r="BG792" s="99">
        <v>0</v>
      </c>
      <c r="BH792" s="99">
        <v>0</v>
      </c>
      <c r="BI792" s="99">
        <v>0</v>
      </c>
      <c r="BJ792" s="99">
        <v>0</v>
      </c>
      <c r="BK792" s="100">
        <f>BJ792*('Para GX'!J$71+100%)</f>
        <v>0</v>
      </c>
      <c r="BL792" s="100">
        <f>BK792*('Para GX'!K$71+100%)</f>
        <v>0</v>
      </c>
      <c r="BM792" s="100">
        <f>BL792*('Para GX'!L$71+100%)</f>
        <v>0</v>
      </c>
      <c r="BN792" s="100">
        <f>BM792*('Para GX'!M$71+100%)</f>
        <v>0</v>
      </c>
      <c r="BO792" s="100">
        <f>BN792*('Para GX'!N$71+100%)</f>
        <v>0</v>
      </c>
      <c r="BP792" s="100" t="e">
        <f>BO792*('Para GX'!O$71+100%)</f>
        <v>#VALUE!</v>
      </c>
    </row>
    <row r="793" spans="1:68">
      <c r="A793" s="77">
        <v>2019</v>
      </c>
      <c r="B793" s="77" t="s">
        <v>905</v>
      </c>
      <c r="C793" s="77" t="s">
        <v>1118</v>
      </c>
      <c r="D793" s="77"/>
      <c r="E793" s="112" t="s">
        <v>1027</v>
      </c>
      <c r="F793" s="77"/>
      <c r="G793" s="77"/>
      <c r="H793" s="77"/>
      <c r="I793" s="77">
        <v>1</v>
      </c>
      <c r="J793" s="77"/>
      <c r="K793" s="77"/>
      <c r="L793" s="77"/>
      <c r="M793" s="77"/>
      <c r="N793" s="99">
        <v>0</v>
      </c>
      <c r="O793" s="99">
        <v>0</v>
      </c>
      <c r="P793" s="99">
        <v>0</v>
      </c>
      <c r="Q793" s="99">
        <v>0</v>
      </c>
      <c r="R793" s="99">
        <v>0</v>
      </c>
      <c r="S793" s="99">
        <v>0</v>
      </c>
      <c r="T793" s="99">
        <v>0</v>
      </c>
      <c r="U793" s="99">
        <v>0</v>
      </c>
      <c r="V793" s="99">
        <v>0</v>
      </c>
      <c r="W793" s="99">
        <v>0</v>
      </c>
      <c r="X793" s="99">
        <v>0</v>
      </c>
      <c r="Y793" s="99">
        <v>0</v>
      </c>
      <c r="Z793" s="99">
        <v>0</v>
      </c>
      <c r="AA793" s="99">
        <v>0</v>
      </c>
      <c r="AB793" s="100">
        <v>13026.01</v>
      </c>
      <c r="AC793" s="100">
        <f>AB793*('Para GX'!K$71+100%)</f>
        <v>13308.240216666667</v>
      </c>
      <c r="AD793" s="100">
        <f>AC793*('Para GX'!L$71+100%)</f>
        <v>13530.044220277778</v>
      </c>
      <c r="AE793" s="100">
        <f>AD793*('Para GX'!M$71+100%)</f>
        <v>13665.344662480555</v>
      </c>
      <c r="AF793" s="100">
        <f>AE793*('Para GX'!N$71+100%)</f>
        <v>13756.446960230423</v>
      </c>
      <c r="AG793" s="100" t="e">
        <f>AF793*('Para GX'!O$71+100%)</f>
        <v>#VALUE!</v>
      </c>
      <c r="AH793" s="99">
        <v>0</v>
      </c>
      <c r="AI793" s="100">
        <f>AH793*('Para GX'!J$71+100%)</f>
        <v>0</v>
      </c>
      <c r="AJ793" s="100">
        <f>AI793*('Para GX'!K$71+100%)</f>
        <v>0</v>
      </c>
      <c r="AK793" s="100">
        <f>AJ793*('Para GX'!L$71+100%)</f>
        <v>0</v>
      </c>
      <c r="AL793" s="100">
        <f>AK793*('Para GX'!M$71+100%)</f>
        <v>0</v>
      </c>
      <c r="AM793" s="100">
        <f>AL793*('Para GX'!N$71+100%)</f>
        <v>0</v>
      </c>
      <c r="AN793" s="100" t="e">
        <f>AM793*('Para GX'!O$71+100%)</f>
        <v>#VALUE!</v>
      </c>
      <c r="AO793" s="99">
        <v>0</v>
      </c>
      <c r="AP793" s="100">
        <v>4030.27</v>
      </c>
      <c r="AQ793" s="100">
        <f>AP793*('Para GX'!K$71+100%)</f>
        <v>4117.5925166666666</v>
      </c>
      <c r="AR793" s="100">
        <f>AQ793*('Para GX'!L$71+100%)</f>
        <v>4186.219058611111</v>
      </c>
      <c r="AS793" s="100">
        <f>AR793*('Para GX'!M$71+100%)</f>
        <v>4228.081249197222</v>
      </c>
      <c r="AT793" s="100">
        <f>AS793*('Para GX'!N$71+100%)</f>
        <v>4256.2684575252033</v>
      </c>
      <c r="AU793" s="100" t="e">
        <f>AT793*('Para GX'!O$71+100%)</f>
        <v>#VALUE!</v>
      </c>
      <c r="AV793" s="99">
        <v>0</v>
      </c>
      <c r="AW793" s="100">
        <f>AV793*('Para GX'!J$71+100%)</f>
        <v>0</v>
      </c>
      <c r="AX793" s="100">
        <f>AW793*('Para GX'!K$71+100%)</f>
        <v>0</v>
      </c>
      <c r="AY793" s="100">
        <f>AX793*('Para GX'!L$71+100%)</f>
        <v>0</v>
      </c>
      <c r="AZ793" s="100">
        <f>AY793*('Para GX'!M$71+100%)</f>
        <v>0</v>
      </c>
      <c r="BA793" s="100">
        <f>AZ793*('Para GX'!N$71+100%)</f>
        <v>0</v>
      </c>
      <c r="BB793" s="100" t="e">
        <f>BA793*('Para GX'!O$71+100%)</f>
        <v>#VALUE!</v>
      </c>
      <c r="BC793" s="99">
        <v>0</v>
      </c>
      <c r="BD793" s="99">
        <v>0</v>
      </c>
      <c r="BE793" s="99">
        <v>0</v>
      </c>
      <c r="BF793" s="99">
        <v>0</v>
      </c>
      <c r="BG793" s="99">
        <v>0</v>
      </c>
      <c r="BH793" s="99">
        <v>0</v>
      </c>
      <c r="BI793" s="99">
        <v>0</v>
      </c>
      <c r="BJ793" s="99">
        <v>0</v>
      </c>
      <c r="BK793" s="100">
        <f>BJ793*('Para GX'!J$71+100%)</f>
        <v>0</v>
      </c>
      <c r="BL793" s="100">
        <f>BK793*('Para GX'!K$71+100%)</f>
        <v>0</v>
      </c>
      <c r="BM793" s="100">
        <f>BL793*('Para GX'!L$71+100%)</f>
        <v>0</v>
      </c>
      <c r="BN793" s="100">
        <f>BM793*('Para GX'!M$71+100%)</f>
        <v>0</v>
      </c>
      <c r="BO793" s="100">
        <f>BN793*('Para GX'!N$71+100%)</f>
        <v>0</v>
      </c>
      <c r="BP793" s="100" t="e">
        <f>BO793*('Para GX'!O$71+100%)</f>
        <v>#VALUE!</v>
      </c>
    </row>
    <row r="794" spans="1:68">
      <c r="A794" s="101"/>
      <c r="B794" s="101" t="s">
        <v>1196</v>
      </c>
      <c r="C794" s="101" t="s">
        <v>1118</v>
      </c>
      <c r="D794" s="101"/>
      <c r="E794" s="102"/>
      <c r="F794" s="101"/>
      <c r="G794" s="101"/>
      <c r="H794" s="101"/>
      <c r="I794" s="101"/>
      <c r="J794" s="101"/>
      <c r="K794" s="101"/>
      <c r="L794" s="101"/>
      <c r="M794" s="101"/>
      <c r="N794" s="103">
        <f>SUM(N739:N793)</f>
        <v>696192.63000000024</v>
      </c>
      <c r="O794" s="103">
        <f>SUM(O739:O793)</f>
        <v>762019.78999999992</v>
      </c>
      <c r="P794" s="103">
        <f t="shared" ref="P794:BP794" si="201">SUM(P739:P793)</f>
        <v>7930.2300000000005</v>
      </c>
      <c r="Q794" s="103">
        <f t="shared" si="201"/>
        <v>26869.629999999994</v>
      </c>
      <c r="R794" s="103">
        <f t="shared" si="201"/>
        <v>0</v>
      </c>
      <c r="S794" s="103">
        <f t="shared" si="201"/>
        <v>796819.65</v>
      </c>
      <c r="T794" s="103">
        <f t="shared" si="201"/>
        <v>0</v>
      </c>
      <c r="U794" s="103">
        <f t="shared" si="201"/>
        <v>1194.1400000000003</v>
      </c>
      <c r="V794" s="103">
        <f t="shared" si="201"/>
        <v>6031.81</v>
      </c>
      <c r="W794" s="103">
        <f t="shared" si="201"/>
        <v>0</v>
      </c>
      <c r="X794" s="103">
        <f t="shared" si="201"/>
        <v>241758.64999999997</v>
      </c>
      <c r="Y794" s="103">
        <f t="shared" si="201"/>
        <v>139.56</v>
      </c>
      <c r="Z794" s="103">
        <f t="shared" si="201"/>
        <v>1054895.33</v>
      </c>
      <c r="AA794" s="103">
        <f t="shared" si="201"/>
        <v>802851.46000000008</v>
      </c>
      <c r="AB794" s="103">
        <f t="shared" si="201"/>
        <v>1132366.8837499998</v>
      </c>
      <c r="AC794" s="103">
        <f t="shared" si="201"/>
        <v>1156901.4995645834</v>
      </c>
      <c r="AD794" s="103">
        <f t="shared" si="201"/>
        <v>1176183.191223993</v>
      </c>
      <c r="AE794" s="103">
        <f t="shared" si="201"/>
        <v>1187945.0231362332</v>
      </c>
      <c r="AF794" s="103">
        <f t="shared" si="201"/>
        <v>1190730.4971649202</v>
      </c>
      <c r="AG794" s="103" t="e">
        <f t="shared" si="201"/>
        <v>#VALUE!</v>
      </c>
      <c r="AH794" s="103">
        <f t="shared" si="201"/>
        <v>0</v>
      </c>
      <c r="AI794" s="103">
        <f t="shared" si="201"/>
        <v>0</v>
      </c>
      <c r="AJ794" s="103">
        <f t="shared" si="201"/>
        <v>0</v>
      </c>
      <c r="AK794" s="103">
        <f t="shared" si="201"/>
        <v>0</v>
      </c>
      <c r="AL794" s="103">
        <f t="shared" si="201"/>
        <v>0</v>
      </c>
      <c r="AM794" s="103">
        <f t="shared" si="201"/>
        <v>0</v>
      </c>
      <c r="AN794" s="103" t="e">
        <f t="shared" si="201"/>
        <v>#VALUE!</v>
      </c>
      <c r="AO794" s="103">
        <f t="shared" si="201"/>
        <v>241898.21</v>
      </c>
      <c r="AP794" s="103">
        <f t="shared" si="201"/>
        <v>343642.77849999978</v>
      </c>
      <c r="AQ794" s="103">
        <f t="shared" si="201"/>
        <v>351088.37203416665</v>
      </c>
      <c r="AR794" s="103">
        <f t="shared" si="201"/>
        <v>356939.84490140266</v>
      </c>
      <c r="AS794" s="103">
        <f t="shared" si="201"/>
        <v>360509.24335041695</v>
      </c>
      <c r="AT794" s="103">
        <f t="shared" si="201"/>
        <v>361324.14000862592</v>
      </c>
      <c r="AU794" s="103" t="e">
        <f t="shared" si="201"/>
        <v>#VALUE!</v>
      </c>
      <c r="AV794" s="103">
        <f t="shared" si="201"/>
        <v>8951.52</v>
      </c>
      <c r="AW794" s="103">
        <f t="shared" si="201"/>
        <v>9175.3079999999991</v>
      </c>
      <c r="AX794" s="103">
        <f t="shared" si="201"/>
        <v>9374.1063400000003</v>
      </c>
      <c r="AY794" s="103">
        <f t="shared" si="201"/>
        <v>9530.3414456666669</v>
      </c>
      <c r="AZ794" s="103">
        <f t="shared" si="201"/>
        <v>9625.6448601233333</v>
      </c>
      <c r="BA794" s="103">
        <f t="shared" si="201"/>
        <v>9689.8158258574877</v>
      </c>
      <c r="BB794" s="103" t="e">
        <f t="shared" si="201"/>
        <v>#VALUE!</v>
      </c>
      <c r="BC794" s="103">
        <f t="shared" si="201"/>
        <v>0</v>
      </c>
      <c r="BD794" s="103">
        <f t="shared" si="201"/>
        <v>0</v>
      </c>
      <c r="BE794" s="103">
        <f t="shared" si="201"/>
        <v>0</v>
      </c>
      <c r="BF794" s="103">
        <f t="shared" si="201"/>
        <v>0</v>
      </c>
      <c r="BG794" s="103">
        <f t="shared" si="201"/>
        <v>0</v>
      </c>
      <c r="BH794" s="103">
        <f t="shared" si="201"/>
        <v>0</v>
      </c>
      <c r="BI794" s="103">
        <f t="shared" si="201"/>
        <v>0</v>
      </c>
      <c r="BJ794" s="103">
        <f t="shared" si="201"/>
        <v>0</v>
      </c>
      <c r="BK794" s="103">
        <f t="shared" si="201"/>
        <v>0</v>
      </c>
      <c r="BL794" s="103">
        <f t="shared" si="201"/>
        <v>0</v>
      </c>
      <c r="BM794" s="103">
        <f t="shared" si="201"/>
        <v>0</v>
      </c>
      <c r="BN794" s="103">
        <f t="shared" si="201"/>
        <v>0</v>
      </c>
      <c r="BO794" s="103">
        <f t="shared" si="201"/>
        <v>0</v>
      </c>
      <c r="BP794" s="103" t="e">
        <f t="shared" si="201"/>
        <v>#VALUE!</v>
      </c>
    </row>
    <row r="795" spans="1:68">
      <c r="A795" s="77">
        <v>2018</v>
      </c>
      <c r="B795" s="77" t="s">
        <v>905</v>
      </c>
      <c r="C795" s="77" t="s">
        <v>1130</v>
      </c>
      <c r="D795" s="77"/>
      <c r="E795" s="98">
        <v>25838</v>
      </c>
      <c r="F795" s="77"/>
      <c r="G795" s="77"/>
      <c r="H795" s="77"/>
      <c r="I795" s="77">
        <v>4</v>
      </c>
      <c r="J795" s="77" t="s">
        <v>1021</v>
      </c>
      <c r="K795" s="77"/>
      <c r="L795" s="77"/>
      <c r="M795" s="77"/>
      <c r="N795" s="99">
        <v>21569.75</v>
      </c>
      <c r="O795" s="99">
        <v>18047.400000000001</v>
      </c>
      <c r="P795" s="99">
        <v>0</v>
      </c>
      <c r="Q795" s="99">
        <v>635.07000000000005</v>
      </c>
      <c r="R795" s="99">
        <v>0</v>
      </c>
      <c r="S795" s="99">
        <v>18682.47</v>
      </c>
      <c r="T795" s="99">
        <v>0</v>
      </c>
      <c r="U795" s="99">
        <v>28.07</v>
      </c>
      <c r="V795" s="99">
        <v>0</v>
      </c>
      <c r="W795" s="99">
        <v>0</v>
      </c>
      <c r="X795" s="99">
        <v>5464.68</v>
      </c>
      <c r="Y795" s="99">
        <v>0</v>
      </c>
      <c r="Z795" s="99">
        <v>19844.61</v>
      </c>
      <c r="AA795" s="100">
        <f>SUM(W795+V795+S795)</f>
        <v>18682.47</v>
      </c>
      <c r="AB795" s="100">
        <f>AA795*('Para GX'!J$71+100%)</f>
        <v>19149.531749999998</v>
      </c>
      <c r="AC795" s="100">
        <f>AB795*('Para GX'!K$71+100%)</f>
        <v>19564.438271250001</v>
      </c>
      <c r="AD795" s="100">
        <f>AC795*('Para GX'!L$71+100%)</f>
        <v>19890.5122424375</v>
      </c>
      <c r="AE795" s="100">
        <f>AD795*('Para GX'!M$71+100%)</f>
        <v>20089.417364861874</v>
      </c>
      <c r="AF795" s="100">
        <f>AE795*('Para GX'!N$71+100%)</f>
        <v>20223.34681396095</v>
      </c>
      <c r="AG795" s="100" t="e">
        <f>AF795*('Para GX'!O$71+100%)</f>
        <v>#VALUE!</v>
      </c>
      <c r="AH795" s="100">
        <f>SUM(T795+V795+W795)</f>
        <v>0</v>
      </c>
      <c r="AI795" s="100">
        <f>AH795*('Para GX'!J$71+100%)</f>
        <v>0</v>
      </c>
      <c r="AJ795" s="100">
        <f>AI795*('Para GX'!K$71+100%)</f>
        <v>0</v>
      </c>
      <c r="AK795" s="100">
        <f>AJ795*('Para GX'!L$71+100%)</f>
        <v>0</v>
      </c>
      <c r="AL795" s="100">
        <f>AK795*('Para GX'!M$71+100%)</f>
        <v>0</v>
      </c>
      <c r="AM795" s="100">
        <f>AL795*('Para GX'!N$71+100%)</f>
        <v>0</v>
      </c>
      <c r="AN795" s="100" t="e">
        <f>AM795*('Para GX'!O$71+100%)</f>
        <v>#VALUE!</v>
      </c>
      <c r="AO795" s="100">
        <f t="shared" si="188"/>
        <v>5464.68</v>
      </c>
      <c r="AP795" s="100">
        <f>AO795*('Para GX'!J$71+100%)</f>
        <v>5601.2969999999996</v>
      </c>
      <c r="AQ795" s="100">
        <f>AP795*('Para GX'!K$71+100%)</f>
        <v>5722.6584350000003</v>
      </c>
      <c r="AR795" s="100">
        <f>AQ795*('Para GX'!L$71+100%)</f>
        <v>5818.0360755833335</v>
      </c>
      <c r="AS795" s="100">
        <f>AR795*('Para GX'!M$71+100%)</f>
        <v>5876.2164363391666</v>
      </c>
      <c r="AT795" s="100">
        <f>AS795*('Para GX'!N$71+100%)</f>
        <v>5915.3912125814277</v>
      </c>
      <c r="AU795" s="100" t="e">
        <f>AT795*('Para GX'!O$71+100%)</f>
        <v>#VALUE!</v>
      </c>
      <c r="AV795" s="100">
        <v>0</v>
      </c>
      <c r="AW795" s="100">
        <f>AV795*('Para GX'!J$71+100%)</f>
        <v>0</v>
      </c>
      <c r="AX795" s="100">
        <f>AW795*('Para GX'!K$71+100%)</f>
        <v>0</v>
      </c>
      <c r="AY795" s="100">
        <f>AX795*('Para GX'!L$71+100%)</f>
        <v>0</v>
      </c>
      <c r="AZ795" s="100">
        <f>AY795*('Para GX'!M$71+100%)</f>
        <v>0</v>
      </c>
      <c r="BA795" s="100">
        <f>AZ795*('Para GX'!N$71+100%)</f>
        <v>0</v>
      </c>
      <c r="BB795" s="100" t="e">
        <f>BA795*('Para GX'!O$71+100%)</f>
        <v>#VALUE!</v>
      </c>
      <c r="BC795" s="100">
        <v>0</v>
      </c>
      <c r="BD795" s="100"/>
      <c r="BE795" s="100"/>
      <c r="BF795" s="100"/>
      <c r="BG795" s="100"/>
      <c r="BH795" s="100"/>
      <c r="BI795" s="100"/>
      <c r="BJ795" s="100">
        <v>4330.6099999999997</v>
      </c>
      <c r="BK795" s="100">
        <f>BJ795*('Para GX'!J$71+100%)</f>
        <v>4438.8752499999991</v>
      </c>
      <c r="BL795" s="100">
        <f>BK795*('Para GX'!K$71+100%)</f>
        <v>4535.0508804166657</v>
      </c>
      <c r="BM795" s="100">
        <f>BL795*('Para GX'!L$71+100%)</f>
        <v>4610.6350617569433</v>
      </c>
      <c r="BN795" s="100">
        <f>BM795*('Para GX'!M$71+100%)</f>
        <v>4656.7414123745129</v>
      </c>
      <c r="BO795" s="100">
        <f>BN795*('Para GX'!N$71+100%)</f>
        <v>4687.786355123676</v>
      </c>
      <c r="BP795" s="100" t="e">
        <f>BO795*('Para GX'!O$71+100%)</f>
        <v>#VALUE!</v>
      </c>
    </row>
    <row r="796" spans="1:68">
      <c r="A796" s="77">
        <v>2018</v>
      </c>
      <c r="B796" s="77" t="s">
        <v>905</v>
      </c>
      <c r="C796" s="77" t="s">
        <v>1130</v>
      </c>
      <c r="D796" s="77"/>
      <c r="E796" s="98">
        <v>23294</v>
      </c>
      <c r="F796" s="77"/>
      <c r="G796" s="77"/>
      <c r="H796" s="77"/>
      <c r="I796" s="77">
        <v>1</v>
      </c>
      <c r="J796" s="77" t="s">
        <v>1021</v>
      </c>
      <c r="K796" s="77"/>
      <c r="L796" s="77"/>
      <c r="M796" s="77"/>
      <c r="N796" s="99">
        <v>21569.75</v>
      </c>
      <c r="O796" s="99">
        <v>28875.84</v>
      </c>
      <c r="P796" s="99">
        <v>0</v>
      </c>
      <c r="Q796" s="99">
        <v>1016.11</v>
      </c>
      <c r="R796" s="99">
        <v>0</v>
      </c>
      <c r="S796" s="99">
        <v>29891.95</v>
      </c>
      <c r="T796" s="99">
        <v>0</v>
      </c>
      <c r="U796" s="99">
        <v>44.84</v>
      </c>
      <c r="V796" s="99">
        <v>0</v>
      </c>
      <c r="W796" s="99">
        <v>0</v>
      </c>
      <c r="X796" s="99">
        <v>8743.41</v>
      </c>
      <c r="Y796" s="99">
        <v>0</v>
      </c>
      <c r="Z796" s="99">
        <v>31751.26</v>
      </c>
      <c r="AA796" s="100">
        <f>SUM(W796+V796+S796)</f>
        <v>29891.95</v>
      </c>
      <c r="AB796" s="100">
        <f>AA796*('Para GX'!J$71+100%)</f>
        <v>30639.248749999999</v>
      </c>
      <c r="AC796" s="100">
        <f>AB796*('Para GX'!K$71+100%)</f>
        <v>31303.099139583333</v>
      </c>
      <c r="AD796" s="100">
        <f>AC796*('Para GX'!L$71+100%)</f>
        <v>31824.817458576388</v>
      </c>
      <c r="AE796" s="100">
        <f>AD796*('Para GX'!M$71+100%)</f>
        <v>32143.065633162154</v>
      </c>
      <c r="AF796" s="100">
        <f>AE796*('Para GX'!N$71+100%)</f>
        <v>32357.352737383233</v>
      </c>
      <c r="AG796" s="100" t="e">
        <f>AF796*('Para GX'!O$71+100%)</f>
        <v>#VALUE!</v>
      </c>
      <c r="AH796" s="100">
        <f>SUM(T796+V796+W796)</f>
        <v>0</v>
      </c>
      <c r="AI796" s="100">
        <f>AH796*('Para GX'!J$71+100%)</f>
        <v>0</v>
      </c>
      <c r="AJ796" s="100">
        <f>AI796*('Para GX'!K$71+100%)</f>
        <v>0</v>
      </c>
      <c r="AK796" s="100">
        <f>AJ796*('Para GX'!L$71+100%)</f>
        <v>0</v>
      </c>
      <c r="AL796" s="100">
        <f>AK796*('Para GX'!M$71+100%)</f>
        <v>0</v>
      </c>
      <c r="AM796" s="100">
        <f>AL796*('Para GX'!N$71+100%)</f>
        <v>0</v>
      </c>
      <c r="AN796" s="100" t="e">
        <f>AM796*('Para GX'!O$71+100%)</f>
        <v>#VALUE!</v>
      </c>
      <c r="AO796" s="100">
        <f t="shared" si="188"/>
        <v>8743.41</v>
      </c>
      <c r="AP796" s="100">
        <f>AO796*('Para GX'!J$71+100%)</f>
        <v>8961.9952499999999</v>
      </c>
      <c r="AQ796" s="100">
        <f>AP796*('Para GX'!K$71+100%)</f>
        <v>9156.1718137500011</v>
      </c>
      <c r="AR796" s="100">
        <f>AQ796*('Para GX'!L$71+100%)</f>
        <v>9308.7746773125</v>
      </c>
      <c r="AS796" s="100">
        <f>AR796*('Para GX'!M$71+100%)</f>
        <v>9401.8624240856243</v>
      </c>
      <c r="AT796" s="100">
        <f>AS796*('Para GX'!N$71+100%)</f>
        <v>9464.5415069128612</v>
      </c>
      <c r="AU796" s="100" t="e">
        <f>AT796*('Para GX'!O$71+100%)</f>
        <v>#VALUE!</v>
      </c>
      <c r="AV796" s="100">
        <v>0</v>
      </c>
      <c r="AW796" s="100">
        <f>AV796*('Para GX'!J$71+100%)</f>
        <v>0</v>
      </c>
      <c r="AX796" s="100">
        <f>AW796*('Para GX'!K$71+100%)</f>
        <v>0</v>
      </c>
      <c r="AY796" s="100">
        <f>AX796*('Para GX'!L$71+100%)</f>
        <v>0</v>
      </c>
      <c r="AZ796" s="100">
        <f>AY796*('Para GX'!M$71+100%)</f>
        <v>0</v>
      </c>
      <c r="BA796" s="100">
        <f>AZ796*('Para GX'!N$71+100%)</f>
        <v>0</v>
      </c>
      <c r="BB796" s="100" t="e">
        <f>BA796*('Para GX'!O$71+100%)</f>
        <v>#VALUE!</v>
      </c>
      <c r="BC796" s="100">
        <v>0</v>
      </c>
      <c r="BD796" s="100"/>
      <c r="BE796" s="100"/>
      <c r="BF796" s="100"/>
      <c r="BG796" s="100"/>
      <c r="BH796" s="100"/>
      <c r="BI796" s="100"/>
      <c r="BJ796" s="100">
        <v>6928.94</v>
      </c>
      <c r="BK796" s="100">
        <f>BJ796*('Para GX'!J$71+100%)</f>
        <v>7102.1634999999987</v>
      </c>
      <c r="BL796" s="100">
        <f>BK796*('Para GX'!K$71+100%)</f>
        <v>7256.0437091666654</v>
      </c>
      <c r="BM796" s="100">
        <f>BL796*('Para GX'!L$71+100%)</f>
        <v>7376.9777709861091</v>
      </c>
      <c r="BN796" s="100">
        <f>BM796*('Para GX'!M$71+100%)</f>
        <v>7450.7475486959702</v>
      </c>
      <c r="BO796" s="100">
        <f>BN796*('Para GX'!N$71+100%)</f>
        <v>7500.4191990206091</v>
      </c>
      <c r="BP796" s="100" t="e">
        <f>BO796*('Para GX'!O$71+100%)</f>
        <v>#VALUE!</v>
      </c>
    </row>
    <row r="797" spans="1:68" ht="22.5">
      <c r="A797" s="77">
        <v>2018</v>
      </c>
      <c r="B797" s="77" t="s">
        <v>905</v>
      </c>
      <c r="C797" s="77" t="s">
        <v>1130</v>
      </c>
      <c r="D797" s="77"/>
      <c r="E797" s="104">
        <v>20145</v>
      </c>
      <c r="F797" s="77"/>
      <c r="G797" s="77"/>
      <c r="H797" s="77"/>
      <c r="I797" s="77">
        <v>2</v>
      </c>
      <c r="J797" s="77" t="s">
        <v>1021</v>
      </c>
      <c r="K797" s="110" t="s">
        <v>1298</v>
      </c>
      <c r="L797" s="77"/>
      <c r="M797" s="77"/>
      <c r="N797" s="99">
        <v>18084.52</v>
      </c>
      <c r="O797" s="99">
        <v>23983.41</v>
      </c>
      <c r="P797" s="99">
        <v>477.39</v>
      </c>
      <c r="Q797" s="99">
        <v>899.52</v>
      </c>
      <c r="R797" s="99">
        <v>0</v>
      </c>
      <c r="S797" s="99">
        <v>25360.32</v>
      </c>
      <c r="T797" s="99">
        <v>0</v>
      </c>
      <c r="U797" s="99">
        <v>38.01</v>
      </c>
      <c r="V797" s="99">
        <v>0</v>
      </c>
      <c r="W797" s="99">
        <v>0</v>
      </c>
      <c r="X797" s="99">
        <v>7417.91</v>
      </c>
      <c r="Y797" s="99">
        <v>0</v>
      </c>
      <c r="Z797" s="99">
        <v>26937.72</v>
      </c>
      <c r="AA797" s="100">
        <f>SUM(W797+V797+S797)</f>
        <v>25360.32</v>
      </c>
      <c r="AB797" s="100">
        <f>AA797*('Para GX'!J$71+100%)</f>
        <v>25994.327999999998</v>
      </c>
      <c r="AC797" s="100">
        <v>5532.83</v>
      </c>
      <c r="AD797" s="100">
        <v>0</v>
      </c>
      <c r="AE797" s="100">
        <f>AD797*('Para GX'!M$71+100%)</f>
        <v>0</v>
      </c>
      <c r="AF797" s="100">
        <f>AE797*('Para GX'!N$71+100%)</f>
        <v>0</v>
      </c>
      <c r="AG797" s="100">
        <v>0</v>
      </c>
      <c r="AH797" s="100">
        <f>SUM(T797+V797+W797)</f>
        <v>0</v>
      </c>
      <c r="AI797" s="100">
        <f>AH797*('Para GX'!J$71+100%)</f>
        <v>0</v>
      </c>
      <c r="AJ797" s="100">
        <f>AI797*('Para GX'!K$71+100%)</f>
        <v>0</v>
      </c>
      <c r="AK797" s="100">
        <f>AJ797*('Para GX'!L$71+100%)</f>
        <v>0</v>
      </c>
      <c r="AL797" s="100">
        <f>AK797*('Para GX'!M$71+100%)</f>
        <v>0</v>
      </c>
      <c r="AM797" s="100">
        <f>AL797*('Para GX'!N$71+100%)</f>
        <v>0</v>
      </c>
      <c r="AN797" s="100" t="e">
        <f>AM797*('Para GX'!O$71+100%)</f>
        <v>#VALUE!</v>
      </c>
      <c r="AO797" s="100">
        <f t="shared" si="188"/>
        <v>7417.91</v>
      </c>
      <c r="AP797" s="100">
        <f>AO797*('Para GX'!J$71+100%)</f>
        <v>7603.3577499999992</v>
      </c>
      <c r="AQ797" s="100">
        <v>1618.35</v>
      </c>
      <c r="AR797" s="100">
        <v>0</v>
      </c>
      <c r="AS797" s="100">
        <f>AR797*('Para GX'!M$71+100%)</f>
        <v>0</v>
      </c>
      <c r="AT797" s="100">
        <f>AS797*('Para GX'!N$71+100%)</f>
        <v>0</v>
      </c>
      <c r="AU797" s="100">
        <v>0</v>
      </c>
      <c r="AV797" s="100">
        <v>0</v>
      </c>
      <c r="AW797" s="100">
        <f>AV797*('Para GX'!J$71+100%)</f>
        <v>0</v>
      </c>
      <c r="AX797" s="100">
        <f>AW797*('Para GX'!K$71+100%)</f>
        <v>0</v>
      </c>
      <c r="AY797" s="100">
        <f>AX797*('Para GX'!L$71+100%)</f>
        <v>0</v>
      </c>
      <c r="AZ797" s="100">
        <f>AY797*('Para GX'!M$71+100%)</f>
        <v>0</v>
      </c>
      <c r="BA797" s="100">
        <f>AZ797*('Para GX'!N$71+100%)</f>
        <v>0</v>
      </c>
      <c r="BB797" s="100" t="e">
        <f>BA797*('Para GX'!O$71+100%)</f>
        <v>#VALUE!</v>
      </c>
      <c r="BC797" s="100">
        <v>0</v>
      </c>
      <c r="BD797" s="100"/>
      <c r="BE797" s="100"/>
      <c r="BF797" s="100"/>
      <c r="BG797" s="100"/>
      <c r="BH797" s="100"/>
      <c r="BI797" s="100"/>
      <c r="BJ797" s="100">
        <v>5878.52</v>
      </c>
      <c r="BK797" s="100">
        <f>BJ797*('Para GX'!J$71+100%)</f>
        <v>6025.4830000000002</v>
      </c>
      <c r="BL797" s="100">
        <v>1282.5</v>
      </c>
      <c r="BM797" s="100">
        <v>0</v>
      </c>
      <c r="BN797" s="100">
        <f>BM797*('Para GX'!M$71+100%)</f>
        <v>0</v>
      </c>
      <c r="BO797" s="100">
        <f>BN797*('Para GX'!N$71+100%)</f>
        <v>0</v>
      </c>
      <c r="BP797" s="100">
        <v>0</v>
      </c>
    </row>
    <row r="798" spans="1:68">
      <c r="A798" s="77">
        <v>2018</v>
      </c>
      <c r="B798" s="77" t="s">
        <v>905</v>
      </c>
      <c r="C798" s="77" t="s">
        <v>1130</v>
      </c>
      <c r="D798" s="77"/>
      <c r="E798" s="98">
        <v>25966</v>
      </c>
      <c r="F798" s="77"/>
      <c r="G798" s="77"/>
      <c r="H798" s="77"/>
      <c r="I798" s="77">
        <v>2</v>
      </c>
      <c r="J798" s="77" t="s">
        <v>1021</v>
      </c>
      <c r="K798" s="77"/>
      <c r="L798" s="77"/>
      <c r="M798" s="77"/>
      <c r="N798" s="99">
        <v>20543.21</v>
      </c>
      <c r="O798" s="99">
        <v>34193.699999999997</v>
      </c>
      <c r="P798" s="99">
        <v>0</v>
      </c>
      <c r="Q798" s="99">
        <v>1227.2</v>
      </c>
      <c r="R798" s="99">
        <v>0</v>
      </c>
      <c r="S798" s="99">
        <v>35420.9</v>
      </c>
      <c r="T798" s="99">
        <v>0</v>
      </c>
      <c r="U798" s="99">
        <v>53.14</v>
      </c>
      <c r="V798" s="99">
        <v>0</v>
      </c>
      <c r="W798" s="99">
        <v>0</v>
      </c>
      <c r="X798" s="99">
        <v>10360.64</v>
      </c>
      <c r="Y798" s="99">
        <v>0</v>
      </c>
      <c r="Z798" s="99">
        <v>37624.120000000003</v>
      </c>
      <c r="AA798" s="100">
        <f>SUM(W798+V798+S798)</f>
        <v>35420.9</v>
      </c>
      <c r="AB798" s="100">
        <f>AA798*('Para GX'!J$71+100%)</f>
        <v>36306.422500000001</v>
      </c>
      <c r="AC798" s="100">
        <f>AB798*('Para GX'!K$71+100%)</f>
        <v>37093.061654166668</v>
      </c>
      <c r="AD798" s="100">
        <f>AC798*('Para GX'!L$71+100%)</f>
        <v>37711.279348402779</v>
      </c>
      <c r="AE798" s="100">
        <f>AD798*('Para GX'!M$71+100%)</f>
        <v>38088.392141886805</v>
      </c>
      <c r="AF798" s="100">
        <f>AE798*('Para GX'!N$71+100%)</f>
        <v>38342.314756166044</v>
      </c>
      <c r="AG798" s="100" t="e">
        <f>AF798*('Para GX'!O$71+100%)</f>
        <v>#VALUE!</v>
      </c>
      <c r="AH798" s="100">
        <f>SUM(T798+V798+W798)</f>
        <v>0</v>
      </c>
      <c r="AI798" s="100">
        <f>AH798*('Para GX'!J$71+100%)</f>
        <v>0</v>
      </c>
      <c r="AJ798" s="100">
        <f>AI798*('Para GX'!K$71+100%)</f>
        <v>0</v>
      </c>
      <c r="AK798" s="100">
        <f>AJ798*('Para GX'!L$71+100%)</f>
        <v>0</v>
      </c>
      <c r="AL798" s="100">
        <f>AK798*('Para GX'!M$71+100%)</f>
        <v>0</v>
      </c>
      <c r="AM798" s="100">
        <f>AL798*('Para GX'!N$71+100%)</f>
        <v>0</v>
      </c>
      <c r="AN798" s="100" t="e">
        <f>AM798*('Para GX'!O$71+100%)</f>
        <v>#VALUE!</v>
      </c>
      <c r="AO798" s="100">
        <f t="shared" si="188"/>
        <v>10360.64</v>
      </c>
      <c r="AP798" s="100">
        <f>AO798*('Para GX'!J$71+100%)</f>
        <v>10619.655999999999</v>
      </c>
      <c r="AQ798" s="100">
        <f>AP798*('Para GX'!K$71+100%)</f>
        <v>10849.748546666666</v>
      </c>
      <c r="AR798" s="100">
        <f>AQ798*('Para GX'!L$71+100%)</f>
        <v>11030.577689111109</v>
      </c>
      <c r="AS798" s="100">
        <f>AR798*('Para GX'!M$71+100%)</f>
        <v>11140.88346600222</v>
      </c>
      <c r="AT798" s="100">
        <f>AS798*('Para GX'!N$71+100%)</f>
        <v>11215.156022442234</v>
      </c>
      <c r="AU798" s="100" t="e">
        <f>AT798*('Para GX'!O$71+100%)</f>
        <v>#VALUE!</v>
      </c>
      <c r="AV798" s="100">
        <v>0</v>
      </c>
      <c r="AW798" s="100">
        <f>AV798*('Para GX'!J$71+100%)</f>
        <v>0</v>
      </c>
      <c r="AX798" s="100">
        <f>AW798*('Para GX'!K$71+100%)</f>
        <v>0</v>
      </c>
      <c r="AY798" s="100">
        <f>AX798*('Para GX'!L$71+100%)</f>
        <v>0</v>
      </c>
      <c r="AZ798" s="100">
        <f>AY798*('Para GX'!M$71+100%)</f>
        <v>0</v>
      </c>
      <c r="BA798" s="100">
        <f>AZ798*('Para GX'!N$71+100%)</f>
        <v>0</v>
      </c>
      <c r="BB798" s="100" t="e">
        <f>BA798*('Para GX'!O$71+100%)</f>
        <v>#VALUE!</v>
      </c>
      <c r="BC798" s="100">
        <v>0</v>
      </c>
      <c r="BD798" s="100"/>
      <c r="BE798" s="100"/>
      <c r="BF798" s="100"/>
      <c r="BG798" s="100"/>
      <c r="BH798" s="100"/>
      <c r="BI798" s="100"/>
      <c r="BJ798" s="100">
        <v>8210.56</v>
      </c>
      <c r="BK798" s="100">
        <f>BJ798*('Para GX'!J$71+100%)</f>
        <v>8415.8239999999987</v>
      </c>
      <c r="BL798" s="100">
        <f>BK798*('Para GX'!K$71+100%)</f>
        <v>8598.1668533333323</v>
      </c>
      <c r="BM798" s="100">
        <f>BL798*('Para GX'!L$71+100%)</f>
        <v>8741.4696342222214</v>
      </c>
      <c r="BN798" s="100">
        <f>BM798*('Para GX'!M$71+100%)</f>
        <v>8828.8843305644441</v>
      </c>
      <c r="BO798" s="100">
        <f>BN798*('Para GX'!N$71+100%)</f>
        <v>8887.7435594348735</v>
      </c>
      <c r="BP798" s="100" t="e">
        <f>BO798*('Para GX'!O$71+100%)</f>
        <v>#VALUE!</v>
      </c>
    </row>
    <row r="799" spans="1:68">
      <c r="A799" s="77">
        <v>2019</v>
      </c>
      <c r="B799" s="77" t="s">
        <v>905</v>
      </c>
      <c r="C799" s="77" t="s">
        <v>1130</v>
      </c>
      <c r="D799" s="77"/>
      <c r="E799" s="112" t="s">
        <v>1027</v>
      </c>
      <c r="F799" s="77"/>
      <c r="G799" s="77"/>
      <c r="H799" s="77"/>
      <c r="I799" s="77"/>
      <c r="J799" s="77"/>
      <c r="K799" s="77"/>
      <c r="L799" s="77"/>
      <c r="M799" s="77"/>
      <c r="N799" s="99"/>
      <c r="O799" s="99"/>
      <c r="P799" s="99"/>
      <c r="Q799" s="99"/>
      <c r="R799" s="99"/>
      <c r="S799" s="99"/>
      <c r="T799" s="99"/>
      <c r="U799" s="99"/>
      <c r="V799" s="99"/>
      <c r="W799" s="99"/>
      <c r="X799" s="99"/>
      <c r="Y799" s="99"/>
      <c r="Z799" s="99"/>
      <c r="AA799" s="100">
        <v>0</v>
      </c>
      <c r="AB799" s="100">
        <v>31325.88</v>
      </c>
      <c r="AC799" s="100">
        <f>AB799*('Para GX'!K$71+100%)</f>
        <v>32004.607400000004</v>
      </c>
      <c r="AD799" s="100">
        <f>AC799*('Para GX'!L$71+100%)</f>
        <v>32538.017523333336</v>
      </c>
      <c r="AE799" s="100">
        <f>AD799*('Para GX'!M$71+100%)</f>
        <v>32863.397698566667</v>
      </c>
      <c r="AF799" s="100">
        <f>AE799*('Para GX'!N$71+100%)</f>
        <v>33082.487016557112</v>
      </c>
      <c r="AG799" s="100" t="e">
        <f>AF799*('Para GX'!O$71+100%)</f>
        <v>#VALUE!</v>
      </c>
      <c r="AH799" s="100">
        <v>0</v>
      </c>
      <c r="AI799" s="100">
        <v>0</v>
      </c>
      <c r="AJ799" s="100">
        <v>0</v>
      </c>
      <c r="AK799" s="100">
        <v>0</v>
      </c>
      <c r="AL799" s="100">
        <v>0</v>
      </c>
      <c r="AM799" s="100">
        <v>0</v>
      </c>
      <c r="AN799" s="100" t="e">
        <f>AM799*('Para GX'!O$71+100%)</f>
        <v>#VALUE!</v>
      </c>
      <c r="AO799" s="100">
        <v>0</v>
      </c>
      <c r="AP799" s="100">
        <v>9692.2900000000009</v>
      </c>
      <c r="AQ799" s="100">
        <f>AP799*('Para GX'!K$71+100%)</f>
        <v>9902.2896166666687</v>
      </c>
      <c r="AR799" s="100">
        <f>AQ799*('Para GX'!L$71+100%)</f>
        <v>10067.327776944447</v>
      </c>
      <c r="AS799" s="100">
        <f>AR799*('Para GX'!M$71+100%)</f>
        <v>10168.001054713892</v>
      </c>
      <c r="AT799" s="100">
        <f>AS799*('Para GX'!N$71+100%)</f>
        <v>10235.787728411984</v>
      </c>
      <c r="AU799" s="100" t="e">
        <f>AT799*('Para GX'!O$71+100%)</f>
        <v>#VALUE!</v>
      </c>
      <c r="AV799" s="100">
        <v>0</v>
      </c>
      <c r="AW799" s="100">
        <f>AV799*('Para GX'!J$71+100%)</f>
        <v>0</v>
      </c>
      <c r="AX799" s="100">
        <f>AW799*('Para GX'!K$71+100%)</f>
        <v>0</v>
      </c>
      <c r="AY799" s="100">
        <f>AX799*('Para GX'!L$71+100%)</f>
        <v>0</v>
      </c>
      <c r="AZ799" s="100">
        <f>AY799*('Para GX'!M$71+100%)</f>
        <v>0</v>
      </c>
      <c r="BA799" s="100">
        <f>AZ799*('Para GX'!N$71+100%)</f>
        <v>0</v>
      </c>
      <c r="BB799" s="100" t="e">
        <f>BA799*('Para GX'!O$71+100%)</f>
        <v>#VALUE!</v>
      </c>
      <c r="BC799" s="100">
        <v>0</v>
      </c>
      <c r="BD799" s="100"/>
      <c r="BE799" s="100"/>
      <c r="BF799" s="100"/>
      <c r="BG799" s="100"/>
      <c r="BH799" s="100"/>
      <c r="BI799" s="100"/>
      <c r="BJ799" s="99">
        <v>0</v>
      </c>
      <c r="BK799" s="100">
        <v>4000</v>
      </c>
      <c r="BL799" s="100">
        <f>BK799*('Para GX'!K$71+100%)</f>
        <v>4086.666666666667</v>
      </c>
      <c r="BM799" s="100">
        <f>BL799*('Para GX'!L$71+100%)</f>
        <v>4154.7777777777783</v>
      </c>
      <c r="BN799" s="100">
        <f>BM799*('Para GX'!M$71+100%)</f>
        <v>4196.3255555555561</v>
      </c>
      <c r="BO799" s="100">
        <f>BN799*('Para GX'!N$71+100%)</f>
        <v>4224.3010592592591</v>
      </c>
      <c r="BP799" s="100" t="e">
        <f>BO799*('Para GX'!O$71+100%)</f>
        <v>#VALUE!</v>
      </c>
    </row>
    <row r="800" spans="1:68" ht="22.5">
      <c r="A800" s="77">
        <v>2018</v>
      </c>
      <c r="B800" s="77" t="s">
        <v>905</v>
      </c>
      <c r="C800" s="77" t="s">
        <v>1130</v>
      </c>
      <c r="D800" s="77"/>
      <c r="E800" s="104">
        <v>21069</v>
      </c>
      <c r="F800" s="77"/>
      <c r="G800" s="77"/>
      <c r="H800" s="77"/>
      <c r="I800" s="77">
        <v>1</v>
      </c>
      <c r="J800" s="77" t="s">
        <v>1021</v>
      </c>
      <c r="K800" s="110" t="s">
        <v>1299</v>
      </c>
      <c r="L800" s="77"/>
      <c r="M800" s="77"/>
      <c r="N800" s="99">
        <v>21569.75</v>
      </c>
      <c r="O800" s="99">
        <v>21656.880000000001</v>
      </c>
      <c r="P800" s="99">
        <v>0</v>
      </c>
      <c r="Q800" s="99">
        <v>1016.11</v>
      </c>
      <c r="R800" s="99">
        <v>0</v>
      </c>
      <c r="S800" s="99">
        <v>22672.99</v>
      </c>
      <c r="T800" s="99">
        <v>0</v>
      </c>
      <c r="U800" s="99">
        <v>34.01</v>
      </c>
      <c r="V800" s="99">
        <v>1739.02</v>
      </c>
      <c r="W800" s="99">
        <v>0</v>
      </c>
      <c r="X800" s="99">
        <v>6631.86</v>
      </c>
      <c r="Y800" s="99">
        <v>0</v>
      </c>
      <c r="Z800" s="99">
        <v>25822.29</v>
      </c>
      <c r="AA800" s="100">
        <f>SUM(W800 + V800 + S800)</f>
        <v>24412.010000000002</v>
      </c>
      <c r="AB800" s="100">
        <v>0</v>
      </c>
      <c r="AC800" s="100">
        <f>AB800*('Para GX'!K$71+100%)</f>
        <v>0</v>
      </c>
      <c r="AD800" s="100">
        <f>AC800*('Para GX'!L$71+100%)</f>
        <v>0</v>
      </c>
      <c r="AE800" s="100">
        <f>AD800*('Para GX'!M$71+100%)</f>
        <v>0</v>
      </c>
      <c r="AF800" s="100">
        <f>AE800*('Para GX'!N$71+100%)</f>
        <v>0</v>
      </c>
      <c r="AG800" s="100" t="e">
        <f>AF800*('Para GX'!O$71+100%)</f>
        <v>#VALUE!</v>
      </c>
      <c r="AH800" s="100">
        <v>0</v>
      </c>
      <c r="AI800" s="100">
        <f>AH800*('Para GX'!J$71+100%)</f>
        <v>0</v>
      </c>
      <c r="AJ800" s="100">
        <f>AI800*('Para GX'!K$71+100%)</f>
        <v>0</v>
      </c>
      <c r="AK800" s="100">
        <f>AJ800*('Para GX'!L$71+100%)</f>
        <v>0</v>
      </c>
      <c r="AL800" s="100">
        <f>AK800*('Para GX'!M$71+100%)</f>
        <v>0</v>
      </c>
      <c r="AM800" s="100">
        <f>AL800*('Para GX'!N$71+100%)</f>
        <v>0</v>
      </c>
      <c r="AN800" s="100" t="e">
        <f>AM800*('Para GX'!O$71+100%)</f>
        <v>#VALUE!</v>
      </c>
      <c r="AO800" s="100">
        <f t="shared" si="188"/>
        <v>6631.86</v>
      </c>
      <c r="AP800" s="100">
        <v>0</v>
      </c>
      <c r="AQ800" s="100">
        <f>AP800*('Para GX'!K$71+100%)</f>
        <v>0</v>
      </c>
      <c r="AR800" s="100">
        <f>AQ800*('Para GX'!L$71+100%)</f>
        <v>0</v>
      </c>
      <c r="AS800" s="100">
        <f>AR800*('Para GX'!M$71+100%)</f>
        <v>0</v>
      </c>
      <c r="AT800" s="100">
        <f>AS800*('Para GX'!N$71+100%)</f>
        <v>0</v>
      </c>
      <c r="AU800" s="100" t="e">
        <f>AT800*('Para GX'!O$71+100%)</f>
        <v>#VALUE!</v>
      </c>
      <c r="AV800" s="100">
        <v>0</v>
      </c>
      <c r="AW800" s="100">
        <f>AV800*('Para GX'!J$71+100%)</f>
        <v>0</v>
      </c>
      <c r="AX800" s="100">
        <f>AW800*('Para GX'!K$71+100%)</f>
        <v>0</v>
      </c>
      <c r="AY800" s="100">
        <f>AX800*('Para GX'!L$71+100%)</f>
        <v>0</v>
      </c>
      <c r="AZ800" s="100">
        <f>AY800*('Para GX'!M$71+100%)</f>
        <v>0</v>
      </c>
      <c r="BA800" s="100">
        <f>AZ800*('Para GX'!N$71+100%)</f>
        <v>0</v>
      </c>
      <c r="BB800" s="100" t="e">
        <f>BA800*('Para GX'!O$71+100%)</f>
        <v>#VALUE!</v>
      </c>
      <c r="BC800" s="100">
        <v>0</v>
      </c>
      <c r="BD800" s="100"/>
      <c r="BE800" s="100"/>
      <c r="BF800" s="100"/>
      <c r="BG800" s="100"/>
      <c r="BH800" s="100"/>
      <c r="BI800" s="100"/>
      <c r="BJ800" s="100">
        <v>5255.59</v>
      </c>
      <c r="BK800" s="100">
        <v>0</v>
      </c>
      <c r="BL800" s="100">
        <f>BK800*('Para GX'!K$71+100%)</f>
        <v>0</v>
      </c>
      <c r="BM800" s="100">
        <f>BL800*('Para GX'!L$71+100%)</f>
        <v>0</v>
      </c>
      <c r="BN800" s="100">
        <f>BM800*('Para GX'!M$71+100%)</f>
        <v>0</v>
      </c>
      <c r="BO800" s="100">
        <f>BN800*('Para GX'!N$71+100%)</f>
        <v>0</v>
      </c>
      <c r="BP800" s="100" t="e">
        <f>BO800*('Para GX'!O$71+100%)</f>
        <v>#VALUE!</v>
      </c>
    </row>
    <row r="801" spans="1:68">
      <c r="A801" s="101"/>
      <c r="B801" s="101" t="s">
        <v>1196</v>
      </c>
      <c r="C801" s="101" t="s">
        <v>1130</v>
      </c>
      <c r="D801" s="101"/>
      <c r="E801" s="105"/>
      <c r="F801" s="101"/>
      <c r="G801" s="101"/>
      <c r="H801" s="101"/>
      <c r="I801" s="101"/>
      <c r="J801" s="101"/>
      <c r="K801" s="101"/>
      <c r="L801" s="101"/>
      <c r="M801" s="101"/>
      <c r="N801" s="103">
        <f>SUM(N795:N800)</f>
        <v>103336.98000000001</v>
      </c>
      <c r="O801" s="103">
        <f t="shared" ref="O801:BP801" si="202">SUM(O795:O800)</f>
        <v>126757.23000000001</v>
      </c>
      <c r="P801" s="103">
        <f t="shared" si="202"/>
        <v>477.39</v>
      </c>
      <c r="Q801" s="103">
        <f t="shared" si="202"/>
        <v>4794.0099999999993</v>
      </c>
      <c r="R801" s="103">
        <f t="shared" si="202"/>
        <v>0</v>
      </c>
      <c r="S801" s="103">
        <f t="shared" si="202"/>
        <v>132028.62999999998</v>
      </c>
      <c r="T801" s="103">
        <f t="shared" si="202"/>
        <v>0</v>
      </c>
      <c r="U801" s="103">
        <f t="shared" si="202"/>
        <v>198.07</v>
      </c>
      <c r="V801" s="103">
        <f t="shared" si="202"/>
        <v>1739.02</v>
      </c>
      <c r="W801" s="103">
        <f t="shared" si="202"/>
        <v>0</v>
      </c>
      <c r="X801" s="103">
        <f t="shared" si="202"/>
        <v>38618.5</v>
      </c>
      <c r="Y801" s="103">
        <f t="shared" si="202"/>
        <v>0</v>
      </c>
      <c r="Z801" s="103">
        <f t="shared" si="202"/>
        <v>141980</v>
      </c>
      <c r="AA801" s="103">
        <f>SUM(W801 + V801 + S801)</f>
        <v>133767.64999999997</v>
      </c>
      <c r="AB801" s="103">
        <f t="shared" si="202"/>
        <v>143415.41099999999</v>
      </c>
      <c r="AC801" s="103">
        <f t="shared" si="202"/>
        <v>125498.03646500001</v>
      </c>
      <c r="AD801" s="103">
        <f t="shared" si="202"/>
        <v>121964.62657275001</v>
      </c>
      <c r="AE801" s="103">
        <f t="shared" si="202"/>
        <v>123184.27283847751</v>
      </c>
      <c r="AF801" s="103">
        <f t="shared" si="202"/>
        <v>124005.50132406733</v>
      </c>
      <c r="AG801" s="103" t="e">
        <f t="shared" si="202"/>
        <v>#VALUE!</v>
      </c>
      <c r="AH801" s="103">
        <v>0</v>
      </c>
      <c r="AI801" s="103">
        <f t="shared" si="202"/>
        <v>0</v>
      </c>
      <c r="AJ801" s="103">
        <f t="shared" si="202"/>
        <v>0</v>
      </c>
      <c r="AK801" s="103">
        <f t="shared" si="202"/>
        <v>0</v>
      </c>
      <c r="AL801" s="103">
        <f t="shared" si="202"/>
        <v>0</v>
      </c>
      <c r="AM801" s="103">
        <f t="shared" si="202"/>
        <v>0</v>
      </c>
      <c r="AN801" s="103" t="e">
        <f t="shared" si="202"/>
        <v>#VALUE!</v>
      </c>
      <c r="AO801" s="103">
        <f t="shared" si="188"/>
        <v>38618.5</v>
      </c>
      <c r="AP801" s="103">
        <f t="shared" si="202"/>
        <v>42478.595999999998</v>
      </c>
      <c r="AQ801" s="103">
        <f t="shared" si="202"/>
        <v>37249.218412083334</v>
      </c>
      <c r="AR801" s="103">
        <f t="shared" si="202"/>
        <v>36224.716218951391</v>
      </c>
      <c r="AS801" s="103">
        <f t="shared" si="202"/>
        <v>36586.9633811409</v>
      </c>
      <c r="AT801" s="103">
        <f t="shared" si="202"/>
        <v>36830.876470348507</v>
      </c>
      <c r="AU801" s="103" t="e">
        <f t="shared" si="202"/>
        <v>#VALUE!</v>
      </c>
      <c r="AV801" s="103">
        <f t="shared" si="202"/>
        <v>0</v>
      </c>
      <c r="AW801" s="103">
        <f t="shared" si="202"/>
        <v>0</v>
      </c>
      <c r="AX801" s="103">
        <f t="shared" si="202"/>
        <v>0</v>
      </c>
      <c r="AY801" s="103">
        <f t="shared" si="202"/>
        <v>0</v>
      </c>
      <c r="AZ801" s="103">
        <f t="shared" si="202"/>
        <v>0</v>
      </c>
      <c r="BA801" s="103">
        <f t="shared" si="202"/>
        <v>0</v>
      </c>
      <c r="BB801" s="103" t="e">
        <f t="shared" si="202"/>
        <v>#VALUE!</v>
      </c>
      <c r="BC801" s="103">
        <f t="shared" si="202"/>
        <v>0</v>
      </c>
      <c r="BD801" s="103">
        <f t="shared" si="202"/>
        <v>0</v>
      </c>
      <c r="BE801" s="103">
        <f t="shared" si="202"/>
        <v>0</v>
      </c>
      <c r="BF801" s="103">
        <f t="shared" si="202"/>
        <v>0</v>
      </c>
      <c r="BG801" s="103">
        <f t="shared" si="202"/>
        <v>0</v>
      </c>
      <c r="BH801" s="103">
        <f t="shared" si="202"/>
        <v>0</v>
      </c>
      <c r="BI801" s="103">
        <f t="shared" si="202"/>
        <v>0</v>
      </c>
      <c r="BJ801" s="103">
        <f t="shared" si="202"/>
        <v>30604.219999999998</v>
      </c>
      <c r="BK801" s="103">
        <f t="shared" si="202"/>
        <v>29982.34575</v>
      </c>
      <c r="BL801" s="103">
        <f t="shared" si="202"/>
        <v>25758.428109583332</v>
      </c>
      <c r="BM801" s="103">
        <f t="shared" si="202"/>
        <v>24883.860244743049</v>
      </c>
      <c r="BN801" s="103">
        <f t="shared" si="202"/>
        <v>25132.698847190481</v>
      </c>
      <c r="BO801" s="103">
        <f t="shared" si="202"/>
        <v>25300.25017283842</v>
      </c>
      <c r="BP801" s="103" t="e">
        <f t="shared" si="202"/>
        <v>#VALUE!</v>
      </c>
    </row>
    <row r="802" spans="1:68">
      <c r="A802" s="77">
        <v>2018</v>
      </c>
      <c r="B802" s="77" t="s">
        <v>905</v>
      </c>
      <c r="C802" s="77" t="s">
        <v>1131</v>
      </c>
      <c r="D802" s="77"/>
      <c r="E802" s="98" t="s">
        <v>1027</v>
      </c>
      <c r="F802" s="77"/>
      <c r="G802" s="77"/>
      <c r="H802" s="77"/>
      <c r="I802" s="77">
        <v>1</v>
      </c>
      <c r="J802" s="77" t="s">
        <v>1021</v>
      </c>
      <c r="K802" s="77"/>
      <c r="L802" s="77"/>
      <c r="M802" s="77"/>
      <c r="N802" s="99">
        <v>16163.68</v>
      </c>
      <c r="O802" s="99">
        <v>2203.83</v>
      </c>
      <c r="P802" s="99">
        <v>0</v>
      </c>
      <c r="Q802" s="99">
        <v>0</v>
      </c>
      <c r="R802" s="99">
        <v>0</v>
      </c>
      <c r="S802" s="99">
        <v>2203.83</v>
      </c>
      <c r="T802" s="99">
        <v>0</v>
      </c>
      <c r="U802" s="99">
        <v>0</v>
      </c>
      <c r="V802" s="99">
        <v>0</v>
      </c>
      <c r="W802" s="99">
        <v>0</v>
      </c>
      <c r="X802" s="99">
        <v>119.45</v>
      </c>
      <c r="Y802" s="99">
        <v>0</v>
      </c>
      <c r="Z802" s="99">
        <v>2323.2800000000002</v>
      </c>
      <c r="AA802" s="100">
        <f t="shared" ref="AA802:AA811" si="203">SUM(W802+V802+S802)</f>
        <v>2203.83</v>
      </c>
      <c r="AB802" s="100">
        <f>AA802*('Para GX'!J$71+100%)</f>
        <v>2258.9257499999999</v>
      </c>
      <c r="AC802" s="100">
        <f>AB802*('Para GX'!K$71+100%)</f>
        <v>2307.8691412500002</v>
      </c>
      <c r="AD802" s="100">
        <f>AC802*('Para GX'!L$71+100%)</f>
        <v>2346.3336269375</v>
      </c>
      <c r="AE802" s="100">
        <f>AD802*('Para GX'!M$71+100%)</f>
        <v>2369.7969632068748</v>
      </c>
      <c r="AF802" s="100">
        <f>AE802*('Para GX'!N$71+100%)</f>
        <v>2385.5956096282539</v>
      </c>
      <c r="AG802" s="100" t="e">
        <f>AF802*('Para GX'!O$71+100%)</f>
        <v>#VALUE!</v>
      </c>
      <c r="AH802" s="100">
        <f t="shared" ref="AH802:AH859" si="204">SUM(T802+V802+W802)</f>
        <v>0</v>
      </c>
      <c r="AI802" s="100">
        <f>AH802*('Para GX'!J$71+100%)</f>
        <v>0</v>
      </c>
      <c r="AJ802" s="100">
        <f>AI802*('Para GX'!K$71+100%)</f>
        <v>0</v>
      </c>
      <c r="AK802" s="100">
        <f>AJ802*('Para GX'!L$71+100%)</f>
        <v>0</v>
      </c>
      <c r="AL802" s="100">
        <f>AK802*('Para GX'!M$71+100%)</f>
        <v>0</v>
      </c>
      <c r="AM802" s="100">
        <f>AL802*('Para GX'!N$71+100%)</f>
        <v>0</v>
      </c>
      <c r="AN802" s="100" t="e">
        <f>AM802*('Para GX'!O$71+100%)</f>
        <v>#VALUE!</v>
      </c>
      <c r="AO802" s="100">
        <f t="shared" si="188"/>
        <v>119.45</v>
      </c>
      <c r="AP802" s="100">
        <f>AO802*('Para GX'!J$71+100%)</f>
        <v>122.43624999999999</v>
      </c>
      <c r="AQ802" s="100">
        <f>AP802*('Para GX'!K$71+100%)</f>
        <v>125.08903541666666</v>
      </c>
      <c r="AR802" s="100">
        <f>AQ802*('Para GX'!L$71+100%)</f>
        <v>127.17385267361109</v>
      </c>
      <c r="AS802" s="100">
        <f>AR802*('Para GX'!M$71+100%)</f>
        <v>128.4455912003472</v>
      </c>
      <c r="AT802" s="100">
        <f>AS802*('Para GX'!N$71+100%)</f>
        <v>129.30189514168282</v>
      </c>
      <c r="AU802" s="100" t="e">
        <f>AT802*('Para GX'!O$71+100%)</f>
        <v>#VALUE!</v>
      </c>
      <c r="AV802" s="100">
        <v>0</v>
      </c>
      <c r="AW802" s="100">
        <f>AV802*('Para GX'!J$71+100%)</f>
        <v>0</v>
      </c>
      <c r="AX802" s="100">
        <f>AW802*('Para GX'!K$71+100%)</f>
        <v>0</v>
      </c>
      <c r="AY802" s="100">
        <f>AX802*('Para GX'!L$71+100%)</f>
        <v>0</v>
      </c>
      <c r="AZ802" s="100">
        <f>AY802*('Para GX'!M$71+100%)</f>
        <v>0</v>
      </c>
      <c r="BA802" s="100">
        <f>AZ802*('Para GX'!N$71+100%)</f>
        <v>0</v>
      </c>
      <c r="BB802" s="100" t="e">
        <f>BA802*('Para GX'!O$71+100%)</f>
        <v>#VALUE!</v>
      </c>
      <c r="BC802" s="100">
        <v>0</v>
      </c>
      <c r="BD802" s="100"/>
      <c r="BE802" s="100"/>
      <c r="BF802" s="100"/>
      <c r="BG802" s="100"/>
      <c r="BH802" s="100"/>
      <c r="BI802" s="100"/>
      <c r="BJ802" s="100">
        <v>0</v>
      </c>
      <c r="BK802" s="100">
        <f>BJ802*('Para GX'!J$71+100%)</f>
        <v>0</v>
      </c>
      <c r="BL802" s="100">
        <f>BK802*('Para GX'!K$71+100%)</f>
        <v>0</v>
      </c>
      <c r="BM802" s="100">
        <f>BL802*('Para GX'!L$71+100%)</f>
        <v>0</v>
      </c>
      <c r="BN802" s="100">
        <f>BM802*('Para GX'!M$71+100%)</f>
        <v>0</v>
      </c>
      <c r="BO802" s="100">
        <f>BN802*('Para GX'!N$71+100%)</f>
        <v>0</v>
      </c>
      <c r="BP802" s="100" t="e">
        <f>BO802*('Para GX'!O$71+100%)</f>
        <v>#VALUE!</v>
      </c>
    </row>
    <row r="803" spans="1:68">
      <c r="A803" s="77">
        <v>2018</v>
      </c>
      <c r="B803" s="77" t="s">
        <v>905</v>
      </c>
      <c r="C803" s="77" t="s">
        <v>1131</v>
      </c>
      <c r="D803" s="77"/>
      <c r="E803" s="98" t="s">
        <v>1027</v>
      </c>
      <c r="F803" s="77"/>
      <c r="G803" s="77"/>
      <c r="H803" s="77"/>
      <c r="I803" s="77">
        <v>1</v>
      </c>
      <c r="J803" s="77" t="s">
        <v>1021</v>
      </c>
      <c r="K803" s="77"/>
      <c r="L803" s="77"/>
      <c r="M803" s="77"/>
      <c r="N803" s="99">
        <v>16163.68</v>
      </c>
      <c r="O803" s="99">
        <v>2203.83</v>
      </c>
      <c r="P803" s="99">
        <v>0</v>
      </c>
      <c r="Q803" s="99">
        <v>0</v>
      </c>
      <c r="R803" s="99">
        <v>0</v>
      </c>
      <c r="S803" s="99">
        <v>2203.83</v>
      </c>
      <c r="T803" s="99">
        <v>0</v>
      </c>
      <c r="U803" s="99">
        <v>0</v>
      </c>
      <c r="V803" s="99">
        <v>0</v>
      </c>
      <c r="W803" s="99">
        <v>0</v>
      </c>
      <c r="X803" s="99">
        <v>119.45</v>
      </c>
      <c r="Y803" s="99">
        <v>0</v>
      </c>
      <c r="Z803" s="99">
        <v>2323.2800000000002</v>
      </c>
      <c r="AA803" s="100">
        <f t="shared" si="203"/>
        <v>2203.83</v>
      </c>
      <c r="AB803" s="100">
        <f>AA803*('Para GX'!J$71+100%)</f>
        <v>2258.9257499999999</v>
      </c>
      <c r="AC803" s="100">
        <f>AB803*('Para GX'!K$71+100%)</f>
        <v>2307.8691412500002</v>
      </c>
      <c r="AD803" s="100">
        <f>AC803*('Para GX'!L$71+100%)</f>
        <v>2346.3336269375</v>
      </c>
      <c r="AE803" s="100">
        <f>AD803*('Para GX'!M$71+100%)</f>
        <v>2369.7969632068748</v>
      </c>
      <c r="AF803" s="100">
        <f>AE803*('Para GX'!N$71+100%)</f>
        <v>2385.5956096282539</v>
      </c>
      <c r="AG803" s="100" t="e">
        <f>AF803*('Para GX'!O$71+100%)</f>
        <v>#VALUE!</v>
      </c>
      <c r="AH803" s="100">
        <f t="shared" si="204"/>
        <v>0</v>
      </c>
      <c r="AI803" s="100">
        <f>AH803*('Para GX'!J$71+100%)</f>
        <v>0</v>
      </c>
      <c r="AJ803" s="100">
        <f>AI803*('Para GX'!K$71+100%)</f>
        <v>0</v>
      </c>
      <c r="AK803" s="100">
        <f>AJ803*('Para GX'!L$71+100%)</f>
        <v>0</v>
      </c>
      <c r="AL803" s="100">
        <f>AK803*('Para GX'!M$71+100%)</f>
        <v>0</v>
      </c>
      <c r="AM803" s="100">
        <f>AL803*('Para GX'!N$71+100%)</f>
        <v>0</v>
      </c>
      <c r="AN803" s="100" t="e">
        <f>AM803*('Para GX'!O$71+100%)</f>
        <v>#VALUE!</v>
      </c>
      <c r="AO803" s="100">
        <f t="shared" si="188"/>
        <v>119.45</v>
      </c>
      <c r="AP803" s="100">
        <f>AO803*('Para GX'!J$71+100%)</f>
        <v>122.43624999999999</v>
      </c>
      <c r="AQ803" s="100">
        <f>AP803*('Para GX'!K$71+100%)</f>
        <v>125.08903541666666</v>
      </c>
      <c r="AR803" s="100">
        <f>AQ803*('Para GX'!L$71+100%)</f>
        <v>127.17385267361109</v>
      </c>
      <c r="AS803" s="100">
        <f>AR803*('Para GX'!M$71+100%)</f>
        <v>128.4455912003472</v>
      </c>
      <c r="AT803" s="100">
        <f>AS803*('Para GX'!N$71+100%)</f>
        <v>129.30189514168282</v>
      </c>
      <c r="AU803" s="100" t="e">
        <f>AT803*('Para GX'!O$71+100%)</f>
        <v>#VALUE!</v>
      </c>
      <c r="AV803" s="100">
        <v>0</v>
      </c>
      <c r="AW803" s="100">
        <f>AV803*('Para GX'!J$71+100%)</f>
        <v>0</v>
      </c>
      <c r="AX803" s="100">
        <f>AW803*('Para GX'!K$71+100%)</f>
        <v>0</v>
      </c>
      <c r="AY803" s="100">
        <f>AX803*('Para GX'!L$71+100%)</f>
        <v>0</v>
      </c>
      <c r="AZ803" s="100">
        <f>AY803*('Para GX'!M$71+100%)</f>
        <v>0</v>
      </c>
      <c r="BA803" s="100">
        <f>AZ803*('Para GX'!N$71+100%)</f>
        <v>0</v>
      </c>
      <c r="BB803" s="100" t="e">
        <f>BA803*('Para GX'!O$71+100%)</f>
        <v>#VALUE!</v>
      </c>
      <c r="BC803" s="100">
        <v>0</v>
      </c>
      <c r="BD803" s="100"/>
      <c r="BE803" s="100"/>
      <c r="BF803" s="100"/>
      <c r="BG803" s="100"/>
      <c r="BH803" s="100"/>
      <c r="BI803" s="100"/>
      <c r="BJ803" s="100">
        <v>0</v>
      </c>
      <c r="BK803" s="100">
        <f>BJ803*('Para GX'!J$71+100%)</f>
        <v>0</v>
      </c>
      <c r="BL803" s="100">
        <f>BK803*('Para GX'!K$71+100%)</f>
        <v>0</v>
      </c>
      <c r="BM803" s="100">
        <f>BL803*('Para GX'!L$71+100%)</f>
        <v>0</v>
      </c>
      <c r="BN803" s="100">
        <f>BM803*('Para GX'!M$71+100%)</f>
        <v>0</v>
      </c>
      <c r="BO803" s="100">
        <f>BN803*('Para GX'!N$71+100%)</f>
        <v>0</v>
      </c>
      <c r="BP803" s="100" t="e">
        <f>BO803*('Para GX'!O$71+100%)</f>
        <v>#VALUE!</v>
      </c>
    </row>
    <row r="804" spans="1:68">
      <c r="A804" s="77">
        <v>2018</v>
      </c>
      <c r="B804" s="77" t="s">
        <v>905</v>
      </c>
      <c r="C804" s="77" t="s">
        <v>1131</v>
      </c>
      <c r="D804" s="77"/>
      <c r="E804" s="98">
        <v>32928</v>
      </c>
      <c r="F804" s="77"/>
      <c r="G804" s="77"/>
      <c r="H804" s="77"/>
      <c r="I804" s="77">
        <v>11</v>
      </c>
      <c r="J804" s="77" t="s">
        <v>1021</v>
      </c>
      <c r="K804" s="77" t="s">
        <v>1120</v>
      </c>
      <c r="L804" s="77" t="s">
        <v>1119</v>
      </c>
      <c r="M804" s="77"/>
      <c r="N804" s="99">
        <v>0</v>
      </c>
      <c r="O804" s="99">
        <v>0</v>
      </c>
      <c r="P804" s="99">
        <v>0</v>
      </c>
      <c r="Q804" s="99">
        <v>0</v>
      </c>
      <c r="R804" s="99">
        <v>0</v>
      </c>
      <c r="S804" s="99">
        <v>0</v>
      </c>
      <c r="T804" s="99">
        <v>0</v>
      </c>
      <c r="U804" s="99">
        <v>0</v>
      </c>
      <c r="V804" s="99">
        <v>0</v>
      </c>
      <c r="W804" s="99">
        <v>0</v>
      </c>
      <c r="X804" s="99">
        <v>0</v>
      </c>
      <c r="Y804" s="99">
        <v>60.65</v>
      </c>
      <c r="Z804" s="99">
        <v>195.08</v>
      </c>
      <c r="AA804" s="100">
        <f t="shared" si="203"/>
        <v>0</v>
      </c>
      <c r="AB804" s="100">
        <f>AA804*('Para GX'!J$71+100%)</f>
        <v>0</v>
      </c>
      <c r="AC804" s="100">
        <f>AB804*('Para GX'!K$71+100%)</f>
        <v>0</v>
      </c>
      <c r="AD804" s="100">
        <f>AC804*('Para GX'!L$71+100%)</f>
        <v>0</v>
      </c>
      <c r="AE804" s="100">
        <f>AD804*('Para GX'!M$71+100%)</f>
        <v>0</v>
      </c>
      <c r="AF804" s="100">
        <f>AE804*('Para GX'!N$71+100%)</f>
        <v>0</v>
      </c>
      <c r="AG804" s="100" t="e">
        <f>AF804*('Para GX'!O$71+100%)</f>
        <v>#VALUE!</v>
      </c>
      <c r="AH804" s="100">
        <f t="shared" si="204"/>
        <v>0</v>
      </c>
      <c r="AI804" s="100">
        <f>AH804*('Para GX'!J$71+100%)</f>
        <v>0</v>
      </c>
      <c r="AJ804" s="100">
        <f>AI804*('Para GX'!K$71+100%)</f>
        <v>0</v>
      </c>
      <c r="AK804" s="100">
        <f>AJ804*('Para GX'!L$71+100%)</f>
        <v>0</v>
      </c>
      <c r="AL804" s="100">
        <f>AK804*('Para GX'!M$71+100%)</f>
        <v>0</v>
      </c>
      <c r="AM804" s="100">
        <f>AL804*('Para GX'!N$71+100%)</f>
        <v>0</v>
      </c>
      <c r="AN804" s="100" t="e">
        <f>AM804*('Para GX'!O$71+100%)</f>
        <v>#VALUE!</v>
      </c>
      <c r="AO804" s="100">
        <f t="shared" si="188"/>
        <v>60.65</v>
      </c>
      <c r="AP804" s="100">
        <f>AO804*('Para GX'!J$71+100%)</f>
        <v>62.166249999999991</v>
      </c>
      <c r="AQ804" s="100">
        <f>AP804*('Para GX'!K$71+100%)</f>
        <v>63.513185416666659</v>
      </c>
      <c r="AR804" s="100">
        <f>AQ804*('Para GX'!L$71+100%)</f>
        <v>64.571738506944428</v>
      </c>
      <c r="AS804" s="100">
        <f>AR804*('Para GX'!M$71+100%)</f>
        <v>65.217455892013874</v>
      </c>
      <c r="AT804" s="100">
        <f>AS804*('Para GX'!N$71+100%)</f>
        <v>65.652238931293965</v>
      </c>
      <c r="AU804" s="100" t="e">
        <f>AT804*('Para GX'!O$71+100%)</f>
        <v>#VALUE!</v>
      </c>
      <c r="AV804" s="100">
        <v>0</v>
      </c>
      <c r="AW804" s="100">
        <f>AV804*('Para GX'!J$71+100%)</f>
        <v>0</v>
      </c>
      <c r="AX804" s="100">
        <f>AW804*('Para GX'!K$71+100%)</f>
        <v>0</v>
      </c>
      <c r="AY804" s="100">
        <f>AX804*('Para GX'!L$71+100%)</f>
        <v>0</v>
      </c>
      <c r="AZ804" s="100">
        <f>AY804*('Para GX'!M$71+100%)</f>
        <v>0</v>
      </c>
      <c r="BA804" s="100">
        <f>AZ804*('Para GX'!N$71+100%)</f>
        <v>0</v>
      </c>
      <c r="BB804" s="100" t="e">
        <f>BA804*('Para GX'!O$71+100%)</f>
        <v>#VALUE!</v>
      </c>
      <c r="BC804" s="100">
        <v>134.43</v>
      </c>
      <c r="BD804" s="100"/>
      <c r="BE804" s="100"/>
      <c r="BF804" s="100"/>
      <c r="BG804" s="100"/>
      <c r="BH804" s="100"/>
      <c r="BI804" s="100"/>
      <c r="BJ804" s="100">
        <v>0</v>
      </c>
      <c r="BK804" s="100">
        <f>BJ804*('Para GX'!J$71+100%)</f>
        <v>0</v>
      </c>
      <c r="BL804" s="100">
        <f>BK804*('Para GX'!K$71+100%)</f>
        <v>0</v>
      </c>
      <c r="BM804" s="100">
        <f>BL804*('Para GX'!L$71+100%)</f>
        <v>0</v>
      </c>
      <c r="BN804" s="100">
        <f>BM804*('Para GX'!M$71+100%)</f>
        <v>0</v>
      </c>
      <c r="BO804" s="100">
        <f>BN804*('Para GX'!N$71+100%)</f>
        <v>0</v>
      </c>
      <c r="BP804" s="100" t="e">
        <f>BO804*('Para GX'!O$71+100%)</f>
        <v>#VALUE!</v>
      </c>
    </row>
    <row r="805" spans="1:68">
      <c r="A805" s="101"/>
      <c r="B805" s="101" t="s">
        <v>1196</v>
      </c>
      <c r="C805" s="101" t="s">
        <v>1131</v>
      </c>
      <c r="D805" s="101"/>
      <c r="E805" s="102"/>
      <c r="F805" s="101"/>
      <c r="G805" s="101"/>
      <c r="H805" s="101"/>
      <c r="I805" s="101"/>
      <c r="J805" s="101"/>
      <c r="K805" s="101"/>
      <c r="L805" s="101"/>
      <c r="M805" s="101"/>
      <c r="N805" s="103">
        <f>SUM(N802:N804)</f>
        <v>32327.360000000001</v>
      </c>
      <c r="O805" s="103">
        <f t="shared" ref="O805:BP805" si="205">SUM(O802:O804)</f>
        <v>4407.66</v>
      </c>
      <c r="P805" s="103">
        <f t="shared" si="205"/>
        <v>0</v>
      </c>
      <c r="Q805" s="103">
        <f t="shared" si="205"/>
        <v>0</v>
      </c>
      <c r="R805" s="103">
        <f t="shared" si="205"/>
        <v>0</v>
      </c>
      <c r="S805" s="103">
        <f t="shared" si="205"/>
        <v>4407.66</v>
      </c>
      <c r="T805" s="103">
        <f t="shared" si="205"/>
        <v>0</v>
      </c>
      <c r="U805" s="103">
        <f t="shared" si="205"/>
        <v>0</v>
      </c>
      <c r="V805" s="103">
        <f t="shared" si="205"/>
        <v>0</v>
      </c>
      <c r="W805" s="103">
        <f t="shared" si="205"/>
        <v>0</v>
      </c>
      <c r="X805" s="103">
        <f t="shared" si="205"/>
        <v>238.9</v>
      </c>
      <c r="Y805" s="103">
        <f t="shared" si="205"/>
        <v>60.65</v>
      </c>
      <c r="Z805" s="103">
        <f t="shared" si="205"/>
        <v>4841.6400000000003</v>
      </c>
      <c r="AA805" s="103">
        <f t="shared" si="203"/>
        <v>4407.66</v>
      </c>
      <c r="AB805" s="103">
        <f t="shared" si="205"/>
        <v>4517.8514999999998</v>
      </c>
      <c r="AC805" s="103">
        <f t="shared" si="205"/>
        <v>4615.7382825000004</v>
      </c>
      <c r="AD805" s="103">
        <f t="shared" si="205"/>
        <v>4692.6672538749999</v>
      </c>
      <c r="AE805" s="103">
        <f t="shared" si="205"/>
        <v>4739.5939264137496</v>
      </c>
      <c r="AF805" s="103">
        <f t="shared" si="205"/>
        <v>4771.1912192565078</v>
      </c>
      <c r="AG805" s="103" t="e">
        <f t="shared" si="205"/>
        <v>#VALUE!</v>
      </c>
      <c r="AH805" s="103">
        <f t="shared" si="204"/>
        <v>0</v>
      </c>
      <c r="AI805" s="103">
        <f t="shared" si="205"/>
        <v>0</v>
      </c>
      <c r="AJ805" s="103">
        <f t="shared" si="205"/>
        <v>0</v>
      </c>
      <c r="AK805" s="103">
        <f t="shared" si="205"/>
        <v>0</v>
      </c>
      <c r="AL805" s="103">
        <f t="shared" si="205"/>
        <v>0</v>
      </c>
      <c r="AM805" s="103">
        <f t="shared" si="205"/>
        <v>0</v>
      </c>
      <c r="AN805" s="103" t="e">
        <f t="shared" si="205"/>
        <v>#VALUE!</v>
      </c>
      <c r="AO805" s="103">
        <f t="shared" ref="AO805:AO881" si="206">SUM(X805+Y805)</f>
        <v>299.55</v>
      </c>
      <c r="AP805" s="103">
        <f t="shared" si="205"/>
        <v>307.03874999999994</v>
      </c>
      <c r="AQ805" s="103">
        <f t="shared" si="205"/>
        <v>313.69125624999998</v>
      </c>
      <c r="AR805" s="103">
        <f t="shared" si="205"/>
        <v>318.91944385416662</v>
      </c>
      <c r="AS805" s="103">
        <f t="shared" si="205"/>
        <v>322.10863829270829</v>
      </c>
      <c r="AT805" s="103">
        <f t="shared" si="205"/>
        <v>324.25602921465963</v>
      </c>
      <c r="AU805" s="103" t="e">
        <f t="shared" si="205"/>
        <v>#VALUE!</v>
      </c>
      <c r="AV805" s="103">
        <f t="shared" si="205"/>
        <v>0</v>
      </c>
      <c r="AW805" s="103">
        <f t="shared" si="205"/>
        <v>0</v>
      </c>
      <c r="AX805" s="103">
        <f t="shared" si="205"/>
        <v>0</v>
      </c>
      <c r="AY805" s="103">
        <f t="shared" si="205"/>
        <v>0</v>
      </c>
      <c r="AZ805" s="103">
        <f t="shared" si="205"/>
        <v>0</v>
      </c>
      <c r="BA805" s="103">
        <f t="shared" si="205"/>
        <v>0</v>
      </c>
      <c r="BB805" s="103" t="e">
        <f t="shared" si="205"/>
        <v>#VALUE!</v>
      </c>
      <c r="BC805" s="103">
        <f t="shared" si="205"/>
        <v>134.43</v>
      </c>
      <c r="BD805" s="103">
        <f t="shared" si="205"/>
        <v>0</v>
      </c>
      <c r="BE805" s="103">
        <f t="shared" si="205"/>
        <v>0</v>
      </c>
      <c r="BF805" s="103">
        <f t="shared" si="205"/>
        <v>0</v>
      </c>
      <c r="BG805" s="103">
        <f t="shared" si="205"/>
        <v>0</v>
      </c>
      <c r="BH805" s="103">
        <f t="shared" si="205"/>
        <v>0</v>
      </c>
      <c r="BI805" s="103">
        <f t="shared" si="205"/>
        <v>0</v>
      </c>
      <c r="BJ805" s="103">
        <f t="shared" si="205"/>
        <v>0</v>
      </c>
      <c r="BK805" s="103">
        <f t="shared" si="205"/>
        <v>0</v>
      </c>
      <c r="BL805" s="103">
        <f t="shared" si="205"/>
        <v>0</v>
      </c>
      <c r="BM805" s="103">
        <f t="shared" si="205"/>
        <v>0</v>
      </c>
      <c r="BN805" s="103">
        <f t="shared" si="205"/>
        <v>0</v>
      </c>
      <c r="BO805" s="103">
        <f t="shared" si="205"/>
        <v>0</v>
      </c>
      <c r="BP805" s="103" t="e">
        <f t="shared" si="205"/>
        <v>#VALUE!</v>
      </c>
    </row>
    <row r="806" spans="1:68">
      <c r="A806" s="77">
        <v>2018</v>
      </c>
      <c r="B806" s="77" t="s">
        <v>905</v>
      </c>
      <c r="C806" s="77" t="s">
        <v>1132</v>
      </c>
      <c r="D806" s="77"/>
      <c r="E806" s="98">
        <v>29723</v>
      </c>
      <c r="F806" s="77"/>
      <c r="G806" s="77"/>
      <c r="H806" s="77"/>
      <c r="I806" s="77">
        <v>1</v>
      </c>
      <c r="J806" s="77" t="s">
        <v>1021</v>
      </c>
      <c r="K806" s="77"/>
      <c r="L806" s="77"/>
      <c r="M806" s="77"/>
      <c r="N806" s="99">
        <v>0</v>
      </c>
      <c r="O806" s="99">
        <v>0</v>
      </c>
      <c r="P806" s="99">
        <v>0</v>
      </c>
      <c r="Q806" s="99">
        <v>0</v>
      </c>
      <c r="R806" s="99">
        <v>0</v>
      </c>
      <c r="S806" s="99">
        <v>0</v>
      </c>
      <c r="T806" s="99">
        <v>2235.16</v>
      </c>
      <c r="U806" s="99">
        <v>0</v>
      </c>
      <c r="V806" s="99">
        <v>0</v>
      </c>
      <c r="W806" s="99">
        <v>0</v>
      </c>
      <c r="X806" s="99">
        <v>0</v>
      </c>
      <c r="Y806" s="99">
        <v>0</v>
      </c>
      <c r="Z806" s="99">
        <v>2235.16</v>
      </c>
      <c r="AA806" s="100">
        <f t="shared" si="203"/>
        <v>0</v>
      </c>
      <c r="AB806" s="100">
        <f>AA806*('Para GX'!J$71+100%)</f>
        <v>0</v>
      </c>
      <c r="AC806" s="100">
        <f>AB806*('Para GX'!K$71+100%)</f>
        <v>0</v>
      </c>
      <c r="AD806" s="100">
        <f>AC806*('Para GX'!L$71+100%)</f>
        <v>0</v>
      </c>
      <c r="AE806" s="100">
        <f>AD806*('Para GX'!M$71+100%)</f>
        <v>0</v>
      </c>
      <c r="AF806" s="100">
        <f>AE806*('Para GX'!N$71+100%)</f>
        <v>0</v>
      </c>
      <c r="AG806" s="100" t="e">
        <f>AF806*('Para GX'!O$71+100%)</f>
        <v>#VALUE!</v>
      </c>
      <c r="AH806" s="100">
        <f t="shared" si="204"/>
        <v>2235.16</v>
      </c>
      <c r="AI806" s="100">
        <f>AH806*('Para GX'!J$71+100%)</f>
        <v>2291.0389999999998</v>
      </c>
      <c r="AJ806" s="100">
        <f>AI806*('Para GX'!K$71+100%)</f>
        <v>2340.6781783333331</v>
      </c>
      <c r="AK806" s="100">
        <f>AJ806*('Para GX'!L$71+100%)</f>
        <v>2379.6894813055551</v>
      </c>
      <c r="AL806" s="100">
        <f>AK806*('Para GX'!M$71+100%)</f>
        <v>2403.4863761186107</v>
      </c>
      <c r="AM806" s="100">
        <f>AL806*('Para GX'!N$71+100%)</f>
        <v>2419.509618626068</v>
      </c>
      <c r="AN806" s="100" t="e">
        <f>AM806*('Para GX'!O$71+100%)</f>
        <v>#VALUE!</v>
      </c>
      <c r="AO806" s="100">
        <f t="shared" si="206"/>
        <v>0</v>
      </c>
      <c r="AP806" s="100">
        <f>AO806*('Para GX'!J$71+100%)</f>
        <v>0</v>
      </c>
      <c r="AQ806" s="100">
        <f>AP806*('Para GX'!K$71+100%)</f>
        <v>0</v>
      </c>
      <c r="AR806" s="100">
        <f>AQ806*('Para GX'!L$71+100%)</f>
        <v>0</v>
      </c>
      <c r="AS806" s="100">
        <f>AR806*('Para GX'!M$71+100%)</f>
        <v>0</v>
      </c>
      <c r="AT806" s="100">
        <f>AS806*('Para GX'!N$71+100%)</f>
        <v>0</v>
      </c>
      <c r="AU806" s="100" t="e">
        <f>AT806*('Para GX'!O$71+100%)</f>
        <v>#VALUE!</v>
      </c>
      <c r="AV806" s="100">
        <v>0</v>
      </c>
      <c r="AW806" s="100">
        <f>AV806*('Para GX'!J$71+100%)</f>
        <v>0</v>
      </c>
      <c r="AX806" s="100">
        <f>AW806*('Para GX'!K$71+100%)</f>
        <v>0</v>
      </c>
      <c r="AY806" s="100">
        <f>AX806*('Para GX'!L$71+100%)</f>
        <v>0</v>
      </c>
      <c r="AZ806" s="100">
        <f>AY806*('Para GX'!M$71+100%)</f>
        <v>0</v>
      </c>
      <c r="BA806" s="100">
        <f>AZ806*('Para GX'!N$71+100%)</f>
        <v>0</v>
      </c>
      <c r="BB806" s="100" t="e">
        <f>BA806*('Para GX'!O$71+100%)</f>
        <v>#VALUE!</v>
      </c>
      <c r="BC806" s="100">
        <v>0</v>
      </c>
      <c r="BD806" s="100"/>
      <c r="BE806" s="100"/>
      <c r="BF806" s="100"/>
      <c r="BG806" s="100"/>
      <c r="BH806" s="100"/>
      <c r="BI806" s="100"/>
      <c r="BJ806" s="100">
        <v>0</v>
      </c>
      <c r="BK806" s="100">
        <f>BJ806*('Para GX'!J$71+100%)</f>
        <v>0</v>
      </c>
      <c r="BL806" s="100">
        <f>BK806*('Para GX'!K$71+100%)</f>
        <v>0</v>
      </c>
      <c r="BM806" s="100">
        <f>BL806*('Para GX'!L$71+100%)</f>
        <v>0</v>
      </c>
      <c r="BN806" s="100">
        <f>BM806*('Para GX'!M$71+100%)</f>
        <v>0</v>
      </c>
      <c r="BO806" s="100">
        <f>BN806*('Para GX'!N$71+100%)</f>
        <v>0</v>
      </c>
      <c r="BP806" s="100" t="e">
        <f>BO806*('Para GX'!O$71+100%)</f>
        <v>#VALUE!</v>
      </c>
    </row>
    <row r="807" spans="1:68">
      <c r="A807" s="77">
        <v>2018</v>
      </c>
      <c r="B807" s="77" t="s">
        <v>905</v>
      </c>
      <c r="C807" s="77" t="s">
        <v>1132</v>
      </c>
      <c r="D807" s="77"/>
      <c r="E807" s="98">
        <v>23382</v>
      </c>
      <c r="F807" s="77"/>
      <c r="G807" s="77"/>
      <c r="H807" s="77"/>
      <c r="I807" s="77">
        <v>1</v>
      </c>
      <c r="J807" s="77" t="s">
        <v>1021</v>
      </c>
      <c r="K807" s="77"/>
      <c r="L807" s="77"/>
      <c r="M807" s="77"/>
      <c r="N807" s="99">
        <v>0</v>
      </c>
      <c r="O807" s="99">
        <v>0</v>
      </c>
      <c r="P807" s="99">
        <v>0</v>
      </c>
      <c r="Q807" s="99">
        <v>0</v>
      </c>
      <c r="R807" s="99">
        <v>0</v>
      </c>
      <c r="S807" s="99">
        <v>0</v>
      </c>
      <c r="T807" s="99">
        <v>3734.12</v>
      </c>
      <c r="U807" s="99">
        <v>0</v>
      </c>
      <c r="V807" s="99">
        <v>0</v>
      </c>
      <c r="W807" s="99">
        <v>0</v>
      </c>
      <c r="X807" s="99">
        <v>0</v>
      </c>
      <c r="Y807" s="99">
        <v>0</v>
      </c>
      <c r="Z807" s="99">
        <v>3734.12</v>
      </c>
      <c r="AA807" s="100">
        <f t="shared" si="203"/>
        <v>0</v>
      </c>
      <c r="AB807" s="100">
        <f>AA807*('Para GX'!J$71+100%)</f>
        <v>0</v>
      </c>
      <c r="AC807" s="100">
        <f>AB807*('Para GX'!K$71+100%)</f>
        <v>0</v>
      </c>
      <c r="AD807" s="100">
        <f>AC807*('Para GX'!L$71+100%)</f>
        <v>0</v>
      </c>
      <c r="AE807" s="100">
        <f>AD807*('Para GX'!M$71+100%)</f>
        <v>0</v>
      </c>
      <c r="AF807" s="100">
        <f>AE807*('Para GX'!N$71+100%)</f>
        <v>0</v>
      </c>
      <c r="AG807" s="100" t="e">
        <f>AF807*('Para GX'!O$71+100%)</f>
        <v>#VALUE!</v>
      </c>
      <c r="AH807" s="100">
        <f t="shared" si="204"/>
        <v>3734.12</v>
      </c>
      <c r="AI807" s="100">
        <f>AH807*('Para GX'!J$71+100%)</f>
        <v>3827.4729999999995</v>
      </c>
      <c r="AJ807" s="100">
        <f>AI807*('Para GX'!K$71+100%)</f>
        <v>3910.4015816666665</v>
      </c>
      <c r="AK807" s="100">
        <f>AJ807*('Para GX'!L$71+100%)</f>
        <v>3975.5749413611106</v>
      </c>
      <c r="AL807" s="100">
        <f>AK807*('Para GX'!M$71+100%)</f>
        <v>4015.3306907747219</v>
      </c>
      <c r="AM807" s="100">
        <f>AL807*('Para GX'!N$71+100%)</f>
        <v>4042.0995620465533</v>
      </c>
      <c r="AN807" s="100" t="e">
        <f>AM807*('Para GX'!O$71+100%)</f>
        <v>#VALUE!</v>
      </c>
      <c r="AO807" s="100">
        <f t="shared" si="206"/>
        <v>0</v>
      </c>
      <c r="AP807" s="100">
        <f>AO807*('Para GX'!J$71+100%)</f>
        <v>0</v>
      </c>
      <c r="AQ807" s="100">
        <f>AP807*('Para GX'!K$71+100%)</f>
        <v>0</v>
      </c>
      <c r="AR807" s="100">
        <f>AQ807*('Para GX'!L$71+100%)</f>
        <v>0</v>
      </c>
      <c r="AS807" s="100">
        <f>AR807*('Para GX'!M$71+100%)</f>
        <v>0</v>
      </c>
      <c r="AT807" s="100">
        <f>AS807*('Para GX'!N$71+100%)</f>
        <v>0</v>
      </c>
      <c r="AU807" s="100" t="e">
        <f>AT807*('Para GX'!O$71+100%)</f>
        <v>#VALUE!</v>
      </c>
      <c r="AV807" s="100">
        <v>0</v>
      </c>
      <c r="AW807" s="100">
        <f>AV807*('Para GX'!J$71+100%)</f>
        <v>0</v>
      </c>
      <c r="AX807" s="100">
        <f>AW807*('Para GX'!K$71+100%)</f>
        <v>0</v>
      </c>
      <c r="AY807" s="100">
        <f>AX807*('Para GX'!L$71+100%)</f>
        <v>0</v>
      </c>
      <c r="AZ807" s="100">
        <f>AY807*('Para GX'!M$71+100%)</f>
        <v>0</v>
      </c>
      <c r="BA807" s="100">
        <f>AZ807*('Para GX'!N$71+100%)</f>
        <v>0</v>
      </c>
      <c r="BB807" s="100" t="e">
        <f>BA807*('Para GX'!O$71+100%)</f>
        <v>#VALUE!</v>
      </c>
      <c r="BC807" s="100">
        <v>0</v>
      </c>
      <c r="BD807" s="100"/>
      <c r="BE807" s="100"/>
      <c r="BF807" s="100"/>
      <c r="BG807" s="100"/>
      <c r="BH807" s="100"/>
      <c r="BI807" s="100"/>
      <c r="BJ807" s="100">
        <v>0</v>
      </c>
      <c r="BK807" s="100">
        <f>BJ807*('Para GX'!J$71+100%)</f>
        <v>0</v>
      </c>
      <c r="BL807" s="100">
        <f>BK807*('Para GX'!K$71+100%)</f>
        <v>0</v>
      </c>
      <c r="BM807" s="100">
        <f>BL807*('Para GX'!L$71+100%)</f>
        <v>0</v>
      </c>
      <c r="BN807" s="100">
        <f>BM807*('Para GX'!M$71+100%)</f>
        <v>0</v>
      </c>
      <c r="BO807" s="100">
        <f>BN807*('Para GX'!N$71+100%)</f>
        <v>0</v>
      </c>
      <c r="BP807" s="100" t="e">
        <f>BO807*('Para GX'!O$71+100%)</f>
        <v>#VALUE!</v>
      </c>
    </row>
    <row r="808" spans="1:68">
      <c r="A808" s="77">
        <v>2018</v>
      </c>
      <c r="B808" s="77" t="s">
        <v>905</v>
      </c>
      <c r="C808" s="77" t="s">
        <v>1132</v>
      </c>
      <c r="D808" s="77"/>
      <c r="E808" s="98">
        <v>27493</v>
      </c>
      <c r="F808" s="77"/>
      <c r="G808" s="77"/>
      <c r="H808" s="77"/>
      <c r="I808" s="77">
        <v>1</v>
      </c>
      <c r="J808" s="77" t="s">
        <v>1021</v>
      </c>
      <c r="K808" s="77"/>
      <c r="L808" s="77"/>
      <c r="M808" s="77"/>
      <c r="N808" s="99">
        <v>0</v>
      </c>
      <c r="O808" s="99">
        <v>0</v>
      </c>
      <c r="P808" s="99">
        <v>0</v>
      </c>
      <c r="Q808" s="99">
        <v>0</v>
      </c>
      <c r="R808" s="99">
        <v>0</v>
      </c>
      <c r="S808" s="99">
        <v>0</v>
      </c>
      <c r="T808" s="99">
        <v>3542.99</v>
      </c>
      <c r="U808" s="99">
        <v>0</v>
      </c>
      <c r="V808" s="99">
        <v>0</v>
      </c>
      <c r="W808" s="99">
        <v>0</v>
      </c>
      <c r="X808" s="99">
        <v>0</v>
      </c>
      <c r="Y808" s="99">
        <v>0</v>
      </c>
      <c r="Z808" s="99">
        <v>3542.99</v>
      </c>
      <c r="AA808" s="100">
        <f t="shared" si="203"/>
        <v>0</v>
      </c>
      <c r="AB808" s="100">
        <f>AA808*('Para GX'!J$71+100%)</f>
        <v>0</v>
      </c>
      <c r="AC808" s="100">
        <f>AB808*('Para GX'!K$71+100%)</f>
        <v>0</v>
      </c>
      <c r="AD808" s="100">
        <f>AC808*('Para GX'!L$71+100%)</f>
        <v>0</v>
      </c>
      <c r="AE808" s="100">
        <f>AD808*('Para GX'!M$71+100%)</f>
        <v>0</v>
      </c>
      <c r="AF808" s="100">
        <f>AE808*('Para GX'!N$71+100%)</f>
        <v>0</v>
      </c>
      <c r="AG808" s="100" t="e">
        <f>AF808*('Para GX'!O$71+100%)</f>
        <v>#VALUE!</v>
      </c>
      <c r="AH808" s="100">
        <f t="shared" si="204"/>
        <v>3542.99</v>
      </c>
      <c r="AI808" s="100">
        <f>AH808*('Para GX'!J$71+100%)</f>
        <v>3631.5647499999995</v>
      </c>
      <c r="AJ808" s="100">
        <f>AI808*('Para GX'!K$71+100%)</f>
        <v>3710.2486529166663</v>
      </c>
      <c r="AK808" s="100">
        <f>AJ808*('Para GX'!L$71+100%)</f>
        <v>3772.0861304652772</v>
      </c>
      <c r="AL808" s="100">
        <f>AK808*('Para GX'!M$71+100%)</f>
        <v>3809.8069917699299</v>
      </c>
      <c r="AM808" s="100">
        <f>AL808*('Para GX'!N$71+100%)</f>
        <v>3835.2057050483959</v>
      </c>
      <c r="AN808" s="100" t="e">
        <f>AM808*('Para GX'!O$71+100%)</f>
        <v>#VALUE!</v>
      </c>
      <c r="AO808" s="100">
        <f t="shared" si="206"/>
        <v>0</v>
      </c>
      <c r="AP808" s="100">
        <f>AO808*('Para GX'!J$71+100%)</f>
        <v>0</v>
      </c>
      <c r="AQ808" s="100">
        <f>AP808*('Para GX'!K$71+100%)</f>
        <v>0</v>
      </c>
      <c r="AR808" s="100">
        <f>AQ808*('Para GX'!L$71+100%)</f>
        <v>0</v>
      </c>
      <c r="AS808" s="100">
        <f>AR808*('Para GX'!M$71+100%)</f>
        <v>0</v>
      </c>
      <c r="AT808" s="100">
        <f>AS808*('Para GX'!N$71+100%)</f>
        <v>0</v>
      </c>
      <c r="AU808" s="100" t="e">
        <f>AT808*('Para GX'!O$71+100%)</f>
        <v>#VALUE!</v>
      </c>
      <c r="AV808" s="100">
        <v>0</v>
      </c>
      <c r="AW808" s="100">
        <f>AV808*('Para GX'!J$71+100%)</f>
        <v>0</v>
      </c>
      <c r="AX808" s="100">
        <f>AW808*('Para GX'!K$71+100%)</f>
        <v>0</v>
      </c>
      <c r="AY808" s="100">
        <f>AX808*('Para GX'!L$71+100%)</f>
        <v>0</v>
      </c>
      <c r="AZ808" s="100">
        <f>AY808*('Para GX'!M$71+100%)</f>
        <v>0</v>
      </c>
      <c r="BA808" s="100">
        <f>AZ808*('Para GX'!N$71+100%)</f>
        <v>0</v>
      </c>
      <c r="BB808" s="100" t="e">
        <f>BA808*('Para GX'!O$71+100%)</f>
        <v>#VALUE!</v>
      </c>
      <c r="BC808" s="100">
        <v>0</v>
      </c>
      <c r="BD808" s="100"/>
      <c r="BE808" s="100"/>
      <c r="BF808" s="100"/>
      <c r="BG808" s="100"/>
      <c r="BH808" s="100"/>
      <c r="BI808" s="100"/>
      <c r="BJ808" s="100">
        <v>0</v>
      </c>
      <c r="BK808" s="100">
        <f>BJ808*('Para GX'!J$71+100%)</f>
        <v>0</v>
      </c>
      <c r="BL808" s="100">
        <f>BK808*('Para GX'!K$71+100%)</f>
        <v>0</v>
      </c>
      <c r="BM808" s="100">
        <f>BL808*('Para GX'!L$71+100%)</f>
        <v>0</v>
      </c>
      <c r="BN808" s="100">
        <f>BM808*('Para GX'!M$71+100%)</f>
        <v>0</v>
      </c>
      <c r="BO808" s="100">
        <f>BN808*('Para GX'!N$71+100%)</f>
        <v>0</v>
      </c>
      <c r="BP808" s="100" t="e">
        <f>BO808*('Para GX'!O$71+100%)</f>
        <v>#VALUE!</v>
      </c>
    </row>
    <row r="809" spans="1:68">
      <c r="A809" s="77">
        <v>2018</v>
      </c>
      <c r="B809" s="77" t="s">
        <v>905</v>
      </c>
      <c r="C809" s="77" t="s">
        <v>1132</v>
      </c>
      <c r="D809" s="77"/>
      <c r="E809" s="98">
        <v>25838</v>
      </c>
      <c r="F809" s="77"/>
      <c r="G809" s="77"/>
      <c r="H809" s="77"/>
      <c r="I809" s="77">
        <v>1</v>
      </c>
      <c r="J809" s="77" t="s">
        <v>1021</v>
      </c>
      <c r="K809" s="77"/>
      <c r="L809" s="77"/>
      <c r="M809" s="77"/>
      <c r="N809" s="99">
        <v>0</v>
      </c>
      <c r="O809" s="99">
        <v>0</v>
      </c>
      <c r="P809" s="99">
        <v>0</v>
      </c>
      <c r="Q809" s="99">
        <v>0</v>
      </c>
      <c r="R809" s="99">
        <v>0</v>
      </c>
      <c r="S809" s="99">
        <v>0</v>
      </c>
      <c r="T809" s="99">
        <v>1383.64</v>
      </c>
      <c r="U809" s="99">
        <v>0</v>
      </c>
      <c r="V809" s="99">
        <v>0</v>
      </c>
      <c r="W809" s="99">
        <v>0</v>
      </c>
      <c r="X809" s="99">
        <v>0</v>
      </c>
      <c r="Y809" s="99">
        <v>0</v>
      </c>
      <c r="Z809" s="99">
        <v>1383.64</v>
      </c>
      <c r="AA809" s="100">
        <f t="shared" si="203"/>
        <v>0</v>
      </c>
      <c r="AB809" s="100">
        <f>AA809*('Para GX'!J$71+100%)</f>
        <v>0</v>
      </c>
      <c r="AC809" s="100">
        <f>AB809*('Para GX'!K$71+100%)</f>
        <v>0</v>
      </c>
      <c r="AD809" s="100">
        <f>AC809*('Para GX'!L$71+100%)</f>
        <v>0</v>
      </c>
      <c r="AE809" s="100">
        <f>AD809*('Para GX'!M$71+100%)</f>
        <v>0</v>
      </c>
      <c r="AF809" s="100">
        <f>AE809*('Para GX'!N$71+100%)</f>
        <v>0</v>
      </c>
      <c r="AG809" s="100" t="e">
        <f>AF809*('Para GX'!O$71+100%)</f>
        <v>#VALUE!</v>
      </c>
      <c r="AH809" s="100">
        <f t="shared" si="204"/>
        <v>1383.64</v>
      </c>
      <c r="AI809" s="100">
        <f>AH809*('Para GX'!J$71+100%)</f>
        <v>1418.231</v>
      </c>
      <c r="AJ809" s="100">
        <f>AI809*('Para GX'!K$71+100%)</f>
        <v>1448.9593383333333</v>
      </c>
      <c r="AK809" s="100">
        <f>AJ809*('Para GX'!L$71+100%)</f>
        <v>1473.1086606388888</v>
      </c>
      <c r="AL809" s="100">
        <f>AK809*('Para GX'!M$71+100%)</f>
        <v>1487.8397472452777</v>
      </c>
      <c r="AM809" s="100">
        <f>AL809*('Para GX'!N$71+100%)</f>
        <v>1497.7586788935796</v>
      </c>
      <c r="AN809" s="100" t="e">
        <f>AM809*('Para GX'!O$71+100%)</f>
        <v>#VALUE!</v>
      </c>
      <c r="AO809" s="100">
        <f t="shared" si="206"/>
        <v>0</v>
      </c>
      <c r="AP809" s="100">
        <f>AO809*('Para GX'!J$71+100%)</f>
        <v>0</v>
      </c>
      <c r="AQ809" s="100">
        <f>AP809*('Para GX'!K$71+100%)</f>
        <v>0</v>
      </c>
      <c r="AR809" s="100">
        <f>AQ809*('Para GX'!L$71+100%)</f>
        <v>0</v>
      </c>
      <c r="AS809" s="100">
        <f>AR809*('Para GX'!M$71+100%)</f>
        <v>0</v>
      </c>
      <c r="AT809" s="100">
        <f>AS809*('Para GX'!N$71+100%)</f>
        <v>0</v>
      </c>
      <c r="AU809" s="100" t="e">
        <f>AT809*('Para GX'!O$71+100%)</f>
        <v>#VALUE!</v>
      </c>
      <c r="AV809" s="100">
        <v>0</v>
      </c>
      <c r="AW809" s="100">
        <f>AV809*('Para GX'!J$71+100%)</f>
        <v>0</v>
      </c>
      <c r="AX809" s="100">
        <f>AW809*('Para GX'!K$71+100%)</f>
        <v>0</v>
      </c>
      <c r="AY809" s="100">
        <f>AX809*('Para GX'!L$71+100%)</f>
        <v>0</v>
      </c>
      <c r="AZ809" s="100">
        <f>AY809*('Para GX'!M$71+100%)</f>
        <v>0</v>
      </c>
      <c r="BA809" s="100">
        <f>AZ809*('Para GX'!N$71+100%)</f>
        <v>0</v>
      </c>
      <c r="BB809" s="100" t="e">
        <f>BA809*('Para GX'!O$71+100%)</f>
        <v>#VALUE!</v>
      </c>
      <c r="BC809" s="100">
        <v>0</v>
      </c>
      <c r="BD809" s="100"/>
      <c r="BE809" s="100"/>
      <c r="BF809" s="100"/>
      <c r="BG809" s="100"/>
      <c r="BH809" s="100"/>
      <c r="BI809" s="100"/>
      <c r="BJ809" s="100">
        <v>0</v>
      </c>
      <c r="BK809" s="100">
        <f>BJ809*('Para GX'!J$71+100%)</f>
        <v>0</v>
      </c>
      <c r="BL809" s="100">
        <f>BK809*('Para GX'!K$71+100%)</f>
        <v>0</v>
      </c>
      <c r="BM809" s="100">
        <f>BL809*('Para GX'!L$71+100%)</f>
        <v>0</v>
      </c>
      <c r="BN809" s="100">
        <f>BM809*('Para GX'!M$71+100%)</f>
        <v>0</v>
      </c>
      <c r="BO809" s="100">
        <f>BN809*('Para GX'!N$71+100%)</f>
        <v>0</v>
      </c>
      <c r="BP809" s="100" t="e">
        <f>BO809*('Para GX'!O$71+100%)</f>
        <v>#VALUE!</v>
      </c>
    </row>
    <row r="810" spans="1:68">
      <c r="A810" s="77">
        <v>2018</v>
      </c>
      <c r="B810" s="77" t="s">
        <v>905</v>
      </c>
      <c r="C810" s="77" t="s">
        <v>1132</v>
      </c>
      <c r="D810" s="77"/>
      <c r="E810" s="98">
        <v>21784</v>
      </c>
      <c r="F810" s="77"/>
      <c r="G810" s="77"/>
      <c r="H810" s="77"/>
      <c r="I810" s="77">
        <v>1</v>
      </c>
      <c r="J810" s="77" t="s">
        <v>1021</v>
      </c>
      <c r="K810" s="77" t="s">
        <v>1241</v>
      </c>
      <c r="L810" s="77"/>
      <c r="M810" s="77"/>
      <c r="N810" s="99">
        <v>0</v>
      </c>
      <c r="O810" s="99">
        <v>0</v>
      </c>
      <c r="P810" s="99">
        <v>0</v>
      </c>
      <c r="Q810" s="99">
        <v>0</v>
      </c>
      <c r="R810" s="99">
        <v>0</v>
      </c>
      <c r="S810" s="99">
        <v>0</v>
      </c>
      <c r="T810" s="99">
        <v>2213.8200000000002</v>
      </c>
      <c r="U810" s="99">
        <v>0</v>
      </c>
      <c r="V810" s="99">
        <v>0</v>
      </c>
      <c r="W810" s="99">
        <v>0</v>
      </c>
      <c r="X810" s="99">
        <v>0</v>
      </c>
      <c r="Y810" s="99">
        <v>0</v>
      </c>
      <c r="Z810" s="99">
        <v>2213.8200000000002</v>
      </c>
      <c r="AA810" s="100">
        <f t="shared" si="203"/>
        <v>0</v>
      </c>
      <c r="AB810" s="100">
        <f>AA810*('Para GX'!J$71+100%)</f>
        <v>0</v>
      </c>
      <c r="AC810" s="100">
        <f>AB810*('Para GX'!K$71+100%)</f>
        <v>0</v>
      </c>
      <c r="AD810" s="100">
        <f>AC810*('Para GX'!L$71+100%)</f>
        <v>0</v>
      </c>
      <c r="AE810" s="100">
        <f>AD810*('Para GX'!M$71+100%)</f>
        <v>0</v>
      </c>
      <c r="AF810" s="100">
        <f>AE810*('Para GX'!N$71+100%)</f>
        <v>0</v>
      </c>
      <c r="AG810" s="100" t="e">
        <f>AF810*('Para GX'!O$71+100%)</f>
        <v>#VALUE!</v>
      </c>
      <c r="AH810" s="100">
        <f t="shared" si="204"/>
        <v>2213.8200000000002</v>
      </c>
      <c r="AI810" s="100">
        <f>AH810*('Para GX'!J$71+100%)</f>
        <v>2269.1655000000001</v>
      </c>
      <c r="AJ810" s="100">
        <f>AI810*('Para GX'!K$71+100%)</f>
        <v>2318.3307525</v>
      </c>
      <c r="AK810" s="100">
        <f>AJ810*('Para GX'!L$71+100%)</f>
        <v>2356.9695983749998</v>
      </c>
      <c r="AL810" s="100">
        <f>AK810*('Para GX'!M$71+100%)</f>
        <v>2380.5392943587499</v>
      </c>
      <c r="AM810" s="100">
        <f>AL810*('Para GX'!N$71+100%)</f>
        <v>2396.4095563211413</v>
      </c>
      <c r="AN810" s="100">
        <v>4073.89</v>
      </c>
      <c r="AO810" s="100">
        <f t="shared" si="206"/>
        <v>0</v>
      </c>
      <c r="AP810" s="100">
        <f>AO810*('Para GX'!J$71+100%)</f>
        <v>0</v>
      </c>
      <c r="AQ810" s="100">
        <f>AP810*('Para GX'!K$71+100%)</f>
        <v>0</v>
      </c>
      <c r="AR810" s="100">
        <f>AQ810*('Para GX'!L$71+100%)</f>
        <v>0</v>
      </c>
      <c r="AS810" s="100">
        <f>AR810*('Para GX'!M$71+100%)</f>
        <v>0</v>
      </c>
      <c r="AT810" s="100">
        <f>AS810*('Para GX'!N$71+100%)</f>
        <v>0</v>
      </c>
      <c r="AU810" s="100" t="e">
        <f>AT810*('Para GX'!O$71+100%)</f>
        <v>#VALUE!</v>
      </c>
      <c r="AV810" s="100">
        <v>0</v>
      </c>
      <c r="AW810" s="100">
        <f>AV810*('Para GX'!J$71+100%)</f>
        <v>0</v>
      </c>
      <c r="AX810" s="100">
        <f>AW810*('Para GX'!K$71+100%)</f>
        <v>0</v>
      </c>
      <c r="AY810" s="100">
        <f>AX810*('Para GX'!L$71+100%)</f>
        <v>0</v>
      </c>
      <c r="AZ810" s="100">
        <f>AY810*('Para GX'!M$71+100%)</f>
        <v>0</v>
      </c>
      <c r="BA810" s="100">
        <f>AZ810*('Para GX'!N$71+100%)</f>
        <v>0</v>
      </c>
      <c r="BB810" s="100" t="e">
        <f>BA810*('Para GX'!O$71+100%)</f>
        <v>#VALUE!</v>
      </c>
      <c r="BC810" s="100">
        <v>0</v>
      </c>
      <c r="BD810" s="100"/>
      <c r="BE810" s="100"/>
      <c r="BF810" s="100"/>
      <c r="BG810" s="100"/>
      <c r="BH810" s="100"/>
      <c r="BI810" s="100"/>
      <c r="BJ810" s="100">
        <v>0</v>
      </c>
      <c r="BK810" s="100">
        <f>BJ810*('Para GX'!J$71+100%)</f>
        <v>0</v>
      </c>
      <c r="BL810" s="100">
        <f>BK810*('Para GX'!K$71+100%)</f>
        <v>0</v>
      </c>
      <c r="BM810" s="100">
        <f>BL810*('Para GX'!L$71+100%)</f>
        <v>0</v>
      </c>
      <c r="BN810" s="100">
        <f>BM810*('Para GX'!M$71+100%)</f>
        <v>0</v>
      </c>
      <c r="BO810" s="100">
        <f>BN810*('Para GX'!N$71+100%)</f>
        <v>0</v>
      </c>
      <c r="BP810" s="100" t="e">
        <f>BO810*('Para GX'!O$71+100%)</f>
        <v>#VALUE!</v>
      </c>
    </row>
    <row r="811" spans="1:68">
      <c r="A811" s="77">
        <v>2018</v>
      </c>
      <c r="B811" s="77" t="s">
        <v>905</v>
      </c>
      <c r="C811" s="77" t="s">
        <v>1132</v>
      </c>
      <c r="D811" s="77"/>
      <c r="E811" s="98">
        <v>32660</v>
      </c>
      <c r="F811" s="77"/>
      <c r="G811" s="77"/>
      <c r="H811" s="77"/>
      <c r="I811" s="77">
        <v>12</v>
      </c>
      <c r="J811" s="77" t="s">
        <v>1021</v>
      </c>
      <c r="K811" s="77"/>
      <c r="L811" s="77"/>
      <c r="M811" s="77"/>
      <c r="N811" s="99">
        <v>0</v>
      </c>
      <c r="O811" s="99">
        <v>0</v>
      </c>
      <c r="P811" s="99">
        <v>0</v>
      </c>
      <c r="Q811" s="99">
        <v>0</v>
      </c>
      <c r="R811" s="99">
        <v>0</v>
      </c>
      <c r="S811" s="99">
        <v>0</v>
      </c>
      <c r="T811" s="99">
        <v>2358.92</v>
      </c>
      <c r="U811" s="99">
        <v>0</v>
      </c>
      <c r="V811" s="99">
        <v>0</v>
      </c>
      <c r="W811" s="99">
        <v>0</v>
      </c>
      <c r="X811" s="99">
        <v>0</v>
      </c>
      <c r="Y811" s="99">
        <v>0</v>
      </c>
      <c r="Z811" s="99">
        <v>2358.92</v>
      </c>
      <c r="AA811" s="100">
        <f t="shared" si="203"/>
        <v>0</v>
      </c>
      <c r="AB811" s="100">
        <f>AA811*('Para GX'!J$71+100%)</f>
        <v>0</v>
      </c>
      <c r="AC811" s="100">
        <f>AB811*('Para GX'!K$71+100%)</f>
        <v>0</v>
      </c>
      <c r="AD811" s="100">
        <f>AC811*('Para GX'!L$71+100%)</f>
        <v>0</v>
      </c>
      <c r="AE811" s="100">
        <f>AD811*('Para GX'!M$71+100%)</f>
        <v>0</v>
      </c>
      <c r="AF811" s="100">
        <f>AE811*('Para GX'!N$71+100%)</f>
        <v>0</v>
      </c>
      <c r="AG811" s="100" t="e">
        <f>AF811*('Para GX'!O$71+100%)</f>
        <v>#VALUE!</v>
      </c>
      <c r="AH811" s="100">
        <f t="shared" si="204"/>
        <v>2358.92</v>
      </c>
      <c r="AI811" s="100">
        <f>AH811*('Para GX'!J$71+100%)</f>
        <v>2417.893</v>
      </c>
      <c r="AJ811" s="100">
        <f>AI811*('Para GX'!K$71+100%)</f>
        <v>2470.2806816666666</v>
      </c>
      <c r="AK811" s="100">
        <f>AJ811*('Para GX'!L$71+100%)</f>
        <v>2511.4520263611107</v>
      </c>
      <c r="AL811" s="100">
        <f>AK811*('Para GX'!M$71+100%)</f>
        <v>2536.5665466247219</v>
      </c>
      <c r="AM811" s="100">
        <f>AL811*('Para GX'!N$71+100%)</f>
        <v>2553.4769902688868</v>
      </c>
      <c r="AN811" s="100" t="e">
        <f>AM811*('Para GX'!O$71+100%)</f>
        <v>#VALUE!</v>
      </c>
      <c r="AO811" s="100">
        <f t="shared" si="206"/>
        <v>0</v>
      </c>
      <c r="AP811" s="100">
        <f>AO811*('Para GX'!J$71+100%)</f>
        <v>0</v>
      </c>
      <c r="AQ811" s="100">
        <f>AP811*('Para GX'!K$71+100%)</f>
        <v>0</v>
      </c>
      <c r="AR811" s="100">
        <f>AQ811*('Para GX'!L$71+100%)</f>
        <v>0</v>
      </c>
      <c r="AS811" s="100">
        <f>AR811*('Para GX'!M$71+100%)</f>
        <v>0</v>
      </c>
      <c r="AT811" s="100">
        <f>AS811*('Para GX'!N$71+100%)</f>
        <v>0</v>
      </c>
      <c r="AU811" s="100" t="e">
        <f>AT811*('Para GX'!O$71+100%)</f>
        <v>#VALUE!</v>
      </c>
      <c r="AV811" s="100">
        <v>0</v>
      </c>
      <c r="AW811" s="100">
        <f>AV811*('Para GX'!J$71+100%)</f>
        <v>0</v>
      </c>
      <c r="AX811" s="100">
        <f>AW811*('Para GX'!K$71+100%)</f>
        <v>0</v>
      </c>
      <c r="AY811" s="100">
        <f>AX811*('Para GX'!L$71+100%)</f>
        <v>0</v>
      </c>
      <c r="AZ811" s="100">
        <f>AY811*('Para GX'!M$71+100%)</f>
        <v>0</v>
      </c>
      <c r="BA811" s="100">
        <f>AZ811*('Para GX'!N$71+100%)</f>
        <v>0</v>
      </c>
      <c r="BB811" s="100" t="e">
        <f>BA811*('Para GX'!O$71+100%)</f>
        <v>#VALUE!</v>
      </c>
      <c r="BC811" s="100">
        <v>0</v>
      </c>
      <c r="BD811" s="100"/>
      <c r="BE811" s="100"/>
      <c r="BF811" s="100"/>
      <c r="BG811" s="100"/>
      <c r="BH811" s="100"/>
      <c r="BI811" s="100"/>
      <c r="BJ811" s="100">
        <v>0</v>
      </c>
      <c r="BK811" s="100">
        <f>BJ811*('Para GX'!J$71+100%)</f>
        <v>0</v>
      </c>
      <c r="BL811" s="100">
        <f>BK811*('Para GX'!K$71+100%)</f>
        <v>0</v>
      </c>
      <c r="BM811" s="100">
        <f>BL811*('Para GX'!L$71+100%)</f>
        <v>0</v>
      </c>
      <c r="BN811" s="100">
        <f>BM811*('Para GX'!M$71+100%)</f>
        <v>0</v>
      </c>
      <c r="BO811" s="100">
        <f>BN811*('Para GX'!N$71+100%)</f>
        <v>0</v>
      </c>
      <c r="BP811" s="100" t="e">
        <f>BO811*('Para GX'!O$71+100%)</f>
        <v>#VALUE!</v>
      </c>
    </row>
    <row r="812" spans="1:68">
      <c r="A812" s="77">
        <v>2018</v>
      </c>
      <c r="B812" s="77" t="s">
        <v>905</v>
      </c>
      <c r="C812" s="77" t="s">
        <v>1132</v>
      </c>
      <c r="D812" s="77"/>
      <c r="E812" s="98">
        <v>32928</v>
      </c>
      <c r="F812" s="77"/>
      <c r="G812" s="77"/>
      <c r="H812" s="77"/>
      <c r="I812" s="77">
        <v>11</v>
      </c>
      <c r="J812" s="77" t="s">
        <v>1021</v>
      </c>
      <c r="K812" s="77" t="s">
        <v>1120</v>
      </c>
      <c r="L812" s="77" t="s">
        <v>1119</v>
      </c>
      <c r="M812" s="77"/>
      <c r="N812" s="99">
        <v>0</v>
      </c>
      <c r="O812" s="99">
        <v>0</v>
      </c>
      <c r="P812" s="99">
        <v>0</v>
      </c>
      <c r="Q812" s="99">
        <v>0</v>
      </c>
      <c r="R812" s="99">
        <v>0</v>
      </c>
      <c r="S812" s="99">
        <v>0</v>
      </c>
      <c r="T812" s="99">
        <v>0</v>
      </c>
      <c r="U812" s="99">
        <v>0</v>
      </c>
      <c r="V812" s="99">
        <v>314.20999999999998</v>
      </c>
      <c r="W812" s="99">
        <v>0</v>
      </c>
      <c r="X812" s="99">
        <v>0</v>
      </c>
      <c r="Y812" s="99">
        <v>0</v>
      </c>
      <c r="Z812" s="99">
        <v>314.20999999999998</v>
      </c>
      <c r="AA812" s="100">
        <v>0</v>
      </c>
      <c r="AB812" s="100">
        <f>AA812*('Para GX'!J$71+100%)</f>
        <v>0</v>
      </c>
      <c r="AC812" s="100">
        <f>AB812*('Para GX'!K$71+100%)</f>
        <v>0</v>
      </c>
      <c r="AD812" s="100">
        <f>AC812*('Para GX'!L$71+100%)</f>
        <v>0</v>
      </c>
      <c r="AE812" s="100">
        <f>AD812*('Para GX'!M$71+100%)</f>
        <v>0</v>
      </c>
      <c r="AF812" s="100">
        <f>AE812*('Para GX'!N$71+100%)</f>
        <v>0</v>
      </c>
      <c r="AG812" s="100" t="e">
        <f>AF812*('Para GX'!O$71+100%)</f>
        <v>#VALUE!</v>
      </c>
      <c r="AH812" s="100">
        <f t="shared" si="204"/>
        <v>314.20999999999998</v>
      </c>
      <c r="AI812" s="100">
        <v>0</v>
      </c>
      <c r="AJ812" s="100">
        <f>AI812*('Para GX'!K$71+100%)</f>
        <v>0</v>
      </c>
      <c r="AK812" s="100">
        <f>AJ812*('Para GX'!L$71+100%)</f>
        <v>0</v>
      </c>
      <c r="AL812" s="100">
        <f>AK812*('Para GX'!M$71+100%)</f>
        <v>0</v>
      </c>
      <c r="AM812" s="100">
        <f>AL812*('Para GX'!N$71+100%)</f>
        <v>0</v>
      </c>
      <c r="AN812" s="100" t="e">
        <f>AM812*('Para GX'!O$71+100%)</f>
        <v>#VALUE!</v>
      </c>
      <c r="AO812" s="100">
        <f t="shared" si="206"/>
        <v>0</v>
      </c>
      <c r="AP812" s="100">
        <f>AO812*('Para GX'!J$71+100%)</f>
        <v>0</v>
      </c>
      <c r="AQ812" s="100">
        <f>AP812*('Para GX'!K$71+100%)</f>
        <v>0</v>
      </c>
      <c r="AR812" s="100">
        <f>AQ812*('Para GX'!L$71+100%)</f>
        <v>0</v>
      </c>
      <c r="AS812" s="100">
        <f>AR812*('Para GX'!M$71+100%)</f>
        <v>0</v>
      </c>
      <c r="AT812" s="100">
        <f>AS812*('Para GX'!N$71+100%)</f>
        <v>0</v>
      </c>
      <c r="AU812" s="100" t="e">
        <f>AT812*('Para GX'!O$71+100%)</f>
        <v>#VALUE!</v>
      </c>
      <c r="AV812" s="100">
        <v>0</v>
      </c>
      <c r="AW812" s="100">
        <f>AV812*('Para GX'!J$71+100%)</f>
        <v>0</v>
      </c>
      <c r="AX812" s="100">
        <f>AW812*('Para GX'!K$71+100%)</f>
        <v>0</v>
      </c>
      <c r="AY812" s="100">
        <f>AX812*('Para GX'!L$71+100%)</f>
        <v>0</v>
      </c>
      <c r="AZ812" s="100">
        <f>AY812*('Para GX'!M$71+100%)</f>
        <v>0</v>
      </c>
      <c r="BA812" s="100">
        <f>AZ812*('Para GX'!N$71+100%)</f>
        <v>0</v>
      </c>
      <c r="BB812" s="100" t="e">
        <f>BA812*('Para GX'!O$71+100%)</f>
        <v>#VALUE!</v>
      </c>
      <c r="BC812" s="100">
        <v>0</v>
      </c>
      <c r="BD812" s="100"/>
      <c r="BE812" s="100"/>
      <c r="BF812" s="100"/>
      <c r="BG812" s="100"/>
      <c r="BH812" s="100"/>
      <c r="BI812" s="100"/>
      <c r="BJ812" s="100">
        <v>0</v>
      </c>
      <c r="BK812" s="100">
        <f>BJ812*('Para GX'!J$71+100%)</f>
        <v>0</v>
      </c>
      <c r="BL812" s="100">
        <f>BK812*('Para GX'!K$71+100%)</f>
        <v>0</v>
      </c>
      <c r="BM812" s="100">
        <f>BL812*('Para GX'!L$71+100%)</f>
        <v>0</v>
      </c>
      <c r="BN812" s="100">
        <f>BM812*('Para GX'!M$71+100%)</f>
        <v>0</v>
      </c>
      <c r="BO812" s="100">
        <f>BN812*('Para GX'!N$71+100%)</f>
        <v>0</v>
      </c>
      <c r="BP812" s="100" t="e">
        <f>BO812*('Para GX'!O$71+100%)</f>
        <v>#VALUE!</v>
      </c>
    </row>
    <row r="813" spans="1:68">
      <c r="A813" s="77">
        <v>2018</v>
      </c>
      <c r="B813" s="77" t="s">
        <v>905</v>
      </c>
      <c r="C813" s="77" t="s">
        <v>1132</v>
      </c>
      <c r="D813" s="77"/>
      <c r="E813" s="98">
        <v>32928</v>
      </c>
      <c r="F813" s="77"/>
      <c r="G813" s="77"/>
      <c r="H813" s="77"/>
      <c r="I813" s="77">
        <v>9</v>
      </c>
      <c r="J813" s="77" t="s">
        <v>1021</v>
      </c>
      <c r="K813" s="77"/>
      <c r="L813" s="77"/>
      <c r="M813" s="77"/>
      <c r="N813" s="99">
        <v>0</v>
      </c>
      <c r="O813" s="99">
        <v>0</v>
      </c>
      <c r="P813" s="99">
        <v>0</v>
      </c>
      <c r="Q813" s="99">
        <v>0</v>
      </c>
      <c r="R813" s="99">
        <v>0</v>
      </c>
      <c r="S813" s="99">
        <v>0</v>
      </c>
      <c r="T813" s="99">
        <v>1714.48</v>
      </c>
      <c r="U813" s="99">
        <v>0</v>
      </c>
      <c r="V813" s="99">
        <v>0</v>
      </c>
      <c r="W813" s="99">
        <v>0</v>
      </c>
      <c r="X813" s="99">
        <v>0</v>
      </c>
      <c r="Y813" s="99">
        <v>0</v>
      </c>
      <c r="Z813" s="99">
        <v>1714.48</v>
      </c>
      <c r="AA813" s="100">
        <f t="shared" ref="AA813:AA820" si="207">SUM(W813+V813+S813)</f>
        <v>0</v>
      </c>
      <c r="AB813" s="100">
        <f>AA813*('Para GX'!J$71+100%)</f>
        <v>0</v>
      </c>
      <c r="AC813" s="100">
        <f>AB813*('Para GX'!K$71+100%)</f>
        <v>0</v>
      </c>
      <c r="AD813" s="100">
        <f>AC813*('Para GX'!L$71+100%)</f>
        <v>0</v>
      </c>
      <c r="AE813" s="100">
        <f>AD813*('Para GX'!M$71+100%)</f>
        <v>0</v>
      </c>
      <c r="AF813" s="100">
        <f>AE813*('Para GX'!N$71+100%)</f>
        <v>0</v>
      </c>
      <c r="AG813" s="100" t="e">
        <f>AF813*('Para GX'!O$71+100%)</f>
        <v>#VALUE!</v>
      </c>
      <c r="AH813" s="100">
        <f t="shared" si="204"/>
        <v>1714.48</v>
      </c>
      <c r="AI813" s="100">
        <f>AH813*('Para GX'!J$71+100%)</f>
        <v>1757.3419999999999</v>
      </c>
      <c r="AJ813" s="100">
        <f>AI813*('Para GX'!K$71+100%)</f>
        <v>1795.4177433333332</v>
      </c>
      <c r="AK813" s="100">
        <f>AJ813*('Para GX'!L$71+100%)</f>
        <v>1825.3413723888887</v>
      </c>
      <c r="AL813" s="100">
        <f>AK813*('Para GX'!M$71+100%)</f>
        <v>1843.5947861127775</v>
      </c>
      <c r="AM813" s="100">
        <f>AL813*('Para GX'!N$71+100%)</f>
        <v>1855.8854180201959</v>
      </c>
      <c r="AN813" s="100" t="e">
        <f>AM813*('Para GX'!O$71+100%)</f>
        <v>#VALUE!</v>
      </c>
      <c r="AO813" s="100">
        <f t="shared" si="206"/>
        <v>0</v>
      </c>
      <c r="AP813" s="100">
        <f>AO813*('Para GX'!J$71+100%)</f>
        <v>0</v>
      </c>
      <c r="AQ813" s="100">
        <f>AP813*('Para GX'!K$71+100%)</f>
        <v>0</v>
      </c>
      <c r="AR813" s="100">
        <f>AQ813*('Para GX'!L$71+100%)</f>
        <v>0</v>
      </c>
      <c r="AS813" s="100">
        <f>AR813*('Para GX'!M$71+100%)</f>
        <v>0</v>
      </c>
      <c r="AT813" s="100">
        <f>AS813*('Para GX'!N$71+100%)</f>
        <v>0</v>
      </c>
      <c r="AU813" s="100" t="e">
        <f>AT813*('Para GX'!O$71+100%)</f>
        <v>#VALUE!</v>
      </c>
      <c r="AV813" s="100">
        <v>0</v>
      </c>
      <c r="AW813" s="100">
        <f>AV813*('Para GX'!J$71+100%)</f>
        <v>0</v>
      </c>
      <c r="AX813" s="100">
        <f>AW813*('Para GX'!K$71+100%)</f>
        <v>0</v>
      </c>
      <c r="AY813" s="100">
        <f>AX813*('Para GX'!L$71+100%)</f>
        <v>0</v>
      </c>
      <c r="AZ813" s="100">
        <f>AY813*('Para GX'!M$71+100%)</f>
        <v>0</v>
      </c>
      <c r="BA813" s="100">
        <f>AZ813*('Para GX'!N$71+100%)</f>
        <v>0</v>
      </c>
      <c r="BB813" s="100" t="e">
        <f>BA813*('Para GX'!O$71+100%)</f>
        <v>#VALUE!</v>
      </c>
      <c r="BC813" s="100">
        <v>0</v>
      </c>
      <c r="BD813" s="100"/>
      <c r="BE813" s="100"/>
      <c r="BF813" s="100"/>
      <c r="BG813" s="100"/>
      <c r="BH813" s="100"/>
      <c r="BI813" s="100"/>
      <c r="BJ813" s="100">
        <v>0</v>
      </c>
      <c r="BK813" s="100">
        <f>BJ813*('Para GX'!J$71+100%)</f>
        <v>0</v>
      </c>
      <c r="BL813" s="100">
        <f>BK813*('Para GX'!K$71+100%)</f>
        <v>0</v>
      </c>
      <c r="BM813" s="100">
        <f>BL813*('Para GX'!L$71+100%)</f>
        <v>0</v>
      </c>
      <c r="BN813" s="100">
        <f>BM813*('Para GX'!M$71+100%)</f>
        <v>0</v>
      </c>
      <c r="BO813" s="100">
        <f>BN813*('Para GX'!N$71+100%)</f>
        <v>0</v>
      </c>
      <c r="BP813" s="100" t="e">
        <f>BO813*('Para GX'!O$71+100%)</f>
        <v>#VALUE!</v>
      </c>
    </row>
    <row r="814" spans="1:68">
      <c r="A814" s="77">
        <v>2018</v>
      </c>
      <c r="B814" s="77" t="s">
        <v>905</v>
      </c>
      <c r="C814" s="77" t="s">
        <v>1132</v>
      </c>
      <c r="D814" s="77"/>
      <c r="E814" s="98">
        <v>27690</v>
      </c>
      <c r="F814" s="77"/>
      <c r="G814" s="77"/>
      <c r="H814" s="77"/>
      <c r="I814" s="77">
        <v>1</v>
      </c>
      <c r="J814" s="77" t="s">
        <v>1021</v>
      </c>
      <c r="K814" s="77"/>
      <c r="L814" s="77"/>
      <c r="M814" s="77"/>
      <c r="N814" s="99">
        <v>0</v>
      </c>
      <c r="O814" s="99">
        <v>0</v>
      </c>
      <c r="P814" s="99">
        <v>0</v>
      </c>
      <c r="Q814" s="99">
        <v>0</v>
      </c>
      <c r="R814" s="99">
        <v>0</v>
      </c>
      <c r="S814" s="99">
        <v>0</v>
      </c>
      <c r="T814" s="99">
        <v>2601.85</v>
      </c>
      <c r="U814" s="99">
        <v>0</v>
      </c>
      <c r="V814" s="99">
        <v>0</v>
      </c>
      <c r="W814" s="99">
        <v>0</v>
      </c>
      <c r="X814" s="99">
        <v>0</v>
      </c>
      <c r="Y814" s="99">
        <v>0</v>
      </c>
      <c r="Z814" s="99">
        <v>2601.85</v>
      </c>
      <c r="AA814" s="100">
        <f t="shared" si="207"/>
        <v>0</v>
      </c>
      <c r="AB814" s="100">
        <f>AA814*('Para GX'!J$71+100%)</f>
        <v>0</v>
      </c>
      <c r="AC814" s="100">
        <f>AB814*('Para GX'!K$71+100%)</f>
        <v>0</v>
      </c>
      <c r="AD814" s="100">
        <f>AC814*('Para GX'!L$71+100%)</f>
        <v>0</v>
      </c>
      <c r="AE814" s="100">
        <f>AD814*('Para GX'!M$71+100%)</f>
        <v>0</v>
      </c>
      <c r="AF814" s="100">
        <f>AE814*('Para GX'!N$71+100%)</f>
        <v>0</v>
      </c>
      <c r="AG814" s="100" t="e">
        <f>AF814*('Para GX'!O$71+100%)</f>
        <v>#VALUE!</v>
      </c>
      <c r="AH814" s="100">
        <f t="shared" si="204"/>
        <v>2601.85</v>
      </c>
      <c r="AI814" s="100">
        <f>AH814*('Para GX'!J$71+100%)</f>
        <v>2666.8962499999998</v>
      </c>
      <c r="AJ814" s="100">
        <f>AI814*('Para GX'!K$71+100%)</f>
        <v>2724.6790020833332</v>
      </c>
      <c r="AK814" s="100">
        <f>AJ814*('Para GX'!L$71+100%)</f>
        <v>2770.0903187847221</v>
      </c>
      <c r="AL814" s="100">
        <f>AK814*('Para GX'!M$71+100%)</f>
        <v>2797.7912219725695</v>
      </c>
      <c r="AM814" s="100">
        <f>AL814*('Para GX'!N$71+100%)</f>
        <v>2816.4431634523862</v>
      </c>
      <c r="AN814" s="100" t="e">
        <f>AM814*('Para GX'!O$71+100%)</f>
        <v>#VALUE!</v>
      </c>
      <c r="AO814" s="100">
        <f t="shared" si="206"/>
        <v>0</v>
      </c>
      <c r="AP814" s="100">
        <f>AO814*('Para GX'!J$71+100%)</f>
        <v>0</v>
      </c>
      <c r="AQ814" s="100">
        <f>AP814*('Para GX'!K$71+100%)</f>
        <v>0</v>
      </c>
      <c r="AR814" s="100">
        <f>AQ814*('Para GX'!L$71+100%)</f>
        <v>0</v>
      </c>
      <c r="AS814" s="100">
        <f>AR814*('Para GX'!M$71+100%)</f>
        <v>0</v>
      </c>
      <c r="AT814" s="100">
        <f>AS814*('Para GX'!N$71+100%)</f>
        <v>0</v>
      </c>
      <c r="AU814" s="100" t="e">
        <f>AT814*('Para GX'!O$71+100%)</f>
        <v>#VALUE!</v>
      </c>
      <c r="AV814" s="100">
        <v>0</v>
      </c>
      <c r="AW814" s="100">
        <f>AV814*('Para GX'!J$71+100%)</f>
        <v>0</v>
      </c>
      <c r="AX814" s="100">
        <f>AW814*('Para GX'!K$71+100%)</f>
        <v>0</v>
      </c>
      <c r="AY814" s="100">
        <f>AX814*('Para GX'!L$71+100%)</f>
        <v>0</v>
      </c>
      <c r="AZ814" s="100">
        <f>AY814*('Para GX'!M$71+100%)</f>
        <v>0</v>
      </c>
      <c r="BA814" s="100">
        <f>AZ814*('Para GX'!N$71+100%)</f>
        <v>0</v>
      </c>
      <c r="BB814" s="100" t="e">
        <f>BA814*('Para GX'!O$71+100%)</f>
        <v>#VALUE!</v>
      </c>
      <c r="BC814" s="100">
        <v>0</v>
      </c>
      <c r="BD814" s="100"/>
      <c r="BE814" s="100"/>
      <c r="BF814" s="100"/>
      <c r="BG814" s="100"/>
      <c r="BH814" s="100"/>
      <c r="BI814" s="100"/>
      <c r="BJ814" s="100">
        <v>0</v>
      </c>
      <c r="BK814" s="100">
        <f>BJ814*('Para GX'!J$71+100%)</f>
        <v>0</v>
      </c>
      <c r="BL814" s="100">
        <f>BK814*('Para GX'!K$71+100%)</f>
        <v>0</v>
      </c>
      <c r="BM814" s="100">
        <f>BL814*('Para GX'!L$71+100%)</f>
        <v>0</v>
      </c>
      <c r="BN814" s="100">
        <f>BM814*('Para GX'!M$71+100%)</f>
        <v>0</v>
      </c>
      <c r="BO814" s="100">
        <f>BN814*('Para GX'!N$71+100%)</f>
        <v>0</v>
      </c>
      <c r="BP814" s="100" t="e">
        <f>BO814*('Para GX'!O$71+100%)</f>
        <v>#VALUE!</v>
      </c>
    </row>
    <row r="815" spans="1:68">
      <c r="A815" s="77">
        <v>2018</v>
      </c>
      <c r="B815" s="77" t="s">
        <v>905</v>
      </c>
      <c r="C815" s="77" t="s">
        <v>1132</v>
      </c>
      <c r="D815" s="77"/>
      <c r="E815" s="98">
        <v>28092</v>
      </c>
      <c r="F815" s="77"/>
      <c r="G815" s="77"/>
      <c r="H815" s="77"/>
      <c r="I815" s="77">
        <v>1</v>
      </c>
      <c r="J815" s="77" t="s">
        <v>1021</v>
      </c>
      <c r="K815" s="77"/>
      <c r="L815" s="77"/>
      <c r="M815" s="77"/>
      <c r="N815" s="99">
        <v>0</v>
      </c>
      <c r="O815" s="99">
        <v>0</v>
      </c>
      <c r="P815" s="99">
        <v>0</v>
      </c>
      <c r="Q815" s="99">
        <v>0</v>
      </c>
      <c r="R815" s="99">
        <v>0</v>
      </c>
      <c r="S815" s="99">
        <v>0</v>
      </c>
      <c r="T815" s="99">
        <v>1604.47</v>
      </c>
      <c r="U815" s="99">
        <v>0</v>
      </c>
      <c r="V815" s="99">
        <v>0</v>
      </c>
      <c r="W815" s="99">
        <v>0</v>
      </c>
      <c r="X815" s="99">
        <v>0</v>
      </c>
      <c r="Y815" s="99">
        <v>0</v>
      </c>
      <c r="Z815" s="99">
        <v>1604.47</v>
      </c>
      <c r="AA815" s="100">
        <f t="shared" si="207"/>
        <v>0</v>
      </c>
      <c r="AB815" s="100">
        <f>AA815*('Para GX'!J$71+100%)</f>
        <v>0</v>
      </c>
      <c r="AC815" s="100">
        <f>AB815*('Para GX'!K$71+100%)</f>
        <v>0</v>
      </c>
      <c r="AD815" s="100">
        <f>AC815*('Para GX'!L$71+100%)</f>
        <v>0</v>
      </c>
      <c r="AE815" s="100">
        <f>AD815*('Para GX'!M$71+100%)</f>
        <v>0</v>
      </c>
      <c r="AF815" s="100">
        <f>AE815*('Para GX'!N$71+100%)</f>
        <v>0</v>
      </c>
      <c r="AG815" s="100" t="e">
        <f>AF815*('Para GX'!O$71+100%)</f>
        <v>#VALUE!</v>
      </c>
      <c r="AH815" s="100">
        <f t="shared" si="204"/>
        <v>1604.47</v>
      </c>
      <c r="AI815" s="100">
        <f>AH815*('Para GX'!J$71+100%)</f>
        <v>1644.5817499999998</v>
      </c>
      <c r="AJ815" s="100">
        <f>AI815*('Para GX'!K$71+100%)</f>
        <v>1680.2143545833333</v>
      </c>
      <c r="AK815" s="100">
        <f>AJ815*('Para GX'!L$71+100%)</f>
        <v>1708.217927159722</v>
      </c>
      <c r="AL815" s="100">
        <f>AK815*('Para GX'!M$71+100%)</f>
        <v>1725.3001064313191</v>
      </c>
      <c r="AM815" s="100">
        <f>AL815*('Para GX'!N$71+100%)</f>
        <v>1736.8021071408612</v>
      </c>
      <c r="AN815" s="100" t="e">
        <f>AM815*('Para GX'!O$71+100%)</f>
        <v>#VALUE!</v>
      </c>
      <c r="AO815" s="100">
        <f t="shared" si="206"/>
        <v>0</v>
      </c>
      <c r="AP815" s="100">
        <f>AO815*('Para GX'!J$71+100%)</f>
        <v>0</v>
      </c>
      <c r="AQ815" s="100">
        <f>AP815*('Para GX'!K$71+100%)</f>
        <v>0</v>
      </c>
      <c r="AR815" s="100">
        <f>AQ815*('Para GX'!L$71+100%)</f>
        <v>0</v>
      </c>
      <c r="AS815" s="100">
        <f>AR815*('Para GX'!M$71+100%)</f>
        <v>0</v>
      </c>
      <c r="AT815" s="100">
        <f>AS815*('Para GX'!N$71+100%)</f>
        <v>0</v>
      </c>
      <c r="AU815" s="100" t="e">
        <f>AT815*('Para GX'!O$71+100%)</f>
        <v>#VALUE!</v>
      </c>
      <c r="AV815" s="100">
        <v>0</v>
      </c>
      <c r="AW815" s="100">
        <f>AV815*('Para GX'!J$71+100%)</f>
        <v>0</v>
      </c>
      <c r="AX815" s="100">
        <f>AW815*('Para GX'!K$71+100%)</f>
        <v>0</v>
      </c>
      <c r="AY815" s="100">
        <f>AX815*('Para GX'!L$71+100%)</f>
        <v>0</v>
      </c>
      <c r="AZ815" s="100">
        <f>AY815*('Para GX'!M$71+100%)</f>
        <v>0</v>
      </c>
      <c r="BA815" s="100">
        <f>AZ815*('Para GX'!N$71+100%)</f>
        <v>0</v>
      </c>
      <c r="BB815" s="100" t="e">
        <f>BA815*('Para GX'!O$71+100%)</f>
        <v>#VALUE!</v>
      </c>
      <c r="BC815" s="100">
        <v>0</v>
      </c>
      <c r="BD815" s="100"/>
      <c r="BE815" s="100"/>
      <c r="BF815" s="100"/>
      <c r="BG815" s="100"/>
      <c r="BH815" s="100"/>
      <c r="BI815" s="100"/>
      <c r="BJ815" s="100">
        <v>0</v>
      </c>
      <c r="BK815" s="100">
        <f>BJ815*('Para GX'!J$71+100%)</f>
        <v>0</v>
      </c>
      <c r="BL815" s="100">
        <f>BK815*('Para GX'!K$71+100%)</f>
        <v>0</v>
      </c>
      <c r="BM815" s="100">
        <f>BL815*('Para GX'!L$71+100%)</f>
        <v>0</v>
      </c>
      <c r="BN815" s="100">
        <f>BM815*('Para GX'!M$71+100%)</f>
        <v>0</v>
      </c>
      <c r="BO815" s="100">
        <f>BN815*('Para GX'!N$71+100%)</f>
        <v>0</v>
      </c>
      <c r="BP815" s="100" t="e">
        <f>BO815*('Para GX'!O$71+100%)</f>
        <v>#VALUE!</v>
      </c>
    </row>
    <row r="816" spans="1:68">
      <c r="A816" s="77">
        <v>2018</v>
      </c>
      <c r="B816" s="77" t="s">
        <v>905</v>
      </c>
      <c r="C816" s="77" t="s">
        <v>1132</v>
      </c>
      <c r="D816" s="77"/>
      <c r="E816" s="98">
        <v>29825</v>
      </c>
      <c r="F816" s="77"/>
      <c r="G816" s="77"/>
      <c r="H816" s="77"/>
      <c r="I816" s="77">
        <v>2</v>
      </c>
      <c r="J816" s="77" t="s">
        <v>1021</v>
      </c>
      <c r="K816" s="77"/>
      <c r="L816" s="77"/>
      <c r="M816" s="77"/>
      <c r="N816" s="99">
        <v>0</v>
      </c>
      <c r="O816" s="99">
        <v>0</v>
      </c>
      <c r="P816" s="99">
        <v>0</v>
      </c>
      <c r="Q816" s="99">
        <v>0</v>
      </c>
      <c r="R816" s="99">
        <v>0</v>
      </c>
      <c r="S816" s="99">
        <v>0</v>
      </c>
      <c r="T816" s="99">
        <v>2513.5100000000002</v>
      </c>
      <c r="U816" s="99">
        <v>0</v>
      </c>
      <c r="V816" s="99">
        <v>0</v>
      </c>
      <c r="W816" s="99">
        <v>0</v>
      </c>
      <c r="X816" s="99">
        <v>0</v>
      </c>
      <c r="Y816" s="99">
        <v>0</v>
      </c>
      <c r="Z816" s="99">
        <v>2513.5100000000002</v>
      </c>
      <c r="AA816" s="100">
        <f t="shared" si="207"/>
        <v>0</v>
      </c>
      <c r="AB816" s="100">
        <f>AA816*('Para GX'!J$71+100%)</f>
        <v>0</v>
      </c>
      <c r="AC816" s="100">
        <f>AB816*('Para GX'!K$71+100%)</f>
        <v>0</v>
      </c>
      <c r="AD816" s="100">
        <f>AC816*('Para GX'!L$71+100%)</f>
        <v>0</v>
      </c>
      <c r="AE816" s="100">
        <f>AD816*('Para GX'!M$71+100%)</f>
        <v>0</v>
      </c>
      <c r="AF816" s="100">
        <f>AE816*('Para GX'!N$71+100%)</f>
        <v>0</v>
      </c>
      <c r="AG816" s="100" t="e">
        <f>AF816*('Para GX'!O$71+100%)</f>
        <v>#VALUE!</v>
      </c>
      <c r="AH816" s="100">
        <f t="shared" si="204"/>
        <v>2513.5100000000002</v>
      </c>
      <c r="AI816" s="100">
        <f>AH816*('Para GX'!J$71+100%)</f>
        <v>2576.3477499999999</v>
      </c>
      <c r="AJ816" s="100">
        <f>AI816*('Para GX'!K$71+100%)</f>
        <v>2632.1686179166668</v>
      </c>
      <c r="AK816" s="100">
        <f>AJ816*('Para GX'!L$71+100%)</f>
        <v>2676.0380948819443</v>
      </c>
      <c r="AL816" s="100">
        <f>AK816*('Para GX'!M$71+100%)</f>
        <v>2702.7984758307639</v>
      </c>
      <c r="AM816" s="100">
        <f>AL816*('Para GX'!N$71+100%)</f>
        <v>2720.8171323363022</v>
      </c>
      <c r="AN816" s="100" t="e">
        <f>AM816*('Para GX'!O$71+100%)</f>
        <v>#VALUE!</v>
      </c>
      <c r="AO816" s="100">
        <f t="shared" si="206"/>
        <v>0</v>
      </c>
      <c r="AP816" s="100">
        <f>AO816*('Para GX'!J$71+100%)</f>
        <v>0</v>
      </c>
      <c r="AQ816" s="100">
        <f>AP816*('Para GX'!K$71+100%)</f>
        <v>0</v>
      </c>
      <c r="AR816" s="100">
        <f>AQ816*('Para GX'!L$71+100%)</f>
        <v>0</v>
      </c>
      <c r="AS816" s="100">
        <f>AR816*('Para GX'!M$71+100%)</f>
        <v>0</v>
      </c>
      <c r="AT816" s="100">
        <f>AS816*('Para GX'!N$71+100%)</f>
        <v>0</v>
      </c>
      <c r="AU816" s="100" t="e">
        <f>AT816*('Para GX'!O$71+100%)</f>
        <v>#VALUE!</v>
      </c>
      <c r="AV816" s="100">
        <v>0</v>
      </c>
      <c r="AW816" s="100">
        <f>AV816*('Para GX'!J$71+100%)</f>
        <v>0</v>
      </c>
      <c r="AX816" s="100">
        <f>AW816*('Para GX'!K$71+100%)</f>
        <v>0</v>
      </c>
      <c r="AY816" s="100">
        <f>AX816*('Para GX'!L$71+100%)</f>
        <v>0</v>
      </c>
      <c r="AZ816" s="100">
        <f>AY816*('Para GX'!M$71+100%)</f>
        <v>0</v>
      </c>
      <c r="BA816" s="100">
        <f>AZ816*('Para GX'!N$71+100%)</f>
        <v>0</v>
      </c>
      <c r="BB816" s="100" t="e">
        <f>BA816*('Para GX'!O$71+100%)</f>
        <v>#VALUE!</v>
      </c>
      <c r="BC816" s="100">
        <v>0</v>
      </c>
      <c r="BD816" s="100"/>
      <c r="BE816" s="100"/>
      <c r="BF816" s="100"/>
      <c r="BG816" s="100"/>
      <c r="BH816" s="100"/>
      <c r="BI816" s="100"/>
      <c r="BJ816" s="100">
        <v>0</v>
      </c>
      <c r="BK816" s="100">
        <f>BJ816*('Para GX'!J$71+100%)</f>
        <v>0</v>
      </c>
      <c r="BL816" s="100">
        <f>BK816*('Para GX'!K$71+100%)</f>
        <v>0</v>
      </c>
      <c r="BM816" s="100">
        <f>BL816*('Para GX'!L$71+100%)</f>
        <v>0</v>
      </c>
      <c r="BN816" s="100">
        <f>BM816*('Para GX'!M$71+100%)</f>
        <v>0</v>
      </c>
      <c r="BO816" s="100">
        <f>BN816*('Para GX'!N$71+100%)</f>
        <v>0</v>
      </c>
      <c r="BP816" s="100" t="e">
        <f>BO816*('Para GX'!O$71+100%)</f>
        <v>#VALUE!</v>
      </c>
    </row>
    <row r="817" spans="1:68">
      <c r="A817" s="77">
        <v>2018</v>
      </c>
      <c r="B817" s="77" t="s">
        <v>905</v>
      </c>
      <c r="C817" s="77" t="s">
        <v>1132</v>
      </c>
      <c r="D817" s="77"/>
      <c r="E817" s="98">
        <v>31778</v>
      </c>
      <c r="F817" s="77"/>
      <c r="G817" s="77"/>
      <c r="H817" s="77"/>
      <c r="I817" s="77">
        <v>1</v>
      </c>
      <c r="J817" s="77" t="s">
        <v>1021</v>
      </c>
      <c r="K817" s="77"/>
      <c r="L817" s="77"/>
      <c r="M817" s="77"/>
      <c r="N817" s="99">
        <v>0</v>
      </c>
      <c r="O817" s="99">
        <v>0</v>
      </c>
      <c r="P817" s="99">
        <v>0</v>
      </c>
      <c r="Q817" s="99">
        <v>0</v>
      </c>
      <c r="R817" s="99">
        <v>0</v>
      </c>
      <c r="S817" s="99">
        <v>0</v>
      </c>
      <c r="T817" s="99">
        <v>1868.67</v>
      </c>
      <c r="U817" s="99">
        <v>0</v>
      </c>
      <c r="V817" s="99">
        <v>0</v>
      </c>
      <c r="W817" s="99">
        <v>0</v>
      </c>
      <c r="X817" s="99">
        <v>0</v>
      </c>
      <c r="Y817" s="99">
        <v>0</v>
      </c>
      <c r="Z817" s="99">
        <v>1868.67</v>
      </c>
      <c r="AA817" s="100">
        <f t="shared" si="207"/>
        <v>0</v>
      </c>
      <c r="AB817" s="100">
        <f>AA817*('Para GX'!J$71+100%)</f>
        <v>0</v>
      </c>
      <c r="AC817" s="100">
        <f>AB817*('Para GX'!K$71+100%)</f>
        <v>0</v>
      </c>
      <c r="AD817" s="100">
        <f>AC817*('Para GX'!L$71+100%)</f>
        <v>0</v>
      </c>
      <c r="AE817" s="100">
        <f>AD817*('Para GX'!M$71+100%)</f>
        <v>0</v>
      </c>
      <c r="AF817" s="100">
        <f>AE817*('Para GX'!N$71+100%)</f>
        <v>0</v>
      </c>
      <c r="AG817" s="100" t="e">
        <f>AF817*('Para GX'!O$71+100%)</f>
        <v>#VALUE!</v>
      </c>
      <c r="AH817" s="100">
        <f t="shared" si="204"/>
        <v>1868.67</v>
      </c>
      <c r="AI817" s="100">
        <f>AH817*('Para GX'!J$71+100%)</f>
        <v>1915.3867499999999</v>
      </c>
      <c r="AJ817" s="100">
        <f>AI817*('Para GX'!K$71+100%)</f>
        <v>1956.8867962500001</v>
      </c>
      <c r="AK817" s="100">
        <f>AJ817*('Para GX'!L$71+100%)</f>
        <v>1989.5015761874999</v>
      </c>
      <c r="AL817" s="100">
        <f>AK817*('Para GX'!M$71+100%)</f>
        <v>2009.3965919493751</v>
      </c>
      <c r="AM817" s="100">
        <f>AL817*('Para GX'!N$71+100%)</f>
        <v>2022.7925692290376</v>
      </c>
      <c r="AN817" s="100" t="e">
        <f>AM817*('Para GX'!O$71+100%)</f>
        <v>#VALUE!</v>
      </c>
      <c r="AO817" s="100">
        <f t="shared" si="206"/>
        <v>0</v>
      </c>
      <c r="AP817" s="100">
        <f>AO817*('Para GX'!J$71+100%)</f>
        <v>0</v>
      </c>
      <c r="AQ817" s="100">
        <f>AP817*('Para GX'!K$71+100%)</f>
        <v>0</v>
      </c>
      <c r="AR817" s="100">
        <f>AQ817*('Para GX'!L$71+100%)</f>
        <v>0</v>
      </c>
      <c r="AS817" s="100">
        <f>AR817*('Para GX'!M$71+100%)</f>
        <v>0</v>
      </c>
      <c r="AT817" s="100">
        <f>AS817*('Para GX'!N$71+100%)</f>
        <v>0</v>
      </c>
      <c r="AU817" s="100" t="e">
        <f>AT817*('Para GX'!O$71+100%)</f>
        <v>#VALUE!</v>
      </c>
      <c r="AV817" s="100">
        <v>0</v>
      </c>
      <c r="AW817" s="100">
        <f>AV817*('Para GX'!J$71+100%)</f>
        <v>0</v>
      </c>
      <c r="AX817" s="100">
        <f>AW817*('Para GX'!K$71+100%)</f>
        <v>0</v>
      </c>
      <c r="AY817" s="100">
        <f>AX817*('Para GX'!L$71+100%)</f>
        <v>0</v>
      </c>
      <c r="AZ817" s="100">
        <f>AY817*('Para GX'!M$71+100%)</f>
        <v>0</v>
      </c>
      <c r="BA817" s="100">
        <f>AZ817*('Para GX'!N$71+100%)</f>
        <v>0</v>
      </c>
      <c r="BB817" s="100" t="e">
        <f>BA817*('Para GX'!O$71+100%)</f>
        <v>#VALUE!</v>
      </c>
      <c r="BC817" s="100">
        <v>0</v>
      </c>
      <c r="BD817" s="100"/>
      <c r="BE817" s="100"/>
      <c r="BF817" s="100"/>
      <c r="BG817" s="100"/>
      <c r="BH817" s="100"/>
      <c r="BI817" s="100"/>
      <c r="BJ817" s="100">
        <v>0</v>
      </c>
      <c r="BK817" s="100">
        <f>BJ817*('Para GX'!J$71+100%)</f>
        <v>0</v>
      </c>
      <c r="BL817" s="100">
        <f>BK817*('Para GX'!K$71+100%)</f>
        <v>0</v>
      </c>
      <c r="BM817" s="100">
        <f>BL817*('Para GX'!L$71+100%)</f>
        <v>0</v>
      </c>
      <c r="BN817" s="100">
        <f>BM817*('Para GX'!M$71+100%)</f>
        <v>0</v>
      </c>
      <c r="BO817" s="100">
        <f>BN817*('Para GX'!N$71+100%)</f>
        <v>0</v>
      </c>
      <c r="BP817" s="100" t="e">
        <f>BO817*('Para GX'!O$71+100%)</f>
        <v>#VALUE!</v>
      </c>
    </row>
    <row r="818" spans="1:68">
      <c r="A818" s="77">
        <v>2018</v>
      </c>
      <c r="B818" s="77" t="s">
        <v>905</v>
      </c>
      <c r="C818" s="77" t="s">
        <v>1132</v>
      </c>
      <c r="D818" s="77"/>
      <c r="E818" s="98">
        <v>22388</v>
      </c>
      <c r="F818" s="77"/>
      <c r="G818" s="77"/>
      <c r="H818" s="77"/>
      <c r="I818" s="77">
        <v>3</v>
      </c>
      <c r="J818" s="77" t="s">
        <v>1021</v>
      </c>
      <c r="K818" s="77"/>
      <c r="L818" s="77" t="s">
        <v>1121</v>
      </c>
      <c r="M818" s="77"/>
      <c r="N818" s="99">
        <v>0</v>
      </c>
      <c r="O818" s="99">
        <v>0</v>
      </c>
      <c r="P818" s="99">
        <v>0</v>
      </c>
      <c r="Q818" s="99">
        <v>0</v>
      </c>
      <c r="R818" s="99">
        <v>0</v>
      </c>
      <c r="S818" s="99">
        <v>0</v>
      </c>
      <c r="T818" s="99">
        <v>611.77</v>
      </c>
      <c r="U818" s="99">
        <v>0</v>
      </c>
      <c r="V818" s="99">
        <v>0</v>
      </c>
      <c r="W818" s="99">
        <v>0</v>
      </c>
      <c r="X818" s="99">
        <v>0</v>
      </c>
      <c r="Y818" s="99">
        <v>0</v>
      </c>
      <c r="Z818" s="99">
        <v>611.77</v>
      </c>
      <c r="AA818" s="100">
        <f t="shared" si="207"/>
        <v>0</v>
      </c>
      <c r="AB818" s="100">
        <f>AA818*('Para GX'!J$71+100%)</f>
        <v>0</v>
      </c>
      <c r="AC818" s="100">
        <f>AB818*('Para GX'!K$71+100%)</f>
        <v>0</v>
      </c>
      <c r="AD818" s="100">
        <f>AC818*('Para GX'!L$71+100%)</f>
        <v>0</v>
      </c>
      <c r="AE818" s="100">
        <f>AD818*('Para GX'!M$71+100%)</f>
        <v>0</v>
      </c>
      <c r="AF818" s="100">
        <f>AE818*('Para GX'!N$71+100%)</f>
        <v>0</v>
      </c>
      <c r="AG818" s="100" t="e">
        <f>AF818*('Para GX'!O$71+100%)</f>
        <v>#VALUE!</v>
      </c>
      <c r="AH818" s="100">
        <f t="shared" si="204"/>
        <v>611.77</v>
      </c>
      <c r="AI818" s="100">
        <f>AH818*('Para GX'!J$71+100%)</f>
        <v>627.0642499999999</v>
      </c>
      <c r="AJ818" s="100">
        <f>AI818*('Para GX'!K$71+100%)</f>
        <v>640.65064208333331</v>
      </c>
      <c r="AK818" s="100">
        <f>AJ818*('Para GX'!L$71+100%)</f>
        <v>651.32815278472219</v>
      </c>
      <c r="AL818" s="100">
        <f>AK818*('Para GX'!M$71+100%)</f>
        <v>657.84143431256939</v>
      </c>
      <c r="AM818" s="100">
        <f>AL818*('Para GX'!N$71+100%)</f>
        <v>662.22704387465319</v>
      </c>
      <c r="AN818" s="100" t="e">
        <f>AM818*('Para GX'!O$71+100%)</f>
        <v>#VALUE!</v>
      </c>
      <c r="AO818" s="100">
        <f t="shared" si="206"/>
        <v>0</v>
      </c>
      <c r="AP818" s="100">
        <f>AO818*('Para GX'!J$71+100%)</f>
        <v>0</v>
      </c>
      <c r="AQ818" s="100">
        <f>AP818*('Para GX'!K$71+100%)</f>
        <v>0</v>
      </c>
      <c r="AR818" s="100">
        <f>AQ818*('Para GX'!L$71+100%)</f>
        <v>0</v>
      </c>
      <c r="AS818" s="100">
        <f>AR818*('Para GX'!M$71+100%)</f>
        <v>0</v>
      </c>
      <c r="AT818" s="100">
        <f>AS818*('Para GX'!N$71+100%)</f>
        <v>0</v>
      </c>
      <c r="AU818" s="100" t="e">
        <f>AT818*('Para GX'!O$71+100%)</f>
        <v>#VALUE!</v>
      </c>
      <c r="AV818" s="100">
        <v>0</v>
      </c>
      <c r="AW818" s="100">
        <f>AV818*('Para GX'!J$71+100%)</f>
        <v>0</v>
      </c>
      <c r="AX818" s="100">
        <f>AW818*('Para GX'!K$71+100%)</f>
        <v>0</v>
      </c>
      <c r="AY818" s="100">
        <f>AX818*('Para GX'!L$71+100%)</f>
        <v>0</v>
      </c>
      <c r="AZ818" s="100">
        <f>AY818*('Para GX'!M$71+100%)</f>
        <v>0</v>
      </c>
      <c r="BA818" s="100">
        <f>AZ818*('Para GX'!N$71+100%)</f>
        <v>0</v>
      </c>
      <c r="BB818" s="100" t="e">
        <f>BA818*('Para GX'!O$71+100%)</f>
        <v>#VALUE!</v>
      </c>
      <c r="BC818" s="100">
        <v>0</v>
      </c>
      <c r="BD818" s="100"/>
      <c r="BE818" s="100"/>
      <c r="BF818" s="100"/>
      <c r="BG818" s="100"/>
      <c r="BH818" s="100"/>
      <c r="BI818" s="100"/>
      <c r="BJ818" s="100">
        <v>0</v>
      </c>
      <c r="BK818" s="100">
        <f>BJ818*('Para GX'!J$71+100%)</f>
        <v>0</v>
      </c>
      <c r="BL818" s="100">
        <f>BK818*('Para GX'!K$71+100%)</f>
        <v>0</v>
      </c>
      <c r="BM818" s="100">
        <f>BL818*('Para GX'!L$71+100%)</f>
        <v>0</v>
      </c>
      <c r="BN818" s="100">
        <f>BM818*('Para GX'!M$71+100%)</f>
        <v>0</v>
      </c>
      <c r="BO818" s="100">
        <f>BN818*('Para GX'!N$71+100%)</f>
        <v>0</v>
      </c>
      <c r="BP818" s="100" t="e">
        <f>BO818*('Para GX'!O$71+100%)</f>
        <v>#VALUE!</v>
      </c>
    </row>
    <row r="819" spans="1:68">
      <c r="A819" s="77">
        <v>2018</v>
      </c>
      <c r="B819" s="77" t="s">
        <v>905</v>
      </c>
      <c r="C819" s="77" t="s">
        <v>1132</v>
      </c>
      <c r="D819" s="77"/>
      <c r="E819" s="98">
        <v>22388</v>
      </c>
      <c r="F819" s="77"/>
      <c r="G819" s="77"/>
      <c r="H819" s="77"/>
      <c r="I819" s="77">
        <v>2</v>
      </c>
      <c r="J819" s="77" t="s">
        <v>1021</v>
      </c>
      <c r="K819" s="77"/>
      <c r="L819" s="77" t="s">
        <v>1122</v>
      </c>
      <c r="M819" s="77"/>
      <c r="N819" s="99">
        <v>0</v>
      </c>
      <c r="O819" s="99">
        <v>0</v>
      </c>
      <c r="P819" s="99">
        <v>0</v>
      </c>
      <c r="Q819" s="99">
        <v>0</v>
      </c>
      <c r="R819" s="99">
        <v>0</v>
      </c>
      <c r="S819" s="99">
        <v>0</v>
      </c>
      <c r="T819" s="99">
        <v>784.91</v>
      </c>
      <c r="U819" s="99">
        <v>0</v>
      </c>
      <c r="V819" s="99">
        <v>0</v>
      </c>
      <c r="W819" s="99">
        <v>0</v>
      </c>
      <c r="X819" s="99">
        <v>0</v>
      </c>
      <c r="Y819" s="99">
        <v>0</v>
      </c>
      <c r="Z819" s="99">
        <v>784.91</v>
      </c>
      <c r="AA819" s="100">
        <f t="shared" si="207"/>
        <v>0</v>
      </c>
      <c r="AB819" s="100">
        <f>AA819*('Para GX'!J$71+100%)</f>
        <v>0</v>
      </c>
      <c r="AC819" s="100">
        <f>AB819*('Para GX'!K$71+100%)</f>
        <v>0</v>
      </c>
      <c r="AD819" s="100">
        <f>AC819*('Para GX'!L$71+100%)</f>
        <v>0</v>
      </c>
      <c r="AE819" s="100">
        <f>AD819*('Para GX'!M$71+100%)</f>
        <v>0</v>
      </c>
      <c r="AF819" s="100">
        <f>AE819*('Para GX'!N$71+100%)</f>
        <v>0</v>
      </c>
      <c r="AG819" s="100" t="e">
        <f>AF819*('Para GX'!O$71+100%)</f>
        <v>#VALUE!</v>
      </c>
      <c r="AH819" s="100">
        <f t="shared" si="204"/>
        <v>784.91</v>
      </c>
      <c r="AI819" s="100">
        <f>AH819*('Para GX'!J$71+100%)</f>
        <v>804.53274999999985</v>
      </c>
      <c r="AJ819" s="100">
        <f>AI819*('Para GX'!K$71+100%)</f>
        <v>821.96429291666652</v>
      </c>
      <c r="AK819" s="100">
        <f>AJ819*('Para GX'!L$71+100%)</f>
        <v>835.66369779861088</v>
      </c>
      <c r="AL819" s="100">
        <f>AK819*('Para GX'!M$71+100%)</f>
        <v>844.020334776597</v>
      </c>
      <c r="AM819" s="100">
        <f>AL819*('Para GX'!N$71+100%)</f>
        <v>849.64713700844095</v>
      </c>
      <c r="AN819" s="100" t="e">
        <f>AM819*('Para GX'!O$71+100%)</f>
        <v>#VALUE!</v>
      </c>
      <c r="AO819" s="100">
        <f t="shared" si="206"/>
        <v>0</v>
      </c>
      <c r="AP819" s="100">
        <f>AO819*('Para GX'!J$71+100%)</f>
        <v>0</v>
      </c>
      <c r="AQ819" s="100">
        <f>AP819*('Para GX'!K$71+100%)</f>
        <v>0</v>
      </c>
      <c r="AR819" s="100">
        <f>AQ819*('Para GX'!L$71+100%)</f>
        <v>0</v>
      </c>
      <c r="AS819" s="100">
        <f>AR819*('Para GX'!M$71+100%)</f>
        <v>0</v>
      </c>
      <c r="AT819" s="100">
        <f>AS819*('Para GX'!N$71+100%)</f>
        <v>0</v>
      </c>
      <c r="AU819" s="100" t="e">
        <f>AT819*('Para GX'!O$71+100%)</f>
        <v>#VALUE!</v>
      </c>
      <c r="AV819" s="100">
        <v>0</v>
      </c>
      <c r="AW819" s="100">
        <f>AV819*('Para GX'!J$71+100%)</f>
        <v>0</v>
      </c>
      <c r="AX819" s="100">
        <f>AW819*('Para GX'!K$71+100%)</f>
        <v>0</v>
      </c>
      <c r="AY819" s="100">
        <f>AX819*('Para GX'!L$71+100%)</f>
        <v>0</v>
      </c>
      <c r="AZ819" s="100">
        <f>AY819*('Para GX'!M$71+100%)</f>
        <v>0</v>
      </c>
      <c r="BA819" s="100">
        <f>AZ819*('Para GX'!N$71+100%)</f>
        <v>0</v>
      </c>
      <c r="BB819" s="100" t="e">
        <f>BA819*('Para GX'!O$71+100%)</f>
        <v>#VALUE!</v>
      </c>
      <c r="BC819" s="100">
        <v>0</v>
      </c>
      <c r="BD819" s="100"/>
      <c r="BE819" s="100"/>
      <c r="BF819" s="100"/>
      <c r="BG819" s="100"/>
      <c r="BH819" s="100"/>
      <c r="BI819" s="100"/>
      <c r="BJ819" s="100">
        <v>0</v>
      </c>
      <c r="BK819" s="100">
        <f>BJ819*('Para GX'!J$71+100%)</f>
        <v>0</v>
      </c>
      <c r="BL819" s="100">
        <f>BK819*('Para GX'!K$71+100%)</f>
        <v>0</v>
      </c>
      <c r="BM819" s="100">
        <f>BL819*('Para GX'!L$71+100%)</f>
        <v>0</v>
      </c>
      <c r="BN819" s="100">
        <f>BM819*('Para GX'!M$71+100%)</f>
        <v>0</v>
      </c>
      <c r="BO819" s="100">
        <f>BN819*('Para GX'!N$71+100%)</f>
        <v>0</v>
      </c>
      <c r="BP819" s="100" t="e">
        <f>BO819*('Para GX'!O$71+100%)</f>
        <v>#VALUE!</v>
      </c>
    </row>
    <row r="820" spans="1:68">
      <c r="A820" s="77">
        <v>2018</v>
      </c>
      <c r="B820" s="77" t="s">
        <v>905</v>
      </c>
      <c r="C820" s="77" t="s">
        <v>1132</v>
      </c>
      <c r="D820" s="77"/>
      <c r="E820" s="98">
        <v>22388</v>
      </c>
      <c r="F820" s="77"/>
      <c r="G820" s="77"/>
      <c r="H820" s="77"/>
      <c r="I820" s="77">
        <v>1</v>
      </c>
      <c r="J820" s="77" t="s">
        <v>1021</v>
      </c>
      <c r="K820" s="77"/>
      <c r="L820" s="77" t="s">
        <v>1122</v>
      </c>
      <c r="M820" s="77"/>
      <c r="N820" s="99">
        <v>0</v>
      </c>
      <c r="O820" s="99">
        <v>0</v>
      </c>
      <c r="P820" s="99">
        <v>0</v>
      </c>
      <c r="Q820" s="99">
        <v>0</v>
      </c>
      <c r="R820" s="99">
        <v>0</v>
      </c>
      <c r="S820" s="99">
        <v>0</v>
      </c>
      <c r="T820" s="99">
        <v>392.46</v>
      </c>
      <c r="U820" s="99">
        <v>0</v>
      </c>
      <c r="V820" s="99">
        <v>0</v>
      </c>
      <c r="W820" s="99">
        <v>0</v>
      </c>
      <c r="X820" s="99">
        <v>0</v>
      </c>
      <c r="Y820" s="99">
        <v>0</v>
      </c>
      <c r="Z820" s="99">
        <v>392.46</v>
      </c>
      <c r="AA820" s="100">
        <f t="shared" si="207"/>
        <v>0</v>
      </c>
      <c r="AB820" s="100">
        <f>AA820*('Para GX'!J$71+100%)</f>
        <v>0</v>
      </c>
      <c r="AC820" s="100">
        <f>AB820*('Para GX'!K$71+100%)</f>
        <v>0</v>
      </c>
      <c r="AD820" s="100">
        <f>AC820*('Para GX'!L$71+100%)</f>
        <v>0</v>
      </c>
      <c r="AE820" s="100">
        <f>AD820*('Para GX'!M$71+100%)</f>
        <v>0</v>
      </c>
      <c r="AF820" s="100">
        <f>AE820*('Para GX'!N$71+100%)</f>
        <v>0</v>
      </c>
      <c r="AG820" s="100" t="e">
        <f>AF820*('Para GX'!O$71+100%)</f>
        <v>#VALUE!</v>
      </c>
      <c r="AH820" s="100">
        <f t="shared" si="204"/>
        <v>392.46</v>
      </c>
      <c r="AI820" s="100">
        <f>AH820*('Para GX'!J$71+100%)</f>
        <v>402.27149999999995</v>
      </c>
      <c r="AJ820" s="100">
        <f>AI820*('Para GX'!K$71+100%)</f>
        <v>410.98738249999997</v>
      </c>
      <c r="AK820" s="100">
        <f>AJ820*('Para GX'!L$71+100%)</f>
        <v>417.8371722083333</v>
      </c>
      <c r="AL820" s="100">
        <f>AK820*('Para GX'!M$71+100%)</f>
        <v>422.01554393041664</v>
      </c>
      <c r="AM820" s="100">
        <f>AL820*('Para GX'!N$71+100%)</f>
        <v>424.82898088995273</v>
      </c>
      <c r="AN820" s="100" t="e">
        <f>AM820*('Para GX'!O$71+100%)</f>
        <v>#VALUE!</v>
      </c>
      <c r="AO820" s="100">
        <f t="shared" si="206"/>
        <v>0</v>
      </c>
      <c r="AP820" s="100">
        <f>AO820*('Para GX'!J$71+100%)</f>
        <v>0</v>
      </c>
      <c r="AQ820" s="100">
        <f>AP820*('Para GX'!K$71+100%)</f>
        <v>0</v>
      </c>
      <c r="AR820" s="100">
        <f>AQ820*('Para GX'!L$71+100%)</f>
        <v>0</v>
      </c>
      <c r="AS820" s="100">
        <f>AR820*('Para GX'!M$71+100%)</f>
        <v>0</v>
      </c>
      <c r="AT820" s="100">
        <f>AS820*('Para GX'!N$71+100%)</f>
        <v>0</v>
      </c>
      <c r="AU820" s="100" t="e">
        <f>AT820*('Para GX'!O$71+100%)</f>
        <v>#VALUE!</v>
      </c>
      <c r="AV820" s="100">
        <v>0</v>
      </c>
      <c r="AW820" s="100">
        <f>AV820*('Para GX'!J$71+100%)</f>
        <v>0</v>
      </c>
      <c r="AX820" s="100">
        <f>AW820*('Para GX'!K$71+100%)</f>
        <v>0</v>
      </c>
      <c r="AY820" s="100">
        <f>AX820*('Para GX'!L$71+100%)</f>
        <v>0</v>
      </c>
      <c r="AZ820" s="100">
        <f>AY820*('Para GX'!M$71+100%)</f>
        <v>0</v>
      </c>
      <c r="BA820" s="100">
        <f>AZ820*('Para GX'!N$71+100%)</f>
        <v>0</v>
      </c>
      <c r="BB820" s="100" t="e">
        <f>BA820*('Para GX'!O$71+100%)</f>
        <v>#VALUE!</v>
      </c>
      <c r="BC820" s="100">
        <v>0</v>
      </c>
      <c r="BD820" s="100"/>
      <c r="BE820" s="100"/>
      <c r="BF820" s="100"/>
      <c r="BG820" s="100"/>
      <c r="BH820" s="100"/>
      <c r="BI820" s="100"/>
      <c r="BJ820" s="100">
        <v>0</v>
      </c>
      <c r="BK820" s="100">
        <f>BJ820*('Para GX'!J$71+100%)</f>
        <v>0</v>
      </c>
      <c r="BL820" s="100">
        <f>BK820*('Para GX'!K$71+100%)</f>
        <v>0</v>
      </c>
      <c r="BM820" s="100">
        <f>BL820*('Para GX'!L$71+100%)</f>
        <v>0</v>
      </c>
      <c r="BN820" s="100">
        <f>BM820*('Para GX'!M$71+100%)</f>
        <v>0</v>
      </c>
      <c r="BO820" s="100">
        <f>BN820*('Para GX'!N$71+100%)</f>
        <v>0</v>
      </c>
      <c r="BP820" s="100" t="e">
        <f>BO820*('Para GX'!O$71+100%)</f>
        <v>#VALUE!</v>
      </c>
    </row>
    <row r="821" spans="1:68">
      <c r="A821" s="77">
        <v>2018</v>
      </c>
      <c r="B821" s="77" t="s">
        <v>905</v>
      </c>
      <c r="C821" s="77" t="s">
        <v>1132</v>
      </c>
      <c r="D821" s="77"/>
      <c r="E821" s="98">
        <v>31373</v>
      </c>
      <c r="F821" s="77"/>
      <c r="G821" s="77"/>
      <c r="H821" s="77"/>
      <c r="I821" s="77">
        <v>1</v>
      </c>
      <c r="J821" s="77" t="s">
        <v>1021</v>
      </c>
      <c r="K821" s="77" t="s">
        <v>1183</v>
      </c>
      <c r="L821" s="77" t="s">
        <v>1119</v>
      </c>
      <c r="M821" s="77"/>
      <c r="N821" s="99">
        <v>0</v>
      </c>
      <c r="O821" s="99">
        <v>0</v>
      </c>
      <c r="P821" s="99">
        <v>0</v>
      </c>
      <c r="Q821" s="99">
        <v>0</v>
      </c>
      <c r="R821" s="99">
        <v>0</v>
      </c>
      <c r="S821" s="99">
        <v>0</v>
      </c>
      <c r="T821" s="99">
        <v>0</v>
      </c>
      <c r="U821" s="99">
        <v>0</v>
      </c>
      <c r="V821" s="99">
        <v>162.56</v>
      </c>
      <c r="W821" s="99">
        <v>0</v>
      </c>
      <c r="X821" s="99">
        <v>0</v>
      </c>
      <c r="Y821" s="99">
        <v>0</v>
      </c>
      <c r="Z821" s="99">
        <v>162.56</v>
      </c>
      <c r="AA821" s="100">
        <v>0</v>
      </c>
      <c r="AB821" s="100">
        <f>AA821*('Para GX'!J$71+100%)</f>
        <v>0</v>
      </c>
      <c r="AC821" s="100">
        <f>AB821*('Para GX'!K$71+100%)</f>
        <v>0</v>
      </c>
      <c r="AD821" s="100">
        <f>AC821*('Para GX'!L$71+100%)</f>
        <v>0</v>
      </c>
      <c r="AE821" s="100">
        <f>AD821*('Para GX'!M$71+100%)</f>
        <v>0</v>
      </c>
      <c r="AF821" s="100">
        <f>AE821*('Para GX'!N$71+100%)</f>
        <v>0</v>
      </c>
      <c r="AG821" s="100" t="e">
        <f>AF821*('Para GX'!O$71+100%)</f>
        <v>#VALUE!</v>
      </c>
      <c r="AH821" s="100">
        <f t="shared" si="204"/>
        <v>162.56</v>
      </c>
      <c r="AI821" s="100">
        <v>0</v>
      </c>
      <c r="AJ821" s="100">
        <f>AI821*('Para GX'!K$71+100%)</f>
        <v>0</v>
      </c>
      <c r="AK821" s="100">
        <f>AJ821*('Para GX'!L$71+100%)</f>
        <v>0</v>
      </c>
      <c r="AL821" s="100">
        <f>AK821*('Para GX'!M$71+100%)</f>
        <v>0</v>
      </c>
      <c r="AM821" s="100">
        <f>AL821*('Para GX'!N$71+100%)</f>
        <v>0</v>
      </c>
      <c r="AN821" s="100" t="e">
        <f>AM821*('Para GX'!O$71+100%)</f>
        <v>#VALUE!</v>
      </c>
      <c r="AO821" s="100">
        <f t="shared" si="206"/>
        <v>0</v>
      </c>
      <c r="AP821" s="100">
        <f>AO821*('Para GX'!J$71+100%)</f>
        <v>0</v>
      </c>
      <c r="AQ821" s="100">
        <f>AP821*('Para GX'!K$71+100%)</f>
        <v>0</v>
      </c>
      <c r="AR821" s="100">
        <f>AQ821*('Para GX'!L$71+100%)</f>
        <v>0</v>
      </c>
      <c r="AS821" s="100">
        <f>AR821*('Para GX'!M$71+100%)</f>
        <v>0</v>
      </c>
      <c r="AT821" s="100">
        <f>AS821*('Para GX'!N$71+100%)</f>
        <v>0</v>
      </c>
      <c r="AU821" s="100" t="e">
        <f>AT821*('Para GX'!O$71+100%)</f>
        <v>#VALUE!</v>
      </c>
      <c r="AV821" s="100">
        <v>0</v>
      </c>
      <c r="AW821" s="100">
        <f>AV821*('Para GX'!J$71+100%)</f>
        <v>0</v>
      </c>
      <c r="AX821" s="100">
        <f>AW821*('Para GX'!K$71+100%)</f>
        <v>0</v>
      </c>
      <c r="AY821" s="100">
        <f>AX821*('Para GX'!L$71+100%)</f>
        <v>0</v>
      </c>
      <c r="AZ821" s="100">
        <f>AY821*('Para GX'!M$71+100%)</f>
        <v>0</v>
      </c>
      <c r="BA821" s="100">
        <f>AZ821*('Para GX'!N$71+100%)</f>
        <v>0</v>
      </c>
      <c r="BB821" s="100" t="e">
        <f>BA821*('Para GX'!O$71+100%)</f>
        <v>#VALUE!</v>
      </c>
      <c r="BC821" s="100">
        <v>0</v>
      </c>
      <c r="BD821" s="100"/>
      <c r="BE821" s="100"/>
      <c r="BF821" s="100"/>
      <c r="BG821" s="100"/>
      <c r="BH821" s="100"/>
      <c r="BI821" s="100"/>
      <c r="BJ821" s="100">
        <v>0</v>
      </c>
      <c r="BK821" s="100">
        <f>BJ821*('Para GX'!J$71+100%)</f>
        <v>0</v>
      </c>
      <c r="BL821" s="100">
        <f>BK821*('Para GX'!K$71+100%)</f>
        <v>0</v>
      </c>
      <c r="BM821" s="100">
        <f>BL821*('Para GX'!L$71+100%)</f>
        <v>0</v>
      </c>
      <c r="BN821" s="100">
        <f>BM821*('Para GX'!M$71+100%)</f>
        <v>0</v>
      </c>
      <c r="BO821" s="100">
        <f>BN821*('Para GX'!N$71+100%)</f>
        <v>0</v>
      </c>
      <c r="BP821" s="100" t="e">
        <f>BO821*('Para GX'!O$71+100%)</f>
        <v>#VALUE!</v>
      </c>
    </row>
    <row r="822" spans="1:68">
      <c r="A822" s="77">
        <v>2018</v>
      </c>
      <c r="B822" s="77" t="s">
        <v>905</v>
      </c>
      <c r="C822" s="77" t="s">
        <v>1132</v>
      </c>
      <c r="D822" s="77"/>
      <c r="E822" s="98">
        <v>28445</v>
      </c>
      <c r="F822" s="77"/>
      <c r="G822" s="77"/>
      <c r="H822" s="77"/>
      <c r="I822" s="77">
        <v>9</v>
      </c>
      <c r="J822" s="77" t="s">
        <v>1021</v>
      </c>
      <c r="K822" s="77"/>
      <c r="L822" s="77"/>
      <c r="M822" s="77"/>
      <c r="N822" s="99">
        <v>0</v>
      </c>
      <c r="O822" s="99">
        <v>0</v>
      </c>
      <c r="P822" s="99">
        <v>0</v>
      </c>
      <c r="Q822" s="99">
        <v>0</v>
      </c>
      <c r="R822" s="99">
        <v>0</v>
      </c>
      <c r="S822" s="99">
        <v>0</v>
      </c>
      <c r="T822" s="99">
        <v>1582.96</v>
      </c>
      <c r="U822" s="99">
        <v>0</v>
      </c>
      <c r="V822" s="99">
        <v>0</v>
      </c>
      <c r="W822" s="99">
        <v>0</v>
      </c>
      <c r="X822" s="99">
        <v>0</v>
      </c>
      <c r="Y822" s="99">
        <v>0</v>
      </c>
      <c r="Z822" s="99">
        <v>1582.96</v>
      </c>
      <c r="AA822" s="100">
        <f t="shared" ref="AA822:AA828" si="208">SUM(W822+V822+S822)</f>
        <v>0</v>
      </c>
      <c r="AB822" s="100">
        <f>AA822*('Para GX'!J$71+100%)</f>
        <v>0</v>
      </c>
      <c r="AC822" s="100">
        <f>AB822*('Para GX'!K$71+100%)</f>
        <v>0</v>
      </c>
      <c r="AD822" s="100">
        <f>AC822*('Para GX'!L$71+100%)</f>
        <v>0</v>
      </c>
      <c r="AE822" s="100">
        <f>AD822*('Para GX'!M$71+100%)</f>
        <v>0</v>
      </c>
      <c r="AF822" s="100">
        <f>AE822*('Para GX'!N$71+100%)</f>
        <v>0</v>
      </c>
      <c r="AG822" s="100" t="e">
        <f>AF822*('Para GX'!O$71+100%)</f>
        <v>#VALUE!</v>
      </c>
      <c r="AH822" s="100">
        <f t="shared" si="204"/>
        <v>1582.96</v>
      </c>
      <c r="AI822" s="100">
        <f>AH822*('Para GX'!J$71+100%)</f>
        <v>1622.5339999999999</v>
      </c>
      <c r="AJ822" s="100">
        <f>AI822*('Para GX'!K$71+100%)</f>
        <v>1657.6889033333332</v>
      </c>
      <c r="AK822" s="100">
        <f>AJ822*('Para GX'!L$71+100%)</f>
        <v>1685.317051722222</v>
      </c>
      <c r="AL822" s="100">
        <f>AK822*('Para GX'!M$71+100%)</f>
        <v>1702.1702222394442</v>
      </c>
      <c r="AM822" s="100">
        <f>AL822*('Para GX'!N$71+100%)</f>
        <v>1713.5180237210404</v>
      </c>
      <c r="AN822" s="100" t="e">
        <f>AM822*('Para GX'!O$71+100%)</f>
        <v>#VALUE!</v>
      </c>
      <c r="AO822" s="100">
        <f t="shared" si="206"/>
        <v>0</v>
      </c>
      <c r="AP822" s="100">
        <f>AO822*('Para GX'!J$71+100%)</f>
        <v>0</v>
      </c>
      <c r="AQ822" s="100">
        <f>AP822*('Para GX'!K$71+100%)</f>
        <v>0</v>
      </c>
      <c r="AR822" s="100">
        <f>AQ822*('Para GX'!L$71+100%)</f>
        <v>0</v>
      </c>
      <c r="AS822" s="100">
        <f>AR822*('Para GX'!M$71+100%)</f>
        <v>0</v>
      </c>
      <c r="AT822" s="100">
        <f>AS822*('Para GX'!N$71+100%)</f>
        <v>0</v>
      </c>
      <c r="AU822" s="100" t="e">
        <f>AT822*('Para GX'!O$71+100%)</f>
        <v>#VALUE!</v>
      </c>
      <c r="AV822" s="100">
        <v>0</v>
      </c>
      <c r="AW822" s="100">
        <f>AV822*('Para GX'!J$71+100%)</f>
        <v>0</v>
      </c>
      <c r="AX822" s="100">
        <f>AW822*('Para GX'!K$71+100%)</f>
        <v>0</v>
      </c>
      <c r="AY822" s="100">
        <f>AX822*('Para GX'!L$71+100%)</f>
        <v>0</v>
      </c>
      <c r="AZ822" s="100">
        <f>AY822*('Para GX'!M$71+100%)</f>
        <v>0</v>
      </c>
      <c r="BA822" s="100">
        <f>AZ822*('Para GX'!N$71+100%)</f>
        <v>0</v>
      </c>
      <c r="BB822" s="100" t="e">
        <f>BA822*('Para GX'!O$71+100%)</f>
        <v>#VALUE!</v>
      </c>
      <c r="BC822" s="100">
        <v>0</v>
      </c>
      <c r="BD822" s="100"/>
      <c r="BE822" s="100"/>
      <c r="BF822" s="100"/>
      <c r="BG822" s="100"/>
      <c r="BH822" s="100"/>
      <c r="BI822" s="100"/>
      <c r="BJ822" s="100">
        <v>0</v>
      </c>
      <c r="BK822" s="100">
        <f>BJ822*('Para GX'!J$71+100%)</f>
        <v>0</v>
      </c>
      <c r="BL822" s="100">
        <f>BK822*('Para GX'!K$71+100%)</f>
        <v>0</v>
      </c>
      <c r="BM822" s="100">
        <f>BL822*('Para GX'!L$71+100%)</f>
        <v>0</v>
      </c>
      <c r="BN822" s="100">
        <f>BM822*('Para GX'!M$71+100%)</f>
        <v>0</v>
      </c>
      <c r="BO822" s="100">
        <f>BN822*('Para GX'!N$71+100%)</f>
        <v>0</v>
      </c>
      <c r="BP822" s="100" t="e">
        <f>BO822*('Para GX'!O$71+100%)</f>
        <v>#VALUE!</v>
      </c>
    </row>
    <row r="823" spans="1:68">
      <c r="A823" s="77">
        <v>2018</v>
      </c>
      <c r="B823" s="77" t="s">
        <v>905</v>
      </c>
      <c r="C823" s="77" t="s">
        <v>1132</v>
      </c>
      <c r="D823" s="77"/>
      <c r="E823" s="98">
        <v>29872</v>
      </c>
      <c r="F823" s="77"/>
      <c r="G823" s="77"/>
      <c r="H823" s="77"/>
      <c r="I823" s="77">
        <v>3</v>
      </c>
      <c r="J823" s="77" t="s">
        <v>1021</v>
      </c>
      <c r="K823" s="77"/>
      <c r="L823" s="77"/>
      <c r="M823" s="77"/>
      <c r="N823" s="99">
        <v>0</v>
      </c>
      <c r="O823" s="99">
        <v>0</v>
      </c>
      <c r="P823" s="99">
        <v>0</v>
      </c>
      <c r="Q823" s="99">
        <v>0</v>
      </c>
      <c r="R823" s="99">
        <v>0</v>
      </c>
      <c r="S823" s="99">
        <v>0</v>
      </c>
      <c r="T823" s="99">
        <v>2531.17</v>
      </c>
      <c r="U823" s="99">
        <v>0</v>
      </c>
      <c r="V823" s="99">
        <v>0</v>
      </c>
      <c r="W823" s="99">
        <v>0</v>
      </c>
      <c r="X823" s="99">
        <v>0</v>
      </c>
      <c r="Y823" s="99">
        <v>0</v>
      </c>
      <c r="Z823" s="99">
        <v>2531.17</v>
      </c>
      <c r="AA823" s="100">
        <f t="shared" si="208"/>
        <v>0</v>
      </c>
      <c r="AB823" s="100">
        <f>AA823*('Para GX'!J$71+100%)</f>
        <v>0</v>
      </c>
      <c r="AC823" s="100">
        <f>AB823*('Para GX'!K$71+100%)</f>
        <v>0</v>
      </c>
      <c r="AD823" s="100">
        <f>AC823*('Para GX'!L$71+100%)</f>
        <v>0</v>
      </c>
      <c r="AE823" s="100">
        <f>AD823*('Para GX'!M$71+100%)</f>
        <v>0</v>
      </c>
      <c r="AF823" s="100">
        <f>AE823*('Para GX'!N$71+100%)</f>
        <v>0</v>
      </c>
      <c r="AG823" s="100" t="e">
        <f>AF823*('Para GX'!O$71+100%)</f>
        <v>#VALUE!</v>
      </c>
      <c r="AH823" s="100">
        <f t="shared" si="204"/>
        <v>2531.17</v>
      </c>
      <c r="AI823" s="100">
        <f>AH823*('Para GX'!J$71+100%)</f>
        <v>2594.4492499999997</v>
      </c>
      <c r="AJ823" s="100">
        <f>AI823*('Para GX'!K$71+100%)</f>
        <v>2650.6623170833332</v>
      </c>
      <c r="AK823" s="100">
        <f>AJ823*('Para GX'!L$71+100%)</f>
        <v>2694.8400223680551</v>
      </c>
      <c r="AL823" s="100">
        <f>AK823*('Para GX'!M$71+100%)</f>
        <v>2721.7884225917355</v>
      </c>
      <c r="AM823" s="100">
        <f>AL823*('Para GX'!N$71+100%)</f>
        <v>2739.9336787423467</v>
      </c>
      <c r="AN823" s="100" t="e">
        <f>AM823*('Para GX'!O$71+100%)</f>
        <v>#VALUE!</v>
      </c>
      <c r="AO823" s="100">
        <f t="shared" si="206"/>
        <v>0</v>
      </c>
      <c r="AP823" s="100">
        <f>AO823*('Para GX'!J$71+100%)</f>
        <v>0</v>
      </c>
      <c r="AQ823" s="100">
        <f>AP823*('Para GX'!K$71+100%)</f>
        <v>0</v>
      </c>
      <c r="AR823" s="100">
        <f>AQ823*('Para GX'!L$71+100%)</f>
        <v>0</v>
      </c>
      <c r="AS823" s="100">
        <f>AR823*('Para GX'!M$71+100%)</f>
        <v>0</v>
      </c>
      <c r="AT823" s="100">
        <f>AS823*('Para GX'!N$71+100%)</f>
        <v>0</v>
      </c>
      <c r="AU823" s="100" t="e">
        <f>AT823*('Para GX'!O$71+100%)</f>
        <v>#VALUE!</v>
      </c>
      <c r="AV823" s="100">
        <v>0</v>
      </c>
      <c r="AW823" s="100">
        <f>AV823*('Para GX'!J$71+100%)</f>
        <v>0</v>
      </c>
      <c r="AX823" s="100">
        <f>AW823*('Para GX'!K$71+100%)</f>
        <v>0</v>
      </c>
      <c r="AY823" s="100">
        <f>AX823*('Para GX'!L$71+100%)</f>
        <v>0</v>
      </c>
      <c r="AZ823" s="100">
        <f>AY823*('Para GX'!M$71+100%)</f>
        <v>0</v>
      </c>
      <c r="BA823" s="100">
        <f>AZ823*('Para GX'!N$71+100%)</f>
        <v>0</v>
      </c>
      <c r="BB823" s="100" t="e">
        <f>BA823*('Para GX'!O$71+100%)</f>
        <v>#VALUE!</v>
      </c>
      <c r="BC823" s="100">
        <v>0</v>
      </c>
      <c r="BD823" s="100"/>
      <c r="BE823" s="100"/>
      <c r="BF823" s="100"/>
      <c r="BG823" s="100"/>
      <c r="BH823" s="100"/>
      <c r="BI823" s="100"/>
      <c r="BJ823" s="100">
        <v>0</v>
      </c>
      <c r="BK823" s="100">
        <f>BJ823*('Para GX'!J$71+100%)</f>
        <v>0</v>
      </c>
      <c r="BL823" s="100">
        <f>BK823*('Para GX'!K$71+100%)</f>
        <v>0</v>
      </c>
      <c r="BM823" s="100">
        <f>BL823*('Para GX'!L$71+100%)</f>
        <v>0</v>
      </c>
      <c r="BN823" s="100">
        <f>BM823*('Para GX'!M$71+100%)</f>
        <v>0</v>
      </c>
      <c r="BO823" s="100">
        <f>BN823*('Para GX'!N$71+100%)</f>
        <v>0</v>
      </c>
      <c r="BP823" s="100" t="e">
        <f>BO823*('Para GX'!O$71+100%)</f>
        <v>#VALUE!</v>
      </c>
    </row>
    <row r="824" spans="1:68">
      <c r="A824" s="77">
        <v>2018</v>
      </c>
      <c r="B824" s="77" t="s">
        <v>905</v>
      </c>
      <c r="C824" s="77" t="s">
        <v>1132</v>
      </c>
      <c r="D824" s="77"/>
      <c r="E824" s="98">
        <v>24369</v>
      </c>
      <c r="F824" s="77"/>
      <c r="G824" s="77"/>
      <c r="H824" s="77"/>
      <c r="I824" s="77">
        <v>17</v>
      </c>
      <c r="J824" s="77" t="s">
        <v>1021</v>
      </c>
      <c r="K824" s="77"/>
      <c r="L824" s="77"/>
      <c r="M824" s="77"/>
      <c r="N824" s="99">
        <v>0</v>
      </c>
      <c r="O824" s="99">
        <v>0</v>
      </c>
      <c r="P824" s="99">
        <v>0</v>
      </c>
      <c r="Q824" s="99">
        <v>0</v>
      </c>
      <c r="R824" s="99">
        <v>0</v>
      </c>
      <c r="S824" s="99">
        <v>0</v>
      </c>
      <c r="T824" s="99">
        <v>2053.1999999999998</v>
      </c>
      <c r="U824" s="99">
        <v>0</v>
      </c>
      <c r="V824" s="99">
        <v>0</v>
      </c>
      <c r="W824" s="99">
        <v>0</v>
      </c>
      <c r="X824" s="99">
        <v>0</v>
      </c>
      <c r="Y824" s="99">
        <v>0</v>
      </c>
      <c r="Z824" s="99">
        <v>2053.1999999999998</v>
      </c>
      <c r="AA824" s="100">
        <f t="shared" si="208"/>
        <v>0</v>
      </c>
      <c r="AB824" s="100">
        <f>AA824*('Para GX'!J$71+100%)</f>
        <v>0</v>
      </c>
      <c r="AC824" s="100">
        <f>AB824*('Para GX'!K$71+100%)</f>
        <v>0</v>
      </c>
      <c r="AD824" s="100">
        <f>AC824*('Para GX'!L$71+100%)</f>
        <v>0</v>
      </c>
      <c r="AE824" s="100">
        <f>AD824*('Para GX'!M$71+100%)</f>
        <v>0</v>
      </c>
      <c r="AF824" s="100">
        <f>AE824*('Para GX'!N$71+100%)</f>
        <v>0</v>
      </c>
      <c r="AG824" s="100" t="e">
        <f>AF824*('Para GX'!O$71+100%)</f>
        <v>#VALUE!</v>
      </c>
      <c r="AH824" s="100">
        <f t="shared" si="204"/>
        <v>2053.1999999999998</v>
      </c>
      <c r="AI824" s="100">
        <f>AH824*('Para GX'!J$71+100%)</f>
        <v>2104.5299999999997</v>
      </c>
      <c r="AJ824" s="100">
        <f>AI824*('Para GX'!K$71+100%)</f>
        <v>2150.12815</v>
      </c>
      <c r="AK824" s="100">
        <f>AJ824*('Para GX'!L$71+100%)</f>
        <v>2185.9636191666664</v>
      </c>
      <c r="AL824" s="100">
        <f>AK824*('Para GX'!M$71+100%)</f>
        <v>2207.823255358333</v>
      </c>
      <c r="AM824" s="100">
        <f>AL824*('Para GX'!N$71+100%)</f>
        <v>2222.5420770607216</v>
      </c>
      <c r="AN824" s="100" t="e">
        <f>AM824*('Para GX'!O$71+100%)</f>
        <v>#VALUE!</v>
      </c>
      <c r="AO824" s="100">
        <f t="shared" si="206"/>
        <v>0</v>
      </c>
      <c r="AP824" s="100">
        <f>AO824*('Para GX'!J$71+100%)</f>
        <v>0</v>
      </c>
      <c r="AQ824" s="100">
        <f>AP824*('Para GX'!K$71+100%)</f>
        <v>0</v>
      </c>
      <c r="AR824" s="100">
        <f>AQ824*('Para GX'!L$71+100%)</f>
        <v>0</v>
      </c>
      <c r="AS824" s="100">
        <f>AR824*('Para GX'!M$71+100%)</f>
        <v>0</v>
      </c>
      <c r="AT824" s="100">
        <f>AS824*('Para GX'!N$71+100%)</f>
        <v>0</v>
      </c>
      <c r="AU824" s="100" t="e">
        <f>AT824*('Para GX'!O$71+100%)</f>
        <v>#VALUE!</v>
      </c>
      <c r="AV824" s="100">
        <v>0</v>
      </c>
      <c r="AW824" s="100">
        <f>AV824*('Para GX'!J$71+100%)</f>
        <v>0</v>
      </c>
      <c r="AX824" s="100">
        <f>AW824*('Para GX'!K$71+100%)</f>
        <v>0</v>
      </c>
      <c r="AY824" s="100">
        <f>AX824*('Para GX'!L$71+100%)</f>
        <v>0</v>
      </c>
      <c r="AZ824" s="100">
        <f>AY824*('Para GX'!M$71+100%)</f>
        <v>0</v>
      </c>
      <c r="BA824" s="100">
        <f>AZ824*('Para GX'!N$71+100%)</f>
        <v>0</v>
      </c>
      <c r="BB824" s="100" t="e">
        <f>BA824*('Para GX'!O$71+100%)</f>
        <v>#VALUE!</v>
      </c>
      <c r="BC824" s="100">
        <v>0</v>
      </c>
      <c r="BD824" s="100"/>
      <c r="BE824" s="100"/>
      <c r="BF824" s="100"/>
      <c r="BG824" s="100"/>
      <c r="BH824" s="100"/>
      <c r="BI824" s="100"/>
      <c r="BJ824" s="100">
        <v>0</v>
      </c>
      <c r="BK824" s="100">
        <f>BJ824*('Para GX'!J$71+100%)</f>
        <v>0</v>
      </c>
      <c r="BL824" s="100">
        <f>BK824*('Para GX'!K$71+100%)</f>
        <v>0</v>
      </c>
      <c r="BM824" s="100">
        <f>BL824*('Para GX'!L$71+100%)</f>
        <v>0</v>
      </c>
      <c r="BN824" s="100">
        <f>BM824*('Para GX'!M$71+100%)</f>
        <v>0</v>
      </c>
      <c r="BO824" s="100">
        <f>BN824*('Para GX'!N$71+100%)</f>
        <v>0</v>
      </c>
      <c r="BP824" s="100" t="e">
        <f>BO824*('Para GX'!O$71+100%)</f>
        <v>#VALUE!</v>
      </c>
    </row>
    <row r="825" spans="1:68">
      <c r="A825" s="77">
        <v>2018</v>
      </c>
      <c r="B825" s="77" t="s">
        <v>905</v>
      </c>
      <c r="C825" s="77" t="s">
        <v>1132</v>
      </c>
      <c r="D825" s="77"/>
      <c r="E825" s="98">
        <v>25891</v>
      </c>
      <c r="F825" s="77"/>
      <c r="G825" s="77"/>
      <c r="H825" s="77"/>
      <c r="I825" s="77">
        <v>7</v>
      </c>
      <c r="J825" s="77" t="s">
        <v>1021</v>
      </c>
      <c r="K825" s="77"/>
      <c r="L825" s="77" t="s">
        <v>1122</v>
      </c>
      <c r="M825" s="77"/>
      <c r="N825" s="99">
        <v>0</v>
      </c>
      <c r="O825" s="99">
        <v>0</v>
      </c>
      <c r="P825" s="99">
        <v>0</v>
      </c>
      <c r="Q825" s="99">
        <v>0</v>
      </c>
      <c r="R825" s="99">
        <v>0</v>
      </c>
      <c r="S825" s="99">
        <v>0</v>
      </c>
      <c r="T825" s="99">
        <v>815.63</v>
      </c>
      <c r="U825" s="99">
        <v>0</v>
      </c>
      <c r="V825" s="99">
        <v>0</v>
      </c>
      <c r="W825" s="99">
        <v>0</v>
      </c>
      <c r="X825" s="99">
        <v>0</v>
      </c>
      <c r="Y825" s="99">
        <v>0</v>
      </c>
      <c r="Z825" s="99">
        <v>815.63</v>
      </c>
      <c r="AA825" s="100">
        <f t="shared" si="208"/>
        <v>0</v>
      </c>
      <c r="AB825" s="100">
        <f>AA825*('Para GX'!J$71+100%)</f>
        <v>0</v>
      </c>
      <c r="AC825" s="100">
        <f>AB825*('Para GX'!K$71+100%)</f>
        <v>0</v>
      </c>
      <c r="AD825" s="100">
        <f>AC825*('Para GX'!L$71+100%)</f>
        <v>0</v>
      </c>
      <c r="AE825" s="100">
        <f>AD825*('Para GX'!M$71+100%)</f>
        <v>0</v>
      </c>
      <c r="AF825" s="100">
        <f>AE825*('Para GX'!N$71+100%)</f>
        <v>0</v>
      </c>
      <c r="AG825" s="100" t="e">
        <f>AF825*('Para GX'!O$71+100%)</f>
        <v>#VALUE!</v>
      </c>
      <c r="AH825" s="100">
        <f t="shared" si="204"/>
        <v>815.63</v>
      </c>
      <c r="AI825" s="100">
        <f>AH825*('Para GX'!J$71+100%)</f>
        <v>836.02074999999991</v>
      </c>
      <c r="AJ825" s="100">
        <f>AI825*('Para GX'!K$71+100%)</f>
        <v>854.13453291666667</v>
      </c>
      <c r="AK825" s="100">
        <f>AJ825*('Para GX'!L$71+100%)</f>
        <v>868.37010846527778</v>
      </c>
      <c r="AL825" s="100">
        <f>AK825*('Para GX'!M$71+100%)</f>
        <v>877.05380954993052</v>
      </c>
      <c r="AM825" s="100">
        <f>AL825*('Para GX'!N$71+100%)</f>
        <v>882.90083494692999</v>
      </c>
      <c r="AN825" s="100" t="e">
        <f>AM825*('Para GX'!O$71+100%)</f>
        <v>#VALUE!</v>
      </c>
      <c r="AO825" s="100">
        <f t="shared" si="206"/>
        <v>0</v>
      </c>
      <c r="AP825" s="100">
        <f>AO825*('Para GX'!J$71+100%)</f>
        <v>0</v>
      </c>
      <c r="AQ825" s="100">
        <f>AP825*('Para GX'!K$71+100%)</f>
        <v>0</v>
      </c>
      <c r="AR825" s="100">
        <f>AQ825*('Para GX'!L$71+100%)</f>
        <v>0</v>
      </c>
      <c r="AS825" s="100">
        <f>AR825*('Para GX'!M$71+100%)</f>
        <v>0</v>
      </c>
      <c r="AT825" s="100">
        <f>AS825*('Para GX'!N$71+100%)</f>
        <v>0</v>
      </c>
      <c r="AU825" s="100" t="e">
        <f>AT825*('Para GX'!O$71+100%)</f>
        <v>#VALUE!</v>
      </c>
      <c r="AV825" s="100">
        <v>0</v>
      </c>
      <c r="AW825" s="100">
        <f>AV825*('Para GX'!J$71+100%)</f>
        <v>0</v>
      </c>
      <c r="AX825" s="100">
        <f>AW825*('Para GX'!K$71+100%)</f>
        <v>0</v>
      </c>
      <c r="AY825" s="100">
        <f>AX825*('Para GX'!L$71+100%)</f>
        <v>0</v>
      </c>
      <c r="AZ825" s="100">
        <f>AY825*('Para GX'!M$71+100%)</f>
        <v>0</v>
      </c>
      <c r="BA825" s="100">
        <f>AZ825*('Para GX'!N$71+100%)</f>
        <v>0</v>
      </c>
      <c r="BB825" s="100" t="e">
        <f>BA825*('Para GX'!O$71+100%)</f>
        <v>#VALUE!</v>
      </c>
      <c r="BC825" s="100">
        <v>0</v>
      </c>
      <c r="BD825" s="100"/>
      <c r="BE825" s="100"/>
      <c r="BF825" s="100"/>
      <c r="BG825" s="100"/>
      <c r="BH825" s="100"/>
      <c r="BI825" s="100"/>
      <c r="BJ825" s="100">
        <v>0</v>
      </c>
      <c r="BK825" s="100">
        <f>BJ825*('Para GX'!J$71+100%)</f>
        <v>0</v>
      </c>
      <c r="BL825" s="100">
        <f>BK825*('Para GX'!K$71+100%)</f>
        <v>0</v>
      </c>
      <c r="BM825" s="100">
        <f>BL825*('Para GX'!L$71+100%)</f>
        <v>0</v>
      </c>
      <c r="BN825" s="100">
        <f>BM825*('Para GX'!M$71+100%)</f>
        <v>0</v>
      </c>
      <c r="BO825" s="100">
        <f>BN825*('Para GX'!N$71+100%)</f>
        <v>0</v>
      </c>
      <c r="BP825" s="100" t="e">
        <f>BO825*('Para GX'!O$71+100%)</f>
        <v>#VALUE!</v>
      </c>
    </row>
    <row r="826" spans="1:68">
      <c r="A826" s="77">
        <v>2018</v>
      </c>
      <c r="B826" s="77" t="s">
        <v>905</v>
      </c>
      <c r="C826" s="77" t="s">
        <v>1132</v>
      </c>
      <c r="D826" s="77"/>
      <c r="E826" s="98">
        <v>25891</v>
      </c>
      <c r="F826" s="77"/>
      <c r="G826" s="77"/>
      <c r="H826" s="77"/>
      <c r="I826" s="77">
        <v>5</v>
      </c>
      <c r="J826" s="77" t="s">
        <v>1021</v>
      </c>
      <c r="K826" s="77"/>
      <c r="L826" s="77" t="s">
        <v>1123</v>
      </c>
      <c r="M826" s="77"/>
      <c r="N826" s="99">
        <v>0</v>
      </c>
      <c r="O826" s="99">
        <v>0</v>
      </c>
      <c r="P826" s="99">
        <v>0</v>
      </c>
      <c r="Q826" s="99">
        <v>0</v>
      </c>
      <c r="R826" s="99">
        <v>0</v>
      </c>
      <c r="S826" s="99">
        <v>0</v>
      </c>
      <c r="T826" s="99">
        <v>431.82</v>
      </c>
      <c r="U826" s="99">
        <v>0</v>
      </c>
      <c r="V826" s="99">
        <v>0</v>
      </c>
      <c r="W826" s="99">
        <v>0</v>
      </c>
      <c r="X826" s="99">
        <v>0</v>
      </c>
      <c r="Y826" s="99">
        <v>0</v>
      </c>
      <c r="Z826" s="99">
        <v>431.82</v>
      </c>
      <c r="AA826" s="100">
        <f t="shared" si="208"/>
        <v>0</v>
      </c>
      <c r="AB826" s="100">
        <f>AA826*('Para GX'!J$71+100%)</f>
        <v>0</v>
      </c>
      <c r="AC826" s="100">
        <f>AB826*('Para GX'!K$71+100%)</f>
        <v>0</v>
      </c>
      <c r="AD826" s="100">
        <f>AC826*('Para GX'!L$71+100%)</f>
        <v>0</v>
      </c>
      <c r="AE826" s="100">
        <f>AD826*('Para GX'!M$71+100%)</f>
        <v>0</v>
      </c>
      <c r="AF826" s="100">
        <f>AE826*('Para GX'!N$71+100%)</f>
        <v>0</v>
      </c>
      <c r="AG826" s="100" t="e">
        <f>AF826*('Para GX'!O$71+100%)</f>
        <v>#VALUE!</v>
      </c>
      <c r="AH826" s="100">
        <f t="shared" si="204"/>
        <v>431.82</v>
      </c>
      <c r="AI826" s="100">
        <f>AH826*('Para GX'!J$71+100%)</f>
        <v>442.61549999999994</v>
      </c>
      <c r="AJ826" s="100">
        <f>AI826*('Para GX'!K$71+100%)</f>
        <v>452.20550249999997</v>
      </c>
      <c r="AK826" s="100">
        <f>AJ826*('Para GX'!L$71+100%)</f>
        <v>459.74226087499994</v>
      </c>
      <c r="AL826" s="100">
        <f>AK826*('Para GX'!M$71+100%)</f>
        <v>464.33968348374992</v>
      </c>
      <c r="AM826" s="100">
        <f>AL826*('Para GX'!N$71+100%)</f>
        <v>467.43528137364154</v>
      </c>
      <c r="AN826" s="100" t="e">
        <f>AM826*('Para GX'!O$71+100%)</f>
        <v>#VALUE!</v>
      </c>
      <c r="AO826" s="100">
        <f t="shared" si="206"/>
        <v>0</v>
      </c>
      <c r="AP826" s="100">
        <f>AO826*('Para GX'!J$71+100%)</f>
        <v>0</v>
      </c>
      <c r="AQ826" s="100">
        <f>AP826*('Para GX'!K$71+100%)</f>
        <v>0</v>
      </c>
      <c r="AR826" s="100">
        <f>AQ826*('Para GX'!L$71+100%)</f>
        <v>0</v>
      </c>
      <c r="AS826" s="100">
        <f>AR826*('Para GX'!M$71+100%)</f>
        <v>0</v>
      </c>
      <c r="AT826" s="100">
        <f>AS826*('Para GX'!N$71+100%)</f>
        <v>0</v>
      </c>
      <c r="AU826" s="100" t="e">
        <f>AT826*('Para GX'!O$71+100%)</f>
        <v>#VALUE!</v>
      </c>
      <c r="AV826" s="100">
        <v>0</v>
      </c>
      <c r="AW826" s="100">
        <f>AV826*('Para GX'!J$71+100%)</f>
        <v>0</v>
      </c>
      <c r="AX826" s="100">
        <f>AW826*('Para GX'!K$71+100%)</f>
        <v>0</v>
      </c>
      <c r="AY826" s="100">
        <f>AX826*('Para GX'!L$71+100%)</f>
        <v>0</v>
      </c>
      <c r="AZ826" s="100">
        <f>AY826*('Para GX'!M$71+100%)</f>
        <v>0</v>
      </c>
      <c r="BA826" s="100">
        <f>AZ826*('Para GX'!N$71+100%)</f>
        <v>0</v>
      </c>
      <c r="BB826" s="100" t="e">
        <f>BA826*('Para GX'!O$71+100%)</f>
        <v>#VALUE!</v>
      </c>
      <c r="BC826" s="100">
        <v>0</v>
      </c>
      <c r="BD826" s="100"/>
      <c r="BE826" s="100"/>
      <c r="BF826" s="100"/>
      <c r="BG826" s="100"/>
      <c r="BH826" s="100"/>
      <c r="BI826" s="100"/>
      <c r="BJ826" s="100">
        <v>0</v>
      </c>
      <c r="BK826" s="100">
        <f>BJ826*('Para GX'!J$71+100%)</f>
        <v>0</v>
      </c>
      <c r="BL826" s="100">
        <f>BK826*('Para GX'!K$71+100%)</f>
        <v>0</v>
      </c>
      <c r="BM826" s="100">
        <f>BL826*('Para GX'!L$71+100%)</f>
        <v>0</v>
      </c>
      <c r="BN826" s="100">
        <f>BM826*('Para GX'!M$71+100%)</f>
        <v>0</v>
      </c>
      <c r="BO826" s="100">
        <f>BN826*('Para GX'!N$71+100%)</f>
        <v>0</v>
      </c>
      <c r="BP826" s="100" t="e">
        <f>BO826*('Para GX'!O$71+100%)</f>
        <v>#VALUE!</v>
      </c>
    </row>
    <row r="827" spans="1:68">
      <c r="A827" s="77">
        <v>2018</v>
      </c>
      <c r="B827" s="77" t="s">
        <v>905</v>
      </c>
      <c r="C827" s="77" t="s">
        <v>1132</v>
      </c>
      <c r="D827" s="77"/>
      <c r="E827" s="98">
        <v>25891</v>
      </c>
      <c r="F827" s="77"/>
      <c r="G827" s="77"/>
      <c r="H827" s="77"/>
      <c r="I827" s="77">
        <v>2</v>
      </c>
      <c r="J827" s="77" t="s">
        <v>1021</v>
      </c>
      <c r="K827" s="77"/>
      <c r="L827" s="77" t="s">
        <v>1121</v>
      </c>
      <c r="M827" s="77"/>
      <c r="N827" s="99">
        <v>0</v>
      </c>
      <c r="O827" s="99">
        <v>0</v>
      </c>
      <c r="P827" s="99">
        <v>0</v>
      </c>
      <c r="Q827" s="99">
        <v>0</v>
      </c>
      <c r="R827" s="99">
        <v>0</v>
      </c>
      <c r="S827" s="99">
        <v>0</v>
      </c>
      <c r="T827" s="99">
        <v>407.82</v>
      </c>
      <c r="U827" s="99">
        <v>0</v>
      </c>
      <c r="V827" s="99">
        <v>0</v>
      </c>
      <c r="W827" s="99">
        <v>0</v>
      </c>
      <c r="X827" s="99">
        <v>0</v>
      </c>
      <c r="Y827" s="99">
        <v>0</v>
      </c>
      <c r="Z827" s="99">
        <v>407.82</v>
      </c>
      <c r="AA827" s="100">
        <f t="shared" si="208"/>
        <v>0</v>
      </c>
      <c r="AB827" s="100">
        <f>AA827*('Para GX'!J$71+100%)</f>
        <v>0</v>
      </c>
      <c r="AC827" s="100">
        <f>AB827*('Para GX'!K$71+100%)</f>
        <v>0</v>
      </c>
      <c r="AD827" s="100">
        <f>AC827*('Para GX'!L$71+100%)</f>
        <v>0</v>
      </c>
      <c r="AE827" s="100">
        <f>AD827*('Para GX'!M$71+100%)</f>
        <v>0</v>
      </c>
      <c r="AF827" s="100">
        <f>AE827*('Para GX'!N$71+100%)</f>
        <v>0</v>
      </c>
      <c r="AG827" s="100" t="e">
        <f>AF827*('Para GX'!O$71+100%)</f>
        <v>#VALUE!</v>
      </c>
      <c r="AH827" s="100">
        <f t="shared" si="204"/>
        <v>407.82</v>
      </c>
      <c r="AI827" s="100">
        <f>AH827*('Para GX'!J$71+100%)</f>
        <v>418.01549999999997</v>
      </c>
      <c r="AJ827" s="100">
        <f>AI827*('Para GX'!K$71+100%)</f>
        <v>427.07250249999998</v>
      </c>
      <c r="AK827" s="100">
        <f>AJ827*('Para GX'!L$71+100%)</f>
        <v>434.19037754166663</v>
      </c>
      <c r="AL827" s="100">
        <f>AK827*('Para GX'!M$71+100%)</f>
        <v>438.53228131708329</v>
      </c>
      <c r="AM827" s="100">
        <f>AL827*('Para GX'!N$71+100%)</f>
        <v>441.45582985919714</v>
      </c>
      <c r="AN827" s="100" t="e">
        <f>AM827*('Para GX'!O$71+100%)</f>
        <v>#VALUE!</v>
      </c>
      <c r="AO827" s="100">
        <f t="shared" si="206"/>
        <v>0</v>
      </c>
      <c r="AP827" s="100">
        <f>AO827*('Para GX'!J$71+100%)</f>
        <v>0</v>
      </c>
      <c r="AQ827" s="100">
        <f>AP827*('Para GX'!K$71+100%)</f>
        <v>0</v>
      </c>
      <c r="AR827" s="100">
        <f>AQ827*('Para GX'!L$71+100%)</f>
        <v>0</v>
      </c>
      <c r="AS827" s="100">
        <f>AR827*('Para GX'!M$71+100%)</f>
        <v>0</v>
      </c>
      <c r="AT827" s="100">
        <f>AS827*('Para GX'!N$71+100%)</f>
        <v>0</v>
      </c>
      <c r="AU827" s="100" t="e">
        <f>AT827*('Para GX'!O$71+100%)</f>
        <v>#VALUE!</v>
      </c>
      <c r="AV827" s="100">
        <v>0</v>
      </c>
      <c r="AW827" s="100">
        <f>AV827*('Para GX'!J$71+100%)</f>
        <v>0</v>
      </c>
      <c r="AX827" s="100">
        <f>AW827*('Para GX'!K$71+100%)</f>
        <v>0</v>
      </c>
      <c r="AY827" s="100">
        <f>AX827*('Para GX'!L$71+100%)</f>
        <v>0</v>
      </c>
      <c r="AZ827" s="100">
        <f>AY827*('Para GX'!M$71+100%)</f>
        <v>0</v>
      </c>
      <c r="BA827" s="100">
        <f>AZ827*('Para GX'!N$71+100%)</f>
        <v>0</v>
      </c>
      <c r="BB827" s="100" t="e">
        <f>BA827*('Para GX'!O$71+100%)</f>
        <v>#VALUE!</v>
      </c>
      <c r="BC827" s="100">
        <v>0</v>
      </c>
      <c r="BD827" s="100"/>
      <c r="BE827" s="100"/>
      <c r="BF827" s="100"/>
      <c r="BG827" s="100"/>
      <c r="BH827" s="100"/>
      <c r="BI827" s="100"/>
      <c r="BJ827" s="100">
        <v>0</v>
      </c>
      <c r="BK827" s="100">
        <f>BJ827*('Para GX'!J$71+100%)</f>
        <v>0</v>
      </c>
      <c r="BL827" s="100">
        <f>BK827*('Para GX'!K$71+100%)</f>
        <v>0</v>
      </c>
      <c r="BM827" s="100">
        <f>BL827*('Para GX'!L$71+100%)</f>
        <v>0</v>
      </c>
      <c r="BN827" s="100">
        <f>BM827*('Para GX'!M$71+100%)</f>
        <v>0</v>
      </c>
      <c r="BO827" s="100">
        <f>BN827*('Para GX'!N$71+100%)</f>
        <v>0</v>
      </c>
      <c r="BP827" s="100" t="e">
        <f>BO827*('Para GX'!O$71+100%)</f>
        <v>#VALUE!</v>
      </c>
    </row>
    <row r="828" spans="1:68">
      <c r="A828" s="77">
        <v>2018</v>
      </c>
      <c r="B828" s="77" t="s">
        <v>905</v>
      </c>
      <c r="C828" s="77" t="s">
        <v>1132</v>
      </c>
      <c r="D828" s="77"/>
      <c r="E828" s="98">
        <v>27244</v>
      </c>
      <c r="F828" s="77"/>
      <c r="G828" s="77"/>
      <c r="H828" s="77"/>
      <c r="I828" s="77">
        <v>3</v>
      </c>
      <c r="J828" s="77" t="s">
        <v>1021</v>
      </c>
      <c r="K828" s="77"/>
      <c r="L828" s="77" t="s">
        <v>1124</v>
      </c>
      <c r="M828" s="77"/>
      <c r="N828" s="99">
        <v>0</v>
      </c>
      <c r="O828" s="99">
        <v>0</v>
      </c>
      <c r="P828" s="99">
        <v>0</v>
      </c>
      <c r="Q828" s="99">
        <v>0</v>
      </c>
      <c r="R828" s="99">
        <v>0</v>
      </c>
      <c r="S828" s="99">
        <v>0</v>
      </c>
      <c r="T828" s="99">
        <v>1427.74</v>
      </c>
      <c r="U828" s="99">
        <v>0</v>
      </c>
      <c r="V828" s="99">
        <v>0</v>
      </c>
      <c r="W828" s="99">
        <v>0</v>
      </c>
      <c r="X828" s="99">
        <v>0</v>
      </c>
      <c r="Y828" s="99">
        <v>0</v>
      </c>
      <c r="Z828" s="99">
        <v>1427.74</v>
      </c>
      <c r="AA828" s="100">
        <f t="shared" si="208"/>
        <v>0</v>
      </c>
      <c r="AB828" s="100">
        <f>AA828*('Para GX'!J$71+100%)</f>
        <v>0</v>
      </c>
      <c r="AC828" s="100">
        <f>AB828*('Para GX'!K$71+100%)</f>
        <v>0</v>
      </c>
      <c r="AD828" s="100">
        <f>AC828*('Para GX'!L$71+100%)</f>
        <v>0</v>
      </c>
      <c r="AE828" s="100">
        <f>AD828*('Para GX'!M$71+100%)</f>
        <v>0</v>
      </c>
      <c r="AF828" s="100">
        <f>AE828*('Para GX'!N$71+100%)</f>
        <v>0</v>
      </c>
      <c r="AG828" s="100" t="e">
        <f>AF828*('Para GX'!O$71+100%)</f>
        <v>#VALUE!</v>
      </c>
      <c r="AH828" s="100">
        <f t="shared" si="204"/>
        <v>1427.74</v>
      </c>
      <c r="AI828" s="100">
        <f>AH828*('Para GX'!J$71+100%)</f>
        <v>1463.4334999999999</v>
      </c>
      <c r="AJ828" s="100">
        <f>AI828*('Para GX'!K$71+100%)</f>
        <v>1495.1412258333332</v>
      </c>
      <c r="AK828" s="100">
        <f>AJ828*('Para GX'!L$71+100%)</f>
        <v>1520.0602462638888</v>
      </c>
      <c r="AL828" s="100">
        <f>AK828*('Para GX'!M$71+100%)</f>
        <v>1535.2608487265277</v>
      </c>
      <c r="AM828" s="100">
        <f>AL828*('Para GX'!N$71+100%)</f>
        <v>1545.4959210513712</v>
      </c>
      <c r="AN828" s="100" t="e">
        <f>AM828*('Para GX'!O$71+100%)</f>
        <v>#VALUE!</v>
      </c>
      <c r="AO828" s="100">
        <f t="shared" si="206"/>
        <v>0</v>
      </c>
      <c r="AP828" s="100">
        <f>AO828*('Para GX'!J$71+100%)</f>
        <v>0</v>
      </c>
      <c r="AQ828" s="100">
        <f>AP828*('Para GX'!K$71+100%)</f>
        <v>0</v>
      </c>
      <c r="AR828" s="100">
        <f>AQ828*('Para GX'!L$71+100%)</f>
        <v>0</v>
      </c>
      <c r="AS828" s="100">
        <f>AR828*('Para GX'!M$71+100%)</f>
        <v>0</v>
      </c>
      <c r="AT828" s="100">
        <f>AS828*('Para GX'!N$71+100%)</f>
        <v>0</v>
      </c>
      <c r="AU828" s="100" t="e">
        <f>AT828*('Para GX'!O$71+100%)</f>
        <v>#VALUE!</v>
      </c>
      <c r="AV828" s="100">
        <v>0</v>
      </c>
      <c r="AW828" s="100">
        <f>AV828*('Para GX'!J$71+100%)</f>
        <v>0</v>
      </c>
      <c r="AX828" s="100">
        <f>AW828*('Para GX'!K$71+100%)</f>
        <v>0</v>
      </c>
      <c r="AY828" s="100">
        <f>AX828*('Para GX'!L$71+100%)</f>
        <v>0</v>
      </c>
      <c r="AZ828" s="100">
        <f>AY828*('Para GX'!M$71+100%)</f>
        <v>0</v>
      </c>
      <c r="BA828" s="100">
        <f>AZ828*('Para GX'!N$71+100%)</f>
        <v>0</v>
      </c>
      <c r="BB828" s="100" t="e">
        <f>BA828*('Para GX'!O$71+100%)</f>
        <v>#VALUE!</v>
      </c>
      <c r="BC828" s="100">
        <v>0</v>
      </c>
      <c r="BD828" s="100"/>
      <c r="BE828" s="100"/>
      <c r="BF828" s="100"/>
      <c r="BG828" s="100"/>
      <c r="BH828" s="100"/>
      <c r="BI828" s="100"/>
      <c r="BJ828" s="100">
        <v>0</v>
      </c>
      <c r="BK828" s="100">
        <f>BJ828*('Para GX'!J$71+100%)</f>
        <v>0</v>
      </c>
      <c r="BL828" s="100">
        <f>BK828*('Para GX'!K$71+100%)</f>
        <v>0</v>
      </c>
      <c r="BM828" s="100">
        <f>BL828*('Para GX'!L$71+100%)</f>
        <v>0</v>
      </c>
      <c r="BN828" s="100">
        <f>BM828*('Para GX'!M$71+100%)</f>
        <v>0</v>
      </c>
      <c r="BO828" s="100">
        <f>BN828*('Para GX'!N$71+100%)</f>
        <v>0</v>
      </c>
      <c r="BP828" s="100" t="e">
        <f>BO828*('Para GX'!O$71+100%)</f>
        <v>#VALUE!</v>
      </c>
    </row>
    <row r="829" spans="1:68">
      <c r="A829" s="77">
        <v>2018</v>
      </c>
      <c r="B829" s="77" t="s">
        <v>905</v>
      </c>
      <c r="C829" s="77" t="s">
        <v>1132</v>
      </c>
      <c r="D829" s="77"/>
      <c r="E829" s="104">
        <v>19769</v>
      </c>
      <c r="F829" s="77"/>
      <c r="G829" s="77"/>
      <c r="H829" s="77"/>
      <c r="I829" s="77">
        <v>2</v>
      </c>
      <c r="J829" s="77" t="s">
        <v>1021</v>
      </c>
      <c r="K829" s="77" t="s">
        <v>1126</v>
      </c>
      <c r="L829" s="77" t="s">
        <v>1125</v>
      </c>
      <c r="M829" s="77"/>
      <c r="N829" s="99">
        <v>0</v>
      </c>
      <c r="O829" s="99">
        <v>0</v>
      </c>
      <c r="P829" s="99">
        <v>0</v>
      </c>
      <c r="Q829" s="99">
        <v>0</v>
      </c>
      <c r="R829" s="99">
        <v>0</v>
      </c>
      <c r="S829" s="99">
        <v>0</v>
      </c>
      <c r="T829" s="99">
        <v>0</v>
      </c>
      <c r="U829" s="99">
        <v>0</v>
      </c>
      <c r="V829" s="99">
        <v>90.47</v>
      </c>
      <c r="W829" s="99">
        <v>0</v>
      </c>
      <c r="X829" s="99">
        <v>0</v>
      </c>
      <c r="Y829" s="99">
        <v>0</v>
      </c>
      <c r="Z829" s="99">
        <v>90.47</v>
      </c>
      <c r="AA829" s="100">
        <v>0</v>
      </c>
      <c r="AB829" s="100">
        <f>AA829*('Para GX'!J$71+100%)</f>
        <v>0</v>
      </c>
      <c r="AC829" s="100">
        <f>AB829*('Para GX'!K$71+100%)</f>
        <v>0</v>
      </c>
      <c r="AD829" s="100">
        <f>AC829*('Para GX'!L$71+100%)</f>
        <v>0</v>
      </c>
      <c r="AE829" s="100">
        <f>AD829*('Para GX'!M$71+100%)</f>
        <v>0</v>
      </c>
      <c r="AF829" s="100">
        <f>AE829*('Para GX'!N$71+100%)</f>
        <v>0</v>
      </c>
      <c r="AG829" s="100" t="e">
        <f>AF829*('Para GX'!O$71+100%)</f>
        <v>#VALUE!</v>
      </c>
      <c r="AH829" s="100">
        <f t="shared" si="204"/>
        <v>90.47</v>
      </c>
      <c r="AI829" s="100">
        <v>0</v>
      </c>
      <c r="AJ829" s="100">
        <f>AI829*('Para GX'!K$71+100%)</f>
        <v>0</v>
      </c>
      <c r="AK829" s="100">
        <f>AJ829*('Para GX'!L$71+100%)</f>
        <v>0</v>
      </c>
      <c r="AL829" s="100">
        <f>AK829*('Para GX'!M$71+100%)</f>
        <v>0</v>
      </c>
      <c r="AM829" s="100">
        <f>AL829*('Para GX'!N$71+100%)</f>
        <v>0</v>
      </c>
      <c r="AN829" s="100" t="e">
        <f>AM829*('Para GX'!O$71+100%)</f>
        <v>#VALUE!</v>
      </c>
      <c r="AO829" s="100">
        <f t="shared" si="206"/>
        <v>0</v>
      </c>
      <c r="AP829" s="100">
        <f>AO829*('Para GX'!J$71+100%)</f>
        <v>0</v>
      </c>
      <c r="AQ829" s="100">
        <f>AP829*('Para GX'!K$71+100%)</f>
        <v>0</v>
      </c>
      <c r="AR829" s="100">
        <f>AQ829*('Para GX'!L$71+100%)</f>
        <v>0</v>
      </c>
      <c r="AS829" s="100">
        <f>AR829*('Para GX'!M$71+100%)</f>
        <v>0</v>
      </c>
      <c r="AT829" s="100">
        <f>AS829*('Para GX'!N$71+100%)</f>
        <v>0</v>
      </c>
      <c r="AU829" s="100" t="e">
        <f>AT829*('Para GX'!O$71+100%)</f>
        <v>#VALUE!</v>
      </c>
      <c r="AV829" s="100">
        <v>0</v>
      </c>
      <c r="AW829" s="100">
        <f>AV829*('Para GX'!J$71+100%)</f>
        <v>0</v>
      </c>
      <c r="AX829" s="100">
        <f>AW829*('Para GX'!K$71+100%)</f>
        <v>0</v>
      </c>
      <c r="AY829" s="100">
        <f>AX829*('Para GX'!L$71+100%)</f>
        <v>0</v>
      </c>
      <c r="AZ829" s="100">
        <f>AY829*('Para GX'!M$71+100%)</f>
        <v>0</v>
      </c>
      <c r="BA829" s="100">
        <f>AZ829*('Para GX'!N$71+100%)</f>
        <v>0</v>
      </c>
      <c r="BB829" s="100" t="e">
        <f>BA829*('Para GX'!O$71+100%)</f>
        <v>#VALUE!</v>
      </c>
      <c r="BC829" s="100">
        <v>0</v>
      </c>
      <c r="BD829" s="100"/>
      <c r="BE829" s="100"/>
      <c r="BF829" s="100"/>
      <c r="BG829" s="100"/>
      <c r="BH829" s="100"/>
      <c r="BI829" s="100"/>
      <c r="BJ829" s="100">
        <v>0</v>
      </c>
      <c r="BK829" s="100">
        <f>BJ829*('Para GX'!J$71+100%)</f>
        <v>0</v>
      </c>
      <c r="BL829" s="100">
        <f>BK829*('Para GX'!K$71+100%)</f>
        <v>0</v>
      </c>
      <c r="BM829" s="100">
        <f>BL829*('Para GX'!L$71+100%)</f>
        <v>0</v>
      </c>
      <c r="BN829" s="100">
        <f>BM829*('Para GX'!M$71+100%)</f>
        <v>0</v>
      </c>
      <c r="BO829" s="100">
        <f>BN829*('Para GX'!N$71+100%)</f>
        <v>0</v>
      </c>
      <c r="BP829" s="100" t="e">
        <f>BO829*('Para GX'!O$71+100%)</f>
        <v>#VALUE!</v>
      </c>
    </row>
    <row r="830" spans="1:68">
      <c r="A830" s="77">
        <v>2018</v>
      </c>
      <c r="B830" s="77" t="s">
        <v>905</v>
      </c>
      <c r="C830" s="77" t="s">
        <v>1132</v>
      </c>
      <c r="D830" s="77"/>
      <c r="E830" s="98">
        <v>28077</v>
      </c>
      <c r="F830" s="77"/>
      <c r="G830" s="77"/>
      <c r="H830" s="77"/>
      <c r="I830" s="77">
        <v>1</v>
      </c>
      <c r="J830" s="77" t="s">
        <v>1021</v>
      </c>
      <c r="K830" s="77"/>
      <c r="L830" s="77"/>
      <c r="M830" s="77"/>
      <c r="N830" s="99">
        <v>0</v>
      </c>
      <c r="O830" s="99">
        <v>0</v>
      </c>
      <c r="P830" s="99">
        <v>0</v>
      </c>
      <c r="Q830" s="99">
        <v>0</v>
      </c>
      <c r="R830" s="99">
        <v>0</v>
      </c>
      <c r="S830" s="99">
        <v>0</v>
      </c>
      <c r="T830" s="99">
        <v>2458.84</v>
      </c>
      <c r="U830" s="99">
        <v>0</v>
      </c>
      <c r="V830" s="99">
        <v>0</v>
      </c>
      <c r="W830" s="99">
        <v>0</v>
      </c>
      <c r="X830" s="99">
        <v>0</v>
      </c>
      <c r="Y830" s="99">
        <v>0</v>
      </c>
      <c r="Z830" s="99">
        <v>2458.84</v>
      </c>
      <c r="AA830" s="100">
        <f t="shared" ref="AA830:AA836" si="209">SUM(W830+V830+S830)</f>
        <v>0</v>
      </c>
      <c r="AB830" s="100">
        <f>AA830*('Para GX'!J$71+100%)</f>
        <v>0</v>
      </c>
      <c r="AC830" s="100">
        <f>AB830*('Para GX'!K$71+100%)</f>
        <v>0</v>
      </c>
      <c r="AD830" s="100">
        <f>AC830*('Para GX'!L$71+100%)</f>
        <v>0</v>
      </c>
      <c r="AE830" s="100">
        <f>AD830*('Para GX'!M$71+100%)</f>
        <v>0</v>
      </c>
      <c r="AF830" s="100">
        <f>AE830*('Para GX'!N$71+100%)</f>
        <v>0</v>
      </c>
      <c r="AG830" s="100" t="e">
        <f>AF830*('Para GX'!O$71+100%)</f>
        <v>#VALUE!</v>
      </c>
      <c r="AH830" s="100">
        <f t="shared" si="204"/>
        <v>2458.84</v>
      </c>
      <c r="AI830" s="100">
        <f>AH830*('Para GX'!J$71+100%)</f>
        <v>2520.3110000000001</v>
      </c>
      <c r="AJ830" s="100">
        <f>AI830*('Para GX'!K$71+100%)</f>
        <v>2574.9177383333335</v>
      </c>
      <c r="AK830" s="100">
        <f>AJ830*('Para GX'!L$71+100%)</f>
        <v>2617.8330339722224</v>
      </c>
      <c r="AL830" s="100">
        <f>AK830*('Para GX'!M$71+100%)</f>
        <v>2644.0113643119448</v>
      </c>
      <c r="AM830" s="100">
        <f>AL830*('Para GX'!N$71+100%)</f>
        <v>2661.638106740691</v>
      </c>
      <c r="AN830" s="100" t="e">
        <f>AM830*('Para GX'!O$71+100%)</f>
        <v>#VALUE!</v>
      </c>
      <c r="AO830" s="100">
        <f t="shared" si="206"/>
        <v>0</v>
      </c>
      <c r="AP830" s="100">
        <f>AO830*('Para GX'!J$71+100%)</f>
        <v>0</v>
      </c>
      <c r="AQ830" s="100">
        <f>AP830*('Para GX'!K$71+100%)</f>
        <v>0</v>
      </c>
      <c r="AR830" s="100">
        <f>AQ830*('Para GX'!L$71+100%)</f>
        <v>0</v>
      </c>
      <c r="AS830" s="100">
        <f>AR830*('Para GX'!M$71+100%)</f>
        <v>0</v>
      </c>
      <c r="AT830" s="100">
        <f>AS830*('Para GX'!N$71+100%)</f>
        <v>0</v>
      </c>
      <c r="AU830" s="100" t="e">
        <f>AT830*('Para GX'!O$71+100%)</f>
        <v>#VALUE!</v>
      </c>
      <c r="AV830" s="100">
        <v>0</v>
      </c>
      <c r="AW830" s="100">
        <f>AV830*('Para GX'!J$71+100%)</f>
        <v>0</v>
      </c>
      <c r="AX830" s="100">
        <f>AW830*('Para GX'!K$71+100%)</f>
        <v>0</v>
      </c>
      <c r="AY830" s="100">
        <f>AX830*('Para GX'!L$71+100%)</f>
        <v>0</v>
      </c>
      <c r="AZ830" s="100">
        <f>AY830*('Para GX'!M$71+100%)</f>
        <v>0</v>
      </c>
      <c r="BA830" s="100">
        <f>AZ830*('Para GX'!N$71+100%)</f>
        <v>0</v>
      </c>
      <c r="BB830" s="100" t="e">
        <f>BA830*('Para GX'!O$71+100%)</f>
        <v>#VALUE!</v>
      </c>
      <c r="BC830" s="100">
        <v>0</v>
      </c>
      <c r="BD830" s="100"/>
      <c r="BE830" s="100"/>
      <c r="BF830" s="100"/>
      <c r="BG830" s="100"/>
      <c r="BH830" s="100"/>
      <c r="BI830" s="100"/>
      <c r="BJ830" s="100">
        <v>0</v>
      </c>
      <c r="BK830" s="100">
        <f>BJ830*('Para GX'!J$71+100%)</f>
        <v>0</v>
      </c>
      <c r="BL830" s="100">
        <f>BK830*('Para GX'!K$71+100%)</f>
        <v>0</v>
      </c>
      <c r="BM830" s="100">
        <f>BL830*('Para GX'!L$71+100%)</f>
        <v>0</v>
      </c>
      <c r="BN830" s="100">
        <f>BM830*('Para GX'!M$71+100%)</f>
        <v>0</v>
      </c>
      <c r="BO830" s="100">
        <f>BN830*('Para GX'!N$71+100%)</f>
        <v>0</v>
      </c>
      <c r="BP830" s="100" t="e">
        <f>BO830*('Para GX'!O$71+100%)</f>
        <v>#VALUE!</v>
      </c>
    </row>
    <row r="831" spans="1:68">
      <c r="A831" s="77">
        <v>2018</v>
      </c>
      <c r="B831" s="77" t="s">
        <v>905</v>
      </c>
      <c r="C831" s="77" t="s">
        <v>1132</v>
      </c>
      <c r="D831" s="77"/>
      <c r="E831" s="98">
        <v>26308</v>
      </c>
      <c r="F831" s="77"/>
      <c r="G831" s="77"/>
      <c r="H831" s="77"/>
      <c r="I831" s="77">
        <v>10</v>
      </c>
      <c r="J831" s="77" t="s">
        <v>1021</v>
      </c>
      <c r="K831" s="77"/>
      <c r="L831" s="77" t="s">
        <v>1128</v>
      </c>
      <c r="M831" s="77"/>
      <c r="N831" s="99">
        <v>0</v>
      </c>
      <c r="O831" s="99">
        <v>0</v>
      </c>
      <c r="P831" s="99">
        <v>0</v>
      </c>
      <c r="Q831" s="99">
        <v>0</v>
      </c>
      <c r="R831" s="99">
        <v>0</v>
      </c>
      <c r="S831" s="99">
        <v>0</v>
      </c>
      <c r="T831" s="99">
        <v>1167.74</v>
      </c>
      <c r="U831" s="99">
        <v>0</v>
      </c>
      <c r="V831" s="99">
        <v>0</v>
      </c>
      <c r="W831" s="99">
        <v>0</v>
      </c>
      <c r="X831" s="99">
        <v>0</v>
      </c>
      <c r="Y831" s="99">
        <v>0</v>
      </c>
      <c r="Z831" s="99">
        <v>1167.74</v>
      </c>
      <c r="AA831" s="100">
        <f t="shared" si="209"/>
        <v>0</v>
      </c>
      <c r="AB831" s="100">
        <f>AA831*('Para GX'!J$71+100%)</f>
        <v>0</v>
      </c>
      <c r="AC831" s="100">
        <f>AB831*('Para GX'!K$71+100%)</f>
        <v>0</v>
      </c>
      <c r="AD831" s="100">
        <f>AC831*('Para GX'!L$71+100%)</f>
        <v>0</v>
      </c>
      <c r="AE831" s="100">
        <f>AD831*('Para GX'!M$71+100%)</f>
        <v>0</v>
      </c>
      <c r="AF831" s="100">
        <f>AE831*('Para GX'!N$71+100%)</f>
        <v>0</v>
      </c>
      <c r="AG831" s="100" t="e">
        <f>AF831*('Para GX'!O$71+100%)</f>
        <v>#VALUE!</v>
      </c>
      <c r="AH831" s="100">
        <f t="shared" si="204"/>
        <v>1167.74</v>
      </c>
      <c r="AI831" s="100">
        <f>AH831*('Para GX'!J$71+100%)</f>
        <v>1196.9334999999999</v>
      </c>
      <c r="AJ831" s="100">
        <f>AI831*('Para GX'!K$71+100%)</f>
        <v>1222.8670591666666</v>
      </c>
      <c r="AK831" s="100">
        <f>AJ831*('Para GX'!L$71+100%)</f>
        <v>1243.2481768194443</v>
      </c>
      <c r="AL831" s="100">
        <f>AK831*('Para GX'!M$71+100%)</f>
        <v>1255.6806585876388</v>
      </c>
      <c r="AM831" s="100">
        <f>AL831*('Para GX'!N$71+100%)</f>
        <v>1264.051862978223</v>
      </c>
      <c r="AN831" s="100" t="e">
        <f>AM831*('Para GX'!O$71+100%)</f>
        <v>#VALUE!</v>
      </c>
      <c r="AO831" s="100">
        <f t="shared" si="206"/>
        <v>0</v>
      </c>
      <c r="AP831" s="100">
        <f>AO831*('Para GX'!J$71+100%)</f>
        <v>0</v>
      </c>
      <c r="AQ831" s="100">
        <f>AP831*('Para GX'!K$71+100%)</f>
        <v>0</v>
      </c>
      <c r="AR831" s="100">
        <f>AQ831*('Para GX'!L$71+100%)</f>
        <v>0</v>
      </c>
      <c r="AS831" s="100">
        <f>AR831*('Para GX'!M$71+100%)</f>
        <v>0</v>
      </c>
      <c r="AT831" s="100">
        <f>AS831*('Para GX'!N$71+100%)</f>
        <v>0</v>
      </c>
      <c r="AU831" s="100" t="e">
        <f>AT831*('Para GX'!O$71+100%)</f>
        <v>#VALUE!</v>
      </c>
      <c r="AV831" s="100">
        <v>0</v>
      </c>
      <c r="AW831" s="100">
        <f>AV831*('Para GX'!J$71+100%)</f>
        <v>0</v>
      </c>
      <c r="AX831" s="100">
        <f>AW831*('Para GX'!K$71+100%)</f>
        <v>0</v>
      </c>
      <c r="AY831" s="100">
        <f>AX831*('Para GX'!L$71+100%)</f>
        <v>0</v>
      </c>
      <c r="AZ831" s="100">
        <f>AY831*('Para GX'!M$71+100%)</f>
        <v>0</v>
      </c>
      <c r="BA831" s="100">
        <f>AZ831*('Para GX'!N$71+100%)</f>
        <v>0</v>
      </c>
      <c r="BB831" s="100" t="e">
        <f>BA831*('Para GX'!O$71+100%)</f>
        <v>#VALUE!</v>
      </c>
      <c r="BC831" s="100">
        <v>0</v>
      </c>
      <c r="BD831" s="100"/>
      <c r="BE831" s="100"/>
      <c r="BF831" s="100"/>
      <c r="BG831" s="100"/>
      <c r="BH831" s="100"/>
      <c r="BI831" s="100"/>
      <c r="BJ831" s="100">
        <v>0</v>
      </c>
      <c r="BK831" s="100">
        <f>BJ831*('Para GX'!J$71+100%)</f>
        <v>0</v>
      </c>
      <c r="BL831" s="100">
        <f>BK831*('Para GX'!K$71+100%)</f>
        <v>0</v>
      </c>
      <c r="BM831" s="100">
        <f>BL831*('Para GX'!L$71+100%)</f>
        <v>0</v>
      </c>
      <c r="BN831" s="100">
        <f>BM831*('Para GX'!M$71+100%)</f>
        <v>0</v>
      </c>
      <c r="BO831" s="100">
        <f>BN831*('Para GX'!N$71+100%)</f>
        <v>0</v>
      </c>
      <c r="BP831" s="100" t="e">
        <f>BO831*('Para GX'!O$71+100%)</f>
        <v>#VALUE!</v>
      </c>
    </row>
    <row r="832" spans="1:68">
      <c r="A832" s="77">
        <v>2018</v>
      </c>
      <c r="B832" s="77" t="s">
        <v>905</v>
      </c>
      <c r="C832" s="77" t="s">
        <v>1132</v>
      </c>
      <c r="D832" s="77"/>
      <c r="E832" s="104">
        <v>21445</v>
      </c>
      <c r="F832" s="77"/>
      <c r="G832" s="77"/>
      <c r="H832" s="77"/>
      <c r="I832" s="77">
        <v>1</v>
      </c>
      <c r="J832" s="77" t="s">
        <v>1021</v>
      </c>
      <c r="K832" s="77" t="s">
        <v>1226</v>
      </c>
      <c r="L832" s="77"/>
      <c r="M832" s="77"/>
      <c r="N832" s="99">
        <v>0</v>
      </c>
      <c r="O832" s="99">
        <v>0</v>
      </c>
      <c r="P832" s="99">
        <v>0</v>
      </c>
      <c r="Q832" s="99">
        <v>0</v>
      </c>
      <c r="R832" s="99">
        <v>0</v>
      </c>
      <c r="S832" s="99">
        <v>0</v>
      </c>
      <c r="T832" s="99">
        <v>2075.15</v>
      </c>
      <c r="U832" s="99">
        <v>0</v>
      </c>
      <c r="V832" s="99">
        <v>0</v>
      </c>
      <c r="W832" s="99">
        <v>0</v>
      </c>
      <c r="X832" s="99">
        <v>0</v>
      </c>
      <c r="Y832" s="99">
        <v>0</v>
      </c>
      <c r="Z832" s="99">
        <v>2075.15</v>
      </c>
      <c r="AA832" s="100">
        <f t="shared" si="209"/>
        <v>0</v>
      </c>
      <c r="AB832" s="100">
        <f>AA832*('Para GX'!J$71+100%)</f>
        <v>0</v>
      </c>
      <c r="AC832" s="100">
        <f>AB832*('Para GX'!K$71+100%)</f>
        <v>0</v>
      </c>
      <c r="AD832" s="100">
        <f>AC832*('Para GX'!L$71+100%)</f>
        <v>0</v>
      </c>
      <c r="AE832" s="100">
        <f>AD832*('Para GX'!M$71+100%)</f>
        <v>0</v>
      </c>
      <c r="AF832" s="100">
        <f>AE832*('Para GX'!N$71+100%)</f>
        <v>0</v>
      </c>
      <c r="AG832" s="100">
        <v>0</v>
      </c>
      <c r="AH832" s="100">
        <f t="shared" si="204"/>
        <v>2075.15</v>
      </c>
      <c r="AI832" s="100">
        <f>AH832*('Para GX'!J$71+100%)</f>
        <v>2127.0287499999999</v>
      </c>
      <c r="AJ832" s="100">
        <f>AI832*('Para GX'!K$71+100%)</f>
        <v>2173.1143729166665</v>
      </c>
      <c r="AK832" s="100">
        <f>AJ832*('Para GX'!L$71+100%)</f>
        <v>2209.332945798611</v>
      </c>
      <c r="AL832" s="100">
        <f>AK832*('Para GX'!M$71+100%)</f>
        <v>2231.4262752565974</v>
      </c>
      <c r="AM832" s="100">
        <v>3931.02</v>
      </c>
      <c r="AN832" s="100">
        <v>0</v>
      </c>
      <c r="AO832" s="100">
        <f t="shared" si="206"/>
        <v>0</v>
      </c>
      <c r="AP832" s="100">
        <f>AO832*('Para GX'!J$71+100%)</f>
        <v>0</v>
      </c>
      <c r="AQ832" s="100">
        <f>AP832*('Para GX'!K$71+100%)</f>
        <v>0</v>
      </c>
      <c r="AR832" s="100">
        <f>AQ832*('Para GX'!L$71+100%)</f>
        <v>0</v>
      </c>
      <c r="AS832" s="100">
        <f>AR832*('Para GX'!M$71+100%)</f>
        <v>0</v>
      </c>
      <c r="AT832" s="100">
        <f>AS832*('Para GX'!N$71+100%)</f>
        <v>0</v>
      </c>
      <c r="AU832" s="100">
        <v>0</v>
      </c>
      <c r="AV832" s="100">
        <v>0</v>
      </c>
      <c r="AW832" s="100">
        <f>AV832*('Para GX'!J$71+100%)</f>
        <v>0</v>
      </c>
      <c r="AX832" s="100">
        <f>AW832*('Para GX'!K$71+100%)</f>
        <v>0</v>
      </c>
      <c r="AY832" s="100">
        <f>AX832*('Para GX'!L$71+100%)</f>
        <v>0</v>
      </c>
      <c r="AZ832" s="100">
        <f>AY832*('Para GX'!M$71+100%)</f>
        <v>0</v>
      </c>
      <c r="BA832" s="100">
        <f>AZ832*('Para GX'!N$71+100%)</f>
        <v>0</v>
      </c>
      <c r="BB832" s="100">
        <v>0</v>
      </c>
      <c r="BC832" s="100">
        <v>0</v>
      </c>
      <c r="BD832" s="100"/>
      <c r="BE832" s="100"/>
      <c r="BF832" s="100"/>
      <c r="BG832" s="100"/>
      <c r="BH832" s="100"/>
      <c r="BI832" s="100"/>
      <c r="BJ832" s="100">
        <v>0</v>
      </c>
      <c r="BK832" s="100">
        <f>BJ832*('Para GX'!J$71+100%)</f>
        <v>0</v>
      </c>
      <c r="BL832" s="100">
        <f>BK832*('Para GX'!K$71+100%)</f>
        <v>0</v>
      </c>
      <c r="BM832" s="100">
        <f>BL832*('Para GX'!L$71+100%)</f>
        <v>0</v>
      </c>
      <c r="BN832" s="100">
        <f>BM832*('Para GX'!M$71+100%)</f>
        <v>0</v>
      </c>
      <c r="BO832" s="100">
        <f>BN832*('Para GX'!N$71+100%)</f>
        <v>0</v>
      </c>
      <c r="BP832" s="100" t="e">
        <f>BO832*('Para GX'!O$71+100%)</f>
        <v>#VALUE!</v>
      </c>
    </row>
    <row r="833" spans="1:68">
      <c r="A833" s="77">
        <v>2018</v>
      </c>
      <c r="B833" s="77" t="s">
        <v>905</v>
      </c>
      <c r="C833" s="77" t="s">
        <v>1132</v>
      </c>
      <c r="D833" s="77"/>
      <c r="E833" s="98">
        <v>32027</v>
      </c>
      <c r="F833" s="77"/>
      <c r="G833" s="77"/>
      <c r="H833" s="77"/>
      <c r="I833" s="77">
        <v>1</v>
      </c>
      <c r="J833" s="77" t="s">
        <v>1021</v>
      </c>
      <c r="K833" s="77"/>
      <c r="L833" s="77"/>
      <c r="M833" s="77"/>
      <c r="N833" s="99">
        <v>0</v>
      </c>
      <c r="O833" s="99">
        <v>0</v>
      </c>
      <c r="P833" s="99">
        <v>0</v>
      </c>
      <c r="Q833" s="99">
        <v>0</v>
      </c>
      <c r="R833" s="99">
        <v>0</v>
      </c>
      <c r="S833" s="99">
        <v>0</v>
      </c>
      <c r="T833" s="99">
        <v>1978.49</v>
      </c>
      <c r="U833" s="99">
        <v>0</v>
      </c>
      <c r="V833" s="99">
        <v>0</v>
      </c>
      <c r="W833" s="99">
        <v>0</v>
      </c>
      <c r="X833" s="99">
        <v>0</v>
      </c>
      <c r="Y833" s="99">
        <v>0</v>
      </c>
      <c r="Z833" s="99">
        <v>1978.49</v>
      </c>
      <c r="AA833" s="100">
        <f t="shared" si="209"/>
        <v>0</v>
      </c>
      <c r="AB833" s="100">
        <f>AA833*('Para GX'!J$71+100%)</f>
        <v>0</v>
      </c>
      <c r="AC833" s="100">
        <f>AB833*('Para GX'!K$71+100%)</f>
        <v>0</v>
      </c>
      <c r="AD833" s="100">
        <f>AC833*('Para GX'!L$71+100%)</f>
        <v>0</v>
      </c>
      <c r="AE833" s="100">
        <f>AD833*('Para GX'!M$71+100%)</f>
        <v>0</v>
      </c>
      <c r="AF833" s="100">
        <f>AE833*('Para GX'!N$71+100%)</f>
        <v>0</v>
      </c>
      <c r="AG833" s="100" t="e">
        <f>AF833*('Para GX'!O$71+100%)</f>
        <v>#VALUE!</v>
      </c>
      <c r="AH833" s="100">
        <f t="shared" si="204"/>
        <v>1978.49</v>
      </c>
      <c r="AI833" s="100">
        <f>AH833*('Para GX'!J$71+100%)</f>
        <v>2027.9522499999998</v>
      </c>
      <c r="AJ833" s="100">
        <f>AI833*('Para GX'!K$71+100%)</f>
        <v>2071.8912154166665</v>
      </c>
      <c r="AK833" s="100">
        <f>AJ833*('Para GX'!L$71+100%)</f>
        <v>2106.422735673611</v>
      </c>
      <c r="AL833" s="100">
        <f>AK833*('Para GX'!M$71+100%)</f>
        <v>2127.4869630303469</v>
      </c>
      <c r="AM833" s="100">
        <f>AL833*('Para GX'!N$71+100%)</f>
        <v>2141.670209450549</v>
      </c>
      <c r="AN833" s="100" t="e">
        <f>AM833*('Para GX'!O$71+100%)</f>
        <v>#VALUE!</v>
      </c>
      <c r="AO833" s="100">
        <f t="shared" si="206"/>
        <v>0</v>
      </c>
      <c r="AP833" s="100">
        <f>AO833*('Para GX'!J$71+100%)</f>
        <v>0</v>
      </c>
      <c r="AQ833" s="100">
        <f>AP833*('Para GX'!K$71+100%)</f>
        <v>0</v>
      </c>
      <c r="AR833" s="100">
        <f>AQ833*('Para GX'!L$71+100%)</f>
        <v>0</v>
      </c>
      <c r="AS833" s="100">
        <f>AR833*('Para GX'!M$71+100%)</f>
        <v>0</v>
      </c>
      <c r="AT833" s="100">
        <f>AS833*('Para GX'!N$71+100%)</f>
        <v>0</v>
      </c>
      <c r="AU833" s="100" t="e">
        <f>AT833*('Para GX'!O$71+100%)</f>
        <v>#VALUE!</v>
      </c>
      <c r="AV833" s="100">
        <v>0</v>
      </c>
      <c r="AW833" s="100">
        <f>AV833*('Para GX'!J$71+100%)</f>
        <v>0</v>
      </c>
      <c r="AX833" s="100">
        <f>AW833*('Para GX'!K$71+100%)</f>
        <v>0</v>
      </c>
      <c r="AY833" s="100">
        <f>AX833*('Para GX'!L$71+100%)</f>
        <v>0</v>
      </c>
      <c r="AZ833" s="100">
        <f>AY833*('Para GX'!M$71+100%)</f>
        <v>0</v>
      </c>
      <c r="BA833" s="100">
        <f>AZ833*('Para GX'!N$71+100%)</f>
        <v>0</v>
      </c>
      <c r="BB833" s="100" t="e">
        <f>BA833*('Para GX'!O$71+100%)</f>
        <v>#VALUE!</v>
      </c>
      <c r="BC833" s="100">
        <v>0</v>
      </c>
      <c r="BD833" s="100"/>
      <c r="BE833" s="100"/>
      <c r="BF833" s="100"/>
      <c r="BG833" s="100"/>
      <c r="BH833" s="100"/>
      <c r="BI833" s="100"/>
      <c r="BJ833" s="100">
        <v>0</v>
      </c>
      <c r="BK833" s="100">
        <f>BJ833*('Para GX'!J$71+100%)</f>
        <v>0</v>
      </c>
      <c r="BL833" s="100">
        <f>BK833*('Para GX'!K$71+100%)</f>
        <v>0</v>
      </c>
      <c r="BM833" s="100">
        <f>BL833*('Para GX'!L$71+100%)</f>
        <v>0</v>
      </c>
      <c r="BN833" s="100">
        <f>BM833*('Para GX'!M$71+100%)</f>
        <v>0</v>
      </c>
      <c r="BO833" s="100">
        <f>BN833*('Para GX'!N$71+100%)</f>
        <v>0</v>
      </c>
      <c r="BP833" s="100" t="e">
        <f>BO833*('Para GX'!O$71+100%)</f>
        <v>#VALUE!</v>
      </c>
    </row>
    <row r="834" spans="1:68">
      <c r="A834" s="77">
        <v>2018</v>
      </c>
      <c r="B834" s="77" t="s">
        <v>905</v>
      </c>
      <c r="C834" s="77" t="s">
        <v>1132</v>
      </c>
      <c r="D834" s="77"/>
      <c r="E834" s="98">
        <v>31173</v>
      </c>
      <c r="F834" s="77"/>
      <c r="G834" s="77"/>
      <c r="H834" s="77"/>
      <c r="I834" s="77">
        <v>2</v>
      </c>
      <c r="J834" s="77" t="s">
        <v>1021</v>
      </c>
      <c r="K834" s="77"/>
      <c r="L834" s="77"/>
      <c r="M834" s="77"/>
      <c r="N834" s="99">
        <v>0</v>
      </c>
      <c r="O834" s="99">
        <v>0</v>
      </c>
      <c r="P834" s="99">
        <v>0</v>
      </c>
      <c r="Q834" s="99">
        <v>0</v>
      </c>
      <c r="R834" s="99">
        <v>0</v>
      </c>
      <c r="S834" s="99">
        <v>0</v>
      </c>
      <c r="T834" s="99">
        <v>2140.86</v>
      </c>
      <c r="U834" s="99">
        <v>0</v>
      </c>
      <c r="V834" s="99">
        <v>0</v>
      </c>
      <c r="W834" s="99">
        <v>0</v>
      </c>
      <c r="X834" s="99">
        <v>0</v>
      </c>
      <c r="Y834" s="99">
        <v>0</v>
      </c>
      <c r="Z834" s="99">
        <v>2140.86</v>
      </c>
      <c r="AA834" s="100">
        <f t="shared" si="209"/>
        <v>0</v>
      </c>
      <c r="AB834" s="100">
        <f>AA834*('Para GX'!J$71+100%)</f>
        <v>0</v>
      </c>
      <c r="AC834" s="100">
        <f>AB834*('Para GX'!K$71+100%)</f>
        <v>0</v>
      </c>
      <c r="AD834" s="100">
        <f>AC834*('Para GX'!L$71+100%)</f>
        <v>0</v>
      </c>
      <c r="AE834" s="100">
        <f>AD834*('Para GX'!M$71+100%)</f>
        <v>0</v>
      </c>
      <c r="AF834" s="100">
        <f>AE834*('Para GX'!N$71+100%)</f>
        <v>0</v>
      </c>
      <c r="AG834" s="100" t="e">
        <f>AF834*('Para GX'!O$71+100%)</f>
        <v>#VALUE!</v>
      </c>
      <c r="AH834" s="100">
        <f t="shared" si="204"/>
        <v>2140.86</v>
      </c>
      <c r="AI834" s="100">
        <f>AH834*('Para GX'!J$71+100%)</f>
        <v>2194.3815</v>
      </c>
      <c r="AJ834" s="100">
        <f>AI834*('Para GX'!K$71+100%)</f>
        <v>2241.9264324999999</v>
      </c>
      <c r="AK834" s="100">
        <f>AJ834*('Para GX'!L$71+100%)</f>
        <v>2279.2918730416663</v>
      </c>
      <c r="AL834" s="100">
        <f>AK834*('Para GX'!M$71+100%)</f>
        <v>2302.084791772083</v>
      </c>
      <c r="AM834" s="100">
        <f>AL834*('Para GX'!N$71+100%)</f>
        <v>2317.4320237172301</v>
      </c>
      <c r="AN834" s="100" t="e">
        <f>AM834*('Para GX'!O$71+100%)</f>
        <v>#VALUE!</v>
      </c>
      <c r="AO834" s="100">
        <f t="shared" si="206"/>
        <v>0</v>
      </c>
      <c r="AP834" s="100">
        <f>AO834*('Para GX'!J$71+100%)</f>
        <v>0</v>
      </c>
      <c r="AQ834" s="100">
        <f>AP834*('Para GX'!K$71+100%)</f>
        <v>0</v>
      </c>
      <c r="AR834" s="100">
        <f>AQ834*('Para GX'!L$71+100%)</f>
        <v>0</v>
      </c>
      <c r="AS834" s="100">
        <f>AR834*('Para GX'!M$71+100%)</f>
        <v>0</v>
      </c>
      <c r="AT834" s="100">
        <f>AS834*('Para GX'!N$71+100%)</f>
        <v>0</v>
      </c>
      <c r="AU834" s="100" t="e">
        <f>AT834*('Para GX'!O$71+100%)</f>
        <v>#VALUE!</v>
      </c>
      <c r="AV834" s="100">
        <v>0</v>
      </c>
      <c r="AW834" s="100">
        <f>AV834*('Para GX'!J$71+100%)</f>
        <v>0</v>
      </c>
      <c r="AX834" s="100">
        <f>AW834*('Para GX'!K$71+100%)</f>
        <v>0</v>
      </c>
      <c r="AY834" s="100">
        <f>AX834*('Para GX'!L$71+100%)</f>
        <v>0</v>
      </c>
      <c r="AZ834" s="100">
        <f>AY834*('Para GX'!M$71+100%)</f>
        <v>0</v>
      </c>
      <c r="BA834" s="100">
        <f>AZ834*('Para GX'!N$71+100%)</f>
        <v>0</v>
      </c>
      <c r="BB834" s="100" t="e">
        <f>BA834*('Para GX'!O$71+100%)</f>
        <v>#VALUE!</v>
      </c>
      <c r="BC834" s="100">
        <v>0</v>
      </c>
      <c r="BD834" s="100"/>
      <c r="BE834" s="100"/>
      <c r="BF834" s="100"/>
      <c r="BG834" s="100"/>
      <c r="BH834" s="100"/>
      <c r="BI834" s="100"/>
      <c r="BJ834" s="100">
        <v>0</v>
      </c>
      <c r="BK834" s="100">
        <f>BJ834*('Para GX'!J$71+100%)</f>
        <v>0</v>
      </c>
      <c r="BL834" s="100">
        <f>BK834*('Para GX'!K$71+100%)</f>
        <v>0</v>
      </c>
      <c r="BM834" s="100">
        <f>BL834*('Para GX'!L$71+100%)</f>
        <v>0</v>
      </c>
      <c r="BN834" s="100">
        <f>BM834*('Para GX'!M$71+100%)</f>
        <v>0</v>
      </c>
      <c r="BO834" s="100">
        <f>BN834*('Para GX'!N$71+100%)</f>
        <v>0</v>
      </c>
      <c r="BP834" s="100" t="e">
        <f>BO834*('Para GX'!O$71+100%)</f>
        <v>#VALUE!</v>
      </c>
    </row>
    <row r="835" spans="1:68">
      <c r="A835" s="77">
        <v>2018</v>
      </c>
      <c r="B835" s="77" t="s">
        <v>905</v>
      </c>
      <c r="C835" s="77" t="s">
        <v>1132</v>
      </c>
      <c r="D835" s="77"/>
      <c r="E835" s="98">
        <v>29222</v>
      </c>
      <c r="F835" s="77"/>
      <c r="G835" s="77"/>
      <c r="H835" s="77"/>
      <c r="I835" s="77">
        <v>10</v>
      </c>
      <c r="J835" s="77" t="s">
        <v>1021</v>
      </c>
      <c r="K835" s="77"/>
      <c r="L835" s="77"/>
      <c r="M835" s="77"/>
      <c r="N835" s="99">
        <v>0</v>
      </c>
      <c r="O835" s="99">
        <v>0</v>
      </c>
      <c r="P835" s="99">
        <v>0</v>
      </c>
      <c r="Q835" s="99">
        <v>0</v>
      </c>
      <c r="R835" s="99">
        <v>0</v>
      </c>
      <c r="S835" s="99">
        <v>0</v>
      </c>
      <c r="T835" s="99">
        <v>1988.13</v>
      </c>
      <c r="U835" s="99">
        <v>0</v>
      </c>
      <c r="V835" s="99">
        <v>0</v>
      </c>
      <c r="W835" s="99">
        <v>0</v>
      </c>
      <c r="X835" s="99">
        <v>0</v>
      </c>
      <c r="Y835" s="99">
        <v>0</v>
      </c>
      <c r="Z835" s="99">
        <v>1988.13</v>
      </c>
      <c r="AA835" s="100">
        <f t="shared" si="209"/>
        <v>0</v>
      </c>
      <c r="AB835" s="100">
        <f>AA835*('Para GX'!J$71+100%)</f>
        <v>0</v>
      </c>
      <c r="AC835" s="100">
        <f>AB835*('Para GX'!K$71+100%)</f>
        <v>0</v>
      </c>
      <c r="AD835" s="100">
        <f>AC835*('Para GX'!L$71+100%)</f>
        <v>0</v>
      </c>
      <c r="AE835" s="100">
        <f>AD835*('Para GX'!M$71+100%)</f>
        <v>0</v>
      </c>
      <c r="AF835" s="100">
        <f>AE835*('Para GX'!N$71+100%)</f>
        <v>0</v>
      </c>
      <c r="AG835" s="100" t="e">
        <f>AF835*('Para GX'!O$71+100%)</f>
        <v>#VALUE!</v>
      </c>
      <c r="AH835" s="100">
        <f t="shared" si="204"/>
        <v>1988.13</v>
      </c>
      <c r="AI835" s="100">
        <f>AH835*('Para GX'!J$71+100%)</f>
        <v>2037.8332499999999</v>
      </c>
      <c r="AJ835" s="100">
        <f>AI835*('Para GX'!K$71+100%)</f>
        <v>2081.9863037499999</v>
      </c>
      <c r="AK835" s="100">
        <f>AJ835*('Para GX'!L$71+100%)</f>
        <v>2116.6860754791664</v>
      </c>
      <c r="AL835" s="100">
        <f>AK835*('Para GX'!M$71+100%)</f>
        <v>2137.8529362339582</v>
      </c>
      <c r="AM835" s="100">
        <f>AL835*('Para GX'!N$71+100%)</f>
        <v>2152.1052891421846</v>
      </c>
      <c r="AN835" s="100" t="e">
        <f>AM835*('Para GX'!O$71+100%)</f>
        <v>#VALUE!</v>
      </c>
      <c r="AO835" s="100">
        <f t="shared" si="206"/>
        <v>0</v>
      </c>
      <c r="AP835" s="100">
        <f>AO835*('Para GX'!J$71+100%)</f>
        <v>0</v>
      </c>
      <c r="AQ835" s="100">
        <f>AP835*('Para GX'!K$71+100%)</f>
        <v>0</v>
      </c>
      <c r="AR835" s="100">
        <f>AQ835*('Para GX'!L$71+100%)</f>
        <v>0</v>
      </c>
      <c r="AS835" s="100">
        <f>AR835*('Para GX'!M$71+100%)</f>
        <v>0</v>
      </c>
      <c r="AT835" s="100">
        <f>AS835*('Para GX'!N$71+100%)</f>
        <v>0</v>
      </c>
      <c r="AU835" s="100" t="e">
        <f>AT835*('Para GX'!O$71+100%)</f>
        <v>#VALUE!</v>
      </c>
      <c r="AV835" s="100">
        <v>0</v>
      </c>
      <c r="AW835" s="100">
        <f>AV835*('Para GX'!J$71+100%)</f>
        <v>0</v>
      </c>
      <c r="AX835" s="100">
        <f>AW835*('Para GX'!K$71+100%)</f>
        <v>0</v>
      </c>
      <c r="AY835" s="100">
        <f>AX835*('Para GX'!L$71+100%)</f>
        <v>0</v>
      </c>
      <c r="AZ835" s="100">
        <f>AY835*('Para GX'!M$71+100%)</f>
        <v>0</v>
      </c>
      <c r="BA835" s="100">
        <f>AZ835*('Para GX'!N$71+100%)</f>
        <v>0</v>
      </c>
      <c r="BB835" s="100" t="e">
        <f>BA835*('Para GX'!O$71+100%)</f>
        <v>#VALUE!</v>
      </c>
      <c r="BC835" s="100">
        <v>0</v>
      </c>
      <c r="BD835" s="100"/>
      <c r="BE835" s="100"/>
      <c r="BF835" s="100"/>
      <c r="BG835" s="100"/>
      <c r="BH835" s="100"/>
      <c r="BI835" s="100"/>
      <c r="BJ835" s="100">
        <v>0</v>
      </c>
      <c r="BK835" s="100">
        <f>BJ835*('Para GX'!J$71+100%)</f>
        <v>0</v>
      </c>
      <c r="BL835" s="100">
        <f>BK835*('Para GX'!K$71+100%)</f>
        <v>0</v>
      </c>
      <c r="BM835" s="100">
        <f>BL835*('Para GX'!L$71+100%)</f>
        <v>0</v>
      </c>
      <c r="BN835" s="100">
        <f>BM835*('Para GX'!M$71+100%)</f>
        <v>0</v>
      </c>
      <c r="BO835" s="100">
        <f>BN835*('Para GX'!N$71+100%)</f>
        <v>0</v>
      </c>
      <c r="BP835" s="100" t="e">
        <f>BO835*('Para GX'!O$71+100%)</f>
        <v>#VALUE!</v>
      </c>
    </row>
    <row r="836" spans="1:68">
      <c r="A836" s="77">
        <v>2018</v>
      </c>
      <c r="B836" s="77" t="s">
        <v>905</v>
      </c>
      <c r="C836" s="77" t="s">
        <v>1132</v>
      </c>
      <c r="D836" s="77"/>
      <c r="E836" s="98">
        <v>33360</v>
      </c>
      <c r="F836" s="77"/>
      <c r="G836" s="77"/>
      <c r="H836" s="77"/>
      <c r="I836" s="77">
        <v>7</v>
      </c>
      <c r="J836" s="77" t="s">
        <v>1021</v>
      </c>
      <c r="K836" s="77"/>
      <c r="L836" s="77"/>
      <c r="M836" s="77"/>
      <c r="N836" s="99">
        <v>0</v>
      </c>
      <c r="O836" s="99">
        <v>0</v>
      </c>
      <c r="P836" s="99">
        <v>0</v>
      </c>
      <c r="Q836" s="99">
        <v>0</v>
      </c>
      <c r="R836" s="99">
        <v>0</v>
      </c>
      <c r="S836" s="99">
        <v>0</v>
      </c>
      <c r="T836" s="99">
        <v>1624.64</v>
      </c>
      <c r="U836" s="99">
        <v>0</v>
      </c>
      <c r="V836" s="99">
        <v>0</v>
      </c>
      <c r="W836" s="99">
        <v>0</v>
      </c>
      <c r="X836" s="99">
        <v>0</v>
      </c>
      <c r="Y836" s="99">
        <v>0</v>
      </c>
      <c r="Z836" s="99">
        <v>1624.64</v>
      </c>
      <c r="AA836" s="100">
        <f t="shared" si="209"/>
        <v>0</v>
      </c>
      <c r="AB836" s="100">
        <f>AA836*('Para GX'!J$71+100%)</f>
        <v>0</v>
      </c>
      <c r="AC836" s="100">
        <f>AB836*('Para GX'!K$71+100%)</f>
        <v>0</v>
      </c>
      <c r="AD836" s="100">
        <f>AC836*('Para GX'!L$71+100%)</f>
        <v>0</v>
      </c>
      <c r="AE836" s="100">
        <f>AD836*('Para GX'!M$71+100%)</f>
        <v>0</v>
      </c>
      <c r="AF836" s="100">
        <f>AE836*('Para GX'!N$71+100%)</f>
        <v>0</v>
      </c>
      <c r="AG836" s="100" t="e">
        <f>AF836*('Para GX'!O$71+100%)</f>
        <v>#VALUE!</v>
      </c>
      <c r="AH836" s="100">
        <f t="shared" si="204"/>
        <v>1624.64</v>
      </c>
      <c r="AI836" s="100">
        <f>AH836*('Para GX'!J$71+100%)</f>
        <v>1665.2559999999999</v>
      </c>
      <c r="AJ836" s="100">
        <f>AI836*('Para GX'!K$71+100%)</f>
        <v>1701.3365466666667</v>
      </c>
      <c r="AK836" s="100">
        <f>AJ836*('Para GX'!L$71+100%)</f>
        <v>1729.6921557777778</v>
      </c>
      <c r="AL836" s="100">
        <f>AK836*('Para GX'!M$71+100%)</f>
        <v>1746.9890773355555</v>
      </c>
      <c r="AM836" s="100">
        <f>AL836*('Para GX'!N$71+100%)</f>
        <v>1758.6356711844592</v>
      </c>
      <c r="AN836" s="100" t="e">
        <f>AM836*('Para GX'!O$71+100%)</f>
        <v>#VALUE!</v>
      </c>
      <c r="AO836" s="100">
        <f t="shared" si="206"/>
        <v>0</v>
      </c>
      <c r="AP836" s="100">
        <f>AO836*('Para GX'!J$71+100%)</f>
        <v>0</v>
      </c>
      <c r="AQ836" s="100">
        <f>AP836*('Para GX'!K$71+100%)</f>
        <v>0</v>
      </c>
      <c r="AR836" s="100">
        <f>AQ836*('Para GX'!L$71+100%)</f>
        <v>0</v>
      </c>
      <c r="AS836" s="100">
        <f>AR836*('Para GX'!M$71+100%)</f>
        <v>0</v>
      </c>
      <c r="AT836" s="100">
        <f>AS836*('Para GX'!N$71+100%)</f>
        <v>0</v>
      </c>
      <c r="AU836" s="100" t="e">
        <f>AT836*('Para GX'!O$71+100%)</f>
        <v>#VALUE!</v>
      </c>
      <c r="AV836" s="100">
        <v>0</v>
      </c>
      <c r="AW836" s="100">
        <f>AV836*('Para GX'!J$71+100%)</f>
        <v>0</v>
      </c>
      <c r="AX836" s="100">
        <f>AW836*('Para GX'!K$71+100%)</f>
        <v>0</v>
      </c>
      <c r="AY836" s="100">
        <f>AX836*('Para GX'!L$71+100%)</f>
        <v>0</v>
      </c>
      <c r="AZ836" s="100">
        <f>AY836*('Para GX'!M$71+100%)</f>
        <v>0</v>
      </c>
      <c r="BA836" s="100">
        <f>AZ836*('Para GX'!N$71+100%)</f>
        <v>0</v>
      </c>
      <c r="BB836" s="100" t="e">
        <f>BA836*('Para GX'!O$71+100%)</f>
        <v>#VALUE!</v>
      </c>
      <c r="BC836" s="100">
        <v>0</v>
      </c>
      <c r="BD836" s="100"/>
      <c r="BE836" s="100"/>
      <c r="BF836" s="100"/>
      <c r="BG836" s="100"/>
      <c r="BH836" s="100"/>
      <c r="BI836" s="100"/>
      <c r="BJ836" s="100">
        <v>0</v>
      </c>
      <c r="BK836" s="100">
        <f>BJ836*('Para GX'!J$71+100%)</f>
        <v>0</v>
      </c>
      <c r="BL836" s="100">
        <f>BK836*('Para GX'!K$71+100%)</f>
        <v>0</v>
      </c>
      <c r="BM836" s="100">
        <f>BL836*('Para GX'!L$71+100%)</f>
        <v>0</v>
      </c>
      <c r="BN836" s="100">
        <f>BM836*('Para GX'!M$71+100%)</f>
        <v>0</v>
      </c>
      <c r="BO836" s="100">
        <f>BN836*('Para GX'!N$71+100%)</f>
        <v>0</v>
      </c>
      <c r="BP836" s="100" t="e">
        <f>BO836*('Para GX'!O$71+100%)</f>
        <v>#VALUE!</v>
      </c>
    </row>
    <row r="837" spans="1:68" ht="22.5">
      <c r="A837" s="77">
        <v>2018</v>
      </c>
      <c r="B837" s="77" t="s">
        <v>905</v>
      </c>
      <c r="C837" s="77" t="s">
        <v>1132</v>
      </c>
      <c r="D837" s="77"/>
      <c r="E837" s="98" t="s">
        <v>1027</v>
      </c>
      <c r="F837" s="77"/>
      <c r="G837" s="77"/>
      <c r="H837" s="77"/>
      <c r="I837" s="77">
        <v>1</v>
      </c>
      <c r="J837" s="77" t="s">
        <v>1021</v>
      </c>
      <c r="K837" s="110" t="s">
        <v>1250</v>
      </c>
      <c r="L837" s="77" t="s">
        <v>1127</v>
      </c>
      <c r="M837" s="77"/>
      <c r="N837" s="99">
        <v>0</v>
      </c>
      <c r="O837" s="99">
        <v>0</v>
      </c>
      <c r="P837" s="99">
        <v>0</v>
      </c>
      <c r="Q837" s="99">
        <v>0</v>
      </c>
      <c r="R837" s="99">
        <v>0</v>
      </c>
      <c r="S837" s="99">
        <v>0</v>
      </c>
      <c r="T837" s="99">
        <v>0</v>
      </c>
      <c r="U837" s="99">
        <v>0</v>
      </c>
      <c r="V837" s="99">
        <v>0</v>
      </c>
      <c r="W837" s="99">
        <v>0</v>
      </c>
      <c r="X837" s="99">
        <v>0</v>
      </c>
      <c r="Y837" s="99">
        <v>0</v>
      </c>
      <c r="Z837" s="99">
        <v>0</v>
      </c>
      <c r="AA837" s="100">
        <f t="shared" ref="AA837:AA840" si="210">SUM(W837+V837+S837)</f>
        <v>0</v>
      </c>
      <c r="AB837" s="100">
        <f>AA837*('Para GX'!J$71+100%)</f>
        <v>0</v>
      </c>
      <c r="AC837" s="100">
        <f>AB837*('Para GX'!K$71+100%)</f>
        <v>0</v>
      </c>
      <c r="AD837" s="100">
        <f>AC837*('Para GX'!L$71+100%)</f>
        <v>0</v>
      </c>
      <c r="AE837" s="100">
        <f>AD837*('Para GX'!M$71+100%)</f>
        <v>0</v>
      </c>
      <c r="AF837" s="100">
        <f>AE837*('Para GX'!N$71+100%)</f>
        <v>0</v>
      </c>
      <c r="AG837" s="100" t="e">
        <f>AF837*('Para GX'!O$71+100%)</f>
        <v>#VALUE!</v>
      </c>
      <c r="AH837" s="100">
        <f t="shared" si="204"/>
        <v>0</v>
      </c>
      <c r="AI837" s="100">
        <v>2454.65</v>
      </c>
      <c r="AJ837" s="100">
        <f>AI837*('Para GX'!K$71+100%)</f>
        <v>2507.8340833333336</v>
      </c>
      <c r="AK837" s="100">
        <f>AJ837*('Para GX'!L$71+100%)</f>
        <v>2549.6313180555558</v>
      </c>
      <c r="AL837" s="100">
        <f>AK837*('Para GX'!M$71+100%)</f>
        <v>2575.1276312361115</v>
      </c>
      <c r="AM837" s="100">
        <f>AL837*('Para GX'!N$71+100%)</f>
        <v>2592.2951487776854</v>
      </c>
      <c r="AN837" s="100" t="e">
        <f>AM837*('Para GX'!O$71+100%)</f>
        <v>#VALUE!</v>
      </c>
      <c r="AO837" s="100">
        <f t="shared" ref="AO837:AO840" si="211">SUM(X837+Y837)</f>
        <v>0</v>
      </c>
      <c r="AP837" s="100">
        <f>AO837*('Para GX'!J$71+100%)</f>
        <v>0</v>
      </c>
      <c r="AQ837" s="100">
        <f>AP837*('Para GX'!K$71+100%)</f>
        <v>0</v>
      </c>
      <c r="AR837" s="100">
        <f>AQ837*('Para GX'!L$71+100%)</f>
        <v>0</v>
      </c>
      <c r="AS837" s="100">
        <f>AR837*('Para GX'!M$71+100%)</f>
        <v>0</v>
      </c>
      <c r="AT837" s="100">
        <f>AS837*('Para GX'!N$71+100%)</f>
        <v>0</v>
      </c>
      <c r="AU837" s="100" t="e">
        <f>AT837*('Para GX'!O$71+100%)</f>
        <v>#VALUE!</v>
      </c>
      <c r="AV837" s="100">
        <v>0</v>
      </c>
      <c r="AW837" s="100">
        <f>AV837*('Para GX'!J$71+100%)</f>
        <v>0</v>
      </c>
      <c r="AX837" s="100">
        <f>AW837*('Para GX'!K$71+100%)</f>
        <v>0</v>
      </c>
      <c r="AY837" s="100">
        <f>AX837*('Para GX'!L$71+100%)</f>
        <v>0</v>
      </c>
      <c r="AZ837" s="100">
        <f>AY837*('Para GX'!M$71+100%)</f>
        <v>0</v>
      </c>
      <c r="BA837" s="100">
        <f>AZ837*('Para GX'!N$71+100%)</f>
        <v>0</v>
      </c>
      <c r="BB837" s="100" t="e">
        <f>BA837*('Para GX'!O$71+100%)</f>
        <v>#VALUE!</v>
      </c>
      <c r="BC837" s="100">
        <v>0</v>
      </c>
      <c r="BD837" s="100"/>
      <c r="BE837" s="100"/>
      <c r="BF837" s="100"/>
      <c r="BG837" s="100"/>
      <c r="BH837" s="100"/>
      <c r="BI837" s="100"/>
      <c r="BJ837" s="100">
        <v>0</v>
      </c>
      <c r="BK837" s="100">
        <f>BJ837*('Para GX'!J$71+100%)</f>
        <v>0</v>
      </c>
      <c r="BL837" s="100">
        <f>BK837*('Para GX'!K$71+100%)</f>
        <v>0</v>
      </c>
      <c r="BM837" s="100">
        <f>BL837*('Para GX'!L$71+100%)</f>
        <v>0</v>
      </c>
      <c r="BN837" s="100">
        <f>BM837*('Para GX'!M$71+100%)</f>
        <v>0</v>
      </c>
      <c r="BO837" s="100">
        <f>BN837*('Para GX'!N$71+100%)</f>
        <v>0</v>
      </c>
      <c r="BP837" s="100" t="e">
        <f>BO837*('Para GX'!O$71+100%)</f>
        <v>#VALUE!</v>
      </c>
    </row>
    <row r="838" spans="1:68">
      <c r="A838" s="77">
        <v>2018</v>
      </c>
      <c r="B838" s="77" t="s">
        <v>905</v>
      </c>
      <c r="C838" s="77" t="s">
        <v>1132</v>
      </c>
      <c r="D838" s="77"/>
      <c r="E838" s="98" t="s">
        <v>1027</v>
      </c>
      <c r="F838" s="77"/>
      <c r="G838" s="77"/>
      <c r="H838" s="77"/>
      <c r="I838" s="77">
        <v>1</v>
      </c>
      <c r="J838" s="77" t="s">
        <v>1021</v>
      </c>
      <c r="K838" s="77"/>
      <c r="L838" s="77"/>
      <c r="M838" s="77"/>
      <c r="N838" s="99">
        <v>0</v>
      </c>
      <c r="O838" s="99">
        <v>0</v>
      </c>
      <c r="P838" s="99">
        <v>0</v>
      </c>
      <c r="Q838" s="99">
        <v>0</v>
      </c>
      <c r="R838" s="99">
        <v>0</v>
      </c>
      <c r="S838" s="99">
        <v>0</v>
      </c>
      <c r="T838" s="99">
        <v>0</v>
      </c>
      <c r="U838" s="99">
        <v>0</v>
      </c>
      <c r="V838" s="99">
        <v>0</v>
      </c>
      <c r="W838" s="99">
        <v>0</v>
      </c>
      <c r="X838" s="99">
        <v>0</v>
      </c>
      <c r="Y838" s="99">
        <v>0</v>
      </c>
      <c r="Z838" s="99">
        <v>0</v>
      </c>
      <c r="AA838" s="100">
        <f t="shared" si="210"/>
        <v>0</v>
      </c>
      <c r="AB838" s="100">
        <f>AA838*('Para GX'!J$71+100%)</f>
        <v>0</v>
      </c>
      <c r="AC838" s="100">
        <f>AB838*('Para GX'!K$71+100%)</f>
        <v>0</v>
      </c>
      <c r="AD838" s="100">
        <f>AC838*('Para GX'!L$71+100%)</f>
        <v>0</v>
      </c>
      <c r="AE838" s="100">
        <f>AD838*('Para GX'!M$71+100%)</f>
        <v>0</v>
      </c>
      <c r="AF838" s="100">
        <f>AE838*('Para GX'!N$71+100%)</f>
        <v>0</v>
      </c>
      <c r="AG838" s="100" t="e">
        <f>AF838*('Para GX'!O$71+100%)</f>
        <v>#VALUE!</v>
      </c>
      <c r="AH838" s="100">
        <v>0</v>
      </c>
      <c r="AI838" s="100">
        <v>0</v>
      </c>
      <c r="AJ838" s="100">
        <v>2375.39</v>
      </c>
      <c r="AK838" s="100">
        <f>AJ838*('Para GX'!L$71+100%)</f>
        <v>2414.9798333333329</v>
      </c>
      <c r="AL838" s="100">
        <f>AK838*('Para GX'!M$71+100%)</f>
        <v>2439.1296316666662</v>
      </c>
      <c r="AM838" s="100">
        <f>AL838*('Para GX'!N$71+100%)</f>
        <v>2455.3904958777771</v>
      </c>
      <c r="AN838" s="100" t="e">
        <f>AM838*('Para GX'!O$71+100%)</f>
        <v>#VALUE!</v>
      </c>
      <c r="AO838" s="100">
        <f t="shared" si="211"/>
        <v>0</v>
      </c>
      <c r="AP838" s="100">
        <f>AO838*('Para GX'!J$71+100%)</f>
        <v>0</v>
      </c>
      <c r="AQ838" s="100">
        <f>AP838*('Para GX'!K$71+100%)</f>
        <v>0</v>
      </c>
      <c r="AR838" s="100">
        <f>AQ838*('Para GX'!L$71+100%)</f>
        <v>0</v>
      </c>
      <c r="AS838" s="100">
        <f>AR838*('Para GX'!M$71+100%)</f>
        <v>0</v>
      </c>
      <c r="AT838" s="100">
        <f>AS838*('Para GX'!N$71+100%)</f>
        <v>0</v>
      </c>
      <c r="AU838" s="100" t="e">
        <f>AT838*('Para GX'!O$71+100%)</f>
        <v>#VALUE!</v>
      </c>
      <c r="AV838" s="100">
        <v>0</v>
      </c>
      <c r="AW838" s="100">
        <f>AV838*('Para GX'!J$71+100%)</f>
        <v>0</v>
      </c>
      <c r="AX838" s="100">
        <f>AW838*('Para GX'!K$71+100%)</f>
        <v>0</v>
      </c>
      <c r="AY838" s="100">
        <f>AX838*('Para GX'!L$71+100%)</f>
        <v>0</v>
      </c>
      <c r="AZ838" s="100">
        <f>AY838*('Para GX'!M$71+100%)</f>
        <v>0</v>
      </c>
      <c r="BA838" s="100">
        <f>AZ838*('Para GX'!N$71+100%)</f>
        <v>0</v>
      </c>
      <c r="BB838" s="100" t="e">
        <f>BA838*('Para GX'!O$71+100%)</f>
        <v>#VALUE!</v>
      </c>
      <c r="BC838" s="100">
        <v>0</v>
      </c>
      <c r="BD838" s="100"/>
      <c r="BE838" s="100"/>
      <c r="BF838" s="100"/>
      <c r="BG838" s="100"/>
      <c r="BH838" s="100"/>
      <c r="BI838" s="100"/>
      <c r="BJ838" s="100">
        <v>0</v>
      </c>
      <c r="BK838" s="100">
        <f>BJ838*('Para GX'!J$71+100%)</f>
        <v>0</v>
      </c>
      <c r="BL838" s="100">
        <f>BK838*('Para GX'!K$71+100%)</f>
        <v>0</v>
      </c>
      <c r="BM838" s="100">
        <f>BL838*('Para GX'!L$71+100%)</f>
        <v>0</v>
      </c>
      <c r="BN838" s="100">
        <f>BM838*('Para GX'!M$71+100%)</f>
        <v>0</v>
      </c>
      <c r="BO838" s="100">
        <f>BN838*('Para GX'!N$71+100%)</f>
        <v>0</v>
      </c>
      <c r="BP838" s="100" t="e">
        <f>BO838*('Para GX'!O$71+100%)</f>
        <v>#VALUE!</v>
      </c>
    </row>
    <row r="839" spans="1:68">
      <c r="A839" s="77">
        <v>2018</v>
      </c>
      <c r="B839" s="77" t="s">
        <v>905</v>
      </c>
      <c r="C839" s="77" t="s">
        <v>1132</v>
      </c>
      <c r="D839" s="77"/>
      <c r="E839" s="98" t="s">
        <v>1027</v>
      </c>
      <c r="F839" s="77"/>
      <c r="G839" s="77"/>
      <c r="H839" s="77"/>
      <c r="I839" s="77">
        <v>1</v>
      </c>
      <c r="J839" s="77" t="s">
        <v>1021</v>
      </c>
      <c r="K839" s="77"/>
      <c r="L839" s="77"/>
      <c r="M839" s="77"/>
      <c r="N839" s="99">
        <v>0</v>
      </c>
      <c r="O839" s="99">
        <v>0</v>
      </c>
      <c r="P839" s="99">
        <v>0</v>
      </c>
      <c r="Q839" s="99">
        <v>0</v>
      </c>
      <c r="R839" s="99">
        <v>0</v>
      </c>
      <c r="S839" s="99">
        <v>0</v>
      </c>
      <c r="T839" s="99">
        <v>0</v>
      </c>
      <c r="U839" s="99">
        <v>0</v>
      </c>
      <c r="V839" s="99">
        <v>0</v>
      </c>
      <c r="W839" s="99">
        <v>0</v>
      </c>
      <c r="X839" s="99">
        <v>0</v>
      </c>
      <c r="Y839" s="99">
        <v>0</v>
      </c>
      <c r="Z839" s="99">
        <v>0</v>
      </c>
      <c r="AA839" s="100">
        <f t="shared" si="210"/>
        <v>0</v>
      </c>
      <c r="AB839" s="100">
        <f>AA839*('Para GX'!J$71+100%)</f>
        <v>0</v>
      </c>
      <c r="AC839" s="100">
        <f>AB839*('Para GX'!K$71+100%)</f>
        <v>0</v>
      </c>
      <c r="AD839" s="100">
        <f>AC839*('Para GX'!L$71+100%)</f>
        <v>0</v>
      </c>
      <c r="AE839" s="100">
        <f>AD839*('Para GX'!M$71+100%)</f>
        <v>0</v>
      </c>
      <c r="AF839" s="100">
        <f>AE839*('Para GX'!N$71+100%)</f>
        <v>0</v>
      </c>
      <c r="AG839" s="100" t="e">
        <f>AF839*('Para GX'!O$71+100%)</f>
        <v>#VALUE!</v>
      </c>
      <c r="AH839" s="100">
        <v>0</v>
      </c>
      <c r="AI839" s="100">
        <f>AH839*('Para GX'!J$71+100%)</f>
        <v>0</v>
      </c>
      <c r="AJ839" s="100">
        <v>2375.39</v>
      </c>
      <c r="AK839" s="100">
        <f>AJ839*('Para GX'!L$71+100%)</f>
        <v>2414.9798333333329</v>
      </c>
      <c r="AL839" s="100">
        <f>AK839*('Para GX'!M$71+100%)</f>
        <v>2439.1296316666662</v>
      </c>
      <c r="AM839" s="100">
        <f>AL839*('Para GX'!N$71+100%)</f>
        <v>2455.3904958777771</v>
      </c>
      <c r="AN839" s="100" t="e">
        <f>AM839*('Para GX'!O$71+100%)</f>
        <v>#VALUE!</v>
      </c>
      <c r="AO839" s="100">
        <f t="shared" si="211"/>
        <v>0</v>
      </c>
      <c r="AP839" s="100">
        <f>AO839*('Para GX'!J$71+100%)</f>
        <v>0</v>
      </c>
      <c r="AQ839" s="100">
        <f>AP839*('Para GX'!K$71+100%)</f>
        <v>0</v>
      </c>
      <c r="AR839" s="100">
        <f>AQ839*('Para GX'!L$71+100%)</f>
        <v>0</v>
      </c>
      <c r="AS839" s="100">
        <f>AR839*('Para GX'!M$71+100%)</f>
        <v>0</v>
      </c>
      <c r="AT839" s="100">
        <f>AS839*('Para GX'!N$71+100%)</f>
        <v>0</v>
      </c>
      <c r="AU839" s="100" t="e">
        <f>AT839*('Para GX'!O$71+100%)</f>
        <v>#VALUE!</v>
      </c>
      <c r="AV839" s="100">
        <v>0</v>
      </c>
      <c r="AW839" s="100">
        <f>AV839*('Para GX'!J$71+100%)</f>
        <v>0</v>
      </c>
      <c r="AX839" s="100">
        <f>AW839*('Para GX'!K$71+100%)</f>
        <v>0</v>
      </c>
      <c r="AY839" s="100">
        <f>AX839*('Para GX'!L$71+100%)</f>
        <v>0</v>
      </c>
      <c r="AZ839" s="100">
        <f>AY839*('Para GX'!M$71+100%)</f>
        <v>0</v>
      </c>
      <c r="BA839" s="100">
        <f>AZ839*('Para GX'!N$71+100%)</f>
        <v>0</v>
      </c>
      <c r="BB839" s="100" t="e">
        <f>BA839*('Para GX'!O$71+100%)</f>
        <v>#VALUE!</v>
      </c>
      <c r="BC839" s="100">
        <v>0</v>
      </c>
      <c r="BD839" s="100"/>
      <c r="BE839" s="100"/>
      <c r="BF839" s="100"/>
      <c r="BG839" s="100"/>
      <c r="BH839" s="100"/>
      <c r="BI839" s="100"/>
      <c r="BJ839" s="100">
        <v>0</v>
      </c>
      <c r="BK839" s="100">
        <f>BJ839*('Para GX'!J$71+100%)</f>
        <v>0</v>
      </c>
      <c r="BL839" s="100">
        <f>BK839*('Para GX'!K$71+100%)</f>
        <v>0</v>
      </c>
      <c r="BM839" s="100">
        <f>BL839*('Para GX'!L$71+100%)</f>
        <v>0</v>
      </c>
      <c r="BN839" s="100">
        <f>BM839*('Para GX'!M$71+100%)</f>
        <v>0</v>
      </c>
      <c r="BO839" s="100">
        <f>BN839*('Para GX'!N$71+100%)</f>
        <v>0</v>
      </c>
      <c r="BP839" s="100" t="e">
        <f>BO839*('Para GX'!O$71+100%)</f>
        <v>#VALUE!</v>
      </c>
    </row>
    <row r="840" spans="1:68">
      <c r="A840" s="77">
        <v>2018</v>
      </c>
      <c r="B840" s="77" t="s">
        <v>905</v>
      </c>
      <c r="C840" s="77" t="s">
        <v>1132</v>
      </c>
      <c r="D840" s="77"/>
      <c r="E840" s="98" t="s">
        <v>1027</v>
      </c>
      <c r="F840" s="77"/>
      <c r="G840" s="77"/>
      <c r="H840" s="77"/>
      <c r="I840" s="77">
        <v>1</v>
      </c>
      <c r="J840" s="77" t="s">
        <v>1021</v>
      </c>
      <c r="K840" s="77"/>
      <c r="L840" s="77"/>
      <c r="M840" s="77"/>
      <c r="N840" s="99">
        <v>0</v>
      </c>
      <c r="O840" s="99">
        <v>0</v>
      </c>
      <c r="P840" s="99">
        <v>0</v>
      </c>
      <c r="Q840" s="99">
        <v>0</v>
      </c>
      <c r="R840" s="99">
        <v>0</v>
      </c>
      <c r="S840" s="99">
        <v>0</v>
      </c>
      <c r="T840" s="99">
        <v>0</v>
      </c>
      <c r="U840" s="99">
        <v>0</v>
      </c>
      <c r="V840" s="99">
        <v>0</v>
      </c>
      <c r="W840" s="99">
        <v>0</v>
      </c>
      <c r="X840" s="99">
        <v>0</v>
      </c>
      <c r="Y840" s="99">
        <v>0</v>
      </c>
      <c r="Z840" s="99">
        <v>0</v>
      </c>
      <c r="AA840" s="100">
        <f t="shared" si="210"/>
        <v>0</v>
      </c>
      <c r="AB840" s="100">
        <f>AA840*('Para GX'!J$71+100%)</f>
        <v>0</v>
      </c>
      <c r="AC840" s="100">
        <f>AB840*('Para GX'!K$71+100%)</f>
        <v>0</v>
      </c>
      <c r="AD840" s="100">
        <f>AC840*('Para GX'!L$71+100%)</f>
        <v>0</v>
      </c>
      <c r="AE840" s="100">
        <f>AD840*('Para GX'!M$71+100%)</f>
        <v>0</v>
      </c>
      <c r="AF840" s="100">
        <f>AE840*('Para GX'!N$71+100%)</f>
        <v>0</v>
      </c>
      <c r="AG840" s="100" t="e">
        <f>AF840*('Para GX'!O$71+100%)</f>
        <v>#VALUE!</v>
      </c>
      <c r="AH840" s="100">
        <v>0</v>
      </c>
      <c r="AI840" s="100">
        <f>AH840*('Para GX'!J$71+100%)</f>
        <v>0</v>
      </c>
      <c r="AJ840" s="100">
        <v>2375.39</v>
      </c>
      <c r="AK840" s="100">
        <f>AJ840*('Para GX'!L$71+100%)</f>
        <v>2414.9798333333329</v>
      </c>
      <c r="AL840" s="100">
        <f>AK840*('Para GX'!M$71+100%)</f>
        <v>2439.1296316666662</v>
      </c>
      <c r="AM840" s="100">
        <f>AL840*('Para GX'!N$71+100%)</f>
        <v>2455.3904958777771</v>
      </c>
      <c r="AN840" s="100" t="e">
        <f>AM840*('Para GX'!O$71+100%)</f>
        <v>#VALUE!</v>
      </c>
      <c r="AO840" s="100">
        <f t="shared" si="211"/>
        <v>0</v>
      </c>
      <c r="AP840" s="100">
        <f>AO840*('Para GX'!J$71+100%)</f>
        <v>0</v>
      </c>
      <c r="AQ840" s="100">
        <f>AP840*('Para GX'!K$71+100%)</f>
        <v>0</v>
      </c>
      <c r="AR840" s="100">
        <f>AQ840*('Para GX'!L$71+100%)</f>
        <v>0</v>
      </c>
      <c r="AS840" s="100">
        <f>AR840*('Para GX'!M$71+100%)</f>
        <v>0</v>
      </c>
      <c r="AT840" s="100">
        <f>AS840*('Para GX'!N$71+100%)</f>
        <v>0</v>
      </c>
      <c r="AU840" s="100" t="e">
        <f>AT840*('Para GX'!O$71+100%)</f>
        <v>#VALUE!</v>
      </c>
      <c r="AV840" s="100">
        <v>0</v>
      </c>
      <c r="AW840" s="100">
        <f>AV840*('Para GX'!J$71+100%)</f>
        <v>0</v>
      </c>
      <c r="AX840" s="100">
        <f>AW840*('Para GX'!K$71+100%)</f>
        <v>0</v>
      </c>
      <c r="AY840" s="100">
        <f>AX840*('Para GX'!L$71+100%)</f>
        <v>0</v>
      </c>
      <c r="AZ840" s="100">
        <f>AY840*('Para GX'!M$71+100%)</f>
        <v>0</v>
      </c>
      <c r="BA840" s="100">
        <f>AZ840*('Para GX'!N$71+100%)</f>
        <v>0</v>
      </c>
      <c r="BB840" s="100" t="e">
        <f>BA840*('Para GX'!O$71+100%)</f>
        <v>#VALUE!</v>
      </c>
      <c r="BC840" s="100">
        <v>0</v>
      </c>
      <c r="BD840" s="100"/>
      <c r="BE840" s="100"/>
      <c r="BF840" s="100"/>
      <c r="BG840" s="100"/>
      <c r="BH840" s="100"/>
      <c r="BI840" s="100"/>
      <c r="BJ840" s="100">
        <v>0</v>
      </c>
      <c r="BK840" s="100">
        <f>BJ840*('Para GX'!J$71+100%)</f>
        <v>0</v>
      </c>
      <c r="BL840" s="100">
        <f>BK840*('Para GX'!K$71+100%)</f>
        <v>0</v>
      </c>
      <c r="BM840" s="100">
        <f>BL840*('Para GX'!L$71+100%)</f>
        <v>0</v>
      </c>
      <c r="BN840" s="100">
        <f>BM840*('Para GX'!M$71+100%)</f>
        <v>0</v>
      </c>
      <c r="BO840" s="100">
        <f>BN840*('Para GX'!N$71+100%)</f>
        <v>0</v>
      </c>
      <c r="BP840" s="100" t="e">
        <f>BO840*('Para GX'!O$71+100%)</f>
        <v>#VALUE!</v>
      </c>
    </row>
    <row r="841" spans="1:68">
      <c r="A841" s="77">
        <v>2019</v>
      </c>
      <c r="B841" s="77" t="s">
        <v>905</v>
      </c>
      <c r="C841" s="77" t="s">
        <v>1132</v>
      </c>
      <c r="D841" s="77"/>
      <c r="E841" s="112" t="s">
        <v>1027</v>
      </c>
      <c r="F841" s="77"/>
      <c r="G841" s="77"/>
      <c r="H841" s="77"/>
      <c r="I841" s="77">
        <v>1</v>
      </c>
      <c r="J841" s="77"/>
      <c r="K841" s="77"/>
      <c r="L841" s="77"/>
      <c r="M841" s="77"/>
      <c r="N841" s="99">
        <v>0</v>
      </c>
      <c r="O841" s="99">
        <v>0</v>
      </c>
      <c r="P841" s="99">
        <v>0</v>
      </c>
      <c r="Q841" s="99">
        <v>0</v>
      </c>
      <c r="R841" s="99">
        <v>0</v>
      </c>
      <c r="S841" s="99">
        <v>0</v>
      </c>
      <c r="T841" s="99">
        <v>0</v>
      </c>
      <c r="U841" s="99">
        <v>0</v>
      </c>
      <c r="V841" s="99">
        <v>0</v>
      </c>
      <c r="W841" s="99">
        <v>0</v>
      </c>
      <c r="X841" s="99">
        <v>0</v>
      </c>
      <c r="Y841" s="99">
        <v>0</v>
      </c>
      <c r="Z841" s="99">
        <v>0</v>
      </c>
      <c r="AA841" s="99">
        <v>0</v>
      </c>
      <c r="AB841" s="100">
        <f>AA841*('Para GX'!J$71+100%)</f>
        <v>0</v>
      </c>
      <c r="AC841" s="100">
        <f>AB841*('Para GX'!K$71+100%)</f>
        <v>0</v>
      </c>
      <c r="AD841" s="100">
        <f>AC841*('Para GX'!L$71+100%)</f>
        <v>0</v>
      </c>
      <c r="AE841" s="100">
        <f>AD841*('Para GX'!M$71+100%)</f>
        <v>0</v>
      </c>
      <c r="AF841" s="100">
        <f>AE841*('Para GX'!N$71+100%)</f>
        <v>0</v>
      </c>
      <c r="AG841" s="100" t="e">
        <f>AF841*('Para GX'!O$71+100%)</f>
        <v>#VALUE!</v>
      </c>
      <c r="AH841" s="99">
        <v>0</v>
      </c>
      <c r="AI841" s="100">
        <f>AH841*('Para GX'!J$71+100%)</f>
        <v>0</v>
      </c>
      <c r="AJ841" s="100">
        <v>1405.1</v>
      </c>
      <c r="AK841" s="100">
        <f>AJ841*('Para GX'!L$71+100%)</f>
        <v>1428.5183333333332</v>
      </c>
      <c r="AL841" s="100">
        <f>AK841*('Para GX'!M$71+100%)</f>
        <v>1442.8035166666666</v>
      </c>
      <c r="AM841" s="100">
        <f>AL841*('Para GX'!N$71+100%)</f>
        <v>1452.4222067777775</v>
      </c>
      <c r="AN841" s="100" t="e">
        <f>AM841*('Para GX'!O$71+100%)</f>
        <v>#VALUE!</v>
      </c>
      <c r="AO841" s="99">
        <v>0</v>
      </c>
      <c r="AP841" s="100">
        <f>AO841*('Para GX'!J$71+100%)</f>
        <v>0</v>
      </c>
      <c r="AQ841" s="100">
        <f>AP841*('Para GX'!K$71+100%)</f>
        <v>0</v>
      </c>
      <c r="AR841" s="100">
        <f>AQ841*('Para GX'!L$71+100%)</f>
        <v>0</v>
      </c>
      <c r="AS841" s="100">
        <f>AR841*('Para GX'!M$71+100%)</f>
        <v>0</v>
      </c>
      <c r="AT841" s="100">
        <f>AS841*('Para GX'!N$71+100%)</f>
        <v>0</v>
      </c>
      <c r="AU841" s="100" t="e">
        <f>AT841*('Para GX'!O$71+100%)</f>
        <v>#VALUE!</v>
      </c>
      <c r="AV841" s="99">
        <v>0</v>
      </c>
      <c r="AW841" s="100">
        <f>AV841*('Para GX'!J$71+100%)</f>
        <v>0</v>
      </c>
      <c r="AX841" s="100">
        <f>AW841*('Para GX'!K$71+100%)</f>
        <v>0</v>
      </c>
      <c r="AY841" s="100">
        <f>AX841*('Para GX'!L$71+100%)</f>
        <v>0</v>
      </c>
      <c r="AZ841" s="100">
        <f>AY841*('Para GX'!M$71+100%)</f>
        <v>0</v>
      </c>
      <c r="BA841" s="100">
        <f>AZ841*('Para GX'!N$71+100%)</f>
        <v>0</v>
      </c>
      <c r="BB841" s="100" t="e">
        <f>BA841*('Para GX'!O$71+100%)</f>
        <v>#VALUE!</v>
      </c>
      <c r="BC841" s="99">
        <v>0</v>
      </c>
      <c r="BD841" s="99">
        <v>0</v>
      </c>
      <c r="BE841" s="99">
        <v>0</v>
      </c>
      <c r="BF841" s="99">
        <v>0</v>
      </c>
      <c r="BG841" s="99">
        <v>0</v>
      </c>
      <c r="BH841" s="99">
        <v>0</v>
      </c>
      <c r="BI841" s="99">
        <v>0</v>
      </c>
      <c r="BJ841" s="99">
        <v>0</v>
      </c>
      <c r="BK841" s="100">
        <f>BJ841*('Para GX'!J$71+100%)</f>
        <v>0</v>
      </c>
      <c r="BL841" s="100">
        <f>BK841*('Para GX'!K$71+100%)</f>
        <v>0</v>
      </c>
      <c r="BM841" s="100">
        <f>BL841*('Para GX'!L$71+100%)</f>
        <v>0</v>
      </c>
      <c r="BN841" s="100">
        <f>BM841*('Para GX'!M$71+100%)</f>
        <v>0</v>
      </c>
      <c r="BO841" s="100">
        <f>BN841*('Para GX'!N$71+100%)</f>
        <v>0</v>
      </c>
      <c r="BP841" s="100" t="e">
        <f>BO841*('Para GX'!O$71+100%)</f>
        <v>#VALUE!</v>
      </c>
    </row>
    <row r="842" spans="1:68">
      <c r="A842" s="77">
        <v>2019</v>
      </c>
      <c r="B842" s="77" t="s">
        <v>905</v>
      </c>
      <c r="C842" s="77" t="s">
        <v>1132</v>
      </c>
      <c r="D842" s="77"/>
      <c r="E842" s="112" t="s">
        <v>1027</v>
      </c>
      <c r="F842" s="77"/>
      <c r="G842" s="77"/>
      <c r="H842" s="77"/>
      <c r="I842" s="77"/>
      <c r="J842" s="77"/>
      <c r="K842" s="77"/>
      <c r="L842" s="77"/>
      <c r="M842" s="77"/>
      <c r="N842" s="99">
        <v>0</v>
      </c>
      <c r="O842" s="99">
        <v>0</v>
      </c>
      <c r="P842" s="99">
        <v>0</v>
      </c>
      <c r="Q842" s="99">
        <v>0</v>
      </c>
      <c r="R842" s="99">
        <v>0</v>
      </c>
      <c r="S842" s="99">
        <v>0</v>
      </c>
      <c r="T842" s="99">
        <v>0</v>
      </c>
      <c r="U842" s="99">
        <v>0</v>
      </c>
      <c r="V842" s="99">
        <v>0</v>
      </c>
      <c r="W842" s="99">
        <v>0</v>
      </c>
      <c r="X842" s="99">
        <v>0</v>
      </c>
      <c r="Y842" s="99">
        <v>0</v>
      </c>
      <c r="Z842" s="99">
        <v>0</v>
      </c>
      <c r="AA842" s="99">
        <v>0</v>
      </c>
      <c r="AB842" s="100">
        <f>AA842*('Para GX'!J$71+100%)</f>
        <v>0</v>
      </c>
      <c r="AC842" s="100">
        <f>AB842*('Para GX'!K$71+100%)</f>
        <v>0</v>
      </c>
      <c r="AD842" s="100">
        <f>AC842*('Para GX'!L$71+100%)</f>
        <v>0</v>
      </c>
      <c r="AE842" s="100">
        <f>AD842*('Para GX'!M$71+100%)</f>
        <v>0</v>
      </c>
      <c r="AF842" s="100">
        <f>AE842*('Para GX'!N$71+100%)</f>
        <v>0</v>
      </c>
      <c r="AG842" s="100" t="e">
        <f>AF842*('Para GX'!O$71+100%)</f>
        <v>#VALUE!</v>
      </c>
      <c r="AH842" s="99">
        <v>0</v>
      </c>
      <c r="AI842" s="100">
        <f>AH842*('Para GX'!J$71+100%)</f>
        <v>0</v>
      </c>
      <c r="AJ842" s="100">
        <v>1405.1</v>
      </c>
      <c r="AK842" s="100">
        <f>AJ842*('Para GX'!L$71+100%)</f>
        <v>1428.5183333333332</v>
      </c>
      <c r="AL842" s="100">
        <f>AK842*('Para GX'!M$71+100%)</f>
        <v>1442.8035166666666</v>
      </c>
      <c r="AM842" s="100">
        <f>AL842*('Para GX'!N$71+100%)</f>
        <v>1452.4222067777775</v>
      </c>
      <c r="AN842" s="100" t="e">
        <f>AM842*('Para GX'!O$71+100%)</f>
        <v>#VALUE!</v>
      </c>
      <c r="AO842" s="99">
        <v>0</v>
      </c>
      <c r="AP842" s="100">
        <f>AO842*('Para GX'!J$71+100%)</f>
        <v>0</v>
      </c>
      <c r="AQ842" s="100">
        <f>AP842*('Para GX'!K$71+100%)</f>
        <v>0</v>
      </c>
      <c r="AR842" s="100">
        <f>AQ842*('Para GX'!L$71+100%)</f>
        <v>0</v>
      </c>
      <c r="AS842" s="100">
        <f>AR842*('Para GX'!M$71+100%)</f>
        <v>0</v>
      </c>
      <c r="AT842" s="100">
        <f>AS842*('Para GX'!N$71+100%)</f>
        <v>0</v>
      </c>
      <c r="AU842" s="100" t="e">
        <f>AT842*('Para GX'!O$71+100%)</f>
        <v>#VALUE!</v>
      </c>
      <c r="AV842" s="99">
        <v>0</v>
      </c>
      <c r="AW842" s="100">
        <f>AV842*('Para GX'!J$71+100%)</f>
        <v>0</v>
      </c>
      <c r="AX842" s="100">
        <f>AW842*('Para GX'!K$71+100%)</f>
        <v>0</v>
      </c>
      <c r="AY842" s="100">
        <f>AX842*('Para GX'!L$71+100%)</f>
        <v>0</v>
      </c>
      <c r="AZ842" s="100">
        <f>AY842*('Para GX'!M$71+100%)</f>
        <v>0</v>
      </c>
      <c r="BA842" s="100">
        <f>AZ842*('Para GX'!N$71+100%)</f>
        <v>0</v>
      </c>
      <c r="BB842" s="100" t="e">
        <f>BA842*('Para GX'!O$71+100%)</f>
        <v>#VALUE!</v>
      </c>
      <c r="BC842" s="99">
        <v>0</v>
      </c>
      <c r="BD842" s="99">
        <v>0</v>
      </c>
      <c r="BE842" s="99">
        <v>0</v>
      </c>
      <c r="BF842" s="99">
        <v>0</v>
      </c>
      <c r="BG842" s="99">
        <v>0</v>
      </c>
      <c r="BH842" s="99">
        <v>0</v>
      </c>
      <c r="BI842" s="99">
        <v>0</v>
      </c>
      <c r="BJ842" s="99">
        <v>0</v>
      </c>
      <c r="BK842" s="100">
        <f>BJ842*('Para GX'!J$71+100%)</f>
        <v>0</v>
      </c>
      <c r="BL842" s="100">
        <f>BK842*('Para GX'!K$71+100%)</f>
        <v>0</v>
      </c>
      <c r="BM842" s="100">
        <f>BL842*('Para GX'!L$71+100%)</f>
        <v>0</v>
      </c>
      <c r="BN842" s="100">
        <f>BM842*('Para GX'!M$71+100%)</f>
        <v>0</v>
      </c>
      <c r="BO842" s="100">
        <f>BN842*('Para GX'!N$71+100%)</f>
        <v>0</v>
      </c>
      <c r="BP842" s="100" t="e">
        <f>BO842*('Para GX'!O$71+100%)</f>
        <v>#VALUE!</v>
      </c>
    </row>
    <row r="843" spans="1:68">
      <c r="A843" s="77">
        <v>2019</v>
      </c>
      <c r="B843" s="77" t="s">
        <v>905</v>
      </c>
      <c r="C843" s="77" t="s">
        <v>1132</v>
      </c>
      <c r="D843" s="77"/>
      <c r="E843" s="112" t="s">
        <v>1027</v>
      </c>
      <c r="F843" s="77"/>
      <c r="G843" s="77"/>
      <c r="H843" s="77"/>
      <c r="I843" s="77">
        <v>1</v>
      </c>
      <c r="J843" s="77"/>
      <c r="K843" s="77"/>
      <c r="L843" s="77"/>
      <c r="M843" s="77"/>
      <c r="N843" s="99">
        <v>0</v>
      </c>
      <c r="O843" s="99">
        <v>0</v>
      </c>
      <c r="P843" s="99">
        <v>0</v>
      </c>
      <c r="Q843" s="99">
        <v>0</v>
      </c>
      <c r="R843" s="99">
        <v>0</v>
      </c>
      <c r="S843" s="99">
        <v>0</v>
      </c>
      <c r="T843" s="99">
        <v>0</v>
      </c>
      <c r="U843" s="99">
        <v>0</v>
      </c>
      <c r="V843" s="99">
        <v>0</v>
      </c>
      <c r="W843" s="99">
        <v>0</v>
      </c>
      <c r="X843" s="99">
        <v>0</v>
      </c>
      <c r="Y843" s="99">
        <v>0</v>
      </c>
      <c r="Z843" s="99">
        <v>0</v>
      </c>
      <c r="AA843" s="99">
        <v>0</v>
      </c>
      <c r="AB843" s="100">
        <f>AA843*('Para GX'!J$71+100%)</f>
        <v>0</v>
      </c>
      <c r="AC843" s="100">
        <f>AB843*('Para GX'!K$71+100%)</f>
        <v>0</v>
      </c>
      <c r="AD843" s="100">
        <f>AC843*('Para GX'!L$71+100%)</f>
        <v>0</v>
      </c>
      <c r="AE843" s="100">
        <f>AD843*('Para GX'!M$71+100%)</f>
        <v>0</v>
      </c>
      <c r="AF843" s="100">
        <f>AE843*('Para GX'!N$71+100%)</f>
        <v>0</v>
      </c>
      <c r="AG843" s="100" t="e">
        <f>AF843*('Para GX'!O$71+100%)</f>
        <v>#VALUE!</v>
      </c>
      <c r="AH843" s="99">
        <v>0</v>
      </c>
      <c r="AI843" s="100">
        <f>AH843*('Para GX'!J$71+100%)</f>
        <v>0</v>
      </c>
      <c r="AJ843" s="100">
        <v>2454.65</v>
      </c>
      <c r="AK843" s="100">
        <f>AJ843*('Para GX'!L$71+100%)</f>
        <v>2495.5608333333334</v>
      </c>
      <c r="AL843" s="100">
        <f>AK843*('Para GX'!M$71+100%)</f>
        <v>2520.5164416666667</v>
      </c>
      <c r="AM843" s="100">
        <f>AL843*('Para GX'!N$71+100%)</f>
        <v>2537.3198846111109</v>
      </c>
      <c r="AN843" s="100" t="e">
        <f>AM843*('Para GX'!O$71+100%)</f>
        <v>#VALUE!</v>
      </c>
      <c r="AO843" s="99">
        <v>0</v>
      </c>
      <c r="AP843" s="100">
        <f>AO843*('Para GX'!J$71+100%)</f>
        <v>0</v>
      </c>
      <c r="AQ843" s="100">
        <f>AP843*('Para GX'!K$71+100%)</f>
        <v>0</v>
      </c>
      <c r="AR843" s="100">
        <f>AQ843*('Para GX'!L$71+100%)</f>
        <v>0</v>
      </c>
      <c r="AS843" s="100">
        <f>AR843*('Para GX'!M$71+100%)</f>
        <v>0</v>
      </c>
      <c r="AT843" s="100">
        <f>AS843*('Para GX'!N$71+100%)</f>
        <v>0</v>
      </c>
      <c r="AU843" s="100" t="e">
        <f>AT843*('Para GX'!O$71+100%)</f>
        <v>#VALUE!</v>
      </c>
      <c r="AV843" s="99">
        <v>0</v>
      </c>
      <c r="AW843" s="100">
        <f>AV843*('Para GX'!J$71+100%)</f>
        <v>0</v>
      </c>
      <c r="AX843" s="100">
        <f>AW843*('Para GX'!K$71+100%)</f>
        <v>0</v>
      </c>
      <c r="AY843" s="100">
        <f>AX843*('Para GX'!L$71+100%)</f>
        <v>0</v>
      </c>
      <c r="AZ843" s="100">
        <f>AY843*('Para GX'!M$71+100%)</f>
        <v>0</v>
      </c>
      <c r="BA843" s="100">
        <f>AZ843*('Para GX'!N$71+100%)</f>
        <v>0</v>
      </c>
      <c r="BB843" s="100" t="e">
        <f>BA843*('Para GX'!O$71+100%)</f>
        <v>#VALUE!</v>
      </c>
      <c r="BC843" s="99">
        <v>0</v>
      </c>
      <c r="BD843" s="99">
        <v>0</v>
      </c>
      <c r="BE843" s="99">
        <v>0</v>
      </c>
      <c r="BF843" s="99">
        <v>0</v>
      </c>
      <c r="BG843" s="99">
        <v>0</v>
      </c>
      <c r="BH843" s="99">
        <v>0</v>
      </c>
      <c r="BI843" s="99">
        <v>0</v>
      </c>
      <c r="BJ843" s="99">
        <v>0</v>
      </c>
      <c r="BK843" s="100">
        <f>BJ843*('Para GX'!J$71+100%)</f>
        <v>0</v>
      </c>
      <c r="BL843" s="100">
        <f>BK843*('Para GX'!K$71+100%)</f>
        <v>0</v>
      </c>
      <c r="BM843" s="100">
        <f>BL843*('Para GX'!L$71+100%)</f>
        <v>0</v>
      </c>
      <c r="BN843" s="100">
        <f>BM843*('Para GX'!M$71+100%)</f>
        <v>0</v>
      </c>
      <c r="BO843" s="100">
        <f>BN843*('Para GX'!N$71+100%)</f>
        <v>0</v>
      </c>
      <c r="BP843" s="100" t="e">
        <f>BO843*('Para GX'!O$71+100%)</f>
        <v>#VALUE!</v>
      </c>
    </row>
    <row r="844" spans="1:68">
      <c r="A844" s="77">
        <v>2019</v>
      </c>
      <c r="B844" s="77" t="s">
        <v>905</v>
      </c>
      <c r="C844" s="77" t="s">
        <v>1132</v>
      </c>
      <c r="D844" s="77"/>
      <c r="E844" s="112" t="s">
        <v>1027</v>
      </c>
      <c r="F844" s="77"/>
      <c r="G844" s="77"/>
      <c r="H844" s="77"/>
      <c r="I844" s="77">
        <v>1</v>
      </c>
      <c r="J844" s="77"/>
      <c r="K844" s="77"/>
      <c r="L844" s="77"/>
      <c r="M844" s="77"/>
      <c r="N844" s="99">
        <v>0</v>
      </c>
      <c r="O844" s="99">
        <v>0</v>
      </c>
      <c r="P844" s="99">
        <v>0</v>
      </c>
      <c r="Q844" s="99">
        <v>0</v>
      </c>
      <c r="R844" s="99">
        <v>0</v>
      </c>
      <c r="S844" s="99">
        <v>0</v>
      </c>
      <c r="T844" s="99">
        <v>0</v>
      </c>
      <c r="U844" s="99">
        <v>0</v>
      </c>
      <c r="V844" s="99">
        <v>0</v>
      </c>
      <c r="W844" s="99">
        <v>0</v>
      </c>
      <c r="X844" s="99">
        <v>0</v>
      </c>
      <c r="Y844" s="99">
        <v>0</v>
      </c>
      <c r="Z844" s="99">
        <v>0</v>
      </c>
      <c r="AA844" s="99">
        <v>0</v>
      </c>
      <c r="AB844" s="100">
        <f>AA844*('Para GX'!J$71+100%)</f>
        <v>0</v>
      </c>
      <c r="AC844" s="100">
        <f>AB844*('Para GX'!K$71+100%)</f>
        <v>0</v>
      </c>
      <c r="AD844" s="100">
        <f>AC844*('Para GX'!L$71+100%)</f>
        <v>0</v>
      </c>
      <c r="AE844" s="100">
        <f>AD844*('Para GX'!M$71+100%)</f>
        <v>0</v>
      </c>
      <c r="AF844" s="100">
        <f>AE844*('Para GX'!N$71+100%)</f>
        <v>0</v>
      </c>
      <c r="AG844" s="100" t="e">
        <f>AF844*('Para GX'!O$71+100%)</f>
        <v>#VALUE!</v>
      </c>
      <c r="AH844" s="99">
        <v>0</v>
      </c>
      <c r="AI844" s="100">
        <f>AH844*('Para GX'!J$71+100%)</f>
        <v>0</v>
      </c>
      <c r="AJ844" s="100">
        <v>2464.65</v>
      </c>
      <c r="AK844" s="100">
        <f>AJ844*('Para GX'!L$71+100%)</f>
        <v>2505.7275</v>
      </c>
      <c r="AL844" s="100">
        <f>AK844*('Para GX'!M$71+100%)</f>
        <v>2530.7847750000001</v>
      </c>
      <c r="AM844" s="100">
        <f>AL844*('Para GX'!N$71+100%)</f>
        <v>2547.6566735000001</v>
      </c>
      <c r="AN844" s="100" t="e">
        <f>AM844*('Para GX'!O$71+100%)</f>
        <v>#VALUE!</v>
      </c>
      <c r="AO844" s="99">
        <v>0</v>
      </c>
      <c r="AP844" s="100">
        <f>AO844*('Para GX'!J$71+100%)</f>
        <v>0</v>
      </c>
      <c r="AQ844" s="100">
        <f>AP844*('Para GX'!K$71+100%)</f>
        <v>0</v>
      </c>
      <c r="AR844" s="100">
        <f>AQ844*('Para GX'!L$71+100%)</f>
        <v>0</v>
      </c>
      <c r="AS844" s="100">
        <f>AR844*('Para GX'!M$71+100%)</f>
        <v>0</v>
      </c>
      <c r="AT844" s="100">
        <f>AS844*('Para GX'!N$71+100%)</f>
        <v>0</v>
      </c>
      <c r="AU844" s="100" t="e">
        <f>AT844*('Para GX'!O$71+100%)</f>
        <v>#VALUE!</v>
      </c>
      <c r="AV844" s="99">
        <v>0</v>
      </c>
      <c r="AW844" s="100">
        <f>AV844*('Para GX'!J$71+100%)</f>
        <v>0</v>
      </c>
      <c r="AX844" s="100">
        <f>AW844*('Para GX'!K$71+100%)</f>
        <v>0</v>
      </c>
      <c r="AY844" s="100">
        <f>AX844*('Para GX'!L$71+100%)</f>
        <v>0</v>
      </c>
      <c r="AZ844" s="100">
        <f>AY844*('Para GX'!M$71+100%)</f>
        <v>0</v>
      </c>
      <c r="BA844" s="100">
        <f>AZ844*('Para GX'!N$71+100%)</f>
        <v>0</v>
      </c>
      <c r="BB844" s="100" t="e">
        <f>BA844*('Para GX'!O$71+100%)</f>
        <v>#VALUE!</v>
      </c>
      <c r="BC844" s="99">
        <v>0</v>
      </c>
      <c r="BD844" s="99">
        <v>0</v>
      </c>
      <c r="BE844" s="99">
        <v>0</v>
      </c>
      <c r="BF844" s="99">
        <v>0</v>
      </c>
      <c r="BG844" s="99">
        <v>0</v>
      </c>
      <c r="BH844" s="99">
        <v>0</v>
      </c>
      <c r="BI844" s="99">
        <v>0</v>
      </c>
      <c r="BJ844" s="99">
        <v>0</v>
      </c>
      <c r="BK844" s="100">
        <f>BJ844*('Para GX'!J$71+100%)</f>
        <v>0</v>
      </c>
      <c r="BL844" s="100">
        <f>BK844*('Para GX'!K$71+100%)</f>
        <v>0</v>
      </c>
      <c r="BM844" s="100">
        <f>BL844*('Para GX'!L$71+100%)</f>
        <v>0</v>
      </c>
      <c r="BN844" s="100">
        <f>BM844*('Para GX'!M$71+100%)</f>
        <v>0</v>
      </c>
      <c r="BO844" s="100">
        <f>BN844*('Para GX'!N$71+100%)</f>
        <v>0</v>
      </c>
      <c r="BP844" s="100" t="e">
        <f>BO844*('Para GX'!O$71+100%)</f>
        <v>#VALUE!</v>
      </c>
    </row>
    <row r="845" spans="1:68">
      <c r="A845" s="77">
        <v>2019</v>
      </c>
      <c r="B845" s="77" t="s">
        <v>905</v>
      </c>
      <c r="C845" s="77" t="s">
        <v>1132</v>
      </c>
      <c r="D845" s="77"/>
      <c r="E845" s="112" t="s">
        <v>1027</v>
      </c>
      <c r="F845" s="77"/>
      <c r="G845" s="77"/>
      <c r="H845" s="77"/>
      <c r="I845" s="77">
        <v>1</v>
      </c>
      <c r="J845" s="77"/>
      <c r="K845" s="77"/>
      <c r="L845" s="77"/>
      <c r="M845" s="77"/>
      <c r="N845" s="99">
        <v>0</v>
      </c>
      <c r="O845" s="99">
        <v>0</v>
      </c>
      <c r="P845" s="99">
        <v>0</v>
      </c>
      <c r="Q845" s="99">
        <v>0</v>
      </c>
      <c r="R845" s="99">
        <v>0</v>
      </c>
      <c r="S845" s="99">
        <v>0</v>
      </c>
      <c r="T845" s="99">
        <v>0</v>
      </c>
      <c r="U845" s="99">
        <v>0</v>
      </c>
      <c r="V845" s="99">
        <v>0</v>
      </c>
      <c r="W845" s="99">
        <v>0</v>
      </c>
      <c r="X845" s="99">
        <v>0</v>
      </c>
      <c r="Y845" s="99">
        <v>0</v>
      </c>
      <c r="Z845" s="99">
        <v>0</v>
      </c>
      <c r="AA845" s="99">
        <v>0</v>
      </c>
      <c r="AB845" s="100">
        <f>AA845*('Para GX'!J$71+100%)</f>
        <v>0</v>
      </c>
      <c r="AC845" s="100">
        <f>AB845*('Para GX'!K$71+100%)</f>
        <v>0</v>
      </c>
      <c r="AD845" s="100">
        <f>AC845*('Para GX'!L$71+100%)</f>
        <v>0</v>
      </c>
      <c r="AE845" s="100">
        <f>AD845*('Para GX'!M$71+100%)</f>
        <v>0</v>
      </c>
      <c r="AF845" s="100">
        <f>AE845*('Para GX'!N$71+100%)</f>
        <v>0</v>
      </c>
      <c r="AG845" s="100" t="e">
        <f>AF845*('Para GX'!O$71+100%)</f>
        <v>#VALUE!</v>
      </c>
      <c r="AH845" s="99">
        <v>0</v>
      </c>
      <c r="AI845" s="100">
        <f>AH845*('Para GX'!J$71+100%)</f>
        <v>0</v>
      </c>
      <c r="AJ845" s="100">
        <v>2464.65</v>
      </c>
      <c r="AK845" s="100">
        <f>AJ845*('Para GX'!L$71+100%)</f>
        <v>2505.7275</v>
      </c>
      <c r="AL845" s="100">
        <f>AK845*('Para GX'!M$71+100%)</f>
        <v>2530.7847750000001</v>
      </c>
      <c r="AM845" s="100">
        <f>AL845*('Para GX'!N$71+100%)</f>
        <v>2547.6566735000001</v>
      </c>
      <c r="AN845" s="100" t="e">
        <f>AM845*('Para GX'!O$71+100%)</f>
        <v>#VALUE!</v>
      </c>
      <c r="AO845" s="99">
        <v>0</v>
      </c>
      <c r="AP845" s="100">
        <f>AO845*('Para GX'!J$71+100%)</f>
        <v>0</v>
      </c>
      <c r="AQ845" s="100">
        <f>AP845*('Para GX'!K$71+100%)</f>
        <v>0</v>
      </c>
      <c r="AR845" s="100">
        <f>AQ845*('Para GX'!L$71+100%)</f>
        <v>0</v>
      </c>
      <c r="AS845" s="100">
        <f>AR845*('Para GX'!M$71+100%)</f>
        <v>0</v>
      </c>
      <c r="AT845" s="100">
        <f>AS845*('Para GX'!N$71+100%)</f>
        <v>0</v>
      </c>
      <c r="AU845" s="100" t="e">
        <f>AT845*('Para GX'!O$71+100%)</f>
        <v>#VALUE!</v>
      </c>
      <c r="AV845" s="99">
        <v>0</v>
      </c>
      <c r="AW845" s="100">
        <f>AV845*('Para GX'!J$71+100%)</f>
        <v>0</v>
      </c>
      <c r="AX845" s="100">
        <f>AW845*('Para GX'!K$71+100%)</f>
        <v>0</v>
      </c>
      <c r="AY845" s="100">
        <f>AX845*('Para GX'!L$71+100%)</f>
        <v>0</v>
      </c>
      <c r="AZ845" s="100">
        <f>AY845*('Para GX'!M$71+100%)</f>
        <v>0</v>
      </c>
      <c r="BA845" s="100">
        <f>AZ845*('Para GX'!N$71+100%)</f>
        <v>0</v>
      </c>
      <c r="BB845" s="100" t="e">
        <f>BA845*('Para GX'!O$71+100%)</f>
        <v>#VALUE!</v>
      </c>
      <c r="BC845" s="99">
        <v>0</v>
      </c>
      <c r="BD845" s="99">
        <v>0</v>
      </c>
      <c r="BE845" s="99">
        <v>0</v>
      </c>
      <c r="BF845" s="99">
        <v>0</v>
      </c>
      <c r="BG845" s="99">
        <v>0</v>
      </c>
      <c r="BH845" s="99">
        <v>0</v>
      </c>
      <c r="BI845" s="99">
        <v>0</v>
      </c>
      <c r="BJ845" s="99">
        <v>0</v>
      </c>
      <c r="BK845" s="100">
        <f>BJ845*('Para GX'!J$71+100%)</f>
        <v>0</v>
      </c>
      <c r="BL845" s="100">
        <f>BK845*('Para GX'!K$71+100%)</f>
        <v>0</v>
      </c>
      <c r="BM845" s="100">
        <f>BL845*('Para GX'!L$71+100%)</f>
        <v>0</v>
      </c>
      <c r="BN845" s="100">
        <f>BM845*('Para GX'!M$71+100%)</f>
        <v>0</v>
      </c>
      <c r="BO845" s="100">
        <f>BN845*('Para GX'!N$71+100%)</f>
        <v>0</v>
      </c>
      <c r="BP845" s="100" t="e">
        <f>BO845*('Para GX'!O$71+100%)</f>
        <v>#VALUE!</v>
      </c>
    </row>
    <row r="846" spans="1:68">
      <c r="A846" s="77">
        <v>2019</v>
      </c>
      <c r="B846" s="77" t="s">
        <v>905</v>
      </c>
      <c r="C846" s="77" t="s">
        <v>1132</v>
      </c>
      <c r="D846" s="77"/>
      <c r="E846" s="112" t="s">
        <v>1027</v>
      </c>
      <c r="F846" s="77"/>
      <c r="G846" s="77"/>
      <c r="H846" s="77"/>
      <c r="I846" s="77">
        <v>1</v>
      </c>
      <c r="J846" s="77"/>
      <c r="K846" s="77"/>
      <c r="L846" s="77"/>
      <c r="M846" s="77"/>
      <c r="N846" s="99">
        <v>0</v>
      </c>
      <c r="O846" s="99">
        <v>0</v>
      </c>
      <c r="P846" s="99">
        <v>0</v>
      </c>
      <c r="Q846" s="99">
        <v>0</v>
      </c>
      <c r="R846" s="99">
        <v>0</v>
      </c>
      <c r="S846" s="99">
        <v>0</v>
      </c>
      <c r="T846" s="99">
        <v>0</v>
      </c>
      <c r="U846" s="99">
        <v>0</v>
      </c>
      <c r="V846" s="99">
        <v>0</v>
      </c>
      <c r="W846" s="99">
        <v>0</v>
      </c>
      <c r="X846" s="99">
        <v>0</v>
      </c>
      <c r="Y846" s="99">
        <v>0</v>
      </c>
      <c r="Z846" s="99">
        <v>0</v>
      </c>
      <c r="AA846" s="99">
        <v>0</v>
      </c>
      <c r="AB846" s="100">
        <f>AA846*('Para GX'!J$71+100%)</f>
        <v>0</v>
      </c>
      <c r="AC846" s="100">
        <f>AB846*('Para GX'!K$71+100%)</f>
        <v>0</v>
      </c>
      <c r="AD846" s="100">
        <f>AC846*('Para GX'!L$71+100%)</f>
        <v>0</v>
      </c>
      <c r="AE846" s="100">
        <f>AD846*('Para GX'!M$71+100%)</f>
        <v>0</v>
      </c>
      <c r="AF846" s="100">
        <f>AE846*('Para GX'!N$71+100%)</f>
        <v>0</v>
      </c>
      <c r="AG846" s="100" t="e">
        <f>AF846*('Para GX'!O$71+100%)</f>
        <v>#VALUE!</v>
      </c>
      <c r="AH846" s="99">
        <v>0</v>
      </c>
      <c r="AI846" s="100">
        <f>AH846*('Para GX'!J$71+100%)</f>
        <v>0</v>
      </c>
      <c r="AJ846" s="100">
        <v>2464.65</v>
      </c>
      <c r="AK846" s="100">
        <f>AJ846*('Para GX'!L$71+100%)</f>
        <v>2505.7275</v>
      </c>
      <c r="AL846" s="100">
        <f>AK846*('Para GX'!M$71+100%)</f>
        <v>2530.7847750000001</v>
      </c>
      <c r="AM846" s="100">
        <f>AL846*('Para GX'!N$71+100%)</f>
        <v>2547.6566735000001</v>
      </c>
      <c r="AN846" s="100" t="e">
        <f>AM846*('Para GX'!O$71+100%)</f>
        <v>#VALUE!</v>
      </c>
      <c r="AO846" s="99">
        <v>0</v>
      </c>
      <c r="AP846" s="100">
        <f>AO846*('Para GX'!J$71+100%)</f>
        <v>0</v>
      </c>
      <c r="AQ846" s="100">
        <f>AP846*('Para GX'!K$71+100%)</f>
        <v>0</v>
      </c>
      <c r="AR846" s="100">
        <f>AQ846*('Para GX'!L$71+100%)</f>
        <v>0</v>
      </c>
      <c r="AS846" s="100">
        <f>AR846*('Para GX'!M$71+100%)</f>
        <v>0</v>
      </c>
      <c r="AT846" s="100">
        <f>AS846*('Para GX'!N$71+100%)</f>
        <v>0</v>
      </c>
      <c r="AU846" s="100" t="e">
        <f>AT846*('Para GX'!O$71+100%)</f>
        <v>#VALUE!</v>
      </c>
      <c r="AV846" s="99">
        <v>0</v>
      </c>
      <c r="AW846" s="100">
        <f>AV846*('Para GX'!J$71+100%)</f>
        <v>0</v>
      </c>
      <c r="AX846" s="100">
        <f>AW846*('Para GX'!K$71+100%)</f>
        <v>0</v>
      </c>
      <c r="AY846" s="100">
        <f>AX846*('Para GX'!L$71+100%)</f>
        <v>0</v>
      </c>
      <c r="AZ846" s="100">
        <f>AY846*('Para GX'!M$71+100%)</f>
        <v>0</v>
      </c>
      <c r="BA846" s="100">
        <f>AZ846*('Para GX'!N$71+100%)</f>
        <v>0</v>
      </c>
      <c r="BB846" s="100" t="e">
        <f>BA846*('Para GX'!O$71+100%)</f>
        <v>#VALUE!</v>
      </c>
      <c r="BC846" s="99">
        <v>0</v>
      </c>
      <c r="BD846" s="99">
        <v>0</v>
      </c>
      <c r="BE846" s="99">
        <v>0</v>
      </c>
      <c r="BF846" s="99">
        <v>0</v>
      </c>
      <c r="BG846" s="99">
        <v>0</v>
      </c>
      <c r="BH846" s="99">
        <v>0</v>
      </c>
      <c r="BI846" s="99">
        <v>0</v>
      </c>
      <c r="BJ846" s="99">
        <v>0</v>
      </c>
      <c r="BK846" s="100">
        <f>BJ846*('Para GX'!J$71+100%)</f>
        <v>0</v>
      </c>
      <c r="BL846" s="100">
        <f>BK846*('Para GX'!K$71+100%)</f>
        <v>0</v>
      </c>
      <c r="BM846" s="100">
        <f>BL846*('Para GX'!L$71+100%)</f>
        <v>0</v>
      </c>
      <c r="BN846" s="100">
        <f>BM846*('Para GX'!M$71+100%)</f>
        <v>0</v>
      </c>
      <c r="BO846" s="100">
        <f>BN846*('Para GX'!N$71+100%)</f>
        <v>0</v>
      </c>
      <c r="BP846" s="100" t="e">
        <f>BO846*('Para GX'!O$71+100%)</f>
        <v>#VALUE!</v>
      </c>
    </row>
    <row r="847" spans="1:68">
      <c r="A847" s="77">
        <v>2019</v>
      </c>
      <c r="B847" s="77" t="s">
        <v>905</v>
      </c>
      <c r="C847" s="77" t="s">
        <v>1132</v>
      </c>
      <c r="D847" s="77"/>
      <c r="E847" s="112" t="s">
        <v>1027</v>
      </c>
      <c r="F847" s="77"/>
      <c r="G847" s="77"/>
      <c r="H847" s="77"/>
      <c r="I847" s="77">
        <v>1</v>
      </c>
      <c r="J847" s="77"/>
      <c r="K847" s="77"/>
      <c r="L847" s="77"/>
      <c r="M847" s="77"/>
      <c r="N847" s="99">
        <v>0</v>
      </c>
      <c r="O847" s="99">
        <v>0</v>
      </c>
      <c r="P847" s="99">
        <v>0</v>
      </c>
      <c r="Q847" s="99">
        <v>0</v>
      </c>
      <c r="R847" s="99">
        <v>0</v>
      </c>
      <c r="S847" s="99">
        <v>0</v>
      </c>
      <c r="T847" s="99">
        <v>0</v>
      </c>
      <c r="U847" s="99">
        <v>0</v>
      </c>
      <c r="V847" s="99">
        <v>0</v>
      </c>
      <c r="W847" s="99">
        <v>0</v>
      </c>
      <c r="X847" s="99">
        <v>0</v>
      </c>
      <c r="Y847" s="99">
        <v>0</v>
      </c>
      <c r="Z847" s="99">
        <v>0</v>
      </c>
      <c r="AA847" s="99">
        <v>0</v>
      </c>
      <c r="AB847" s="100">
        <f>AA847*('Para GX'!J$71+100%)</f>
        <v>0</v>
      </c>
      <c r="AC847" s="100">
        <f>AB847*('Para GX'!K$71+100%)</f>
        <v>0</v>
      </c>
      <c r="AD847" s="100">
        <f>AC847*('Para GX'!L$71+100%)</f>
        <v>0</v>
      </c>
      <c r="AE847" s="100">
        <f>AD847*('Para GX'!M$71+100%)</f>
        <v>0</v>
      </c>
      <c r="AF847" s="100">
        <f>AE847*('Para GX'!N$71+100%)</f>
        <v>0</v>
      </c>
      <c r="AG847" s="100" t="e">
        <f>AF847*('Para GX'!O$71+100%)</f>
        <v>#VALUE!</v>
      </c>
      <c r="AH847" s="99">
        <v>0</v>
      </c>
      <c r="AI847" s="100">
        <f>AH847*('Para GX'!J$71+100%)</f>
        <v>0</v>
      </c>
      <c r="AJ847" s="100">
        <v>2464.65</v>
      </c>
      <c r="AK847" s="100">
        <f>AJ847*('Para GX'!L$71+100%)</f>
        <v>2505.7275</v>
      </c>
      <c r="AL847" s="100">
        <f>AK847*('Para GX'!M$71+100%)</f>
        <v>2530.7847750000001</v>
      </c>
      <c r="AM847" s="100">
        <f>AL847*('Para GX'!N$71+100%)</f>
        <v>2547.6566735000001</v>
      </c>
      <c r="AN847" s="100" t="e">
        <f>AM847*('Para GX'!O$71+100%)</f>
        <v>#VALUE!</v>
      </c>
      <c r="AO847" s="99">
        <v>0</v>
      </c>
      <c r="AP847" s="100">
        <f>AO847*('Para GX'!J$71+100%)</f>
        <v>0</v>
      </c>
      <c r="AQ847" s="100">
        <f>AP847*('Para GX'!K$71+100%)</f>
        <v>0</v>
      </c>
      <c r="AR847" s="100">
        <f>AQ847*('Para GX'!L$71+100%)</f>
        <v>0</v>
      </c>
      <c r="AS847" s="100">
        <f>AR847*('Para GX'!M$71+100%)</f>
        <v>0</v>
      </c>
      <c r="AT847" s="100">
        <f>AS847*('Para GX'!N$71+100%)</f>
        <v>0</v>
      </c>
      <c r="AU847" s="100" t="e">
        <f>AT847*('Para GX'!O$71+100%)</f>
        <v>#VALUE!</v>
      </c>
      <c r="AV847" s="99">
        <v>0</v>
      </c>
      <c r="AW847" s="100">
        <f>AV847*('Para GX'!J$71+100%)</f>
        <v>0</v>
      </c>
      <c r="AX847" s="100">
        <f>AW847*('Para GX'!K$71+100%)</f>
        <v>0</v>
      </c>
      <c r="AY847" s="100">
        <f>AX847*('Para GX'!L$71+100%)</f>
        <v>0</v>
      </c>
      <c r="AZ847" s="100">
        <f>AY847*('Para GX'!M$71+100%)</f>
        <v>0</v>
      </c>
      <c r="BA847" s="100">
        <f>AZ847*('Para GX'!N$71+100%)</f>
        <v>0</v>
      </c>
      <c r="BB847" s="100" t="e">
        <f>BA847*('Para GX'!O$71+100%)</f>
        <v>#VALUE!</v>
      </c>
      <c r="BC847" s="99">
        <v>0</v>
      </c>
      <c r="BD847" s="99">
        <v>0</v>
      </c>
      <c r="BE847" s="99">
        <v>0</v>
      </c>
      <c r="BF847" s="99">
        <v>0</v>
      </c>
      <c r="BG847" s="99">
        <v>0</v>
      </c>
      <c r="BH847" s="99">
        <v>0</v>
      </c>
      <c r="BI847" s="99">
        <v>0</v>
      </c>
      <c r="BJ847" s="99">
        <v>0</v>
      </c>
      <c r="BK847" s="100">
        <f>BJ847*('Para GX'!J$71+100%)</f>
        <v>0</v>
      </c>
      <c r="BL847" s="100">
        <f>BK847*('Para GX'!K$71+100%)</f>
        <v>0</v>
      </c>
      <c r="BM847" s="100">
        <f>BL847*('Para GX'!L$71+100%)</f>
        <v>0</v>
      </c>
      <c r="BN847" s="100">
        <f>BM847*('Para GX'!M$71+100%)</f>
        <v>0</v>
      </c>
      <c r="BO847" s="100">
        <f>BN847*('Para GX'!N$71+100%)</f>
        <v>0</v>
      </c>
      <c r="BP847" s="100" t="e">
        <f>BO847*('Para GX'!O$71+100%)</f>
        <v>#VALUE!</v>
      </c>
    </row>
    <row r="848" spans="1:68">
      <c r="A848" s="77">
        <v>2019</v>
      </c>
      <c r="B848" s="77" t="s">
        <v>905</v>
      </c>
      <c r="C848" s="77" t="s">
        <v>1132</v>
      </c>
      <c r="D848" s="77"/>
      <c r="E848" s="112" t="s">
        <v>1027</v>
      </c>
      <c r="F848" s="77"/>
      <c r="G848" s="77"/>
      <c r="H848" s="77"/>
      <c r="I848" s="77">
        <v>1</v>
      </c>
      <c r="J848" s="77"/>
      <c r="K848" s="77"/>
      <c r="L848" s="77"/>
      <c r="M848" s="77"/>
      <c r="N848" s="99">
        <v>0</v>
      </c>
      <c r="O848" s="99">
        <v>0</v>
      </c>
      <c r="P848" s="99">
        <v>0</v>
      </c>
      <c r="Q848" s="99">
        <v>0</v>
      </c>
      <c r="R848" s="99">
        <v>0</v>
      </c>
      <c r="S848" s="99">
        <v>0</v>
      </c>
      <c r="T848" s="99">
        <v>0</v>
      </c>
      <c r="U848" s="99">
        <v>0</v>
      </c>
      <c r="V848" s="99">
        <v>0</v>
      </c>
      <c r="W848" s="99">
        <v>0</v>
      </c>
      <c r="X848" s="99">
        <v>0</v>
      </c>
      <c r="Y848" s="99">
        <v>0</v>
      </c>
      <c r="Z848" s="99">
        <v>0</v>
      </c>
      <c r="AA848" s="99">
        <v>0</v>
      </c>
      <c r="AB848" s="100">
        <f>AA848*('Para GX'!J$71+100%)</f>
        <v>0</v>
      </c>
      <c r="AC848" s="100">
        <f>AB848*('Para GX'!K$71+100%)</f>
        <v>0</v>
      </c>
      <c r="AD848" s="100">
        <f>AC848*('Para GX'!L$71+100%)</f>
        <v>0</v>
      </c>
      <c r="AE848" s="100">
        <f>AD848*('Para GX'!M$71+100%)</f>
        <v>0</v>
      </c>
      <c r="AF848" s="100">
        <f>AE848*('Para GX'!N$71+100%)</f>
        <v>0</v>
      </c>
      <c r="AG848" s="100" t="e">
        <f>AF848*('Para GX'!O$71+100%)</f>
        <v>#VALUE!</v>
      </c>
      <c r="AH848" s="99">
        <v>0</v>
      </c>
      <c r="AI848" s="100">
        <f>AH848*('Para GX'!J$71+100%)</f>
        <v>0</v>
      </c>
      <c r="AJ848" s="100">
        <v>2464.65</v>
      </c>
      <c r="AK848" s="100">
        <f>AJ848*('Para GX'!L$71+100%)</f>
        <v>2505.7275</v>
      </c>
      <c r="AL848" s="100">
        <f>AK848*('Para GX'!M$71+100%)</f>
        <v>2530.7847750000001</v>
      </c>
      <c r="AM848" s="100">
        <f>AL848*('Para GX'!N$71+100%)</f>
        <v>2547.6566735000001</v>
      </c>
      <c r="AN848" s="100" t="e">
        <f>AM848*('Para GX'!O$71+100%)</f>
        <v>#VALUE!</v>
      </c>
      <c r="AO848" s="99">
        <v>0</v>
      </c>
      <c r="AP848" s="100">
        <f>AO848*('Para GX'!J$71+100%)</f>
        <v>0</v>
      </c>
      <c r="AQ848" s="100">
        <f>AP848*('Para GX'!K$71+100%)</f>
        <v>0</v>
      </c>
      <c r="AR848" s="100">
        <f>AQ848*('Para GX'!L$71+100%)</f>
        <v>0</v>
      </c>
      <c r="AS848" s="100">
        <f>AR848*('Para GX'!M$71+100%)</f>
        <v>0</v>
      </c>
      <c r="AT848" s="100">
        <f>AS848*('Para GX'!N$71+100%)</f>
        <v>0</v>
      </c>
      <c r="AU848" s="100" t="e">
        <f>AT848*('Para GX'!O$71+100%)</f>
        <v>#VALUE!</v>
      </c>
      <c r="AV848" s="99">
        <v>0</v>
      </c>
      <c r="AW848" s="100">
        <f>AV848*('Para GX'!J$71+100%)</f>
        <v>0</v>
      </c>
      <c r="AX848" s="100">
        <f>AW848*('Para GX'!K$71+100%)</f>
        <v>0</v>
      </c>
      <c r="AY848" s="100">
        <f>AX848*('Para GX'!L$71+100%)</f>
        <v>0</v>
      </c>
      <c r="AZ848" s="100">
        <f>AY848*('Para GX'!M$71+100%)</f>
        <v>0</v>
      </c>
      <c r="BA848" s="100">
        <f>AZ848*('Para GX'!N$71+100%)</f>
        <v>0</v>
      </c>
      <c r="BB848" s="100" t="e">
        <f>BA848*('Para GX'!O$71+100%)</f>
        <v>#VALUE!</v>
      </c>
      <c r="BC848" s="99">
        <v>0</v>
      </c>
      <c r="BD848" s="99">
        <v>0</v>
      </c>
      <c r="BE848" s="99">
        <v>0</v>
      </c>
      <c r="BF848" s="99">
        <v>0</v>
      </c>
      <c r="BG848" s="99">
        <v>0</v>
      </c>
      <c r="BH848" s="99">
        <v>0</v>
      </c>
      <c r="BI848" s="99">
        <v>0</v>
      </c>
      <c r="BJ848" s="99">
        <v>0</v>
      </c>
      <c r="BK848" s="100">
        <f>BJ848*('Para GX'!J$71+100%)</f>
        <v>0</v>
      </c>
      <c r="BL848" s="100">
        <f>BK848*('Para GX'!K$71+100%)</f>
        <v>0</v>
      </c>
      <c r="BM848" s="100">
        <f>BL848*('Para GX'!L$71+100%)</f>
        <v>0</v>
      </c>
      <c r="BN848" s="100">
        <f>BM848*('Para GX'!M$71+100%)</f>
        <v>0</v>
      </c>
      <c r="BO848" s="100">
        <f>BN848*('Para GX'!N$71+100%)</f>
        <v>0</v>
      </c>
      <c r="BP848" s="100" t="e">
        <f>BO848*('Para GX'!O$71+100%)</f>
        <v>#VALUE!</v>
      </c>
    </row>
    <row r="849" spans="1:68">
      <c r="A849" s="77">
        <v>2019</v>
      </c>
      <c r="B849" s="77" t="s">
        <v>905</v>
      </c>
      <c r="C849" s="77" t="s">
        <v>1132</v>
      </c>
      <c r="D849" s="77"/>
      <c r="E849" s="112" t="s">
        <v>1027</v>
      </c>
      <c r="F849" s="77"/>
      <c r="G849" s="77"/>
      <c r="H849" s="77"/>
      <c r="I849" s="77">
        <v>1</v>
      </c>
      <c r="J849" s="77"/>
      <c r="K849" s="77"/>
      <c r="L849" s="77"/>
      <c r="M849" s="77"/>
      <c r="N849" s="99">
        <v>0</v>
      </c>
      <c r="O849" s="99">
        <v>0</v>
      </c>
      <c r="P849" s="99">
        <v>0</v>
      </c>
      <c r="Q849" s="99">
        <v>0</v>
      </c>
      <c r="R849" s="99">
        <v>0</v>
      </c>
      <c r="S849" s="99">
        <v>0</v>
      </c>
      <c r="T849" s="99">
        <v>0</v>
      </c>
      <c r="U849" s="99">
        <v>0</v>
      </c>
      <c r="V849" s="99">
        <v>0</v>
      </c>
      <c r="W849" s="99">
        <v>0</v>
      </c>
      <c r="X849" s="99">
        <v>0</v>
      </c>
      <c r="Y849" s="99">
        <v>0</v>
      </c>
      <c r="Z849" s="99">
        <v>0</v>
      </c>
      <c r="AA849" s="99">
        <v>0</v>
      </c>
      <c r="AB849" s="100">
        <f>AA849*('Para GX'!J$71+100%)</f>
        <v>0</v>
      </c>
      <c r="AC849" s="100">
        <f>AB849*('Para GX'!K$71+100%)</f>
        <v>0</v>
      </c>
      <c r="AD849" s="100">
        <f>AC849*('Para GX'!L$71+100%)</f>
        <v>0</v>
      </c>
      <c r="AE849" s="100">
        <f>AD849*('Para GX'!M$71+100%)</f>
        <v>0</v>
      </c>
      <c r="AF849" s="100">
        <f>AE849*('Para GX'!N$71+100%)</f>
        <v>0</v>
      </c>
      <c r="AG849" s="100" t="e">
        <f>AF849*('Para GX'!O$71+100%)</f>
        <v>#VALUE!</v>
      </c>
      <c r="AH849" s="99">
        <v>0</v>
      </c>
      <c r="AI849" s="100">
        <f>AH849*('Para GX'!J$71+100%)</f>
        <v>0</v>
      </c>
      <c r="AJ849" s="100">
        <v>2464.65</v>
      </c>
      <c r="AK849" s="100">
        <f>AJ849*('Para GX'!L$71+100%)</f>
        <v>2505.7275</v>
      </c>
      <c r="AL849" s="100">
        <f>AK849*('Para GX'!M$71+100%)</f>
        <v>2530.7847750000001</v>
      </c>
      <c r="AM849" s="100">
        <f>AL849*('Para GX'!N$71+100%)</f>
        <v>2547.6566735000001</v>
      </c>
      <c r="AN849" s="100" t="e">
        <f>AM849*('Para GX'!O$71+100%)</f>
        <v>#VALUE!</v>
      </c>
      <c r="AO849" s="99">
        <v>0</v>
      </c>
      <c r="AP849" s="100">
        <f>AO849*('Para GX'!J$71+100%)</f>
        <v>0</v>
      </c>
      <c r="AQ849" s="100">
        <f>AP849*('Para GX'!K$71+100%)</f>
        <v>0</v>
      </c>
      <c r="AR849" s="100">
        <f>AQ849*('Para GX'!L$71+100%)</f>
        <v>0</v>
      </c>
      <c r="AS849" s="100">
        <f>AR849*('Para GX'!M$71+100%)</f>
        <v>0</v>
      </c>
      <c r="AT849" s="100">
        <f>AS849*('Para GX'!N$71+100%)</f>
        <v>0</v>
      </c>
      <c r="AU849" s="100" t="e">
        <f>AT849*('Para GX'!O$71+100%)</f>
        <v>#VALUE!</v>
      </c>
      <c r="AV849" s="99">
        <v>0</v>
      </c>
      <c r="AW849" s="100">
        <f>AV849*('Para GX'!J$71+100%)</f>
        <v>0</v>
      </c>
      <c r="AX849" s="100">
        <f>AW849*('Para GX'!K$71+100%)</f>
        <v>0</v>
      </c>
      <c r="AY849" s="100">
        <f>AX849*('Para GX'!L$71+100%)</f>
        <v>0</v>
      </c>
      <c r="AZ849" s="100">
        <f>AY849*('Para GX'!M$71+100%)</f>
        <v>0</v>
      </c>
      <c r="BA849" s="100">
        <f>AZ849*('Para GX'!N$71+100%)</f>
        <v>0</v>
      </c>
      <c r="BB849" s="100" t="e">
        <f>BA849*('Para GX'!O$71+100%)</f>
        <v>#VALUE!</v>
      </c>
      <c r="BC849" s="99">
        <v>0</v>
      </c>
      <c r="BD849" s="99">
        <v>0</v>
      </c>
      <c r="BE849" s="99">
        <v>0</v>
      </c>
      <c r="BF849" s="99">
        <v>0</v>
      </c>
      <c r="BG849" s="99">
        <v>0</v>
      </c>
      <c r="BH849" s="99">
        <v>0</v>
      </c>
      <c r="BI849" s="99">
        <v>0</v>
      </c>
      <c r="BJ849" s="99">
        <v>0</v>
      </c>
      <c r="BK849" s="100">
        <f>BJ849*('Para GX'!J$71+100%)</f>
        <v>0</v>
      </c>
      <c r="BL849" s="100">
        <f>BK849*('Para GX'!K$71+100%)</f>
        <v>0</v>
      </c>
      <c r="BM849" s="100">
        <f>BL849*('Para GX'!L$71+100%)</f>
        <v>0</v>
      </c>
      <c r="BN849" s="100">
        <f>BM849*('Para GX'!M$71+100%)</f>
        <v>0</v>
      </c>
      <c r="BO849" s="100">
        <f>BN849*('Para GX'!N$71+100%)</f>
        <v>0</v>
      </c>
      <c r="BP849" s="100" t="e">
        <f>BO849*('Para GX'!O$71+100%)</f>
        <v>#VALUE!</v>
      </c>
    </row>
    <row r="850" spans="1:68">
      <c r="A850" s="77">
        <v>2019</v>
      </c>
      <c r="B850" s="77" t="s">
        <v>905</v>
      </c>
      <c r="C850" s="77" t="s">
        <v>1132</v>
      </c>
      <c r="D850" s="77"/>
      <c r="E850" s="112" t="s">
        <v>1027</v>
      </c>
      <c r="F850" s="77"/>
      <c r="G850" s="77"/>
      <c r="H850" s="77"/>
      <c r="I850" s="77">
        <v>1</v>
      </c>
      <c r="J850" s="77"/>
      <c r="K850" s="77"/>
      <c r="L850" s="77"/>
      <c r="M850" s="77"/>
      <c r="N850" s="99">
        <v>0</v>
      </c>
      <c r="O850" s="99">
        <v>0</v>
      </c>
      <c r="P850" s="99">
        <v>0</v>
      </c>
      <c r="Q850" s="99">
        <v>0</v>
      </c>
      <c r="R850" s="99">
        <v>0</v>
      </c>
      <c r="S850" s="99">
        <v>0</v>
      </c>
      <c r="T850" s="99">
        <v>0</v>
      </c>
      <c r="U850" s="99">
        <v>0</v>
      </c>
      <c r="V850" s="99">
        <v>0</v>
      </c>
      <c r="W850" s="99">
        <v>0</v>
      </c>
      <c r="X850" s="99">
        <v>0</v>
      </c>
      <c r="Y850" s="99">
        <v>0</v>
      </c>
      <c r="Z850" s="99">
        <v>0</v>
      </c>
      <c r="AA850" s="99">
        <v>0</v>
      </c>
      <c r="AB850" s="100">
        <f>AA850*('Para GX'!J$71+100%)</f>
        <v>0</v>
      </c>
      <c r="AC850" s="100">
        <f>AB850*('Para GX'!K$71+100%)</f>
        <v>0</v>
      </c>
      <c r="AD850" s="100">
        <f>AC850*('Para GX'!L$71+100%)</f>
        <v>0</v>
      </c>
      <c r="AE850" s="100">
        <f>AD850*('Para GX'!M$71+100%)</f>
        <v>0</v>
      </c>
      <c r="AF850" s="100">
        <f>AE850*('Para GX'!N$71+100%)</f>
        <v>0</v>
      </c>
      <c r="AG850" s="100" t="e">
        <f>AF850*('Para GX'!O$71+100%)</f>
        <v>#VALUE!</v>
      </c>
      <c r="AH850" s="99">
        <v>0</v>
      </c>
      <c r="AI850" s="100">
        <f>AH850*('Para GX'!J$71+100%)</f>
        <v>0</v>
      </c>
      <c r="AJ850" s="100">
        <v>1493.57</v>
      </c>
      <c r="AK850" s="100">
        <f>AJ850*('Para GX'!L$71+100%)</f>
        <v>1518.4628333333333</v>
      </c>
      <c r="AL850" s="100">
        <f>AK850*('Para GX'!M$71+100%)</f>
        <v>1533.6474616666667</v>
      </c>
      <c r="AM850" s="100">
        <f>AL850*('Para GX'!N$71+100%)</f>
        <v>1543.8717780777777</v>
      </c>
      <c r="AN850" s="100" t="e">
        <f>AM850*('Para GX'!O$71+100%)</f>
        <v>#VALUE!</v>
      </c>
      <c r="AO850" s="99">
        <v>0</v>
      </c>
      <c r="AP850" s="100">
        <f>AO850*('Para GX'!J$71+100%)</f>
        <v>0</v>
      </c>
      <c r="AQ850" s="100">
        <f>AP850*('Para GX'!K$71+100%)</f>
        <v>0</v>
      </c>
      <c r="AR850" s="100">
        <f>AQ850*('Para GX'!L$71+100%)</f>
        <v>0</v>
      </c>
      <c r="AS850" s="100">
        <f>AR850*('Para GX'!M$71+100%)</f>
        <v>0</v>
      </c>
      <c r="AT850" s="100">
        <f>AS850*('Para GX'!N$71+100%)</f>
        <v>0</v>
      </c>
      <c r="AU850" s="100" t="e">
        <f>AT850*('Para GX'!O$71+100%)</f>
        <v>#VALUE!</v>
      </c>
      <c r="AV850" s="99">
        <v>0</v>
      </c>
      <c r="AW850" s="100">
        <f>AV850*('Para GX'!J$71+100%)</f>
        <v>0</v>
      </c>
      <c r="AX850" s="100">
        <f>AW850*('Para GX'!K$71+100%)</f>
        <v>0</v>
      </c>
      <c r="AY850" s="100">
        <f>AX850*('Para GX'!L$71+100%)</f>
        <v>0</v>
      </c>
      <c r="AZ850" s="100">
        <f>AY850*('Para GX'!M$71+100%)</f>
        <v>0</v>
      </c>
      <c r="BA850" s="100">
        <f>AZ850*('Para GX'!N$71+100%)</f>
        <v>0</v>
      </c>
      <c r="BB850" s="100" t="e">
        <f>BA850*('Para GX'!O$71+100%)</f>
        <v>#VALUE!</v>
      </c>
      <c r="BC850" s="99">
        <v>0</v>
      </c>
      <c r="BD850" s="99">
        <v>0</v>
      </c>
      <c r="BE850" s="99">
        <v>0</v>
      </c>
      <c r="BF850" s="99">
        <v>0</v>
      </c>
      <c r="BG850" s="99">
        <v>0</v>
      </c>
      <c r="BH850" s="99">
        <v>0</v>
      </c>
      <c r="BI850" s="99">
        <v>0</v>
      </c>
      <c r="BJ850" s="99">
        <v>0</v>
      </c>
      <c r="BK850" s="100">
        <f>BJ850*('Para GX'!J$71+100%)</f>
        <v>0</v>
      </c>
      <c r="BL850" s="100">
        <f>BK850*('Para GX'!K$71+100%)</f>
        <v>0</v>
      </c>
      <c r="BM850" s="100">
        <f>BL850*('Para GX'!L$71+100%)</f>
        <v>0</v>
      </c>
      <c r="BN850" s="100">
        <f>BM850*('Para GX'!M$71+100%)</f>
        <v>0</v>
      </c>
      <c r="BO850" s="100">
        <f>BN850*('Para GX'!N$71+100%)</f>
        <v>0</v>
      </c>
      <c r="BP850" s="100" t="e">
        <f>BO850*('Para GX'!O$71+100%)</f>
        <v>#VALUE!</v>
      </c>
    </row>
    <row r="851" spans="1:68">
      <c r="A851" s="77">
        <v>2019</v>
      </c>
      <c r="B851" s="77" t="s">
        <v>905</v>
      </c>
      <c r="C851" s="77" t="s">
        <v>1132</v>
      </c>
      <c r="D851" s="77"/>
      <c r="E851" s="112" t="s">
        <v>1027</v>
      </c>
      <c r="F851" s="77"/>
      <c r="G851" s="77"/>
      <c r="H851" s="77"/>
      <c r="I851" s="77">
        <v>1</v>
      </c>
      <c r="J851" s="77"/>
      <c r="K851" s="77"/>
      <c r="L851" s="77"/>
      <c r="M851" s="77"/>
      <c r="N851" s="99">
        <v>0</v>
      </c>
      <c r="O851" s="99">
        <v>0</v>
      </c>
      <c r="P851" s="99">
        <v>0</v>
      </c>
      <c r="Q851" s="99">
        <v>0</v>
      </c>
      <c r="R851" s="99">
        <v>0</v>
      </c>
      <c r="S851" s="99">
        <v>0</v>
      </c>
      <c r="T851" s="99">
        <v>0</v>
      </c>
      <c r="U851" s="99">
        <v>0</v>
      </c>
      <c r="V851" s="99">
        <v>0</v>
      </c>
      <c r="W851" s="99">
        <v>0</v>
      </c>
      <c r="X851" s="99">
        <v>0</v>
      </c>
      <c r="Y851" s="99">
        <v>0</v>
      </c>
      <c r="Z851" s="99">
        <v>0</v>
      </c>
      <c r="AA851" s="99">
        <v>0</v>
      </c>
      <c r="AB851" s="100">
        <f>AA851*('Para GX'!J$71+100%)</f>
        <v>0</v>
      </c>
      <c r="AC851" s="100">
        <f>AB851*('Para GX'!K$71+100%)</f>
        <v>0</v>
      </c>
      <c r="AD851" s="100">
        <f>AC851*('Para GX'!L$71+100%)</f>
        <v>0</v>
      </c>
      <c r="AE851" s="100">
        <f>AD851*('Para GX'!M$71+100%)</f>
        <v>0</v>
      </c>
      <c r="AF851" s="100">
        <f>AE851*('Para GX'!N$71+100%)</f>
        <v>0</v>
      </c>
      <c r="AG851" s="100" t="e">
        <f>AF851*('Para GX'!O$71+100%)</f>
        <v>#VALUE!</v>
      </c>
      <c r="AH851" s="99">
        <v>0</v>
      </c>
      <c r="AI851" s="100">
        <f>AH851*('Para GX'!J$71+100%)</f>
        <v>0</v>
      </c>
      <c r="AJ851" s="100">
        <v>2059.52</v>
      </c>
      <c r="AK851" s="100">
        <f>AJ851*('Para GX'!L$71+100%)</f>
        <v>2093.8453333333332</v>
      </c>
      <c r="AL851" s="100">
        <f>AK851*('Para GX'!M$71+100%)</f>
        <v>2114.7837866666664</v>
      </c>
      <c r="AM851" s="100">
        <f>AL851*('Para GX'!N$71+100%)</f>
        <v>2128.882345244444</v>
      </c>
      <c r="AN851" s="100" t="e">
        <f>AM851*('Para GX'!O$71+100%)</f>
        <v>#VALUE!</v>
      </c>
      <c r="AO851" s="99">
        <v>0</v>
      </c>
      <c r="AP851" s="100">
        <f>AO851*('Para GX'!J$71+100%)</f>
        <v>0</v>
      </c>
      <c r="AQ851" s="100">
        <f>AP851*('Para GX'!K$71+100%)</f>
        <v>0</v>
      </c>
      <c r="AR851" s="100">
        <f>AQ851*('Para GX'!L$71+100%)</f>
        <v>0</v>
      </c>
      <c r="AS851" s="100">
        <f>AR851*('Para GX'!M$71+100%)</f>
        <v>0</v>
      </c>
      <c r="AT851" s="100">
        <f>AS851*('Para GX'!N$71+100%)</f>
        <v>0</v>
      </c>
      <c r="AU851" s="100" t="e">
        <f>AT851*('Para GX'!O$71+100%)</f>
        <v>#VALUE!</v>
      </c>
      <c r="AV851" s="99">
        <v>0</v>
      </c>
      <c r="AW851" s="100">
        <f>AV851*('Para GX'!J$71+100%)</f>
        <v>0</v>
      </c>
      <c r="AX851" s="100">
        <f>AW851*('Para GX'!K$71+100%)</f>
        <v>0</v>
      </c>
      <c r="AY851" s="100">
        <f>AX851*('Para GX'!L$71+100%)</f>
        <v>0</v>
      </c>
      <c r="AZ851" s="100">
        <f>AY851*('Para GX'!M$71+100%)</f>
        <v>0</v>
      </c>
      <c r="BA851" s="100">
        <f>AZ851*('Para GX'!N$71+100%)</f>
        <v>0</v>
      </c>
      <c r="BB851" s="100" t="e">
        <f>BA851*('Para GX'!O$71+100%)</f>
        <v>#VALUE!</v>
      </c>
      <c r="BC851" s="99">
        <v>0</v>
      </c>
      <c r="BD851" s="99">
        <v>0</v>
      </c>
      <c r="BE851" s="99">
        <v>0</v>
      </c>
      <c r="BF851" s="99">
        <v>0</v>
      </c>
      <c r="BG851" s="99">
        <v>0</v>
      </c>
      <c r="BH851" s="99">
        <v>0</v>
      </c>
      <c r="BI851" s="99">
        <v>0</v>
      </c>
      <c r="BJ851" s="99">
        <v>0</v>
      </c>
      <c r="BK851" s="100">
        <f>BJ851*('Para GX'!J$71+100%)</f>
        <v>0</v>
      </c>
      <c r="BL851" s="100">
        <f>BK851*('Para GX'!K$71+100%)</f>
        <v>0</v>
      </c>
      <c r="BM851" s="100">
        <f>BL851*('Para GX'!L$71+100%)</f>
        <v>0</v>
      </c>
      <c r="BN851" s="100">
        <f>BM851*('Para GX'!M$71+100%)</f>
        <v>0</v>
      </c>
      <c r="BO851" s="100">
        <f>BN851*('Para GX'!N$71+100%)</f>
        <v>0</v>
      </c>
      <c r="BP851" s="100" t="e">
        <f>BO851*('Para GX'!O$71+100%)</f>
        <v>#VALUE!</v>
      </c>
    </row>
    <row r="852" spans="1:68">
      <c r="A852" s="77">
        <v>2019</v>
      </c>
      <c r="B852" s="77" t="s">
        <v>905</v>
      </c>
      <c r="C852" s="77" t="s">
        <v>1132</v>
      </c>
      <c r="D852" s="77"/>
      <c r="E852" s="112" t="s">
        <v>1027</v>
      </c>
      <c r="F852" s="77"/>
      <c r="G852" s="77"/>
      <c r="H852" s="77"/>
      <c r="I852" s="77">
        <v>1</v>
      </c>
      <c r="J852" s="77"/>
      <c r="K852" s="77"/>
      <c r="L852" s="77"/>
      <c r="M852" s="77"/>
      <c r="N852" s="99">
        <v>0</v>
      </c>
      <c r="O852" s="99">
        <v>0</v>
      </c>
      <c r="P852" s="99">
        <v>0</v>
      </c>
      <c r="Q852" s="99">
        <v>0</v>
      </c>
      <c r="R852" s="99">
        <v>0</v>
      </c>
      <c r="S852" s="99">
        <v>0</v>
      </c>
      <c r="T852" s="99">
        <v>0</v>
      </c>
      <c r="U852" s="99">
        <v>0</v>
      </c>
      <c r="V852" s="99">
        <v>0</v>
      </c>
      <c r="W852" s="99">
        <v>0</v>
      </c>
      <c r="X852" s="99">
        <v>0</v>
      </c>
      <c r="Y852" s="99">
        <v>0</v>
      </c>
      <c r="Z852" s="99">
        <v>0</v>
      </c>
      <c r="AA852" s="99">
        <v>0</v>
      </c>
      <c r="AB852" s="100">
        <f>AA852*('Para GX'!J$71+100%)</f>
        <v>0</v>
      </c>
      <c r="AC852" s="100">
        <f>AB852*('Para GX'!K$71+100%)</f>
        <v>0</v>
      </c>
      <c r="AD852" s="100">
        <f>AC852*('Para GX'!L$71+100%)</f>
        <v>0</v>
      </c>
      <c r="AE852" s="100">
        <f>AD852*('Para GX'!M$71+100%)</f>
        <v>0</v>
      </c>
      <c r="AF852" s="100">
        <f>AE852*('Para GX'!N$71+100%)</f>
        <v>0</v>
      </c>
      <c r="AG852" s="100" t="e">
        <f>AF852*('Para GX'!O$71+100%)</f>
        <v>#VALUE!</v>
      </c>
      <c r="AH852" s="99">
        <v>0</v>
      </c>
      <c r="AI852" s="100">
        <f>AH852*('Para GX'!J$71+100%)</f>
        <v>0</v>
      </c>
      <c r="AJ852" s="100">
        <v>1033.57</v>
      </c>
      <c r="AK852" s="100">
        <f>AJ852*('Para GX'!L$71+100%)</f>
        <v>1050.7961666666665</v>
      </c>
      <c r="AL852" s="100">
        <f>AK852*('Para GX'!M$71+100%)</f>
        <v>1061.3041283333332</v>
      </c>
      <c r="AM852" s="100">
        <f>AL852*('Para GX'!N$71+100%)</f>
        <v>1068.3794891888888</v>
      </c>
      <c r="AN852" s="100" t="e">
        <f>AM852*('Para GX'!O$71+100%)</f>
        <v>#VALUE!</v>
      </c>
      <c r="AO852" s="99">
        <v>0</v>
      </c>
      <c r="AP852" s="100">
        <f>AO852*('Para GX'!J$71+100%)</f>
        <v>0</v>
      </c>
      <c r="AQ852" s="100">
        <f>AP852*('Para GX'!K$71+100%)</f>
        <v>0</v>
      </c>
      <c r="AR852" s="100">
        <f>AQ852*('Para GX'!L$71+100%)</f>
        <v>0</v>
      </c>
      <c r="AS852" s="100">
        <f>AR852*('Para GX'!M$71+100%)</f>
        <v>0</v>
      </c>
      <c r="AT852" s="100">
        <f>AS852*('Para GX'!N$71+100%)</f>
        <v>0</v>
      </c>
      <c r="AU852" s="100" t="e">
        <f>AT852*('Para GX'!O$71+100%)</f>
        <v>#VALUE!</v>
      </c>
      <c r="AV852" s="99">
        <v>0</v>
      </c>
      <c r="AW852" s="100">
        <f>AV852*('Para GX'!J$71+100%)</f>
        <v>0</v>
      </c>
      <c r="AX852" s="100">
        <f>AW852*('Para GX'!K$71+100%)</f>
        <v>0</v>
      </c>
      <c r="AY852" s="100">
        <f>AX852*('Para GX'!L$71+100%)</f>
        <v>0</v>
      </c>
      <c r="AZ852" s="100">
        <f>AY852*('Para GX'!M$71+100%)</f>
        <v>0</v>
      </c>
      <c r="BA852" s="100">
        <f>AZ852*('Para GX'!N$71+100%)</f>
        <v>0</v>
      </c>
      <c r="BB852" s="100" t="e">
        <f>BA852*('Para GX'!O$71+100%)</f>
        <v>#VALUE!</v>
      </c>
      <c r="BC852" s="99">
        <v>0</v>
      </c>
      <c r="BD852" s="99">
        <v>0</v>
      </c>
      <c r="BE852" s="99">
        <v>0</v>
      </c>
      <c r="BF852" s="99">
        <v>0</v>
      </c>
      <c r="BG852" s="99">
        <v>0</v>
      </c>
      <c r="BH852" s="99">
        <v>0</v>
      </c>
      <c r="BI852" s="99">
        <v>0</v>
      </c>
      <c r="BJ852" s="99">
        <v>0</v>
      </c>
      <c r="BK852" s="100">
        <f>BJ852*('Para GX'!J$71+100%)</f>
        <v>0</v>
      </c>
      <c r="BL852" s="100">
        <f>BK852*('Para GX'!K$71+100%)</f>
        <v>0</v>
      </c>
      <c r="BM852" s="100">
        <f>BL852*('Para GX'!L$71+100%)</f>
        <v>0</v>
      </c>
      <c r="BN852" s="100">
        <f>BM852*('Para GX'!M$71+100%)</f>
        <v>0</v>
      </c>
      <c r="BO852" s="100">
        <f>BN852*('Para GX'!N$71+100%)</f>
        <v>0</v>
      </c>
      <c r="BP852" s="100" t="e">
        <f>BO852*('Para GX'!O$71+100%)</f>
        <v>#VALUE!</v>
      </c>
    </row>
    <row r="853" spans="1:68">
      <c r="A853" s="101"/>
      <c r="B853" s="101" t="s">
        <v>1196</v>
      </c>
      <c r="C853" s="101" t="s">
        <v>1132</v>
      </c>
      <c r="D853" s="101"/>
      <c r="E853" s="102"/>
      <c r="F853" s="101"/>
      <c r="G853" s="101"/>
      <c r="H853" s="101"/>
      <c r="I853" s="101"/>
      <c r="J853" s="101"/>
      <c r="K853" s="101"/>
      <c r="L853" s="101"/>
      <c r="M853" s="101"/>
      <c r="N853" s="103">
        <f t="shared" ref="N853:AG853" si="212">SUM(N806:N852)</f>
        <v>0</v>
      </c>
      <c r="O853" s="103">
        <f t="shared" si="212"/>
        <v>0</v>
      </c>
      <c r="P853" s="103">
        <f t="shared" si="212"/>
        <v>0</v>
      </c>
      <c r="Q853" s="103">
        <f t="shared" si="212"/>
        <v>0</v>
      </c>
      <c r="R853" s="103">
        <f t="shared" si="212"/>
        <v>0</v>
      </c>
      <c r="S853" s="103">
        <f t="shared" si="212"/>
        <v>0</v>
      </c>
      <c r="T853" s="103">
        <f t="shared" si="212"/>
        <v>50244.959999999977</v>
      </c>
      <c r="U853" s="103">
        <f t="shared" si="212"/>
        <v>0</v>
      </c>
      <c r="V853" s="103">
        <f t="shared" si="212"/>
        <v>567.24</v>
      </c>
      <c r="W853" s="103">
        <f t="shared" si="212"/>
        <v>0</v>
      </c>
      <c r="X853" s="103">
        <f t="shared" si="212"/>
        <v>0</v>
      </c>
      <c r="Y853" s="103">
        <f t="shared" si="212"/>
        <v>0</v>
      </c>
      <c r="Z853" s="103">
        <f t="shared" si="212"/>
        <v>50812.199999999983</v>
      </c>
      <c r="AA853" s="103">
        <f t="shared" si="212"/>
        <v>0</v>
      </c>
      <c r="AB853" s="103">
        <f t="shared" si="212"/>
        <v>0</v>
      </c>
      <c r="AC853" s="103">
        <f t="shared" si="212"/>
        <v>0</v>
      </c>
      <c r="AD853" s="103">
        <f t="shared" si="212"/>
        <v>0</v>
      </c>
      <c r="AE853" s="103">
        <f t="shared" si="212"/>
        <v>0</v>
      </c>
      <c r="AF853" s="103">
        <f t="shared" si="212"/>
        <v>0</v>
      </c>
      <c r="AG853" s="103" t="e">
        <f t="shared" si="212"/>
        <v>#VALUE!</v>
      </c>
      <c r="AH853" s="103">
        <f t="shared" si="204"/>
        <v>50812.199999999975</v>
      </c>
      <c r="AI853" s="103">
        <f t="shared" ref="AI853:AN853" si="213">SUM(AI806:AI852)</f>
        <v>53955.734000000011</v>
      </c>
      <c r="AJ853" s="103">
        <f t="shared" si="213"/>
        <v>86890.354903333311</v>
      </c>
      <c r="AK853" s="103">
        <f t="shared" si="213"/>
        <v>88338.527485055485</v>
      </c>
      <c r="AL853" s="103">
        <f t="shared" si="213"/>
        <v>89221.912759906132</v>
      </c>
      <c r="AM853" s="103">
        <f t="shared" si="213"/>
        <v>91501.44306121378</v>
      </c>
      <c r="AN853" s="103" t="e">
        <f t="shared" si="213"/>
        <v>#VALUE!</v>
      </c>
      <c r="AO853" s="103">
        <f t="shared" si="206"/>
        <v>0</v>
      </c>
      <c r="AP853" s="103">
        <f>SUM(AP806:AP852)</f>
        <v>0</v>
      </c>
      <c r="AQ853" s="103">
        <f>SUM(AQ806:AQ852)</f>
        <v>0</v>
      </c>
      <c r="AR853" s="103">
        <f>SUM(AR806:AR852)</f>
        <v>0</v>
      </c>
      <c r="AS853" s="103">
        <f>SUM(AS806:AS836)</f>
        <v>0</v>
      </c>
      <c r="AT853" s="103">
        <f t="shared" ref="AT853:BP853" si="214">SUM(AT806:AT852)</f>
        <v>0</v>
      </c>
      <c r="AU853" s="103" t="e">
        <f t="shared" si="214"/>
        <v>#VALUE!</v>
      </c>
      <c r="AV853" s="103">
        <f t="shared" si="214"/>
        <v>0</v>
      </c>
      <c r="AW853" s="103">
        <f t="shared" si="214"/>
        <v>0</v>
      </c>
      <c r="AX853" s="103">
        <f t="shared" si="214"/>
        <v>0</v>
      </c>
      <c r="AY853" s="103">
        <f t="shared" si="214"/>
        <v>0</v>
      </c>
      <c r="AZ853" s="103">
        <f t="shared" si="214"/>
        <v>0</v>
      </c>
      <c r="BA853" s="103">
        <f t="shared" si="214"/>
        <v>0</v>
      </c>
      <c r="BB853" s="103" t="e">
        <f t="shared" si="214"/>
        <v>#VALUE!</v>
      </c>
      <c r="BC853" s="103">
        <f t="shared" si="214"/>
        <v>0</v>
      </c>
      <c r="BD853" s="103">
        <f t="shared" si="214"/>
        <v>0</v>
      </c>
      <c r="BE853" s="103">
        <f t="shared" si="214"/>
        <v>0</v>
      </c>
      <c r="BF853" s="103">
        <f t="shared" si="214"/>
        <v>0</v>
      </c>
      <c r="BG853" s="103">
        <f t="shared" si="214"/>
        <v>0</v>
      </c>
      <c r="BH853" s="103">
        <f t="shared" si="214"/>
        <v>0</v>
      </c>
      <c r="BI853" s="103">
        <f t="shared" si="214"/>
        <v>0</v>
      </c>
      <c r="BJ853" s="103">
        <f t="shared" si="214"/>
        <v>0</v>
      </c>
      <c r="BK853" s="103">
        <f t="shared" si="214"/>
        <v>0</v>
      </c>
      <c r="BL853" s="103">
        <f t="shared" si="214"/>
        <v>0</v>
      </c>
      <c r="BM853" s="103">
        <f t="shared" si="214"/>
        <v>0</v>
      </c>
      <c r="BN853" s="103">
        <f t="shared" si="214"/>
        <v>0</v>
      </c>
      <c r="BO853" s="103">
        <f t="shared" si="214"/>
        <v>0</v>
      </c>
      <c r="BP853" s="103" t="e">
        <f t="shared" si="214"/>
        <v>#VALUE!</v>
      </c>
    </row>
    <row r="854" spans="1:68">
      <c r="A854" s="77">
        <v>2018</v>
      </c>
      <c r="B854" s="77" t="s">
        <v>905</v>
      </c>
      <c r="C854" s="77" t="s">
        <v>1133</v>
      </c>
      <c r="D854" s="77"/>
      <c r="E854" s="98">
        <v>25838</v>
      </c>
      <c r="F854" s="77"/>
      <c r="G854" s="77"/>
      <c r="H854" s="77"/>
      <c r="I854" s="77">
        <v>4</v>
      </c>
      <c r="J854" s="77" t="s">
        <v>1021</v>
      </c>
      <c r="K854" s="77"/>
      <c r="L854" s="77"/>
      <c r="M854" s="77"/>
      <c r="N854" s="99">
        <v>0</v>
      </c>
      <c r="O854" s="99">
        <v>0</v>
      </c>
      <c r="P854" s="99">
        <v>0</v>
      </c>
      <c r="Q854" s="99">
        <v>0</v>
      </c>
      <c r="R854" s="99">
        <v>0</v>
      </c>
      <c r="S854" s="99">
        <v>0</v>
      </c>
      <c r="T854" s="99">
        <v>1383.64</v>
      </c>
      <c r="U854" s="99">
        <v>0</v>
      </c>
      <c r="V854" s="99">
        <v>0</v>
      </c>
      <c r="W854" s="99">
        <v>0</v>
      </c>
      <c r="X854" s="99">
        <v>0</v>
      </c>
      <c r="Y854" s="99">
        <v>0</v>
      </c>
      <c r="Z854" s="99">
        <v>1383.64</v>
      </c>
      <c r="AA854" s="100">
        <v>0</v>
      </c>
      <c r="AB854" s="100">
        <f>AA854*('Para GX'!J$71+100%)</f>
        <v>0</v>
      </c>
      <c r="AC854" s="100">
        <f>AB854*('Para GX'!K$71+100%)</f>
        <v>0</v>
      </c>
      <c r="AD854" s="100">
        <f>AC854*('Para GX'!L$71+100%)</f>
        <v>0</v>
      </c>
      <c r="AE854" s="100">
        <f>AD854*('Para GX'!M$71+100%)</f>
        <v>0</v>
      </c>
      <c r="AF854" s="100">
        <f>AE854*('Para GX'!N$71+100%)</f>
        <v>0</v>
      </c>
      <c r="AG854" s="100" t="e">
        <f>AF854*('Para GX'!O$71+100%)</f>
        <v>#VALUE!</v>
      </c>
      <c r="AH854" s="100">
        <f t="shared" si="204"/>
        <v>1383.64</v>
      </c>
      <c r="AI854" s="100">
        <f>AH854*('Para GX'!J$71+100%)</f>
        <v>1418.231</v>
      </c>
      <c r="AJ854" s="100">
        <f>AI854*('Para GX'!K$71+100%)</f>
        <v>1448.9593383333333</v>
      </c>
      <c r="AK854" s="100">
        <f>AJ854*('Para GX'!L$71+100%)</f>
        <v>1473.1086606388888</v>
      </c>
      <c r="AL854" s="100">
        <f>AK854*('Para GX'!M$71+100%)</f>
        <v>1487.8397472452777</v>
      </c>
      <c r="AM854" s="100">
        <f>AL854*('Para GX'!N$71+100%)</f>
        <v>1497.7586788935796</v>
      </c>
      <c r="AN854" s="100" t="e">
        <f>AM854*('Para GX'!O$71+100%)</f>
        <v>#VALUE!</v>
      </c>
      <c r="AO854" s="100">
        <f t="shared" si="206"/>
        <v>0</v>
      </c>
      <c r="AP854" s="100">
        <f>AO854*('Para GX'!J$71+100%)</f>
        <v>0</v>
      </c>
      <c r="AQ854" s="100">
        <f>AP854*('Para GX'!K$71+100%)</f>
        <v>0</v>
      </c>
      <c r="AR854" s="100">
        <f>AQ854*('Para GX'!L$71+100%)</f>
        <v>0</v>
      </c>
      <c r="AS854" s="100">
        <f>AR854*('Para GX'!M$71+100%)</f>
        <v>0</v>
      </c>
      <c r="AT854" s="100">
        <f>AS854*('Para GX'!N$71+100%)</f>
        <v>0</v>
      </c>
      <c r="AU854" s="100" t="e">
        <f>AT854*('Para GX'!O$71+100%)</f>
        <v>#VALUE!</v>
      </c>
      <c r="AV854" s="100">
        <v>0</v>
      </c>
      <c r="AW854" s="100">
        <f>AV854*('Para GX'!J$71+100%)</f>
        <v>0</v>
      </c>
      <c r="AX854" s="100">
        <f>AW854*('Para GX'!K$71+100%)</f>
        <v>0</v>
      </c>
      <c r="AY854" s="100">
        <f>AX854*('Para GX'!L$71+100%)</f>
        <v>0</v>
      </c>
      <c r="AZ854" s="100">
        <f>AY854*('Para GX'!M$71+100%)</f>
        <v>0</v>
      </c>
      <c r="BA854" s="100">
        <f>AZ854*('Para GX'!N$71+100%)</f>
        <v>0</v>
      </c>
      <c r="BB854" s="100" t="e">
        <f>BA854*('Para GX'!O$71+100%)</f>
        <v>#VALUE!</v>
      </c>
      <c r="BC854" s="100">
        <v>0</v>
      </c>
      <c r="BD854" s="100"/>
      <c r="BE854" s="100"/>
      <c r="BF854" s="100"/>
      <c r="BG854" s="100"/>
      <c r="BH854" s="100"/>
      <c r="BI854" s="100"/>
      <c r="BJ854" s="100">
        <v>0</v>
      </c>
      <c r="BK854" s="100">
        <f>BJ854*('Para GX'!J$71+100%)</f>
        <v>0</v>
      </c>
      <c r="BL854" s="100">
        <f>BK854*('Para GX'!K$71+100%)</f>
        <v>0</v>
      </c>
      <c r="BM854" s="100">
        <f>BL854*('Para GX'!L$71+100%)</f>
        <v>0</v>
      </c>
      <c r="BN854" s="100">
        <f>BM854*('Para GX'!M$71+100%)</f>
        <v>0</v>
      </c>
      <c r="BO854" s="100">
        <f>BN854*('Para GX'!N$71+100%)</f>
        <v>0</v>
      </c>
      <c r="BP854" s="100" t="e">
        <f>BO854*('Para GX'!O$71+100%)</f>
        <v>#VALUE!</v>
      </c>
    </row>
    <row r="855" spans="1:68">
      <c r="A855" s="77">
        <v>2018</v>
      </c>
      <c r="B855" s="77" t="s">
        <v>905</v>
      </c>
      <c r="C855" s="77" t="s">
        <v>1133</v>
      </c>
      <c r="D855" s="77"/>
      <c r="E855" s="98">
        <v>23294</v>
      </c>
      <c r="F855" s="77"/>
      <c r="G855" s="77"/>
      <c r="H855" s="77"/>
      <c r="I855" s="77">
        <v>1</v>
      </c>
      <c r="J855" s="77" t="s">
        <v>1021</v>
      </c>
      <c r="K855" s="77"/>
      <c r="L855" s="77"/>
      <c r="M855" s="77"/>
      <c r="N855" s="99">
        <v>0</v>
      </c>
      <c r="O855" s="99">
        <v>0</v>
      </c>
      <c r="P855" s="99">
        <v>0</v>
      </c>
      <c r="Q855" s="99">
        <v>0</v>
      </c>
      <c r="R855" s="99">
        <v>0</v>
      </c>
      <c r="S855" s="99">
        <v>0</v>
      </c>
      <c r="T855" s="99">
        <v>2213.81</v>
      </c>
      <c r="U855" s="99">
        <v>0</v>
      </c>
      <c r="V855" s="99">
        <v>0</v>
      </c>
      <c r="W855" s="99">
        <v>0</v>
      </c>
      <c r="X855" s="99">
        <v>0</v>
      </c>
      <c r="Y855" s="99">
        <v>0</v>
      </c>
      <c r="Z855" s="99">
        <v>2213.81</v>
      </c>
      <c r="AA855" s="100">
        <f>SUM(AA806:AA852)</f>
        <v>0</v>
      </c>
      <c r="AB855" s="100">
        <f>AA855*('Para GX'!J$71+100%)</f>
        <v>0</v>
      </c>
      <c r="AC855" s="100">
        <f>AB855*('Para GX'!K$71+100%)</f>
        <v>0</v>
      </c>
      <c r="AD855" s="100">
        <f>AC855*('Para GX'!L$71+100%)</f>
        <v>0</v>
      </c>
      <c r="AE855" s="100">
        <f>AD855*('Para GX'!M$71+100%)</f>
        <v>0</v>
      </c>
      <c r="AF855" s="100">
        <f>AE855*('Para GX'!N$71+100%)</f>
        <v>0</v>
      </c>
      <c r="AG855" s="100" t="e">
        <f>AF855*('Para GX'!O$71+100%)</f>
        <v>#VALUE!</v>
      </c>
      <c r="AH855" s="100">
        <f t="shared" si="204"/>
        <v>2213.81</v>
      </c>
      <c r="AI855" s="100">
        <f>AH855*('Para GX'!J$71+100%)</f>
        <v>2269.1552499999998</v>
      </c>
      <c r="AJ855" s="100">
        <f>AI855*('Para GX'!K$71+100%)</f>
        <v>2318.3202804166667</v>
      </c>
      <c r="AK855" s="100">
        <f>AJ855*('Para GX'!L$71+100%)</f>
        <v>2356.9589517569443</v>
      </c>
      <c r="AL855" s="100">
        <f>AK855*('Para GX'!M$71+100%)</f>
        <v>2380.5285412745138</v>
      </c>
      <c r="AM855" s="100">
        <f>AL855*('Para GX'!N$71+100%)</f>
        <v>2396.398731549677</v>
      </c>
      <c r="AN855" s="100" t="e">
        <f>AM855*('Para GX'!O$71+100%)</f>
        <v>#VALUE!</v>
      </c>
      <c r="AO855" s="100">
        <f t="shared" si="206"/>
        <v>0</v>
      </c>
      <c r="AP855" s="100">
        <f>AO855*('Para GX'!J$71+100%)</f>
        <v>0</v>
      </c>
      <c r="AQ855" s="100">
        <f>AP855*('Para GX'!K$71+100%)</f>
        <v>0</v>
      </c>
      <c r="AR855" s="100">
        <f>AQ855*('Para GX'!L$71+100%)</f>
        <v>0</v>
      </c>
      <c r="AS855" s="100">
        <f>AR855*('Para GX'!M$71+100%)</f>
        <v>0</v>
      </c>
      <c r="AT855" s="100">
        <f>AS855*('Para GX'!N$71+100%)</f>
        <v>0</v>
      </c>
      <c r="AU855" s="100" t="e">
        <f>AT855*('Para GX'!O$71+100%)</f>
        <v>#VALUE!</v>
      </c>
      <c r="AV855" s="100">
        <v>0</v>
      </c>
      <c r="AW855" s="100">
        <f>AV855*('Para GX'!J$71+100%)</f>
        <v>0</v>
      </c>
      <c r="AX855" s="100">
        <f>AW855*('Para GX'!K$71+100%)</f>
        <v>0</v>
      </c>
      <c r="AY855" s="100">
        <f>AX855*('Para GX'!L$71+100%)</f>
        <v>0</v>
      </c>
      <c r="AZ855" s="100">
        <f>AY855*('Para GX'!M$71+100%)</f>
        <v>0</v>
      </c>
      <c r="BA855" s="100">
        <f>AZ855*('Para GX'!N$71+100%)</f>
        <v>0</v>
      </c>
      <c r="BB855" s="100" t="e">
        <f>BA855*('Para GX'!O$71+100%)</f>
        <v>#VALUE!</v>
      </c>
      <c r="BC855" s="100">
        <v>0</v>
      </c>
      <c r="BD855" s="100"/>
      <c r="BE855" s="100"/>
      <c r="BF855" s="100"/>
      <c r="BG855" s="100"/>
      <c r="BH855" s="100"/>
      <c r="BI855" s="100"/>
      <c r="BJ855" s="100">
        <v>0</v>
      </c>
      <c r="BK855" s="100">
        <f>BJ855*('Para GX'!J$71+100%)</f>
        <v>0</v>
      </c>
      <c r="BL855" s="100">
        <f>BK855*('Para GX'!K$71+100%)</f>
        <v>0</v>
      </c>
      <c r="BM855" s="100">
        <f>BL855*('Para GX'!L$71+100%)</f>
        <v>0</v>
      </c>
      <c r="BN855" s="100">
        <f>BM855*('Para GX'!M$71+100%)</f>
        <v>0</v>
      </c>
      <c r="BO855" s="100">
        <f>BN855*('Para GX'!N$71+100%)</f>
        <v>0</v>
      </c>
      <c r="BP855" s="100" t="e">
        <f>BO855*('Para GX'!O$71+100%)</f>
        <v>#VALUE!</v>
      </c>
    </row>
    <row r="856" spans="1:68">
      <c r="A856" s="77">
        <v>2018</v>
      </c>
      <c r="B856" s="77" t="s">
        <v>905</v>
      </c>
      <c r="C856" s="77" t="s">
        <v>1133</v>
      </c>
      <c r="D856" s="77"/>
      <c r="E856" s="104">
        <v>20145</v>
      </c>
      <c r="F856" s="77"/>
      <c r="G856" s="77"/>
      <c r="H856" s="77"/>
      <c r="I856" s="77">
        <v>2</v>
      </c>
      <c r="J856" s="77" t="s">
        <v>1021</v>
      </c>
      <c r="K856" s="77" t="s">
        <v>1242</v>
      </c>
      <c r="L856" s="77"/>
      <c r="M856" s="77"/>
      <c r="N856" s="99">
        <v>0</v>
      </c>
      <c r="O856" s="99">
        <v>0</v>
      </c>
      <c r="P856" s="99">
        <v>0</v>
      </c>
      <c r="Q856" s="99">
        <v>0</v>
      </c>
      <c r="R856" s="99">
        <v>0</v>
      </c>
      <c r="S856" s="99">
        <v>0</v>
      </c>
      <c r="T856" s="99">
        <v>1853.77</v>
      </c>
      <c r="U856" s="99">
        <v>0</v>
      </c>
      <c r="V856" s="99">
        <v>0</v>
      </c>
      <c r="W856" s="99">
        <v>0</v>
      </c>
      <c r="X856" s="99">
        <v>0</v>
      </c>
      <c r="Y856" s="99">
        <v>0</v>
      </c>
      <c r="Z856" s="99">
        <v>1853.77</v>
      </c>
      <c r="AA856" s="100">
        <f>SUM(W856+V856+S856)</f>
        <v>0</v>
      </c>
      <c r="AB856" s="100">
        <f>AA856*('Para GX'!J$71+100%)</f>
        <v>0</v>
      </c>
      <c r="AC856" s="100">
        <f>AB856*('Para GX'!K$71+100%)</f>
        <v>0</v>
      </c>
      <c r="AD856" s="100">
        <f>AC856*('Para GX'!L$71+100%)</f>
        <v>0</v>
      </c>
      <c r="AE856" s="100">
        <f>AD856*('Para GX'!M$71+100%)</f>
        <v>0</v>
      </c>
      <c r="AF856" s="100">
        <f>AE856*('Para GX'!N$71+100%)</f>
        <v>0</v>
      </c>
      <c r="AG856" s="100" t="e">
        <f>AF856*('Para GX'!O$71+100%)</f>
        <v>#VALUE!</v>
      </c>
      <c r="AH856" s="100">
        <f t="shared" si="204"/>
        <v>1853.77</v>
      </c>
      <c r="AI856" s="100">
        <f>AH856*('Para GX'!J$71+100%)</f>
        <v>1900.1142499999999</v>
      </c>
      <c r="AJ856" s="100">
        <v>2264.8200000000002</v>
      </c>
      <c r="AK856" s="100">
        <v>0</v>
      </c>
      <c r="AL856" s="100">
        <f>AK856*('Para GX'!M$71+100%)</f>
        <v>0</v>
      </c>
      <c r="AM856" s="100">
        <f>AL856*('Para GX'!N$71+100%)</f>
        <v>0</v>
      </c>
      <c r="AN856" s="100">
        <v>0</v>
      </c>
      <c r="AO856" s="100">
        <f t="shared" si="206"/>
        <v>0</v>
      </c>
      <c r="AP856" s="100">
        <f>AO856*('Para GX'!J$71+100%)</f>
        <v>0</v>
      </c>
      <c r="AQ856" s="100">
        <f>AP856*('Para GX'!K$71+100%)</f>
        <v>0</v>
      </c>
      <c r="AR856" s="100">
        <f>AQ856*('Para GX'!L$71+100%)</f>
        <v>0</v>
      </c>
      <c r="AS856" s="100">
        <f>AR856*('Para GX'!M$71+100%)</f>
        <v>0</v>
      </c>
      <c r="AT856" s="100">
        <f>AS856*('Para GX'!N$71+100%)</f>
        <v>0</v>
      </c>
      <c r="AU856" s="100" t="e">
        <f>AT856*('Para GX'!O$71+100%)</f>
        <v>#VALUE!</v>
      </c>
      <c r="AV856" s="100">
        <v>0</v>
      </c>
      <c r="AW856" s="100">
        <f>AV856*('Para GX'!J$71+100%)</f>
        <v>0</v>
      </c>
      <c r="AX856" s="100">
        <f>AW856*('Para GX'!K$71+100%)</f>
        <v>0</v>
      </c>
      <c r="AY856" s="100">
        <f>AX856*('Para GX'!L$71+100%)</f>
        <v>0</v>
      </c>
      <c r="AZ856" s="100">
        <f>AY856*('Para GX'!M$71+100%)</f>
        <v>0</v>
      </c>
      <c r="BA856" s="100">
        <f>AZ856*('Para GX'!N$71+100%)</f>
        <v>0</v>
      </c>
      <c r="BB856" s="100" t="e">
        <f>BA856*('Para GX'!O$71+100%)</f>
        <v>#VALUE!</v>
      </c>
      <c r="BC856" s="100">
        <v>0</v>
      </c>
      <c r="BD856" s="100"/>
      <c r="BE856" s="100"/>
      <c r="BF856" s="100"/>
      <c r="BG856" s="100"/>
      <c r="BH856" s="100"/>
      <c r="BI856" s="100"/>
      <c r="BJ856" s="100">
        <v>0</v>
      </c>
      <c r="BK856" s="100">
        <f>BJ856*('Para GX'!J$71+100%)</f>
        <v>0</v>
      </c>
      <c r="BL856" s="100">
        <f>BK856*('Para GX'!K$71+100%)</f>
        <v>0</v>
      </c>
      <c r="BM856" s="100">
        <f>BL856*('Para GX'!L$71+100%)</f>
        <v>0</v>
      </c>
      <c r="BN856" s="100">
        <f>BM856*('Para GX'!M$71+100%)</f>
        <v>0</v>
      </c>
      <c r="BO856" s="100">
        <f>BN856*('Para GX'!N$71+100%)</f>
        <v>0</v>
      </c>
      <c r="BP856" s="100" t="e">
        <f>BO856*('Para GX'!O$71+100%)</f>
        <v>#VALUE!</v>
      </c>
    </row>
    <row r="857" spans="1:68">
      <c r="A857" s="77">
        <v>2018</v>
      </c>
      <c r="B857" s="77" t="s">
        <v>905</v>
      </c>
      <c r="C857" s="77" t="s">
        <v>1133</v>
      </c>
      <c r="D857" s="77"/>
      <c r="E857" s="98">
        <v>25966</v>
      </c>
      <c r="F857" s="77"/>
      <c r="G857" s="77"/>
      <c r="H857" s="77"/>
      <c r="I857" s="77">
        <v>2</v>
      </c>
      <c r="J857" s="77" t="s">
        <v>1021</v>
      </c>
      <c r="K857" s="77"/>
      <c r="L857" s="77"/>
      <c r="M857" s="77"/>
      <c r="N857" s="99">
        <v>0</v>
      </c>
      <c r="O857" s="99">
        <v>0</v>
      </c>
      <c r="P857" s="99">
        <v>0</v>
      </c>
      <c r="Q857" s="99">
        <v>0</v>
      </c>
      <c r="R857" s="99">
        <v>0</v>
      </c>
      <c r="S857" s="99">
        <v>0</v>
      </c>
      <c r="T857" s="99">
        <v>2601.85</v>
      </c>
      <c r="U857" s="99">
        <v>0</v>
      </c>
      <c r="V857" s="99">
        <v>0</v>
      </c>
      <c r="W857" s="99">
        <v>0</v>
      </c>
      <c r="X857" s="99">
        <v>0</v>
      </c>
      <c r="Y857" s="99">
        <v>0</v>
      </c>
      <c r="Z857" s="99">
        <v>2601.85</v>
      </c>
      <c r="AA857" s="100">
        <f>SUM(W857+V857+S857)</f>
        <v>0</v>
      </c>
      <c r="AB857" s="100">
        <f>AA857*('Para GX'!J$71+100%)</f>
        <v>0</v>
      </c>
      <c r="AC857" s="100">
        <f>AB857*('Para GX'!K$71+100%)</f>
        <v>0</v>
      </c>
      <c r="AD857" s="100">
        <f>AC857*('Para GX'!L$71+100%)</f>
        <v>0</v>
      </c>
      <c r="AE857" s="100">
        <f>AD857*('Para GX'!M$71+100%)</f>
        <v>0</v>
      </c>
      <c r="AF857" s="100">
        <f>AE857*('Para GX'!N$71+100%)</f>
        <v>0</v>
      </c>
      <c r="AG857" s="100" t="e">
        <f>AF857*('Para GX'!O$71+100%)</f>
        <v>#VALUE!</v>
      </c>
      <c r="AH857" s="100">
        <f t="shared" si="204"/>
        <v>2601.85</v>
      </c>
      <c r="AI857" s="100">
        <f>AH857*('Para GX'!J$71+100%)</f>
        <v>2666.8962499999998</v>
      </c>
      <c r="AJ857" s="100">
        <f>AI857*('Para GX'!K$71+100%)</f>
        <v>2724.6790020833332</v>
      </c>
      <c r="AK857" s="100">
        <f>AJ857*('Para GX'!L$71+100%)</f>
        <v>2770.0903187847221</v>
      </c>
      <c r="AL857" s="100">
        <f>AK857*('Para GX'!M$71+100%)</f>
        <v>2797.7912219725695</v>
      </c>
      <c r="AM857" s="100">
        <f>AL857*('Para GX'!N$71+100%)</f>
        <v>2816.4431634523862</v>
      </c>
      <c r="AN857" s="100" t="e">
        <f>AM857*('Para GX'!O$71+100%)</f>
        <v>#VALUE!</v>
      </c>
      <c r="AO857" s="100">
        <f t="shared" si="206"/>
        <v>0</v>
      </c>
      <c r="AP857" s="100">
        <f>AO857*('Para GX'!J$71+100%)</f>
        <v>0</v>
      </c>
      <c r="AQ857" s="100">
        <f>AP857*('Para GX'!K$71+100%)</f>
        <v>0</v>
      </c>
      <c r="AR857" s="100">
        <f>AQ857*('Para GX'!L$71+100%)</f>
        <v>0</v>
      </c>
      <c r="AS857" s="100">
        <f>AR857*('Para GX'!M$71+100%)</f>
        <v>0</v>
      </c>
      <c r="AT857" s="100">
        <f>AS857*('Para GX'!N$71+100%)</f>
        <v>0</v>
      </c>
      <c r="AU857" s="100" t="e">
        <f>AT857*('Para GX'!O$71+100%)</f>
        <v>#VALUE!</v>
      </c>
      <c r="AV857" s="100">
        <v>0</v>
      </c>
      <c r="AW857" s="100">
        <f>AV857*('Para GX'!J$71+100%)</f>
        <v>0</v>
      </c>
      <c r="AX857" s="100">
        <f>AW857*('Para GX'!K$71+100%)</f>
        <v>0</v>
      </c>
      <c r="AY857" s="100">
        <f>AX857*('Para GX'!L$71+100%)</f>
        <v>0</v>
      </c>
      <c r="AZ857" s="100">
        <f>AY857*('Para GX'!M$71+100%)</f>
        <v>0</v>
      </c>
      <c r="BA857" s="100">
        <f>AZ857*('Para GX'!N$71+100%)</f>
        <v>0</v>
      </c>
      <c r="BB857" s="100" t="e">
        <f>BA857*('Para GX'!O$71+100%)</f>
        <v>#VALUE!</v>
      </c>
      <c r="BC857" s="100">
        <v>0</v>
      </c>
      <c r="BD857" s="100"/>
      <c r="BE857" s="100"/>
      <c r="BF857" s="100"/>
      <c r="BG857" s="100"/>
      <c r="BH857" s="100"/>
      <c r="BI857" s="100"/>
      <c r="BJ857" s="100">
        <v>0</v>
      </c>
      <c r="BK857" s="100">
        <f>BJ857*('Para GX'!J$71+100%)</f>
        <v>0</v>
      </c>
      <c r="BL857" s="100">
        <f>BK857*('Para GX'!K$71+100%)</f>
        <v>0</v>
      </c>
      <c r="BM857" s="100">
        <f>BL857*('Para GX'!L$71+100%)</f>
        <v>0</v>
      </c>
      <c r="BN857" s="100">
        <f>BM857*('Para GX'!M$71+100%)</f>
        <v>0</v>
      </c>
      <c r="BO857" s="100">
        <f>BN857*('Para GX'!N$71+100%)</f>
        <v>0</v>
      </c>
      <c r="BP857" s="100" t="e">
        <f>BO857*('Para GX'!O$71+100%)</f>
        <v>#VALUE!</v>
      </c>
    </row>
    <row r="858" spans="1:68">
      <c r="A858" s="77">
        <v>2018</v>
      </c>
      <c r="B858" s="77" t="s">
        <v>905</v>
      </c>
      <c r="C858" s="77" t="s">
        <v>1133</v>
      </c>
      <c r="D858" s="77"/>
      <c r="E858" s="104">
        <v>21069</v>
      </c>
      <c r="F858" s="77"/>
      <c r="G858" s="77"/>
      <c r="H858" s="77"/>
      <c r="I858" s="77">
        <v>1</v>
      </c>
      <c r="J858" s="77" t="s">
        <v>1021</v>
      </c>
      <c r="K858" s="77" t="s">
        <v>1229</v>
      </c>
      <c r="L858" s="77"/>
      <c r="M858" s="77"/>
      <c r="N858" s="99">
        <v>0</v>
      </c>
      <c r="O858" s="99">
        <v>0</v>
      </c>
      <c r="P858" s="99">
        <v>0</v>
      </c>
      <c r="Q858" s="99">
        <v>0</v>
      </c>
      <c r="R858" s="99">
        <v>0</v>
      </c>
      <c r="S858" s="99">
        <v>0</v>
      </c>
      <c r="T858" s="99">
        <v>2213.81</v>
      </c>
      <c r="U858" s="99">
        <v>0</v>
      </c>
      <c r="V858" s="99">
        <v>1739.02</v>
      </c>
      <c r="W858" s="99">
        <v>0</v>
      </c>
      <c r="X858" s="99">
        <v>0</v>
      </c>
      <c r="Y858" s="99">
        <v>0</v>
      </c>
      <c r="Z858" s="99">
        <v>3952.83</v>
      </c>
      <c r="AA858" s="100">
        <v>0</v>
      </c>
      <c r="AB858" s="100">
        <f>AA858*('Para GX'!J$71+100%)</f>
        <v>0</v>
      </c>
      <c r="AC858" s="100">
        <f>AB858*('Para GX'!K$71+100%)</f>
        <v>0</v>
      </c>
      <c r="AD858" s="100">
        <f>AC858*('Para GX'!L$71+100%)</f>
        <v>0</v>
      </c>
      <c r="AE858" s="100">
        <f>AD858*('Para GX'!M$71+100%)</f>
        <v>0</v>
      </c>
      <c r="AF858" s="100">
        <f>AE858*('Para GX'!N$71+100%)</f>
        <v>0</v>
      </c>
      <c r="AG858" s="100" t="e">
        <f>AF858*('Para GX'!O$71+100%)</f>
        <v>#VALUE!</v>
      </c>
      <c r="AH858" s="100">
        <f t="shared" si="204"/>
        <v>3952.83</v>
      </c>
      <c r="AI858" s="100">
        <v>0</v>
      </c>
      <c r="AJ858" s="100">
        <f>AI858*('Para GX'!K$71+100%)</f>
        <v>0</v>
      </c>
      <c r="AK858" s="100">
        <f>AJ858*('Para GX'!L$71+100%)</f>
        <v>0</v>
      </c>
      <c r="AL858" s="100">
        <f>AK858*('Para GX'!M$71+100%)</f>
        <v>0</v>
      </c>
      <c r="AM858" s="100">
        <f>AL858*('Para GX'!N$71+100%)</f>
        <v>0</v>
      </c>
      <c r="AN858" s="100" t="e">
        <f>AM858*('Para GX'!O$71+100%)</f>
        <v>#VALUE!</v>
      </c>
      <c r="AO858" s="100">
        <f t="shared" si="206"/>
        <v>0</v>
      </c>
      <c r="AP858" s="100">
        <f>AO858*('Para GX'!J$71+100%)</f>
        <v>0</v>
      </c>
      <c r="AQ858" s="100">
        <f>AP858*('Para GX'!K$71+100%)</f>
        <v>0</v>
      </c>
      <c r="AR858" s="100">
        <f>AQ858*('Para GX'!L$71+100%)</f>
        <v>0</v>
      </c>
      <c r="AS858" s="100">
        <f>AR858*('Para GX'!M$71+100%)</f>
        <v>0</v>
      </c>
      <c r="AT858" s="100">
        <f>AS858*('Para GX'!N$71+100%)</f>
        <v>0</v>
      </c>
      <c r="AU858" s="100" t="e">
        <f>AT858*('Para GX'!O$71+100%)</f>
        <v>#VALUE!</v>
      </c>
      <c r="AV858" s="100">
        <v>0</v>
      </c>
      <c r="AW858" s="100">
        <f>AV858*('Para GX'!J$71+100%)</f>
        <v>0</v>
      </c>
      <c r="AX858" s="100">
        <f>AW858*('Para GX'!K$71+100%)</f>
        <v>0</v>
      </c>
      <c r="AY858" s="100">
        <f>AX858*('Para GX'!L$71+100%)</f>
        <v>0</v>
      </c>
      <c r="AZ858" s="100">
        <f>AY858*('Para GX'!M$71+100%)</f>
        <v>0</v>
      </c>
      <c r="BA858" s="100">
        <f>AZ858*('Para GX'!N$71+100%)</f>
        <v>0</v>
      </c>
      <c r="BB858" s="100" t="e">
        <f>BA858*('Para GX'!O$71+100%)</f>
        <v>#VALUE!</v>
      </c>
      <c r="BC858" s="100">
        <v>0</v>
      </c>
      <c r="BD858" s="100"/>
      <c r="BE858" s="100"/>
      <c r="BF858" s="100"/>
      <c r="BG858" s="100"/>
      <c r="BH858" s="100"/>
      <c r="BI858" s="100"/>
      <c r="BJ858" s="100">
        <v>0</v>
      </c>
      <c r="BK858" s="100">
        <f>BJ858*('Para GX'!J$71+100%)</f>
        <v>0</v>
      </c>
      <c r="BL858" s="100">
        <f>BK858*('Para GX'!K$71+100%)</f>
        <v>0</v>
      </c>
      <c r="BM858" s="100">
        <f>BL858*('Para GX'!L$71+100%)</f>
        <v>0</v>
      </c>
      <c r="BN858" s="100">
        <f>BM858*('Para GX'!M$71+100%)</f>
        <v>0</v>
      </c>
      <c r="BO858" s="100">
        <f>BN858*('Para GX'!N$71+100%)</f>
        <v>0</v>
      </c>
      <c r="BP858" s="100" t="e">
        <f>BO858*('Para GX'!O$71+100%)</f>
        <v>#VALUE!</v>
      </c>
    </row>
    <row r="859" spans="1:68">
      <c r="A859" s="101"/>
      <c r="B859" s="101" t="s">
        <v>1196</v>
      </c>
      <c r="C859" s="101" t="s">
        <v>1133</v>
      </c>
      <c r="D859" s="101"/>
      <c r="E859" s="105"/>
      <c r="F859" s="101"/>
      <c r="G859" s="101"/>
      <c r="H859" s="101"/>
      <c r="I859" s="101"/>
      <c r="J859" s="101"/>
      <c r="K859" s="101"/>
      <c r="L859" s="101"/>
      <c r="M859" s="101"/>
      <c r="N859" s="103">
        <f>SUM(N854:N858)</f>
        <v>0</v>
      </c>
      <c r="O859" s="103">
        <f t="shared" ref="O859:BP859" si="215">SUM(O854:O858)</f>
        <v>0</v>
      </c>
      <c r="P859" s="103">
        <f t="shared" si="215"/>
        <v>0</v>
      </c>
      <c r="Q859" s="103">
        <f t="shared" si="215"/>
        <v>0</v>
      </c>
      <c r="R859" s="103">
        <f t="shared" si="215"/>
        <v>0</v>
      </c>
      <c r="S859" s="103">
        <f t="shared" si="215"/>
        <v>0</v>
      </c>
      <c r="T859" s="103">
        <f t="shared" si="215"/>
        <v>10266.879999999999</v>
      </c>
      <c r="U859" s="103">
        <f t="shared" si="215"/>
        <v>0</v>
      </c>
      <c r="V859" s="103">
        <f t="shared" si="215"/>
        <v>1739.02</v>
      </c>
      <c r="W859" s="103">
        <f t="shared" si="215"/>
        <v>0</v>
      </c>
      <c r="X859" s="103">
        <f t="shared" si="215"/>
        <v>0</v>
      </c>
      <c r="Y859" s="103">
        <f t="shared" si="215"/>
        <v>0</v>
      </c>
      <c r="Z859" s="103">
        <f t="shared" si="215"/>
        <v>12005.9</v>
      </c>
      <c r="AA859" s="103">
        <v>0</v>
      </c>
      <c r="AB859" s="103">
        <f t="shared" si="215"/>
        <v>0</v>
      </c>
      <c r="AC859" s="103">
        <f t="shared" si="215"/>
        <v>0</v>
      </c>
      <c r="AD859" s="103">
        <f t="shared" si="215"/>
        <v>0</v>
      </c>
      <c r="AE859" s="103">
        <f t="shared" si="215"/>
        <v>0</v>
      </c>
      <c r="AF859" s="103">
        <f t="shared" si="215"/>
        <v>0</v>
      </c>
      <c r="AG859" s="103" t="e">
        <f t="shared" si="215"/>
        <v>#VALUE!</v>
      </c>
      <c r="AH859" s="103">
        <f t="shared" si="204"/>
        <v>12005.9</v>
      </c>
      <c r="AI859" s="103">
        <f t="shared" si="215"/>
        <v>8254.3967499999999</v>
      </c>
      <c r="AJ859" s="103">
        <f t="shared" si="215"/>
        <v>8756.7786208333346</v>
      </c>
      <c r="AK859" s="103">
        <f t="shared" si="215"/>
        <v>6600.1579311805544</v>
      </c>
      <c r="AL859" s="103">
        <f t="shared" si="215"/>
        <v>6666.1595104923608</v>
      </c>
      <c r="AM859" s="103">
        <f t="shared" si="215"/>
        <v>6710.6005738956428</v>
      </c>
      <c r="AN859" s="103" t="e">
        <f t="shared" si="215"/>
        <v>#VALUE!</v>
      </c>
      <c r="AO859" s="103">
        <f t="shared" si="206"/>
        <v>0</v>
      </c>
      <c r="AP859" s="103">
        <f t="shared" ref="AP859:AU859" si="216">SUM(AP854:AP858)</f>
        <v>0</v>
      </c>
      <c r="AQ859" s="103">
        <f t="shared" si="216"/>
        <v>0</v>
      </c>
      <c r="AR859" s="103">
        <f t="shared" si="216"/>
        <v>0</v>
      </c>
      <c r="AS859" s="103">
        <f t="shared" si="216"/>
        <v>0</v>
      </c>
      <c r="AT859" s="103">
        <f t="shared" si="216"/>
        <v>0</v>
      </c>
      <c r="AU859" s="103" t="e">
        <f t="shared" si="216"/>
        <v>#VALUE!</v>
      </c>
      <c r="AV859" s="103">
        <f t="shared" si="215"/>
        <v>0</v>
      </c>
      <c r="AW859" s="103">
        <f t="shared" si="215"/>
        <v>0</v>
      </c>
      <c r="AX859" s="103">
        <f t="shared" si="215"/>
        <v>0</v>
      </c>
      <c r="AY859" s="103">
        <f t="shared" si="215"/>
        <v>0</v>
      </c>
      <c r="AZ859" s="103">
        <f t="shared" si="215"/>
        <v>0</v>
      </c>
      <c r="BA859" s="103">
        <f t="shared" si="215"/>
        <v>0</v>
      </c>
      <c r="BB859" s="103" t="e">
        <f t="shared" si="215"/>
        <v>#VALUE!</v>
      </c>
      <c r="BC859" s="103">
        <f t="shared" si="215"/>
        <v>0</v>
      </c>
      <c r="BD859" s="103">
        <f t="shared" si="215"/>
        <v>0</v>
      </c>
      <c r="BE859" s="103">
        <f t="shared" si="215"/>
        <v>0</v>
      </c>
      <c r="BF859" s="103">
        <f t="shared" si="215"/>
        <v>0</v>
      </c>
      <c r="BG859" s="103">
        <f t="shared" si="215"/>
        <v>0</v>
      </c>
      <c r="BH859" s="103">
        <f t="shared" si="215"/>
        <v>0</v>
      </c>
      <c r="BI859" s="103">
        <f t="shared" si="215"/>
        <v>0</v>
      </c>
      <c r="BJ859" s="103">
        <f t="shared" si="215"/>
        <v>0</v>
      </c>
      <c r="BK859" s="103">
        <f t="shared" si="215"/>
        <v>0</v>
      </c>
      <c r="BL859" s="103">
        <f t="shared" si="215"/>
        <v>0</v>
      </c>
      <c r="BM859" s="103">
        <f t="shared" si="215"/>
        <v>0</v>
      </c>
      <c r="BN859" s="103">
        <f t="shared" si="215"/>
        <v>0</v>
      </c>
      <c r="BO859" s="103">
        <f t="shared" si="215"/>
        <v>0</v>
      </c>
      <c r="BP859" s="103" t="e">
        <f t="shared" si="215"/>
        <v>#VALUE!</v>
      </c>
    </row>
    <row r="860" spans="1:68">
      <c r="A860" s="91">
        <v>2018</v>
      </c>
      <c r="B860" s="91" t="s">
        <v>905</v>
      </c>
      <c r="C860" s="91" t="s">
        <v>1184</v>
      </c>
      <c r="D860" s="91"/>
      <c r="E860" s="106">
        <v>21445</v>
      </c>
      <c r="F860" s="91"/>
      <c r="G860" s="91"/>
      <c r="H860" s="91"/>
      <c r="I860" s="91">
        <v>1</v>
      </c>
      <c r="J860" s="91" t="s">
        <v>1021</v>
      </c>
      <c r="K860" s="91" t="s">
        <v>1226</v>
      </c>
      <c r="L860" s="91"/>
      <c r="M860" s="91"/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269.27999999999997</v>
      </c>
      <c r="X860" s="93">
        <v>0</v>
      </c>
      <c r="Y860" s="93">
        <v>0</v>
      </c>
      <c r="Z860" s="93">
        <v>269.27999999999997</v>
      </c>
      <c r="AA860" s="94">
        <f t="shared" ref="AA860:AA894" si="217">SUM(W860+V860+S860)</f>
        <v>269.27999999999997</v>
      </c>
      <c r="AB860" s="94">
        <f>AA860*('Para GX'!J$71+100%)</f>
        <v>276.01199999999994</v>
      </c>
      <c r="AC860" s="94">
        <f>AB860*('Para GX'!K$71+100%)</f>
        <v>281.99225999999993</v>
      </c>
      <c r="AD860" s="94">
        <f>AC860*('Para GX'!L$71+100%)</f>
        <v>286.6921309999999</v>
      </c>
      <c r="AE860" s="94">
        <f>AD860*('Para GX'!M$71+100%)</f>
        <v>289.55905230999991</v>
      </c>
      <c r="AF860" s="94">
        <f>AE860*('Para GX'!N$71+100%)</f>
        <v>291.48944599206658</v>
      </c>
      <c r="AG860" s="94" t="e">
        <f>AF860*('Para GX'!O$71+100%)</f>
        <v>#VALUE!</v>
      </c>
      <c r="AH860" s="94">
        <v>0</v>
      </c>
      <c r="AI860" s="94">
        <f>AH860*('Para GX'!J$71+100%)</f>
        <v>0</v>
      </c>
      <c r="AJ860" s="94">
        <f>AI860*('Para GX'!K$71+100%)</f>
        <v>0</v>
      </c>
      <c r="AK860" s="94">
        <f>AJ860*('Para GX'!L$71+100%)</f>
        <v>0</v>
      </c>
      <c r="AL860" s="94">
        <f>AK860*('Para GX'!M$71+100%)</f>
        <v>0</v>
      </c>
      <c r="AM860" s="94">
        <f>AL860*('Para GX'!N$71+100%)</f>
        <v>0</v>
      </c>
      <c r="AN860" s="94" t="e">
        <f>AM860*('Para GX'!O$71+100%)</f>
        <v>#VALUE!</v>
      </c>
      <c r="AO860" s="94">
        <f t="shared" si="206"/>
        <v>0</v>
      </c>
      <c r="AP860" s="94">
        <f>AO860*('Para GX'!J$71+100%)</f>
        <v>0</v>
      </c>
      <c r="AQ860" s="94">
        <f>AP860*('Para GX'!K$71+100%)</f>
        <v>0</v>
      </c>
      <c r="AR860" s="94">
        <f>AQ860*('Para GX'!L$71+100%)</f>
        <v>0</v>
      </c>
      <c r="AS860" s="94">
        <f>AR860*('Para GX'!M$71+100%)</f>
        <v>0</v>
      </c>
      <c r="AT860" s="94">
        <f>AS860*('Para GX'!N$71+100%)</f>
        <v>0</v>
      </c>
      <c r="AU860" s="94" t="e">
        <f>AT860*('Para GX'!O$71+100%)</f>
        <v>#VALUE!</v>
      </c>
      <c r="AV860" s="94">
        <v>0</v>
      </c>
      <c r="AW860" s="94">
        <f>AV860*('Para GX'!J$71+100%)</f>
        <v>0</v>
      </c>
      <c r="AX860" s="94">
        <f>AW860*('Para GX'!K$71+100%)</f>
        <v>0</v>
      </c>
      <c r="AY860" s="94">
        <f>AX860*('Para GX'!L$71+100%)</f>
        <v>0</v>
      </c>
      <c r="AZ860" s="94">
        <f>AY860*('Para GX'!M$71+100%)</f>
        <v>0</v>
      </c>
      <c r="BA860" s="94">
        <f>AZ860*('Para GX'!N$71+100%)</f>
        <v>0</v>
      </c>
      <c r="BB860" s="94" t="e">
        <f>BA860*('Para GX'!O$71+100%)</f>
        <v>#VALUE!</v>
      </c>
      <c r="BC860" s="94">
        <v>0</v>
      </c>
      <c r="BD860" s="94"/>
      <c r="BE860" s="94"/>
      <c r="BF860" s="94"/>
      <c r="BG860" s="94"/>
      <c r="BH860" s="94"/>
      <c r="BI860" s="94"/>
      <c r="BJ860" s="94">
        <v>0</v>
      </c>
      <c r="BK860" s="94">
        <f>BJ860*('Para GX'!J$71+100%)</f>
        <v>0</v>
      </c>
      <c r="BL860" s="94">
        <f>BK860*('Para GX'!K$71+100%)</f>
        <v>0</v>
      </c>
      <c r="BM860" s="94">
        <f>BL860*('Para GX'!L$71+100%)</f>
        <v>0</v>
      </c>
      <c r="BN860" s="94">
        <f>BM860*('Para GX'!M$71+100%)</f>
        <v>0</v>
      </c>
      <c r="BO860" s="94">
        <f>BN860*('Para GX'!N$71+100%)</f>
        <v>0</v>
      </c>
      <c r="BP860" s="94" t="e">
        <f>BO860*('Para GX'!O$71+100%)</f>
        <v>#VALUE!</v>
      </c>
    </row>
    <row r="861" spans="1:68">
      <c r="A861" s="95"/>
      <c r="B861" s="95" t="s">
        <v>1196</v>
      </c>
      <c r="C861" s="95" t="s">
        <v>1184</v>
      </c>
      <c r="D861" s="95"/>
      <c r="E861" s="107"/>
      <c r="F861" s="95"/>
      <c r="G861" s="95"/>
      <c r="H861" s="95"/>
      <c r="I861" s="95"/>
      <c r="J861" s="95"/>
      <c r="K861" s="95"/>
      <c r="L861" s="95"/>
      <c r="M861" s="95"/>
      <c r="N861" s="97">
        <f>SUM(N860:N860)</f>
        <v>0</v>
      </c>
      <c r="O861" s="97">
        <f t="shared" ref="O861:BP861" si="218">SUM(O860:O860)</f>
        <v>0</v>
      </c>
      <c r="P861" s="97">
        <f t="shared" si="218"/>
        <v>0</v>
      </c>
      <c r="Q861" s="97">
        <f t="shared" si="218"/>
        <v>0</v>
      </c>
      <c r="R861" s="97">
        <f t="shared" si="218"/>
        <v>0</v>
      </c>
      <c r="S861" s="97">
        <f t="shared" si="218"/>
        <v>0</v>
      </c>
      <c r="T861" s="97">
        <f t="shared" si="218"/>
        <v>0</v>
      </c>
      <c r="U861" s="97">
        <f t="shared" si="218"/>
        <v>0</v>
      </c>
      <c r="V861" s="97">
        <f t="shared" si="218"/>
        <v>0</v>
      </c>
      <c r="W861" s="97">
        <f t="shared" si="218"/>
        <v>269.27999999999997</v>
      </c>
      <c r="X861" s="97">
        <f t="shared" si="218"/>
        <v>0</v>
      </c>
      <c r="Y861" s="97">
        <f t="shared" si="218"/>
        <v>0</v>
      </c>
      <c r="Z861" s="97">
        <f t="shared" si="218"/>
        <v>269.27999999999997</v>
      </c>
      <c r="AA861" s="97">
        <f t="shared" si="217"/>
        <v>269.27999999999997</v>
      </c>
      <c r="AB861" s="97">
        <f t="shared" si="218"/>
        <v>276.01199999999994</v>
      </c>
      <c r="AC861" s="97">
        <f t="shared" si="218"/>
        <v>281.99225999999993</v>
      </c>
      <c r="AD861" s="97">
        <f t="shared" si="218"/>
        <v>286.6921309999999</v>
      </c>
      <c r="AE861" s="97">
        <f t="shared" si="218"/>
        <v>289.55905230999991</v>
      </c>
      <c r="AF861" s="97">
        <f t="shared" si="218"/>
        <v>291.48944599206658</v>
      </c>
      <c r="AG861" s="97" t="e">
        <f t="shared" si="218"/>
        <v>#VALUE!</v>
      </c>
      <c r="AH861" s="97">
        <f t="shared" ref="AH861:AH894" si="219">SUM(T861+V861+W861)</f>
        <v>269.27999999999997</v>
      </c>
      <c r="AI861" s="97">
        <f t="shared" si="218"/>
        <v>0</v>
      </c>
      <c r="AJ861" s="97">
        <f t="shared" si="218"/>
        <v>0</v>
      </c>
      <c r="AK861" s="97">
        <f t="shared" si="218"/>
        <v>0</v>
      </c>
      <c r="AL861" s="97">
        <f t="shared" si="218"/>
        <v>0</v>
      </c>
      <c r="AM861" s="97">
        <f t="shared" si="218"/>
        <v>0</v>
      </c>
      <c r="AN861" s="97" t="e">
        <f t="shared" si="218"/>
        <v>#VALUE!</v>
      </c>
      <c r="AO861" s="97">
        <f t="shared" si="206"/>
        <v>0</v>
      </c>
      <c r="AP861" s="97">
        <f t="shared" si="218"/>
        <v>0</v>
      </c>
      <c r="AQ861" s="97">
        <f t="shared" si="218"/>
        <v>0</v>
      </c>
      <c r="AR861" s="97">
        <f t="shared" si="218"/>
        <v>0</v>
      </c>
      <c r="AS861" s="97">
        <f t="shared" si="218"/>
        <v>0</v>
      </c>
      <c r="AT861" s="97">
        <f t="shared" si="218"/>
        <v>0</v>
      </c>
      <c r="AU861" s="97" t="e">
        <f t="shared" si="218"/>
        <v>#VALUE!</v>
      </c>
      <c r="AV861" s="97">
        <f t="shared" si="218"/>
        <v>0</v>
      </c>
      <c r="AW861" s="97">
        <f t="shared" si="218"/>
        <v>0</v>
      </c>
      <c r="AX861" s="97">
        <f t="shared" si="218"/>
        <v>0</v>
      </c>
      <c r="AY861" s="97">
        <f t="shared" si="218"/>
        <v>0</v>
      </c>
      <c r="AZ861" s="97">
        <f t="shared" si="218"/>
        <v>0</v>
      </c>
      <c r="BA861" s="97">
        <f t="shared" si="218"/>
        <v>0</v>
      </c>
      <c r="BB861" s="97" t="e">
        <f t="shared" si="218"/>
        <v>#VALUE!</v>
      </c>
      <c r="BC861" s="97">
        <f t="shared" si="218"/>
        <v>0</v>
      </c>
      <c r="BD861" s="97">
        <f t="shared" si="218"/>
        <v>0</v>
      </c>
      <c r="BE861" s="97">
        <f t="shared" si="218"/>
        <v>0</v>
      </c>
      <c r="BF861" s="97">
        <f t="shared" si="218"/>
        <v>0</v>
      </c>
      <c r="BG861" s="97">
        <f t="shared" si="218"/>
        <v>0</v>
      </c>
      <c r="BH861" s="97">
        <f t="shared" si="218"/>
        <v>0</v>
      </c>
      <c r="BI861" s="97">
        <f t="shared" si="218"/>
        <v>0</v>
      </c>
      <c r="BJ861" s="97">
        <f t="shared" si="218"/>
        <v>0</v>
      </c>
      <c r="BK861" s="97">
        <f t="shared" si="218"/>
        <v>0</v>
      </c>
      <c r="BL861" s="97">
        <f t="shared" si="218"/>
        <v>0</v>
      </c>
      <c r="BM861" s="97">
        <f t="shared" si="218"/>
        <v>0</v>
      </c>
      <c r="BN861" s="97">
        <f t="shared" si="218"/>
        <v>0</v>
      </c>
      <c r="BO861" s="97">
        <f t="shared" si="218"/>
        <v>0</v>
      </c>
      <c r="BP861" s="97" t="e">
        <f t="shared" si="218"/>
        <v>#VALUE!</v>
      </c>
    </row>
    <row r="862" spans="1:68">
      <c r="A862" s="91">
        <v>2018</v>
      </c>
      <c r="B862" s="91" t="s">
        <v>905</v>
      </c>
      <c r="C862" s="91" t="s">
        <v>1185</v>
      </c>
      <c r="D862" s="91"/>
      <c r="E862" s="92">
        <v>23382</v>
      </c>
      <c r="F862" s="91"/>
      <c r="G862" s="91"/>
      <c r="H862" s="91"/>
      <c r="I862" s="91">
        <v>1</v>
      </c>
      <c r="J862" s="91" t="s">
        <v>1021</v>
      </c>
      <c r="K862" s="91"/>
      <c r="L862" s="91"/>
      <c r="M862" s="91"/>
      <c r="N862" s="93">
        <v>0</v>
      </c>
      <c r="O862" s="93">
        <v>0</v>
      </c>
      <c r="P862" s="93">
        <v>0</v>
      </c>
      <c r="Q862" s="93">
        <v>0</v>
      </c>
      <c r="R862" s="93">
        <v>0</v>
      </c>
      <c r="S862" s="93">
        <v>0</v>
      </c>
      <c r="T862" s="93">
        <v>0</v>
      </c>
      <c r="U862" s="93">
        <v>0</v>
      </c>
      <c r="V862" s="93">
        <v>0</v>
      </c>
      <c r="W862" s="93">
        <v>8.74</v>
      </c>
      <c r="X862" s="93">
        <v>0</v>
      </c>
      <c r="Y862" s="93">
        <v>0</v>
      </c>
      <c r="Z862" s="93">
        <v>8.74</v>
      </c>
      <c r="AA862" s="94">
        <f t="shared" si="217"/>
        <v>8.74</v>
      </c>
      <c r="AB862" s="94">
        <f>AA862*('Para GX'!J$71+100%)</f>
        <v>8.958499999999999</v>
      </c>
      <c r="AC862" s="94">
        <f>AB862*('Para GX'!K$71+100%)</f>
        <v>9.1526008333333326</v>
      </c>
      <c r="AD862" s="94">
        <f>AC862*('Para GX'!L$71+100%)</f>
        <v>9.3051441805555548</v>
      </c>
      <c r="AE862" s="94">
        <f>AD862*('Para GX'!M$71+100%)</f>
        <v>9.3981956223611096</v>
      </c>
      <c r="AF862" s="94">
        <f>AE862*('Para GX'!N$71+100%)</f>
        <v>9.4608502598435162</v>
      </c>
      <c r="AG862" s="94" t="e">
        <f>AF862*('Para GX'!O$71+100%)</f>
        <v>#VALUE!</v>
      </c>
      <c r="AH862" s="94">
        <v>0</v>
      </c>
      <c r="AI862" s="94">
        <f>AH862*('Para GX'!J$71+100%)</f>
        <v>0</v>
      </c>
      <c r="AJ862" s="94">
        <f>AI862*('Para GX'!K$71+100%)</f>
        <v>0</v>
      </c>
      <c r="AK862" s="94">
        <f>AJ862*('Para GX'!L$71+100%)</f>
        <v>0</v>
      </c>
      <c r="AL862" s="94">
        <f>AK862*('Para GX'!M$71+100%)</f>
        <v>0</v>
      </c>
      <c r="AM862" s="94">
        <f>AL862*('Para GX'!N$71+100%)</f>
        <v>0</v>
      </c>
      <c r="AN862" s="94" t="e">
        <f>AM862*('Para GX'!O$71+100%)</f>
        <v>#VALUE!</v>
      </c>
      <c r="AO862" s="94">
        <f t="shared" si="206"/>
        <v>0</v>
      </c>
      <c r="AP862" s="94">
        <f>AO862*('Para GX'!J$71+100%)</f>
        <v>0</v>
      </c>
      <c r="AQ862" s="94">
        <f>AP862*('Para GX'!K$71+100%)</f>
        <v>0</v>
      </c>
      <c r="AR862" s="94">
        <f>AQ862*('Para GX'!L$71+100%)</f>
        <v>0</v>
      </c>
      <c r="AS862" s="94">
        <f>AR862*('Para GX'!M$71+100%)</f>
        <v>0</v>
      </c>
      <c r="AT862" s="94">
        <f>AS862*('Para GX'!N$71+100%)</f>
        <v>0</v>
      </c>
      <c r="AU862" s="94" t="e">
        <f>AT862*('Para GX'!O$71+100%)</f>
        <v>#VALUE!</v>
      </c>
      <c r="AV862" s="94">
        <v>0</v>
      </c>
      <c r="AW862" s="94">
        <f>AV862*('Para GX'!J$71+100%)</f>
        <v>0</v>
      </c>
      <c r="AX862" s="94">
        <f>AW862*('Para GX'!K$71+100%)</f>
        <v>0</v>
      </c>
      <c r="AY862" s="94">
        <f>AX862*('Para GX'!L$71+100%)</f>
        <v>0</v>
      </c>
      <c r="AZ862" s="94">
        <f>AY862*('Para GX'!M$71+100%)</f>
        <v>0</v>
      </c>
      <c r="BA862" s="94">
        <f>AZ862*('Para GX'!N$71+100%)</f>
        <v>0</v>
      </c>
      <c r="BB862" s="94" t="e">
        <f>BA862*('Para GX'!O$71+100%)</f>
        <v>#VALUE!</v>
      </c>
      <c r="BC862" s="94">
        <v>0</v>
      </c>
      <c r="BD862" s="94"/>
      <c r="BE862" s="94"/>
      <c r="BF862" s="94"/>
      <c r="BG862" s="94"/>
      <c r="BH862" s="94"/>
      <c r="BI862" s="94"/>
      <c r="BJ862" s="94">
        <v>0</v>
      </c>
      <c r="BK862" s="94">
        <f>BJ862*('Para GX'!J$71+100%)</f>
        <v>0</v>
      </c>
      <c r="BL862" s="94">
        <f>BK862*('Para GX'!K$71+100%)</f>
        <v>0</v>
      </c>
      <c r="BM862" s="94">
        <f>BL862*('Para GX'!L$71+100%)</f>
        <v>0</v>
      </c>
      <c r="BN862" s="94">
        <f>BM862*('Para GX'!M$71+100%)</f>
        <v>0</v>
      </c>
      <c r="BO862" s="94">
        <f>BN862*('Para GX'!N$71+100%)</f>
        <v>0</v>
      </c>
      <c r="BP862" s="94" t="e">
        <f>BO862*('Para GX'!O$71+100%)</f>
        <v>#VALUE!</v>
      </c>
    </row>
    <row r="863" spans="1:68">
      <c r="A863" s="91">
        <v>2018</v>
      </c>
      <c r="B863" s="91" t="s">
        <v>905</v>
      </c>
      <c r="C863" s="91" t="s">
        <v>1185</v>
      </c>
      <c r="D863" s="91"/>
      <c r="E863" s="92">
        <v>21784</v>
      </c>
      <c r="F863" s="91"/>
      <c r="G863" s="91"/>
      <c r="H863" s="91"/>
      <c r="I863" s="91">
        <v>1</v>
      </c>
      <c r="J863" s="91" t="s">
        <v>1021</v>
      </c>
      <c r="K863" s="91" t="s">
        <v>1241</v>
      </c>
      <c r="L863" s="91"/>
      <c r="M863" s="91"/>
      <c r="N863" s="93">
        <v>0</v>
      </c>
      <c r="O863" s="93">
        <v>0</v>
      </c>
      <c r="P863" s="93">
        <v>0</v>
      </c>
      <c r="Q863" s="93">
        <v>0</v>
      </c>
      <c r="R863" s="93">
        <v>0</v>
      </c>
      <c r="S863" s="93">
        <v>0</v>
      </c>
      <c r="T863" s="93">
        <v>0</v>
      </c>
      <c r="U863" s="93">
        <v>0</v>
      </c>
      <c r="V863" s="93">
        <v>0</v>
      </c>
      <c r="W863" s="93">
        <v>7.4</v>
      </c>
      <c r="X863" s="93">
        <v>0</v>
      </c>
      <c r="Y863" s="93">
        <v>0</v>
      </c>
      <c r="Z863" s="93">
        <v>7.4</v>
      </c>
      <c r="AA863" s="94">
        <f t="shared" si="217"/>
        <v>7.4</v>
      </c>
      <c r="AB863" s="94">
        <f>AA863*('Para GX'!J$71+100%)</f>
        <v>7.585</v>
      </c>
      <c r="AC863" s="94">
        <f>AB863*('Para GX'!K$71+100%)</f>
        <v>7.749341666666667</v>
      </c>
      <c r="AD863" s="94">
        <f>AC863*('Para GX'!L$71+100%)</f>
        <v>7.8784973611111111</v>
      </c>
      <c r="AE863" s="94">
        <f>AD863*('Para GX'!M$71+100%)</f>
        <v>7.9572823347222226</v>
      </c>
      <c r="AF863" s="94">
        <f>AE863*('Para GX'!N$71+100%)</f>
        <v>8.0103308836203695</v>
      </c>
      <c r="AG863" s="94" t="e">
        <f>AF863*('Para GX'!O$71+100%)</f>
        <v>#VALUE!</v>
      </c>
      <c r="AH863" s="94">
        <v>0</v>
      </c>
      <c r="AI863" s="94">
        <f>AH863*('Para GX'!J$71+100%)</f>
        <v>0</v>
      </c>
      <c r="AJ863" s="94">
        <f>AI863*('Para GX'!K$71+100%)</f>
        <v>0</v>
      </c>
      <c r="AK863" s="94">
        <f>AJ863*('Para GX'!L$71+100%)</f>
        <v>0</v>
      </c>
      <c r="AL863" s="94">
        <f>AK863*('Para GX'!M$71+100%)</f>
        <v>0</v>
      </c>
      <c r="AM863" s="94">
        <f>AL863*('Para GX'!N$71+100%)</f>
        <v>0</v>
      </c>
      <c r="AN863" s="94" t="e">
        <f>AM863*('Para GX'!O$71+100%)</f>
        <v>#VALUE!</v>
      </c>
      <c r="AO863" s="94">
        <f t="shared" si="206"/>
        <v>0</v>
      </c>
      <c r="AP863" s="94">
        <f>AO863*('Para GX'!J$71+100%)</f>
        <v>0</v>
      </c>
      <c r="AQ863" s="94">
        <f>AP863*('Para GX'!K$71+100%)</f>
        <v>0</v>
      </c>
      <c r="AR863" s="94">
        <f>AQ863*('Para GX'!L$71+100%)</f>
        <v>0</v>
      </c>
      <c r="AS863" s="94">
        <f>AR863*('Para GX'!M$71+100%)</f>
        <v>0</v>
      </c>
      <c r="AT863" s="94">
        <f>AS863*('Para GX'!N$71+100%)</f>
        <v>0</v>
      </c>
      <c r="AU863" s="94" t="e">
        <f>AT863*('Para GX'!O$71+100%)</f>
        <v>#VALUE!</v>
      </c>
      <c r="AV863" s="94">
        <v>0</v>
      </c>
      <c r="AW863" s="94">
        <f>AV863*('Para GX'!J$71+100%)</f>
        <v>0</v>
      </c>
      <c r="AX863" s="94">
        <f>AW863*('Para GX'!K$71+100%)</f>
        <v>0</v>
      </c>
      <c r="AY863" s="94">
        <f>AX863*('Para GX'!L$71+100%)</f>
        <v>0</v>
      </c>
      <c r="AZ863" s="94">
        <f>AY863*('Para GX'!M$71+100%)</f>
        <v>0</v>
      </c>
      <c r="BA863" s="94">
        <f>AZ863*('Para GX'!N$71+100%)</f>
        <v>0</v>
      </c>
      <c r="BB863" s="94" t="e">
        <f>BA863*('Para GX'!O$71+100%)</f>
        <v>#VALUE!</v>
      </c>
      <c r="BC863" s="94">
        <v>0</v>
      </c>
      <c r="BD863" s="94"/>
      <c r="BE863" s="94"/>
      <c r="BF863" s="94"/>
      <c r="BG863" s="94"/>
      <c r="BH863" s="94"/>
      <c r="BI863" s="94"/>
      <c r="BJ863" s="94">
        <v>0</v>
      </c>
      <c r="BK863" s="94">
        <f>BJ863*('Para GX'!J$71+100%)</f>
        <v>0</v>
      </c>
      <c r="BL863" s="94">
        <f>BK863*('Para GX'!K$71+100%)</f>
        <v>0</v>
      </c>
      <c r="BM863" s="94">
        <f>BL863*('Para GX'!L$71+100%)</f>
        <v>0</v>
      </c>
      <c r="BN863" s="94">
        <f>BM863*('Para GX'!M$71+100%)</f>
        <v>0</v>
      </c>
      <c r="BO863" s="94">
        <f>BN863*('Para GX'!N$71+100%)</f>
        <v>0</v>
      </c>
      <c r="BP863" s="94" t="e">
        <f>BO863*('Para GX'!O$71+100%)</f>
        <v>#VALUE!</v>
      </c>
    </row>
    <row r="864" spans="1:68">
      <c r="A864" s="91">
        <v>2018</v>
      </c>
      <c r="B864" s="91" t="s">
        <v>905</v>
      </c>
      <c r="C864" s="91" t="s">
        <v>1185</v>
      </c>
      <c r="D864" s="91"/>
      <c r="E864" s="92">
        <v>32660</v>
      </c>
      <c r="F864" s="91"/>
      <c r="G864" s="91"/>
      <c r="H864" s="91"/>
      <c r="I864" s="91">
        <v>12</v>
      </c>
      <c r="J864" s="91" t="s">
        <v>1021</v>
      </c>
      <c r="K864" s="91"/>
      <c r="L864" s="91"/>
      <c r="M864" s="91"/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27.58</v>
      </c>
      <c r="X864" s="93">
        <v>0</v>
      </c>
      <c r="Y864" s="93">
        <v>0</v>
      </c>
      <c r="Z864" s="93">
        <v>27.58</v>
      </c>
      <c r="AA864" s="94">
        <f t="shared" si="217"/>
        <v>27.58</v>
      </c>
      <c r="AB864" s="94">
        <f>AA864*('Para GX'!J$71+100%)</f>
        <v>28.269499999999997</v>
      </c>
      <c r="AC864" s="94">
        <f>AB864*('Para GX'!K$71+100%)</f>
        <v>28.882005833333331</v>
      </c>
      <c r="AD864" s="94">
        <f>AC864*('Para GX'!L$71+100%)</f>
        <v>29.363372597222217</v>
      </c>
      <c r="AE864" s="94">
        <f>AD864*('Para GX'!M$71+100%)</f>
        <v>29.657006323194437</v>
      </c>
      <c r="AF864" s="94">
        <f>AE864*('Para GX'!N$71+100%)</f>
        <v>29.854719698682398</v>
      </c>
      <c r="AG864" s="94" t="e">
        <f>AF864*('Para GX'!O$71+100%)</f>
        <v>#VALUE!</v>
      </c>
      <c r="AH864" s="94">
        <v>0</v>
      </c>
      <c r="AI864" s="94">
        <f>AH864*('Para GX'!J$71+100%)</f>
        <v>0</v>
      </c>
      <c r="AJ864" s="94">
        <f>AI864*('Para GX'!K$71+100%)</f>
        <v>0</v>
      </c>
      <c r="AK864" s="94">
        <f>AJ864*('Para GX'!L$71+100%)</f>
        <v>0</v>
      </c>
      <c r="AL864" s="94">
        <f>AK864*('Para GX'!M$71+100%)</f>
        <v>0</v>
      </c>
      <c r="AM864" s="94">
        <f>AL864*('Para GX'!N$71+100%)</f>
        <v>0</v>
      </c>
      <c r="AN864" s="94" t="e">
        <f>AM864*('Para GX'!O$71+100%)</f>
        <v>#VALUE!</v>
      </c>
      <c r="AO864" s="94">
        <f t="shared" si="206"/>
        <v>0</v>
      </c>
      <c r="AP864" s="94">
        <f>AO864*('Para GX'!J$71+100%)</f>
        <v>0</v>
      </c>
      <c r="AQ864" s="94">
        <f>AP864*('Para GX'!K$71+100%)</f>
        <v>0</v>
      </c>
      <c r="AR864" s="94">
        <f>AQ864*('Para GX'!L$71+100%)</f>
        <v>0</v>
      </c>
      <c r="AS864" s="94">
        <f>AR864*('Para GX'!M$71+100%)</f>
        <v>0</v>
      </c>
      <c r="AT864" s="94">
        <f>AS864*('Para GX'!N$71+100%)</f>
        <v>0</v>
      </c>
      <c r="AU864" s="94" t="e">
        <f>AT864*('Para GX'!O$71+100%)</f>
        <v>#VALUE!</v>
      </c>
      <c r="AV864" s="94">
        <v>0</v>
      </c>
      <c r="AW864" s="94">
        <f>AV864*('Para GX'!J$71+100%)</f>
        <v>0</v>
      </c>
      <c r="AX864" s="94">
        <f>AW864*('Para GX'!K$71+100%)</f>
        <v>0</v>
      </c>
      <c r="AY864" s="94">
        <f>AX864*('Para GX'!L$71+100%)</f>
        <v>0</v>
      </c>
      <c r="AZ864" s="94">
        <f>AY864*('Para GX'!M$71+100%)</f>
        <v>0</v>
      </c>
      <c r="BA864" s="94">
        <f>AZ864*('Para GX'!N$71+100%)</f>
        <v>0</v>
      </c>
      <c r="BB864" s="94" t="e">
        <f>BA864*('Para GX'!O$71+100%)</f>
        <v>#VALUE!</v>
      </c>
      <c r="BC864" s="94">
        <v>0</v>
      </c>
      <c r="BD864" s="94"/>
      <c r="BE864" s="94"/>
      <c r="BF864" s="94"/>
      <c r="BG864" s="94"/>
      <c r="BH864" s="94"/>
      <c r="BI864" s="94"/>
      <c r="BJ864" s="94">
        <v>0</v>
      </c>
      <c r="BK864" s="94">
        <f>BJ864*('Para GX'!J$71+100%)</f>
        <v>0</v>
      </c>
      <c r="BL864" s="94">
        <f>BK864*('Para GX'!K$71+100%)</f>
        <v>0</v>
      </c>
      <c r="BM864" s="94">
        <f>BL864*('Para GX'!L$71+100%)</f>
        <v>0</v>
      </c>
      <c r="BN864" s="94">
        <f>BM864*('Para GX'!M$71+100%)</f>
        <v>0</v>
      </c>
      <c r="BO864" s="94">
        <f>BN864*('Para GX'!N$71+100%)</f>
        <v>0</v>
      </c>
      <c r="BP864" s="94" t="e">
        <f>BO864*('Para GX'!O$71+100%)</f>
        <v>#VALUE!</v>
      </c>
    </row>
    <row r="865" spans="1:68">
      <c r="A865" s="91">
        <v>2018</v>
      </c>
      <c r="B865" s="91" t="s">
        <v>905</v>
      </c>
      <c r="C865" s="91" t="s">
        <v>1185</v>
      </c>
      <c r="D865" s="91"/>
      <c r="E865" s="92">
        <v>32094</v>
      </c>
      <c r="F865" s="91"/>
      <c r="G865" s="91"/>
      <c r="H865" s="91"/>
      <c r="I865" s="91">
        <v>16</v>
      </c>
      <c r="J865" s="91" t="s">
        <v>1021</v>
      </c>
      <c r="K865" s="91"/>
      <c r="L865" s="91"/>
      <c r="M865" s="91"/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42.03</v>
      </c>
      <c r="X865" s="93">
        <v>0</v>
      </c>
      <c r="Y865" s="93">
        <v>0</v>
      </c>
      <c r="Z865" s="93">
        <v>42.03</v>
      </c>
      <c r="AA865" s="94">
        <f t="shared" si="217"/>
        <v>42.03</v>
      </c>
      <c r="AB865" s="94">
        <f>AA865*('Para GX'!J$71+100%)</f>
        <v>43.080749999999995</v>
      </c>
      <c r="AC865" s="94">
        <f>AB865*('Para GX'!K$71+100%)</f>
        <v>44.014166249999995</v>
      </c>
      <c r="AD865" s="94">
        <f>AC865*('Para GX'!L$71+100%)</f>
        <v>44.74773568749999</v>
      </c>
      <c r="AE865" s="94">
        <f>AD865*('Para GX'!M$71+100%)</f>
        <v>45.195213044374988</v>
      </c>
      <c r="AF865" s="94">
        <f>AE865*('Para GX'!N$71+100%)</f>
        <v>45.496514464670817</v>
      </c>
      <c r="AG865" s="94" t="e">
        <f>AF865*('Para GX'!O$71+100%)</f>
        <v>#VALUE!</v>
      </c>
      <c r="AH865" s="94">
        <v>0</v>
      </c>
      <c r="AI865" s="94">
        <f>AH865*('Para GX'!J$71+100%)</f>
        <v>0</v>
      </c>
      <c r="AJ865" s="94">
        <f>AI865*('Para GX'!K$71+100%)</f>
        <v>0</v>
      </c>
      <c r="AK865" s="94">
        <f>AJ865*('Para GX'!L$71+100%)</f>
        <v>0</v>
      </c>
      <c r="AL865" s="94">
        <f>AK865*('Para GX'!M$71+100%)</f>
        <v>0</v>
      </c>
      <c r="AM865" s="94">
        <f>AL865*('Para GX'!N$71+100%)</f>
        <v>0</v>
      </c>
      <c r="AN865" s="94" t="e">
        <f>AM865*('Para GX'!O$71+100%)</f>
        <v>#VALUE!</v>
      </c>
      <c r="AO865" s="94">
        <f t="shared" si="206"/>
        <v>0</v>
      </c>
      <c r="AP865" s="94">
        <f>AO865*('Para GX'!J$71+100%)</f>
        <v>0</v>
      </c>
      <c r="AQ865" s="94">
        <f>AP865*('Para GX'!K$71+100%)</f>
        <v>0</v>
      </c>
      <c r="AR865" s="94">
        <f>AQ865*('Para GX'!L$71+100%)</f>
        <v>0</v>
      </c>
      <c r="AS865" s="94">
        <f>AR865*('Para GX'!M$71+100%)</f>
        <v>0</v>
      </c>
      <c r="AT865" s="94">
        <f>AS865*('Para GX'!N$71+100%)</f>
        <v>0</v>
      </c>
      <c r="AU865" s="94" t="e">
        <f>AT865*('Para GX'!O$71+100%)</f>
        <v>#VALUE!</v>
      </c>
      <c r="AV865" s="94">
        <v>0</v>
      </c>
      <c r="AW865" s="94">
        <f>AV865*('Para GX'!J$71+100%)</f>
        <v>0</v>
      </c>
      <c r="AX865" s="94">
        <f>AW865*('Para GX'!K$71+100%)</f>
        <v>0</v>
      </c>
      <c r="AY865" s="94">
        <f>AX865*('Para GX'!L$71+100%)</f>
        <v>0</v>
      </c>
      <c r="AZ865" s="94">
        <f>AY865*('Para GX'!M$71+100%)</f>
        <v>0</v>
      </c>
      <c r="BA865" s="94">
        <f>AZ865*('Para GX'!N$71+100%)</f>
        <v>0</v>
      </c>
      <c r="BB865" s="94" t="e">
        <f>BA865*('Para GX'!O$71+100%)</f>
        <v>#VALUE!</v>
      </c>
      <c r="BC865" s="94">
        <v>0</v>
      </c>
      <c r="BD865" s="94"/>
      <c r="BE865" s="94"/>
      <c r="BF865" s="94"/>
      <c r="BG865" s="94"/>
      <c r="BH865" s="94"/>
      <c r="BI865" s="94"/>
      <c r="BJ865" s="94">
        <v>0</v>
      </c>
      <c r="BK865" s="94">
        <f>BJ865*('Para GX'!J$71+100%)</f>
        <v>0</v>
      </c>
      <c r="BL865" s="94">
        <f>BK865*('Para GX'!K$71+100%)</f>
        <v>0</v>
      </c>
      <c r="BM865" s="94">
        <f>BL865*('Para GX'!L$71+100%)</f>
        <v>0</v>
      </c>
      <c r="BN865" s="94">
        <f>BM865*('Para GX'!M$71+100%)</f>
        <v>0</v>
      </c>
      <c r="BO865" s="94">
        <f>BN865*('Para GX'!N$71+100%)</f>
        <v>0</v>
      </c>
      <c r="BP865" s="94" t="e">
        <f>BO865*('Para GX'!O$71+100%)</f>
        <v>#VALUE!</v>
      </c>
    </row>
    <row r="866" spans="1:68" s="122" customFormat="1">
      <c r="A866" s="124">
        <v>2018</v>
      </c>
      <c r="B866" s="124" t="s">
        <v>906</v>
      </c>
      <c r="C866" s="124" t="s">
        <v>1185</v>
      </c>
      <c r="D866" s="124"/>
      <c r="E866" s="125">
        <v>32094</v>
      </c>
      <c r="F866" s="124"/>
      <c r="G866" s="124"/>
      <c r="H866" s="124"/>
      <c r="I866" s="124">
        <v>16</v>
      </c>
      <c r="J866" s="124" t="s">
        <v>1021</v>
      </c>
      <c r="K866" s="124"/>
      <c r="L866" s="124"/>
      <c r="M866" s="124"/>
      <c r="N866" s="126">
        <v>0</v>
      </c>
      <c r="O866" s="126">
        <v>0</v>
      </c>
      <c r="P866" s="126">
        <v>0</v>
      </c>
      <c r="Q866" s="126">
        <v>0</v>
      </c>
      <c r="R866" s="126">
        <v>0</v>
      </c>
      <c r="S866" s="126">
        <v>0</v>
      </c>
      <c r="T866" s="126">
        <v>0</v>
      </c>
      <c r="U866" s="126">
        <v>0</v>
      </c>
      <c r="V866" s="126">
        <v>0</v>
      </c>
      <c r="W866" s="126">
        <v>9</v>
      </c>
      <c r="X866" s="126">
        <v>0</v>
      </c>
      <c r="Y866" s="126">
        <v>0</v>
      </c>
      <c r="Z866" s="126">
        <v>9</v>
      </c>
      <c r="AA866" s="127">
        <f t="shared" si="217"/>
        <v>9</v>
      </c>
      <c r="AB866" s="127"/>
      <c r="AC866" s="127"/>
      <c r="AD866" s="127"/>
      <c r="AE866" s="127"/>
      <c r="AF866" s="127"/>
      <c r="AG866" s="127"/>
      <c r="AH866" s="127">
        <v>0</v>
      </c>
      <c r="AI866" s="127"/>
      <c r="AJ866" s="127"/>
      <c r="AK866" s="127"/>
      <c r="AL866" s="127"/>
      <c r="AM866" s="127"/>
      <c r="AN866" s="127"/>
      <c r="AO866" s="127">
        <f t="shared" ref="AO866" si="220">SUM(X866+Y866)</f>
        <v>0</v>
      </c>
      <c r="AP866" s="127"/>
      <c r="AQ866" s="127"/>
      <c r="AR866" s="127"/>
      <c r="AS866" s="127"/>
      <c r="AT866" s="127"/>
      <c r="AU866" s="127"/>
      <c r="AV866" s="127">
        <v>0</v>
      </c>
      <c r="AW866" s="127"/>
      <c r="AX866" s="127"/>
      <c r="AY866" s="127"/>
      <c r="AZ866" s="127"/>
      <c r="BA866" s="127"/>
      <c r="BB866" s="127"/>
      <c r="BC866" s="127">
        <v>0</v>
      </c>
      <c r="BD866" s="127"/>
      <c r="BE866" s="127"/>
      <c r="BF866" s="127"/>
      <c r="BG866" s="127"/>
      <c r="BH866" s="127"/>
      <c r="BI866" s="127"/>
      <c r="BJ866" s="127">
        <v>0</v>
      </c>
      <c r="BK866" s="127"/>
      <c r="BL866" s="127"/>
      <c r="BM866" s="127"/>
      <c r="BN866" s="127"/>
      <c r="BO866" s="127"/>
      <c r="BP866" s="127"/>
    </row>
    <row r="867" spans="1:68">
      <c r="A867" s="91">
        <v>2018</v>
      </c>
      <c r="B867" s="91" t="s">
        <v>905</v>
      </c>
      <c r="C867" s="91" t="s">
        <v>1185</v>
      </c>
      <c r="D867" s="91"/>
      <c r="E867" s="92">
        <v>28445</v>
      </c>
      <c r="F867" s="91"/>
      <c r="G867" s="91"/>
      <c r="H867" s="91"/>
      <c r="I867" s="91">
        <v>9</v>
      </c>
      <c r="J867" s="91" t="s">
        <v>1021</v>
      </c>
      <c r="K867" s="91"/>
      <c r="L867" s="91"/>
      <c r="M867" s="91"/>
      <c r="N867" s="93">
        <v>0</v>
      </c>
      <c r="O867" s="93">
        <v>0</v>
      </c>
      <c r="P867" s="93">
        <v>0</v>
      </c>
      <c r="Q867" s="93">
        <v>0</v>
      </c>
      <c r="R867" s="93">
        <v>0</v>
      </c>
      <c r="S867" s="93">
        <v>0</v>
      </c>
      <c r="T867" s="93">
        <v>0</v>
      </c>
      <c r="U867" s="93">
        <v>0</v>
      </c>
      <c r="V867" s="93">
        <v>0</v>
      </c>
      <c r="W867" s="93">
        <v>39.01</v>
      </c>
      <c r="X867" s="93">
        <v>0</v>
      </c>
      <c r="Y867" s="93">
        <v>0</v>
      </c>
      <c r="Z867" s="93">
        <v>39.01</v>
      </c>
      <c r="AA867" s="94">
        <f t="shared" si="217"/>
        <v>39.01</v>
      </c>
      <c r="AB867" s="94">
        <f>AA867*('Para GX'!J$71+100%)</f>
        <v>39.985249999999994</v>
      </c>
      <c r="AC867" s="94">
        <f>AB867*('Para GX'!K$71+100%)</f>
        <v>40.851597083333331</v>
      </c>
      <c r="AD867" s="94">
        <f>AC867*('Para GX'!L$71+100%)</f>
        <v>41.532457034722221</v>
      </c>
      <c r="AE867" s="94">
        <f>AD867*('Para GX'!M$71+100%)</f>
        <v>41.947781605069444</v>
      </c>
      <c r="AF867" s="94">
        <f>AE867*('Para GX'!N$71+100%)</f>
        <v>42.227433482436574</v>
      </c>
      <c r="AG867" s="94" t="e">
        <f>AF867*('Para GX'!O$71+100%)</f>
        <v>#VALUE!</v>
      </c>
      <c r="AH867" s="94">
        <v>0</v>
      </c>
      <c r="AI867" s="94">
        <f>AH867*('Para GX'!J$71+100%)</f>
        <v>0</v>
      </c>
      <c r="AJ867" s="94">
        <f>AI867*('Para GX'!K$71+100%)</f>
        <v>0</v>
      </c>
      <c r="AK867" s="94">
        <f>AJ867*('Para GX'!L$71+100%)</f>
        <v>0</v>
      </c>
      <c r="AL867" s="94">
        <f>AK867*('Para GX'!M$71+100%)</f>
        <v>0</v>
      </c>
      <c r="AM867" s="94">
        <f>AL867*('Para GX'!N$71+100%)</f>
        <v>0</v>
      </c>
      <c r="AN867" s="94" t="e">
        <f>AM867*('Para GX'!O$71+100%)</f>
        <v>#VALUE!</v>
      </c>
      <c r="AO867" s="94">
        <f t="shared" si="206"/>
        <v>0</v>
      </c>
      <c r="AP867" s="94">
        <f>AO867*('Para GX'!J$71+100%)</f>
        <v>0</v>
      </c>
      <c r="AQ867" s="94">
        <f>AP867*('Para GX'!K$71+100%)</f>
        <v>0</v>
      </c>
      <c r="AR867" s="94">
        <f>AQ867*('Para GX'!L$71+100%)</f>
        <v>0</v>
      </c>
      <c r="AS867" s="94">
        <f>AR867*('Para GX'!M$71+100%)</f>
        <v>0</v>
      </c>
      <c r="AT867" s="94">
        <f>AS867*('Para GX'!N$71+100%)</f>
        <v>0</v>
      </c>
      <c r="AU867" s="94" t="e">
        <f>AT867*('Para GX'!O$71+100%)</f>
        <v>#VALUE!</v>
      </c>
      <c r="AV867" s="94">
        <v>0</v>
      </c>
      <c r="AW867" s="94">
        <f>AV867*('Para GX'!J$71+100%)</f>
        <v>0</v>
      </c>
      <c r="AX867" s="94">
        <f>AW867*('Para GX'!K$71+100%)</f>
        <v>0</v>
      </c>
      <c r="AY867" s="94">
        <f>AX867*('Para GX'!L$71+100%)</f>
        <v>0</v>
      </c>
      <c r="AZ867" s="94">
        <f>AY867*('Para GX'!M$71+100%)</f>
        <v>0</v>
      </c>
      <c r="BA867" s="94">
        <f>AZ867*('Para GX'!N$71+100%)</f>
        <v>0</v>
      </c>
      <c r="BB867" s="94" t="e">
        <f>BA867*('Para GX'!O$71+100%)</f>
        <v>#VALUE!</v>
      </c>
      <c r="BC867" s="94">
        <v>0</v>
      </c>
      <c r="BD867" s="94"/>
      <c r="BE867" s="94"/>
      <c r="BF867" s="94"/>
      <c r="BG867" s="94"/>
      <c r="BH867" s="94"/>
      <c r="BI867" s="94"/>
      <c r="BJ867" s="94">
        <v>0</v>
      </c>
      <c r="BK867" s="94">
        <f>BJ867*('Para GX'!J$71+100%)</f>
        <v>0</v>
      </c>
      <c r="BL867" s="94">
        <f>BK867*('Para GX'!K$71+100%)</f>
        <v>0</v>
      </c>
      <c r="BM867" s="94">
        <f>BL867*('Para GX'!L$71+100%)</f>
        <v>0</v>
      </c>
      <c r="BN867" s="94">
        <f>BM867*('Para GX'!M$71+100%)</f>
        <v>0</v>
      </c>
      <c r="BO867" s="94">
        <f>BN867*('Para GX'!N$71+100%)</f>
        <v>0</v>
      </c>
      <c r="BP867" s="94" t="e">
        <f>BO867*('Para GX'!O$71+100%)</f>
        <v>#VALUE!</v>
      </c>
    </row>
    <row r="868" spans="1:68">
      <c r="A868" s="91">
        <v>2018</v>
      </c>
      <c r="B868" s="91" t="s">
        <v>905</v>
      </c>
      <c r="C868" s="91" t="s">
        <v>1185</v>
      </c>
      <c r="D868" s="91"/>
      <c r="E868" s="92">
        <v>29872</v>
      </c>
      <c r="F868" s="91"/>
      <c r="G868" s="91"/>
      <c r="H868" s="91"/>
      <c r="I868" s="91">
        <v>3</v>
      </c>
      <c r="J868" s="91" t="s">
        <v>1021</v>
      </c>
      <c r="K868" s="91"/>
      <c r="L868" s="91"/>
      <c r="M868" s="91"/>
      <c r="N868" s="93">
        <v>0</v>
      </c>
      <c r="O868" s="93">
        <v>0</v>
      </c>
      <c r="P868" s="93">
        <v>0</v>
      </c>
      <c r="Q868" s="93">
        <v>0</v>
      </c>
      <c r="R868" s="93">
        <v>0</v>
      </c>
      <c r="S868" s="93">
        <v>0</v>
      </c>
      <c r="T868" s="93">
        <v>0</v>
      </c>
      <c r="U868" s="93">
        <v>0</v>
      </c>
      <c r="V868" s="93">
        <v>0</v>
      </c>
      <c r="W868" s="93">
        <v>41.7</v>
      </c>
      <c r="X868" s="93">
        <v>0</v>
      </c>
      <c r="Y868" s="93">
        <v>0</v>
      </c>
      <c r="Z868" s="93">
        <v>41.7</v>
      </c>
      <c r="AA868" s="94">
        <f t="shared" si="217"/>
        <v>41.7</v>
      </c>
      <c r="AB868" s="94">
        <f>AA868*('Para GX'!J$71+100%)</f>
        <v>42.7425</v>
      </c>
      <c r="AC868" s="94">
        <f>AB868*('Para GX'!K$71+100%)</f>
        <v>43.668587500000001</v>
      </c>
      <c r="AD868" s="94">
        <f>AC868*('Para GX'!L$71+100%)</f>
        <v>44.396397291666666</v>
      </c>
      <c r="AE868" s="94">
        <f>AD868*('Para GX'!M$71+100%)</f>
        <v>44.840361264583336</v>
      </c>
      <c r="AF868" s="94">
        <f>AE868*('Para GX'!N$71+100%)</f>
        <v>45.139297006347221</v>
      </c>
      <c r="AG868" s="94" t="e">
        <f>AF868*('Para GX'!O$71+100%)</f>
        <v>#VALUE!</v>
      </c>
      <c r="AH868" s="94">
        <v>0</v>
      </c>
      <c r="AI868" s="94">
        <f>AH868*('Para GX'!J$71+100%)</f>
        <v>0</v>
      </c>
      <c r="AJ868" s="94">
        <f>AI868*('Para GX'!K$71+100%)</f>
        <v>0</v>
      </c>
      <c r="AK868" s="94">
        <f>AJ868*('Para GX'!L$71+100%)</f>
        <v>0</v>
      </c>
      <c r="AL868" s="94">
        <f>AK868*('Para GX'!M$71+100%)</f>
        <v>0</v>
      </c>
      <c r="AM868" s="94">
        <f>AL868*('Para GX'!N$71+100%)</f>
        <v>0</v>
      </c>
      <c r="AN868" s="94" t="e">
        <f>AM868*('Para GX'!O$71+100%)</f>
        <v>#VALUE!</v>
      </c>
      <c r="AO868" s="94">
        <f t="shared" si="206"/>
        <v>0</v>
      </c>
      <c r="AP868" s="94">
        <f>AO868*('Para GX'!J$71+100%)</f>
        <v>0</v>
      </c>
      <c r="AQ868" s="94">
        <f>AP868*('Para GX'!K$71+100%)</f>
        <v>0</v>
      </c>
      <c r="AR868" s="94">
        <f>AQ868*('Para GX'!L$71+100%)</f>
        <v>0</v>
      </c>
      <c r="AS868" s="94">
        <f>AR868*('Para GX'!M$71+100%)</f>
        <v>0</v>
      </c>
      <c r="AT868" s="94">
        <f>AS868*('Para GX'!N$71+100%)</f>
        <v>0</v>
      </c>
      <c r="AU868" s="94" t="e">
        <f>AT868*('Para GX'!O$71+100%)</f>
        <v>#VALUE!</v>
      </c>
      <c r="AV868" s="94">
        <v>0</v>
      </c>
      <c r="AW868" s="94">
        <f>AV868*('Para GX'!J$71+100%)</f>
        <v>0</v>
      </c>
      <c r="AX868" s="94">
        <f>AW868*('Para GX'!K$71+100%)</f>
        <v>0</v>
      </c>
      <c r="AY868" s="94">
        <f>AX868*('Para GX'!L$71+100%)</f>
        <v>0</v>
      </c>
      <c r="AZ868" s="94">
        <f>AY868*('Para GX'!M$71+100%)</f>
        <v>0</v>
      </c>
      <c r="BA868" s="94">
        <f>AZ868*('Para GX'!N$71+100%)</f>
        <v>0</v>
      </c>
      <c r="BB868" s="94" t="e">
        <f>BA868*('Para GX'!O$71+100%)</f>
        <v>#VALUE!</v>
      </c>
      <c r="BC868" s="94">
        <v>0</v>
      </c>
      <c r="BD868" s="94"/>
      <c r="BE868" s="94"/>
      <c r="BF868" s="94"/>
      <c r="BG868" s="94"/>
      <c r="BH868" s="94"/>
      <c r="BI868" s="94"/>
      <c r="BJ868" s="94">
        <v>0</v>
      </c>
      <c r="BK868" s="94">
        <f>BJ868*('Para GX'!J$71+100%)</f>
        <v>0</v>
      </c>
      <c r="BL868" s="94">
        <f>BK868*('Para GX'!K$71+100%)</f>
        <v>0</v>
      </c>
      <c r="BM868" s="94">
        <f>BL868*('Para GX'!L$71+100%)</f>
        <v>0</v>
      </c>
      <c r="BN868" s="94">
        <f>BM868*('Para GX'!M$71+100%)</f>
        <v>0</v>
      </c>
      <c r="BO868" s="94">
        <f>BN868*('Para GX'!N$71+100%)</f>
        <v>0</v>
      </c>
      <c r="BP868" s="94" t="e">
        <f>BO868*('Para GX'!O$71+100%)</f>
        <v>#VALUE!</v>
      </c>
    </row>
    <row r="869" spans="1:68">
      <c r="A869" s="91">
        <v>2018</v>
      </c>
      <c r="B869" s="91" t="s">
        <v>905</v>
      </c>
      <c r="C869" s="91" t="s">
        <v>1185</v>
      </c>
      <c r="D869" s="91"/>
      <c r="E869" s="92">
        <v>29389</v>
      </c>
      <c r="F869" s="91"/>
      <c r="G869" s="91"/>
      <c r="H869" s="91"/>
      <c r="I869" s="91">
        <v>1</v>
      </c>
      <c r="J869" s="91" t="s">
        <v>1021</v>
      </c>
      <c r="K869" s="91"/>
      <c r="L869" s="91"/>
      <c r="M869" s="91"/>
      <c r="N869" s="93">
        <v>0</v>
      </c>
      <c r="O869" s="93">
        <v>0</v>
      </c>
      <c r="P869" s="93">
        <v>0</v>
      </c>
      <c r="Q869" s="93">
        <v>0</v>
      </c>
      <c r="R869" s="93">
        <v>0</v>
      </c>
      <c r="S869" s="93">
        <v>0</v>
      </c>
      <c r="T869" s="93">
        <v>0</v>
      </c>
      <c r="U869" s="93">
        <v>0</v>
      </c>
      <c r="V869" s="93">
        <v>0</v>
      </c>
      <c r="W869" s="93">
        <v>78.7</v>
      </c>
      <c r="X869" s="93">
        <v>0</v>
      </c>
      <c r="Y869" s="93">
        <v>0</v>
      </c>
      <c r="Z869" s="93">
        <v>78.7</v>
      </c>
      <c r="AA869" s="94">
        <f t="shared" si="217"/>
        <v>78.7</v>
      </c>
      <c r="AB869" s="94">
        <f>AA869*('Para GX'!J$71+100%)</f>
        <v>80.66749999999999</v>
      </c>
      <c r="AC869" s="94">
        <f>AB869*('Para GX'!K$71+100%)</f>
        <v>82.415295833333332</v>
      </c>
      <c r="AD869" s="94">
        <f>AC869*('Para GX'!L$71+100%)</f>
        <v>83.788884097222223</v>
      </c>
      <c r="AE869" s="94">
        <f>AD869*('Para GX'!M$71+100%)</f>
        <v>84.626772938194449</v>
      </c>
      <c r="AF869" s="94">
        <f>AE869*('Para GX'!N$71+100%)</f>
        <v>85.190951424449068</v>
      </c>
      <c r="AG869" s="94" t="e">
        <f>AF869*('Para GX'!O$71+100%)</f>
        <v>#VALUE!</v>
      </c>
      <c r="AH869" s="94">
        <v>0</v>
      </c>
      <c r="AI869" s="94">
        <f>AH869*('Para GX'!J$71+100%)</f>
        <v>0</v>
      </c>
      <c r="AJ869" s="94">
        <f>AI869*('Para GX'!K$71+100%)</f>
        <v>0</v>
      </c>
      <c r="AK869" s="94">
        <f>AJ869*('Para GX'!L$71+100%)</f>
        <v>0</v>
      </c>
      <c r="AL869" s="94">
        <f>AK869*('Para GX'!M$71+100%)</f>
        <v>0</v>
      </c>
      <c r="AM869" s="94">
        <f>AL869*('Para GX'!N$71+100%)</f>
        <v>0</v>
      </c>
      <c r="AN869" s="94" t="e">
        <f>AM869*('Para GX'!O$71+100%)</f>
        <v>#VALUE!</v>
      </c>
      <c r="AO869" s="94">
        <f t="shared" si="206"/>
        <v>0</v>
      </c>
      <c r="AP869" s="94">
        <f>AO869*('Para GX'!J$71+100%)</f>
        <v>0</v>
      </c>
      <c r="AQ869" s="94">
        <f>AP869*('Para GX'!K$71+100%)</f>
        <v>0</v>
      </c>
      <c r="AR869" s="94">
        <f>AQ869*('Para GX'!L$71+100%)</f>
        <v>0</v>
      </c>
      <c r="AS869" s="94">
        <f>AR869*('Para GX'!M$71+100%)</f>
        <v>0</v>
      </c>
      <c r="AT869" s="94">
        <f>AS869*('Para GX'!N$71+100%)</f>
        <v>0</v>
      </c>
      <c r="AU869" s="94" t="e">
        <f>AT869*('Para GX'!O$71+100%)</f>
        <v>#VALUE!</v>
      </c>
      <c r="AV869" s="94">
        <v>0</v>
      </c>
      <c r="AW869" s="94">
        <f>AV869*('Para GX'!J$71+100%)</f>
        <v>0</v>
      </c>
      <c r="AX869" s="94">
        <f>AW869*('Para GX'!K$71+100%)</f>
        <v>0</v>
      </c>
      <c r="AY869" s="94">
        <f>AX869*('Para GX'!L$71+100%)</f>
        <v>0</v>
      </c>
      <c r="AZ869" s="94">
        <f>AY869*('Para GX'!M$71+100%)</f>
        <v>0</v>
      </c>
      <c r="BA869" s="94">
        <f>AZ869*('Para GX'!N$71+100%)</f>
        <v>0</v>
      </c>
      <c r="BB869" s="94" t="e">
        <f>BA869*('Para GX'!O$71+100%)</f>
        <v>#VALUE!</v>
      </c>
      <c r="BC869" s="94">
        <v>0</v>
      </c>
      <c r="BD869" s="94"/>
      <c r="BE869" s="94"/>
      <c r="BF869" s="94"/>
      <c r="BG869" s="94"/>
      <c r="BH869" s="94"/>
      <c r="BI869" s="94"/>
      <c r="BJ869" s="94">
        <v>0</v>
      </c>
      <c r="BK869" s="94">
        <f>BJ869*('Para GX'!J$71+100%)</f>
        <v>0</v>
      </c>
      <c r="BL869" s="94">
        <f>BK869*('Para GX'!K$71+100%)</f>
        <v>0</v>
      </c>
      <c r="BM869" s="94">
        <f>BL869*('Para GX'!L$71+100%)</f>
        <v>0</v>
      </c>
      <c r="BN869" s="94">
        <f>BM869*('Para GX'!M$71+100%)</f>
        <v>0</v>
      </c>
      <c r="BO869" s="94">
        <f>BN869*('Para GX'!N$71+100%)</f>
        <v>0</v>
      </c>
      <c r="BP869" s="94" t="e">
        <f>BO869*('Para GX'!O$71+100%)</f>
        <v>#VALUE!</v>
      </c>
    </row>
    <row r="870" spans="1:68">
      <c r="A870" s="95"/>
      <c r="B870" s="95" t="s">
        <v>1196</v>
      </c>
      <c r="C870" s="95" t="s">
        <v>1185</v>
      </c>
      <c r="D870" s="95"/>
      <c r="E870" s="96"/>
      <c r="F870" s="95"/>
      <c r="G870" s="95"/>
      <c r="H870" s="95"/>
      <c r="I870" s="95"/>
      <c r="J870" s="95"/>
      <c r="K870" s="95"/>
      <c r="L870" s="95"/>
      <c r="M870" s="95"/>
      <c r="N870" s="97">
        <f t="shared" ref="N870:Z870" si="221">SUM(N862:N869)</f>
        <v>0</v>
      </c>
      <c r="O870" s="97">
        <f t="shared" si="221"/>
        <v>0</v>
      </c>
      <c r="P870" s="97">
        <f t="shared" si="221"/>
        <v>0</v>
      </c>
      <c r="Q870" s="97">
        <f t="shared" si="221"/>
        <v>0</v>
      </c>
      <c r="R870" s="97">
        <f t="shared" si="221"/>
        <v>0</v>
      </c>
      <c r="S870" s="97">
        <f t="shared" si="221"/>
        <v>0</v>
      </c>
      <c r="T870" s="97">
        <f t="shared" si="221"/>
        <v>0</v>
      </c>
      <c r="U870" s="97">
        <f t="shared" si="221"/>
        <v>0</v>
      </c>
      <c r="V870" s="97">
        <f t="shared" si="221"/>
        <v>0</v>
      </c>
      <c r="W870" s="97">
        <f t="shared" si="221"/>
        <v>254.15999999999997</v>
      </c>
      <c r="X870" s="97">
        <f t="shared" si="221"/>
        <v>0</v>
      </c>
      <c r="Y870" s="97">
        <f t="shared" si="221"/>
        <v>0</v>
      </c>
      <c r="Z870" s="97">
        <f t="shared" si="221"/>
        <v>254.15999999999997</v>
      </c>
      <c r="AA870" s="97">
        <f t="shared" si="217"/>
        <v>254.15999999999997</v>
      </c>
      <c r="AB870" s="129">
        <f>AA870*('Para GX'!J$71+100%)</f>
        <v>260.51399999999995</v>
      </c>
      <c r="AC870" s="129">
        <f>AB870*('Para GX'!K$71+100%)</f>
        <v>266.15846999999997</v>
      </c>
      <c r="AD870" s="129">
        <f>AC870*('Para GX'!L$71+100%)</f>
        <v>270.59444449999995</v>
      </c>
      <c r="AE870" s="129">
        <f>AD870*('Para GX'!M$71+100%)</f>
        <v>273.30038894499995</v>
      </c>
      <c r="AF870" s="129">
        <f>AE870*('Para GX'!N$71+100%)</f>
        <v>275.12239153796662</v>
      </c>
      <c r="AG870" s="97" t="e">
        <f>SUM(AG862:AG869)</f>
        <v>#VALUE!</v>
      </c>
      <c r="AH870" s="97">
        <v>0</v>
      </c>
      <c r="AI870" s="97">
        <v>0</v>
      </c>
      <c r="AJ870" s="97">
        <v>0</v>
      </c>
      <c r="AK870" s="97">
        <v>0</v>
      </c>
      <c r="AL870" s="97">
        <v>0</v>
      </c>
      <c r="AM870" s="97">
        <v>0</v>
      </c>
      <c r="AN870" s="94" t="e">
        <f>AM870*('Para GX'!O$71+100%)</f>
        <v>#VALUE!</v>
      </c>
      <c r="AO870" s="97">
        <f t="shared" si="206"/>
        <v>0</v>
      </c>
      <c r="AP870" s="97">
        <f t="shared" ref="AP870:BP870" si="222">SUM(AP862:AP869)</f>
        <v>0</v>
      </c>
      <c r="AQ870" s="97">
        <f t="shared" si="222"/>
        <v>0</v>
      </c>
      <c r="AR870" s="97">
        <f t="shared" si="222"/>
        <v>0</v>
      </c>
      <c r="AS870" s="97">
        <f t="shared" si="222"/>
        <v>0</v>
      </c>
      <c r="AT870" s="97">
        <f t="shared" si="222"/>
        <v>0</v>
      </c>
      <c r="AU870" s="97" t="e">
        <f t="shared" si="222"/>
        <v>#VALUE!</v>
      </c>
      <c r="AV870" s="97">
        <f t="shared" si="222"/>
        <v>0</v>
      </c>
      <c r="AW870" s="97">
        <f t="shared" si="222"/>
        <v>0</v>
      </c>
      <c r="AX870" s="97">
        <f t="shared" si="222"/>
        <v>0</v>
      </c>
      <c r="AY870" s="97">
        <f t="shared" si="222"/>
        <v>0</v>
      </c>
      <c r="AZ870" s="97">
        <f t="shared" si="222"/>
        <v>0</v>
      </c>
      <c r="BA870" s="97">
        <f t="shared" si="222"/>
        <v>0</v>
      </c>
      <c r="BB870" s="97" t="e">
        <f t="shared" si="222"/>
        <v>#VALUE!</v>
      </c>
      <c r="BC870" s="97">
        <f t="shared" si="222"/>
        <v>0</v>
      </c>
      <c r="BD870" s="97">
        <f t="shared" si="222"/>
        <v>0</v>
      </c>
      <c r="BE870" s="97">
        <f t="shared" si="222"/>
        <v>0</v>
      </c>
      <c r="BF870" s="97">
        <f t="shared" si="222"/>
        <v>0</v>
      </c>
      <c r="BG870" s="97">
        <f t="shared" si="222"/>
        <v>0</v>
      </c>
      <c r="BH870" s="97">
        <f t="shared" si="222"/>
        <v>0</v>
      </c>
      <c r="BI870" s="97">
        <f t="shared" si="222"/>
        <v>0</v>
      </c>
      <c r="BJ870" s="97">
        <f t="shared" si="222"/>
        <v>0</v>
      </c>
      <c r="BK870" s="97">
        <f t="shared" si="222"/>
        <v>0</v>
      </c>
      <c r="BL870" s="97">
        <f t="shared" si="222"/>
        <v>0</v>
      </c>
      <c r="BM870" s="97">
        <f t="shared" si="222"/>
        <v>0</v>
      </c>
      <c r="BN870" s="97">
        <f t="shared" si="222"/>
        <v>0</v>
      </c>
      <c r="BO870" s="97">
        <f t="shared" si="222"/>
        <v>0</v>
      </c>
      <c r="BP870" s="97" t="e">
        <f t="shared" si="222"/>
        <v>#VALUE!</v>
      </c>
    </row>
    <row r="871" spans="1:68" ht="22.5">
      <c r="A871" s="77">
        <v>2018</v>
      </c>
      <c r="B871" s="77" t="s">
        <v>905</v>
      </c>
      <c r="C871" s="77" t="s">
        <v>1134</v>
      </c>
      <c r="D871" s="77"/>
      <c r="E871" s="104">
        <v>20415</v>
      </c>
      <c r="F871" s="77"/>
      <c r="G871" s="77"/>
      <c r="H871" s="77"/>
      <c r="I871" s="77">
        <v>3</v>
      </c>
      <c r="J871" s="77" t="s">
        <v>1021</v>
      </c>
      <c r="K871" s="110" t="s">
        <v>1300</v>
      </c>
      <c r="L871" s="77"/>
      <c r="M871" s="77"/>
      <c r="N871" s="99">
        <v>18084.52</v>
      </c>
      <c r="O871" s="99">
        <v>15131.28</v>
      </c>
      <c r="P871" s="99">
        <v>301.2</v>
      </c>
      <c r="Q871" s="99">
        <v>569.69000000000005</v>
      </c>
      <c r="R871" s="99">
        <v>0</v>
      </c>
      <c r="S871" s="99">
        <v>16002.17</v>
      </c>
      <c r="T871" s="99">
        <v>0</v>
      </c>
      <c r="U871" s="99">
        <v>24.01</v>
      </c>
      <c r="V871" s="99">
        <v>0</v>
      </c>
      <c r="W871" s="99">
        <v>0</v>
      </c>
      <c r="X871" s="99">
        <v>4680.67</v>
      </c>
      <c r="Y871" s="99">
        <v>0</v>
      </c>
      <c r="Z871" s="99">
        <v>16997.55</v>
      </c>
      <c r="AA871" s="100">
        <f t="shared" si="217"/>
        <v>16002.17</v>
      </c>
      <c r="AB871" s="100">
        <f>AA871*('Para GX'!J$71+100%)</f>
        <v>16402.224249999999</v>
      </c>
      <c r="AC871" s="100">
        <v>16059.38</v>
      </c>
      <c r="AD871" s="100">
        <v>0</v>
      </c>
      <c r="AE871" s="100">
        <f>AD871*('Para GX'!M$71+100%)</f>
        <v>0</v>
      </c>
      <c r="AF871" s="100">
        <f>AE871*('Para GX'!N$71+100%)</f>
        <v>0</v>
      </c>
      <c r="AG871" s="100">
        <v>0</v>
      </c>
      <c r="AH871" s="100">
        <f t="shared" si="219"/>
        <v>0</v>
      </c>
      <c r="AI871" s="100">
        <f>AH871*('Para GX'!J$71+100%)</f>
        <v>0</v>
      </c>
      <c r="AJ871" s="100">
        <f>AI871*('Para GX'!K$71+100%)</f>
        <v>0</v>
      </c>
      <c r="AK871" s="100">
        <f>AJ871*('Para GX'!L$71+100%)</f>
        <v>0</v>
      </c>
      <c r="AL871" s="100">
        <f>AK871*('Para GX'!M$71+100%)</f>
        <v>0</v>
      </c>
      <c r="AM871" s="100">
        <f>AL871*('Para GX'!N$71+100%)</f>
        <v>0</v>
      </c>
      <c r="AN871" s="100" t="e">
        <f>AM871*('Para GX'!O$71+100%)</f>
        <v>#VALUE!</v>
      </c>
      <c r="AO871" s="100">
        <f t="shared" si="206"/>
        <v>4680.67</v>
      </c>
      <c r="AP871" s="100">
        <f>AO871*('Para GX'!J$71+100%)</f>
        <v>4797.6867499999998</v>
      </c>
      <c r="AQ871" s="100">
        <v>4697.41</v>
      </c>
      <c r="AR871" s="100">
        <v>0</v>
      </c>
      <c r="AS871" s="100">
        <f>AR871*('Para GX'!M$71+100%)</f>
        <v>0</v>
      </c>
      <c r="AT871" s="100">
        <f>AS871*('Para GX'!N$71+100%)</f>
        <v>0</v>
      </c>
      <c r="AU871" s="100">
        <v>0</v>
      </c>
      <c r="AV871" s="100">
        <v>0</v>
      </c>
      <c r="AW871" s="100">
        <f>AV871*('Para GX'!J$71+100%)</f>
        <v>0</v>
      </c>
      <c r="AX871" s="100">
        <f>AW871*('Para GX'!K$71+100%)</f>
        <v>0</v>
      </c>
      <c r="AY871" s="100">
        <f>AX871*('Para GX'!L$71+100%)</f>
        <v>0</v>
      </c>
      <c r="AZ871" s="100">
        <f>AY871*('Para GX'!M$71+100%)</f>
        <v>0</v>
      </c>
      <c r="BA871" s="100">
        <f>AZ871*('Para GX'!N$71+100%)</f>
        <v>0</v>
      </c>
      <c r="BB871" s="100" t="e">
        <f>BA871*('Para GX'!O$71+100%)</f>
        <v>#VALUE!</v>
      </c>
      <c r="BC871" s="100">
        <v>0</v>
      </c>
      <c r="BD871" s="100"/>
      <c r="BE871" s="100"/>
      <c r="BF871" s="100"/>
      <c r="BG871" s="100"/>
      <c r="BH871" s="100"/>
      <c r="BI871" s="100"/>
      <c r="BJ871" s="100">
        <v>3709.3</v>
      </c>
      <c r="BK871" s="100">
        <f>BJ871*('Para GX'!J$71+100%)</f>
        <v>3802.0324999999998</v>
      </c>
      <c r="BL871" s="100">
        <v>3560.71</v>
      </c>
      <c r="BM871" s="100">
        <v>0</v>
      </c>
      <c r="BN871" s="100">
        <f>BM871*('Para GX'!M$71+100%)</f>
        <v>0</v>
      </c>
      <c r="BO871" s="100">
        <f>BN871*('Para GX'!N$71+100%)</f>
        <v>0</v>
      </c>
      <c r="BP871" s="100">
        <v>0</v>
      </c>
    </row>
    <row r="872" spans="1:68">
      <c r="A872" s="77">
        <v>2018</v>
      </c>
      <c r="B872" s="77" t="s">
        <v>905</v>
      </c>
      <c r="C872" s="77" t="s">
        <v>1134</v>
      </c>
      <c r="D872" s="77"/>
      <c r="E872" s="98">
        <v>24445</v>
      </c>
      <c r="F872" s="77"/>
      <c r="G872" s="77"/>
      <c r="H872" s="77"/>
      <c r="I872" s="77">
        <v>1</v>
      </c>
      <c r="J872" s="77" t="s">
        <v>1021</v>
      </c>
      <c r="K872" s="77"/>
      <c r="L872" s="77"/>
      <c r="M872" s="77"/>
      <c r="N872" s="99">
        <v>21569.75</v>
      </c>
      <c r="O872" s="99">
        <v>35815.519999999997</v>
      </c>
      <c r="P872" s="99">
        <v>0</v>
      </c>
      <c r="Q872" s="99">
        <v>1270.1400000000001</v>
      </c>
      <c r="R872" s="99">
        <v>0</v>
      </c>
      <c r="S872" s="99">
        <v>37085.660000000003</v>
      </c>
      <c r="T872" s="99">
        <v>0</v>
      </c>
      <c r="U872" s="99">
        <v>55.63</v>
      </c>
      <c r="V872" s="99">
        <v>0</v>
      </c>
      <c r="W872" s="99">
        <v>0</v>
      </c>
      <c r="X872" s="99">
        <v>10847.56</v>
      </c>
      <c r="Y872" s="99">
        <v>0</v>
      </c>
      <c r="Z872" s="99">
        <v>39392.39</v>
      </c>
      <c r="AA872" s="100">
        <f t="shared" si="217"/>
        <v>37085.660000000003</v>
      </c>
      <c r="AB872" s="100">
        <f>AA872*('Para GX'!J$71+100%)</f>
        <v>38012.801500000001</v>
      </c>
      <c r="AC872" s="100">
        <f>AB872*('Para GX'!K$71+100%)</f>
        <v>38836.412199166669</v>
      </c>
      <c r="AD872" s="100">
        <f>AC872*('Para GX'!L$71+100%)</f>
        <v>39483.685735819447</v>
      </c>
      <c r="AE872" s="100">
        <f>AD872*('Para GX'!M$71+100%)</f>
        <v>39878.522593177644</v>
      </c>
      <c r="AF872" s="100">
        <f>AE872*('Para GX'!N$71+100%)</f>
        <v>40144.379410465495</v>
      </c>
      <c r="AG872" s="100" t="e">
        <f>AF872*('Para GX'!O$71+100%)</f>
        <v>#VALUE!</v>
      </c>
      <c r="AH872" s="100">
        <f t="shared" si="219"/>
        <v>0</v>
      </c>
      <c r="AI872" s="100">
        <f>AH872*('Para GX'!J$71+100%)</f>
        <v>0</v>
      </c>
      <c r="AJ872" s="100">
        <f>AI872*('Para GX'!K$71+100%)</f>
        <v>0</v>
      </c>
      <c r="AK872" s="100">
        <f>AJ872*('Para GX'!L$71+100%)</f>
        <v>0</v>
      </c>
      <c r="AL872" s="100">
        <f>AK872*('Para GX'!M$71+100%)</f>
        <v>0</v>
      </c>
      <c r="AM872" s="100">
        <f>AL872*('Para GX'!N$71+100%)</f>
        <v>0</v>
      </c>
      <c r="AN872" s="100" t="e">
        <f>AM872*('Para GX'!O$71+100%)</f>
        <v>#VALUE!</v>
      </c>
      <c r="AO872" s="100">
        <f t="shared" si="206"/>
        <v>10847.56</v>
      </c>
      <c r="AP872" s="100">
        <f>AO872*('Para GX'!J$71+100%)</f>
        <v>11118.748999999998</v>
      </c>
      <c r="AQ872" s="100">
        <f>AP872*('Para GX'!K$71+100%)</f>
        <v>11359.655228333331</v>
      </c>
      <c r="AR872" s="100">
        <f>AQ872*('Para GX'!L$71+100%)</f>
        <v>11548.98281547222</v>
      </c>
      <c r="AS872" s="100">
        <f>AR872*('Para GX'!M$71+100%)</f>
        <v>11664.472643626943</v>
      </c>
      <c r="AT872" s="100">
        <f>AS872*('Para GX'!N$71+100%)</f>
        <v>11742.235794584456</v>
      </c>
      <c r="AU872" s="100" t="e">
        <f>AT872*('Para GX'!O$71+100%)</f>
        <v>#VALUE!</v>
      </c>
      <c r="AV872" s="100">
        <v>0</v>
      </c>
      <c r="AW872" s="100">
        <f>AV872*('Para GX'!J$71+100%)</f>
        <v>0</v>
      </c>
      <c r="AX872" s="100">
        <f>AW872*('Para GX'!K$71+100%)</f>
        <v>0</v>
      </c>
      <c r="AY872" s="100">
        <f>AX872*('Para GX'!L$71+100%)</f>
        <v>0</v>
      </c>
      <c r="AZ872" s="100">
        <f>AY872*('Para GX'!M$71+100%)</f>
        <v>0</v>
      </c>
      <c r="BA872" s="100">
        <f>AZ872*('Para GX'!N$71+100%)</f>
        <v>0</v>
      </c>
      <c r="BB872" s="100" t="e">
        <f>BA872*('Para GX'!O$71+100%)</f>
        <v>#VALUE!</v>
      </c>
      <c r="BC872" s="100">
        <v>0</v>
      </c>
      <c r="BD872" s="100"/>
      <c r="BE872" s="100"/>
      <c r="BF872" s="100"/>
      <c r="BG872" s="100"/>
      <c r="BH872" s="100"/>
      <c r="BI872" s="100"/>
      <c r="BJ872" s="100">
        <v>8596.4599999999991</v>
      </c>
      <c r="BK872" s="100">
        <f>BJ872*('Para GX'!J$71+100%)</f>
        <v>8811.3714999999975</v>
      </c>
      <c r="BL872" s="100">
        <f>BK872*('Para GX'!K$71+100%)</f>
        <v>9002.2845491666649</v>
      </c>
      <c r="BM872" s="100">
        <f>BL872*('Para GX'!L$71+100%)</f>
        <v>9152.3226249861091</v>
      </c>
      <c r="BN872" s="100">
        <f>BM872*('Para GX'!M$71+100%)</f>
        <v>9243.8458512359703</v>
      </c>
      <c r="BO872" s="100">
        <f>BN872*('Para GX'!N$71+100%)</f>
        <v>9305.4714902442101</v>
      </c>
      <c r="BP872" s="100" t="e">
        <f>BO872*('Para GX'!O$71+100%)</f>
        <v>#VALUE!</v>
      </c>
    </row>
    <row r="873" spans="1:68">
      <c r="A873" s="101"/>
      <c r="B873" s="101" t="s">
        <v>1196</v>
      </c>
      <c r="C873" s="101" t="s">
        <v>1134</v>
      </c>
      <c r="D873" s="101"/>
      <c r="E873" s="102"/>
      <c r="F873" s="101"/>
      <c r="G873" s="101"/>
      <c r="H873" s="101"/>
      <c r="I873" s="101"/>
      <c r="J873" s="101"/>
      <c r="K873" s="101"/>
      <c r="L873" s="101"/>
      <c r="M873" s="101"/>
      <c r="N873" s="103">
        <f>SUM(N871:N872)</f>
        <v>39654.270000000004</v>
      </c>
      <c r="O873" s="103">
        <f t="shared" ref="O873:BP873" si="223">SUM(O871:O872)</f>
        <v>50946.799999999996</v>
      </c>
      <c r="P873" s="103">
        <f t="shared" si="223"/>
        <v>301.2</v>
      </c>
      <c r="Q873" s="103">
        <f t="shared" si="223"/>
        <v>1839.8300000000002</v>
      </c>
      <c r="R873" s="103">
        <f t="shared" si="223"/>
        <v>0</v>
      </c>
      <c r="S873" s="103">
        <f t="shared" si="223"/>
        <v>53087.83</v>
      </c>
      <c r="T873" s="103">
        <f t="shared" si="223"/>
        <v>0</v>
      </c>
      <c r="U873" s="103">
        <f t="shared" si="223"/>
        <v>79.64</v>
      </c>
      <c r="V873" s="103">
        <f t="shared" si="223"/>
        <v>0</v>
      </c>
      <c r="W873" s="103">
        <f t="shared" si="223"/>
        <v>0</v>
      </c>
      <c r="X873" s="103">
        <f t="shared" si="223"/>
        <v>15528.23</v>
      </c>
      <c r="Y873" s="103">
        <f t="shared" si="223"/>
        <v>0</v>
      </c>
      <c r="Z873" s="103">
        <f t="shared" si="223"/>
        <v>56389.94</v>
      </c>
      <c r="AA873" s="103">
        <f t="shared" si="217"/>
        <v>53087.83</v>
      </c>
      <c r="AB873" s="103">
        <f t="shared" si="223"/>
        <v>54415.025750000001</v>
      </c>
      <c r="AC873" s="103">
        <f t="shared" si="223"/>
        <v>54895.792199166666</v>
      </c>
      <c r="AD873" s="103">
        <f t="shared" si="223"/>
        <v>39483.685735819447</v>
      </c>
      <c r="AE873" s="103">
        <f t="shared" si="223"/>
        <v>39878.522593177644</v>
      </c>
      <c r="AF873" s="103">
        <f t="shared" si="223"/>
        <v>40144.379410465495</v>
      </c>
      <c r="AG873" s="103" t="e">
        <f t="shared" si="223"/>
        <v>#VALUE!</v>
      </c>
      <c r="AH873" s="103">
        <f t="shared" si="219"/>
        <v>0</v>
      </c>
      <c r="AI873" s="103">
        <f t="shared" si="223"/>
        <v>0</v>
      </c>
      <c r="AJ873" s="103">
        <f t="shared" si="223"/>
        <v>0</v>
      </c>
      <c r="AK873" s="103">
        <f t="shared" si="223"/>
        <v>0</v>
      </c>
      <c r="AL873" s="103">
        <f t="shared" si="223"/>
        <v>0</v>
      </c>
      <c r="AM873" s="103">
        <f t="shared" si="223"/>
        <v>0</v>
      </c>
      <c r="AN873" s="103" t="e">
        <f t="shared" si="223"/>
        <v>#VALUE!</v>
      </c>
      <c r="AO873" s="103">
        <f t="shared" si="206"/>
        <v>15528.23</v>
      </c>
      <c r="AP873" s="103">
        <f t="shared" si="223"/>
        <v>15916.435749999997</v>
      </c>
      <c r="AQ873" s="103">
        <f t="shared" si="223"/>
        <v>16057.065228333331</v>
      </c>
      <c r="AR873" s="103">
        <f t="shared" si="223"/>
        <v>11548.98281547222</v>
      </c>
      <c r="AS873" s="103">
        <f t="shared" si="223"/>
        <v>11664.472643626943</v>
      </c>
      <c r="AT873" s="103">
        <f t="shared" si="223"/>
        <v>11742.235794584456</v>
      </c>
      <c r="AU873" s="103" t="e">
        <f t="shared" si="223"/>
        <v>#VALUE!</v>
      </c>
      <c r="AV873" s="103">
        <f t="shared" si="223"/>
        <v>0</v>
      </c>
      <c r="AW873" s="103">
        <f t="shared" si="223"/>
        <v>0</v>
      </c>
      <c r="AX873" s="103">
        <f t="shared" si="223"/>
        <v>0</v>
      </c>
      <c r="AY873" s="103">
        <f t="shared" si="223"/>
        <v>0</v>
      </c>
      <c r="AZ873" s="103">
        <f t="shared" si="223"/>
        <v>0</v>
      </c>
      <c r="BA873" s="103">
        <f t="shared" si="223"/>
        <v>0</v>
      </c>
      <c r="BB873" s="103" t="e">
        <f t="shared" si="223"/>
        <v>#VALUE!</v>
      </c>
      <c r="BC873" s="103">
        <f t="shared" si="223"/>
        <v>0</v>
      </c>
      <c r="BD873" s="103">
        <f t="shared" si="223"/>
        <v>0</v>
      </c>
      <c r="BE873" s="103">
        <f t="shared" si="223"/>
        <v>0</v>
      </c>
      <c r="BF873" s="103">
        <f t="shared" si="223"/>
        <v>0</v>
      </c>
      <c r="BG873" s="103">
        <f t="shared" si="223"/>
        <v>0</v>
      </c>
      <c r="BH873" s="103">
        <f t="shared" si="223"/>
        <v>0</v>
      </c>
      <c r="BI873" s="103">
        <f t="shared" si="223"/>
        <v>0</v>
      </c>
      <c r="BJ873" s="103">
        <f t="shared" si="223"/>
        <v>12305.759999999998</v>
      </c>
      <c r="BK873" s="103">
        <f t="shared" si="223"/>
        <v>12613.403999999997</v>
      </c>
      <c r="BL873" s="103">
        <f t="shared" si="223"/>
        <v>12562.994549166666</v>
      </c>
      <c r="BM873" s="103">
        <f t="shared" si="223"/>
        <v>9152.3226249861091</v>
      </c>
      <c r="BN873" s="103">
        <f t="shared" si="223"/>
        <v>9243.8458512359703</v>
      </c>
      <c r="BO873" s="103">
        <f t="shared" si="223"/>
        <v>9305.4714902442101</v>
      </c>
      <c r="BP873" s="103" t="e">
        <f t="shared" si="223"/>
        <v>#VALUE!</v>
      </c>
    </row>
    <row r="874" spans="1:68" ht="22.5">
      <c r="A874" s="77">
        <v>2018</v>
      </c>
      <c r="B874" s="77" t="s">
        <v>905</v>
      </c>
      <c r="C874" s="77" t="s">
        <v>1135</v>
      </c>
      <c r="D874" s="77"/>
      <c r="E874" s="104">
        <v>20415</v>
      </c>
      <c r="F874" s="77"/>
      <c r="G874" s="77"/>
      <c r="H874" s="77"/>
      <c r="I874" s="77">
        <v>3</v>
      </c>
      <c r="J874" s="77" t="s">
        <v>1021</v>
      </c>
      <c r="K874" s="110" t="s">
        <v>1300</v>
      </c>
      <c r="L874" s="77"/>
      <c r="M874" s="77"/>
      <c r="N874" s="99">
        <v>0</v>
      </c>
      <c r="O874" s="99">
        <v>0</v>
      </c>
      <c r="P874" s="99">
        <v>0</v>
      </c>
      <c r="Q874" s="99">
        <v>0</v>
      </c>
      <c r="R874" s="99">
        <v>0</v>
      </c>
      <c r="S874" s="99">
        <v>0</v>
      </c>
      <c r="T874" s="99">
        <v>1183.1500000000001</v>
      </c>
      <c r="U874" s="99">
        <v>0</v>
      </c>
      <c r="V874" s="99">
        <v>0</v>
      </c>
      <c r="W874" s="99">
        <v>0</v>
      </c>
      <c r="X874" s="99">
        <v>0</v>
      </c>
      <c r="Y874" s="99">
        <v>0</v>
      </c>
      <c r="Z874" s="99">
        <v>1183.1500000000001</v>
      </c>
      <c r="AA874" s="100">
        <f t="shared" si="217"/>
        <v>0</v>
      </c>
      <c r="AB874" s="100">
        <f>AA874*('Para GX'!J$71+100%)</f>
        <v>0</v>
      </c>
      <c r="AC874" s="100">
        <f>AB874*('Para GX'!K$71+100%)</f>
        <v>0</v>
      </c>
      <c r="AD874" s="100">
        <f>AC874*('Para GX'!L$71+100%)</f>
        <v>0</v>
      </c>
      <c r="AE874" s="100">
        <f>AD874*('Para GX'!M$71+100%)</f>
        <v>0</v>
      </c>
      <c r="AF874" s="100">
        <f>AE874*('Para GX'!N$71+100%)</f>
        <v>0</v>
      </c>
      <c r="AG874" s="100" t="e">
        <f>AF874*('Para GX'!O$71+100%)</f>
        <v>#VALUE!</v>
      </c>
      <c r="AH874" s="100">
        <f t="shared" si="219"/>
        <v>1183.1500000000001</v>
      </c>
      <c r="AI874" s="100">
        <f>AH874*('Para GX'!J$71+100%)</f>
        <v>1212.72875</v>
      </c>
      <c r="AJ874" s="100">
        <v>2374.75</v>
      </c>
      <c r="AK874" s="100">
        <v>0</v>
      </c>
      <c r="AL874" s="100">
        <f>AK874*('Para GX'!M$71+100%)</f>
        <v>0</v>
      </c>
      <c r="AM874" s="100">
        <f>AL874*('Para GX'!N$71+100%)</f>
        <v>0</v>
      </c>
      <c r="AN874" s="100" t="e">
        <f>AM874*('Para GX'!O$71+100%)</f>
        <v>#VALUE!</v>
      </c>
      <c r="AO874" s="100">
        <f t="shared" si="206"/>
        <v>0</v>
      </c>
      <c r="AP874" s="100">
        <f>AO874*('Para GX'!J$71+100%)</f>
        <v>0</v>
      </c>
      <c r="AQ874" s="100">
        <f>AP874*('Para GX'!K$71+100%)</f>
        <v>0</v>
      </c>
      <c r="AR874" s="100">
        <f>AQ874*('Para GX'!L$71+100%)</f>
        <v>0</v>
      </c>
      <c r="AS874" s="100">
        <f>AR874*('Para GX'!M$71+100%)</f>
        <v>0</v>
      </c>
      <c r="AT874" s="100">
        <f>AS874*('Para GX'!N$71+100%)</f>
        <v>0</v>
      </c>
      <c r="AU874" s="100" t="e">
        <f>AT874*('Para GX'!O$71+100%)</f>
        <v>#VALUE!</v>
      </c>
      <c r="AV874" s="100">
        <v>0</v>
      </c>
      <c r="AW874" s="100">
        <f>AV874*('Para GX'!J$71+100%)</f>
        <v>0</v>
      </c>
      <c r="AX874" s="100">
        <f>AW874*('Para GX'!K$71+100%)</f>
        <v>0</v>
      </c>
      <c r="AY874" s="100">
        <f>AX874*('Para GX'!L$71+100%)</f>
        <v>0</v>
      </c>
      <c r="AZ874" s="100">
        <f>AY874*('Para GX'!M$71+100%)</f>
        <v>0</v>
      </c>
      <c r="BA874" s="100">
        <f>AZ874*('Para GX'!N$71+100%)</f>
        <v>0</v>
      </c>
      <c r="BB874" s="100" t="e">
        <f>BA874*('Para GX'!O$71+100%)</f>
        <v>#VALUE!</v>
      </c>
      <c r="BC874" s="100">
        <v>0</v>
      </c>
      <c r="BD874" s="100"/>
      <c r="BE874" s="100"/>
      <c r="BF874" s="100"/>
      <c r="BG874" s="100"/>
      <c r="BH874" s="100"/>
      <c r="BI874" s="100"/>
      <c r="BJ874" s="100">
        <v>0</v>
      </c>
      <c r="BK874" s="100">
        <f>BJ874*('Para GX'!J$71+100%)</f>
        <v>0</v>
      </c>
      <c r="BL874" s="100">
        <f>BK874*('Para GX'!K$71+100%)</f>
        <v>0</v>
      </c>
      <c r="BM874" s="100">
        <f>BL874*('Para GX'!L$71+100%)</f>
        <v>0</v>
      </c>
      <c r="BN874" s="100">
        <f>BM874*('Para GX'!M$71+100%)</f>
        <v>0</v>
      </c>
      <c r="BO874" s="100">
        <f>BN874*('Para GX'!N$71+100%)</f>
        <v>0</v>
      </c>
      <c r="BP874" s="100" t="e">
        <f>BO874*('Para GX'!O$71+100%)</f>
        <v>#VALUE!</v>
      </c>
    </row>
    <row r="875" spans="1:68">
      <c r="A875" s="77">
        <v>2018</v>
      </c>
      <c r="B875" s="77" t="s">
        <v>905</v>
      </c>
      <c r="C875" s="77" t="s">
        <v>1135</v>
      </c>
      <c r="D875" s="77"/>
      <c r="E875" s="98">
        <v>24445</v>
      </c>
      <c r="F875" s="77"/>
      <c r="G875" s="77"/>
      <c r="H875" s="77"/>
      <c r="I875" s="77">
        <v>1</v>
      </c>
      <c r="J875" s="77" t="s">
        <v>1021</v>
      </c>
      <c r="K875" s="77"/>
      <c r="L875" s="77"/>
      <c r="M875" s="77"/>
      <c r="N875" s="99">
        <v>0</v>
      </c>
      <c r="O875" s="99">
        <v>0</v>
      </c>
      <c r="P875" s="99">
        <v>0</v>
      </c>
      <c r="Q875" s="99">
        <v>0</v>
      </c>
      <c r="R875" s="99">
        <v>0</v>
      </c>
      <c r="S875" s="99">
        <v>0</v>
      </c>
      <c r="T875" s="99">
        <v>2735.15</v>
      </c>
      <c r="U875" s="99">
        <v>0</v>
      </c>
      <c r="V875" s="99">
        <v>0</v>
      </c>
      <c r="W875" s="99">
        <v>0</v>
      </c>
      <c r="X875" s="99">
        <v>0</v>
      </c>
      <c r="Y875" s="99">
        <v>0</v>
      </c>
      <c r="Z875" s="99">
        <v>2735.15</v>
      </c>
      <c r="AA875" s="100">
        <f t="shared" si="217"/>
        <v>0</v>
      </c>
      <c r="AB875" s="100">
        <f>AA875*('Para GX'!J$71+100%)</f>
        <v>0</v>
      </c>
      <c r="AC875" s="100">
        <f>AB875*('Para GX'!K$71+100%)</f>
        <v>0</v>
      </c>
      <c r="AD875" s="100">
        <f>AC875*('Para GX'!L$71+100%)</f>
        <v>0</v>
      </c>
      <c r="AE875" s="100">
        <f>AD875*('Para GX'!M$71+100%)</f>
        <v>0</v>
      </c>
      <c r="AF875" s="100">
        <f>AE875*('Para GX'!N$71+100%)</f>
        <v>0</v>
      </c>
      <c r="AG875" s="100" t="e">
        <f>AF875*('Para GX'!O$71+100%)</f>
        <v>#VALUE!</v>
      </c>
      <c r="AH875" s="100">
        <f t="shared" si="219"/>
        <v>2735.15</v>
      </c>
      <c r="AI875" s="100">
        <f>AH875*('Para GX'!J$71+100%)</f>
        <v>2803.5287499999999</v>
      </c>
      <c r="AJ875" s="100">
        <f>AI875*('Para GX'!K$71+100%)</f>
        <v>2864.2718729166668</v>
      </c>
      <c r="AK875" s="100">
        <f>AJ875*('Para GX'!L$71+100%)</f>
        <v>2912.0097374652778</v>
      </c>
      <c r="AL875" s="100">
        <f>AK875*('Para GX'!M$71+100%)</f>
        <v>2941.1298348399305</v>
      </c>
      <c r="AM875" s="100">
        <f>AL875*('Para GX'!N$71+100%)</f>
        <v>2960.7373670721963</v>
      </c>
      <c r="AN875" s="100" t="e">
        <f>AM875*('Para GX'!O$71+100%)</f>
        <v>#VALUE!</v>
      </c>
      <c r="AO875" s="100">
        <f t="shared" si="206"/>
        <v>0</v>
      </c>
      <c r="AP875" s="100">
        <f>AO875*('Para GX'!J$71+100%)</f>
        <v>0</v>
      </c>
      <c r="AQ875" s="100">
        <f>AP875*('Para GX'!K$71+100%)</f>
        <v>0</v>
      </c>
      <c r="AR875" s="100">
        <f>AQ875*('Para GX'!L$71+100%)</f>
        <v>0</v>
      </c>
      <c r="AS875" s="100">
        <f>AR875*('Para GX'!M$71+100%)</f>
        <v>0</v>
      </c>
      <c r="AT875" s="100">
        <f>AS875*('Para GX'!N$71+100%)</f>
        <v>0</v>
      </c>
      <c r="AU875" s="100" t="e">
        <f>AT875*('Para GX'!O$71+100%)</f>
        <v>#VALUE!</v>
      </c>
      <c r="AV875" s="100">
        <v>0</v>
      </c>
      <c r="AW875" s="100">
        <f>AV875*('Para GX'!J$71+100%)</f>
        <v>0</v>
      </c>
      <c r="AX875" s="100">
        <f>AW875*('Para GX'!K$71+100%)</f>
        <v>0</v>
      </c>
      <c r="AY875" s="100">
        <f>AX875*('Para GX'!L$71+100%)</f>
        <v>0</v>
      </c>
      <c r="AZ875" s="100">
        <f>AY875*('Para GX'!M$71+100%)</f>
        <v>0</v>
      </c>
      <c r="BA875" s="100">
        <f>AZ875*('Para GX'!N$71+100%)</f>
        <v>0</v>
      </c>
      <c r="BB875" s="100" t="e">
        <f>BA875*('Para GX'!O$71+100%)</f>
        <v>#VALUE!</v>
      </c>
      <c r="BC875" s="100">
        <v>0</v>
      </c>
      <c r="BD875" s="100"/>
      <c r="BE875" s="100"/>
      <c r="BF875" s="100"/>
      <c r="BG875" s="100"/>
      <c r="BH875" s="100"/>
      <c r="BI875" s="100"/>
      <c r="BJ875" s="100">
        <v>0</v>
      </c>
      <c r="BK875" s="100">
        <f>BJ875*('Para GX'!J$71+100%)</f>
        <v>0</v>
      </c>
      <c r="BL875" s="100">
        <f>BK875*('Para GX'!K$71+100%)</f>
        <v>0</v>
      </c>
      <c r="BM875" s="100">
        <f>BL875*('Para GX'!L$71+100%)</f>
        <v>0</v>
      </c>
      <c r="BN875" s="100">
        <f>BM875*('Para GX'!M$71+100%)</f>
        <v>0</v>
      </c>
      <c r="BO875" s="100">
        <f>BN875*('Para GX'!N$71+100%)</f>
        <v>0</v>
      </c>
      <c r="BP875" s="100" t="e">
        <f>BO875*('Para GX'!O$71+100%)</f>
        <v>#VALUE!</v>
      </c>
    </row>
    <row r="876" spans="1:68">
      <c r="A876" s="101"/>
      <c r="B876" s="101" t="s">
        <v>1196</v>
      </c>
      <c r="C876" s="101" t="s">
        <v>1135</v>
      </c>
      <c r="D876" s="101"/>
      <c r="E876" s="102"/>
      <c r="F876" s="101"/>
      <c r="G876" s="101"/>
      <c r="H876" s="101"/>
      <c r="I876" s="101"/>
      <c r="J876" s="101"/>
      <c r="K876" s="101"/>
      <c r="L876" s="101"/>
      <c r="M876" s="101"/>
      <c r="N876" s="103">
        <f>SUM(N874:N875)</f>
        <v>0</v>
      </c>
      <c r="O876" s="103">
        <f t="shared" ref="O876:BP876" si="224">SUM(O874:O875)</f>
        <v>0</v>
      </c>
      <c r="P876" s="103">
        <f t="shared" si="224"/>
        <v>0</v>
      </c>
      <c r="Q876" s="103">
        <f t="shared" si="224"/>
        <v>0</v>
      </c>
      <c r="R876" s="103">
        <f t="shared" si="224"/>
        <v>0</v>
      </c>
      <c r="S876" s="103">
        <f t="shared" si="224"/>
        <v>0</v>
      </c>
      <c r="T876" s="103">
        <f t="shared" si="224"/>
        <v>3918.3</v>
      </c>
      <c r="U876" s="103">
        <f t="shared" si="224"/>
        <v>0</v>
      </c>
      <c r="V876" s="103">
        <f t="shared" si="224"/>
        <v>0</v>
      </c>
      <c r="W876" s="103">
        <f t="shared" si="224"/>
        <v>0</v>
      </c>
      <c r="X876" s="103">
        <f t="shared" si="224"/>
        <v>0</v>
      </c>
      <c r="Y876" s="103">
        <f t="shared" si="224"/>
        <v>0</v>
      </c>
      <c r="Z876" s="103">
        <f t="shared" si="224"/>
        <v>3918.3</v>
      </c>
      <c r="AA876" s="103">
        <f t="shared" si="217"/>
        <v>0</v>
      </c>
      <c r="AB876" s="103">
        <f t="shared" si="224"/>
        <v>0</v>
      </c>
      <c r="AC876" s="103">
        <f t="shared" si="224"/>
        <v>0</v>
      </c>
      <c r="AD876" s="103">
        <f t="shared" si="224"/>
        <v>0</v>
      </c>
      <c r="AE876" s="103">
        <f t="shared" si="224"/>
        <v>0</v>
      </c>
      <c r="AF876" s="103">
        <f t="shared" si="224"/>
        <v>0</v>
      </c>
      <c r="AG876" s="103" t="e">
        <f t="shared" si="224"/>
        <v>#VALUE!</v>
      </c>
      <c r="AH876" s="103">
        <f t="shared" si="219"/>
        <v>3918.3</v>
      </c>
      <c r="AI876" s="103">
        <f t="shared" si="224"/>
        <v>4016.2574999999997</v>
      </c>
      <c r="AJ876" s="103">
        <f t="shared" si="224"/>
        <v>5239.0218729166663</v>
      </c>
      <c r="AK876" s="103">
        <f t="shared" si="224"/>
        <v>2912.0097374652778</v>
      </c>
      <c r="AL876" s="103">
        <f t="shared" si="224"/>
        <v>2941.1298348399305</v>
      </c>
      <c r="AM876" s="103">
        <f t="shared" si="224"/>
        <v>2960.7373670721963</v>
      </c>
      <c r="AN876" s="103" t="e">
        <f t="shared" si="224"/>
        <v>#VALUE!</v>
      </c>
      <c r="AO876" s="103">
        <f t="shared" si="206"/>
        <v>0</v>
      </c>
      <c r="AP876" s="103">
        <f t="shared" si="224"/>
        <v>0</v>
      </c>
      <c r="AQ876" s="103">
        <f t="shared" si="224"/>
        <v>0</v>
      </c>
      <c r="AR876" s="103">
        <f t="shared" si="224"/>
        <v>0</v>
      </c>
      <c r="AS876" s="103">
        <f t="shared" si="224"/>
        <v>0</v>
      </c>
      <c r="AT876" s="103">
        <f t="shared" si="224"/>
        <v>0</v>
      </c>
      <c r="AU876" s="103" t="e">
        <f t="shared" si="224"/>
        <v>#VALUE!</v>
      </c>
      <c r="AV876" s="103">
        <f t="shared" si="224"/>
        <v>0</v>
      </c>
      <c r="AW876" s="103">
        <f t="shared" si="224"/>
        <v>0</v>
      </c>
      <c r="AX876" s="103">
        <f t="shared" si="224"/>
        <v>0</v>
      </c>
      <c r="AY876" s="103">
        <f t="shared" si="224"/>
        <v>0</v>
      </c>
      <c r="AZ876" s="103">
        <f t="shared" si="224"/>
        <v>0</v>
      </c>
      <c r="BA876" s="103">
        <f t="shared" si="224"/>
        <v>0</v>
      </c>
      <c r="BB876" s="103" t="e">
        <f t="shared" si="224"/>
        <v>#VALUE!</v>
      </c>
      <c r="BC876" s="103">
        <f t="shared" si="224"/>
        <v>0</v>
      </c>
      <c r="BD876" s="103">
        <f t="shared" si="224"/>
        <v>0</v>
      </c>
      <c r="BE876" s="103">
        <f t="shared" si="224"/>
        <v>0</v>
      </c>
      <c r="BF876" s="103">
        <f t="shared" si="224"/>
        <v>0</v>
      </c>
      <c r="BG876" s="103">
        <f t="shared" si="224"/>
        <v>0</v>
      </c>
      <c r="BH876" s="103">
        <f t="shared" si="224"/>
        <v>0</v>
      </c>
      <c r="BI876" s="103">
        <f t="shared" si="224"/>
        <v>0</v>
      </c>
      <c r="BJ876" s="103">
        <f t="shared" si="224"/>
        <v>0</v>
      </c>
      <c r="BK876" s="103">
        <f t="shared" si="224"/>
        <v>0</v>
      </c>
      <c r="BL876" s="103">
        <f t="shared" si="224"/>
        <v>0</v>
      </c>
      <c r="BM876" s="103">
        <f t="shared" si="224"/>
        <v>0</v>
      </c>
      <c r="BN876" s="103">
        <f t="shared" si="224"/>
        <v>0</v>
      </c>
      <c r="BO876" s="103">
        <f t="shared" si="224"/>
        <v>0</v>
      </c>
      <c r="BP876" s="103" t="e">
        <f t="shared" si="224"/>
        <v>#VALUE!</v>
      </c>
    </row>
    <row r="877" spans="1:68">
      <c r="A877" s="77">
        <v>2018</v>
      </c>
      <c r="B877" s="77" t="s">
        <v>905</v>
      </c>
      <c r="C877" s="77" t="s">
        <v>1136</v>
      </c>
      <c r="D877" s="77"/>
      <c r="E877" s="98">
        <v>32243</v>
      </c>
      <c r="F877" s="77"/>
      <c r="G877" s="77"/>
      <c r="H877" s="77"/>
      <c r="I877" s="77">
        <v>4</v>
      </c>
      <c r="J877" s="77" t="s">
        <v>1021</v>
      </c>
      <c r="K877" s="77"/>
      <c r="L877" s="77"/>
      <c r="M877" s="77"/>
      <c r="N877" s="99">
        <v>15191.38</v>
      </c>
      <c r="O877" s="99">
        <v>25278.12</v>
      </c>
      <c r="P877" s="99">
        <v>602.4</v>
      </c>
      <c r="Q877" s="99">
        <v>1018.36</v>
      </c>
      <c r="R877" s="99">
        <v>0</v>
      </c>
      <c r="S877" s="99">
        <v>26898.880000000001</v>
      </c>
      <c r="T877" s="99">
        <v>0</v>
      </c>
      <c r="U877" s="99">
        <v>40.33</v>
      </c>
      <c r="V877" s="99">
        <v>0</v>
      </c>
      <c r="W877" s="99">
        <v>0</v>
      </c>
      <c r="X877" s="99">
        <v>8322.52</v>
      </c>
      <c r="Y877" s="99">
        <v>0</v>
      </c>
      <c r="Z877" s="99">
        <v>35261.730000000003</v>
      </c>
      <c r="AA877" s="100">
        <f t="shared" si="217"/>
        <v>26898.880000000001</v>
      </c>
      <c r="AB877" s="100">
        <f>AA877*('Para GX'!J$71+100%)</f>
        <v>27571.351999999999</v>
      </c>
      <c r="AC877" s="100">
        <f>AB877*('Para GX'!K$71+100%)</f>
        <v>28168.731293333334</v>
      </c>
      <c r="AD877" s="100">
        <f>AC877*('Para GX'!L$71+100%)</f>
        <v>28638.210148222221</v>
      </c>
      <c r="AE877" s="100">
        <f>AD877*('Para GX'!M$71+100%)</f>
        <v>28924.592249704445</v>
      </c>
      <c r="AF877" s="100">
        <f>AE877*('Para GX'!N$71+100%)</f>
        <v>29117.422864702472</v>
      </c>
      <c r="AG877" s="100" t="e">
        <f>AF877*('Para GX'!O$71+100%)</f>
        <v>#VALUE!</v>
      </c>
      <c r="AH877" s="100">
        <f t="shared" si="219"/>
        <v>0</v>
      </c>
      <c r="AI877" s="100">
        <f>AH877*('Para GX'!J$71+100%)</f>
        <v>0</v>
      </c>
      <c r="AJ877" s="100">
        <f>AI877*('Para GX'!K$71+100%)</f>
        <v>0</v>
      </c>
      <c r="AK877" s="100">
        <f>AJ877*('Para GX'!L$71+100%)</f>
        <v>0</v>
      </c>
      <c r="AL877" s="100">
        <f>AK877*('Para GX'!M$71+100%)</f>
        <v>0</v>
      </c>
      <c r="AM877" s="100">
        <f>AL877*('Para GX'!N$71+100%)</f>
        <v>0</v>
      </c>
      <c r="AN877" s="100" t="e">
        <f>AM877*('Para GX'!O$71+100%)</f>
        <v>#VALUE!</v>
      </c>
      <c r="AO877" s="100">
        <f t="shared" si="206"/>
        <v>8322.52</v>
      </c>
      <c r="AP877" s="100">
        <f>AO877*('Para GX'!J$71+100%)</f>
        <v>8530.5830000000005</v>
      </c>
      <c r="AQ877" s="100">
        <f>AP877*('Para GX'!K$71+100%)</f>
        <v>8715.4122983333345</v>
      </c>
      <c r="AR877" s="100">
        <f>AQ877*('Para GX'!L$71+100%)</f>
        <v>8860.6691699722232</v>
      </c>
      <c r="AS877" s="100">
        <f>AR877*('Para GX'!M$71+100%)</f>
        <v>8949.2758616719457</v>
      </c>
      <c r="AT877" s="100">
        <f>AS877*('Para GX'!N$71+100%)</f>
        <v>9008.9377007497587</v>
      </c>
      <c r="AU877" s="100" t="e">
        <f>AT877*('Para GX'!O$71+100%)</f>
        <v>#VALUE!</v>
      </c>
      <c r="AV877" s="100">
        <v>0</v>
      </c>
      <c r="AW877" s="100">
        <f>AV877*('Para GX'!J$71+100%)</f>
        <v>0</v>
      </c>
      <c r="AX877" s="100">
        <f>AW877*('Para GX'!K$71+100%)</f>
        <v>0</v>
      </c>
      <c r="AY877" s="100">
        <f>AX877*('Para GX'!L$71+100%)</f>
        <v>0</v>
      </c>
      <c r="AZ877" s="100">
        <f>AY877*('Para GX'!M$71+100%)</f>
        <v>0</v>
      </c>
      <c r="BA877" s="100">
        <f>AZ877*('Para GX'!N$71+100%)</f>
        <v>0</v>
      </c>
      <c r="BB877" s="100" t="e">
        <f>BA877*('Para GX'!O$71+100%)</f>
        <v>#VALUE!</v>
      </c>
      <c r="BC877" s="100">
        <v>0</v>
      </c>
      <c r="BD877" s="100"/>
      <c r="BE877" s="100"/>
      <c r="BF877" s="100"/>
      <c r="BG877" s="100"/>
      <c r="BH877" s="100"/>
      <c r="BI877" s="100"/>
      <c r="BJ877" s="100">
        <v>0</v>
      </c>
      <c r="BK877" s="100">
        <f>BJ877*('Para GX'!J$71+100%)</f>
        <v>0</v>
      </c>
      <c r="BL877" s="100">
        <f>BK877*('Para GX'!K$71+100%)</f>
        <v>0</v>
      </c>
      <c r="BM877" s="100">
        <f>BL877*('Para GX'!L$71+100%)</f>
        <v>0</v>
      </c>
      <c r="BN877" s="100">
        <f>BM877*('Para GX'!M$71+100%)</f>
        <v>0</v>
      </c>
      <c r="BO877" s="100">
        <f>BN877*('Para GX'!N$71+100%)</f>
        <v>0</v>
      </c>
      <c r="BP877" s="100" t="e">
        <f>BO877*('Para GX'!O$71+100%)</f>
        <v>#VALUE!</v>
      </c>
    </row>
    <row r="878" spans="1:68">
      <c r="A878" s="77">
        <v>2018</v>
      </c>
      <c r="B878" s="77" t="s">
        <v>905</v>
      </c>
      <c r="C878" s="77" t="s">
        <v>1136</v>
      </c>
      <c r="D878" s="77"/>
      <c r="E878" s="98">
        <v>24694</v>
      </c>
      <c r="F878" s="77"/>
      <c r="G878" s="77"/>
      <c r="H878" s="77"/>
      <c r="I878" s="77">
        <v>2</v>
      </c>
      <c r="J878" s="77" t="s">
        <v>1021</v>
      </c>
      <c r="K878" s="77"/>
      <c r="L878" s="77"/>
      <c r="M878" s="77"/>
      <c r="N878" s="99">
        <v>21569.75</v>
      </c>
      <c r="O878" s="99">
        <v>18047.400000000001</v>
      </c>
      <c r="P878" s="99">
        <v>0</v>
      </c>
      <c r="Q878" s="99">
        <v>635.07000000000005</v>
      </c>
      <c r="R878" s="99">
        <v>0</v>
      </c>
      <c r="S878" s="99">
        <v>18682.47</v>
      </c>
      <c r="T878" s="99">
        <v>0</v>
      </c>
      <c r="U878" s="99">
        <v>28.07</v>
      </c>
      <c r="V878" s="99">
        <v>0</v>
      </c>
      <c r="W878" s="99">
        <v>0</v>
      </c>
      <c r="X878" s="99">
        <v>5780.33</v>
      </c>
      <c r="Y878" s="99">
        <v>0</v>
      </c>
      <c r="Z878" s="99">
        <v>24490.87</v>
      </c>
      <c r="AA878" s="100">
        <f t="shared" si="217"/>
        <v>18682.47</v>
      </c>
      <c r="AB878" s="100">
        <f>AA878*('Para GX'!J$71+100%)</f>
        <v>19149.531749999998</v>
      </c>
      <c r="AC878" s="100">
        <f>AB878*('Para GX'!K$71+100%)</f>
        <v>19564.438271250001</v>
      </c>
      <c r="AD878" s="100">
        <f>AC878*('Para GX'!L$71+100%)</f>
        <v>19890.5122424375</v>
      </c>
      <c r="AE878" s="100">
        <f>AD878*('Para GX'!M$71+100%)</f>
        <v>20089.417364861874</v>
      </c>
      <c r="AF878" s="100">
        <f>AE878*('Para GX'!N$71+100%)</f>
        <v>20223.34681396095</v>
      </c>
      <c r="AG878" s="100" t="e">
        <f>AF878*('Para GX'!O$71+100%)</f>
        <v>#VALUE!</v>
      </c>
      <c r="AH878" s="100">
        <f t="shared" si="219"/>
        <v>0</v>
      </c>
      <c r="AI878" s="100">
        <f>AH878*('Para GX'!J$71+100%)</f>
        <v>0</v>
      </c>
      <c r="AJ878" s="100">
        <f>AI878*('Para GX'!K$71+100%)</f>
        <v>0</v>
      </c>
      <c r="AK878" s="100">
        <f>AJ878*('Para GX'!L$71+100%)</f>
        <v>0</v>
      </c>
      <c r="AL878" s="100">
        <f>AK878*('Para GX'!M$71+100%)</f>
        <v>0</v>
      </c>
      <c r="AM878" s="100">
        <f>AL878*('Para GX'!N$71+100%)</f>
        <v>0</v>
      </c>
      <c r="AN878" s="100" t="e">
        <f>AM878*('Para GX'!O$71+100%)</f>
        <v>#VALUE!</v>
      </c>
      <c r="AO878" s="100">
        <f t="shared" si="206"/>
        <v>5780.33</v>
      </c>
      <c r="AP878" s="100">
        <f>AO878*('Para GX'!J$71+100%)</f>
        <v>5924.8382499999998</v>
      </c>
      <c r="AQ878" s="100">
        <f>AP878*('Para GX'!K$71+100%)</f>
        <v>6053.2097454166669</v>
      </c>
      <c r="AR878" s="100">
        <f>AQ878*('Para GX'!L$71+100%)</f>
        <v>6154.0965745069443</v>
      </c>
      <c r="AS878" s="100">
        <f>AR878*('Para GX'!M$71+100%)</f>
        <v>6215.6375402520134</v>
      </c>
      <c r="AT878" s="100">
        <f>AS878*('Para GX'!N$71+100%)</f>
        <v>6257.0751238536932</v>
      </c>
      <c r="AU878" s="100" t="e">
        <f>AT878*('Para GX'!O$71+100%)</f>
        <v>#VALUE!</v>
      </c>
      <c r="AV878" s="100">
        <v>0</v>
      </c>
      <c r="AW878" s="100">
        <f>AV878*('Para GX'!J$71+100%)</f>
        <v>0</v>
      </c>
      <c r="AX878" s="100">
        <f>AW878*('Para GX'!K$71+100%)</f>
        <v>0</v>
      </c>
      <c r="AY878" s="100">
        <f>AX878*('Para GX'!L$71+100%)</f>
        <v>0</v>
      </c>
      <c r="AZ878" s="100">
        <f>AY878*('Para GX'!M$71+100%)</f>
        <v>0</v>
      </c>
      <c r="BA878" s="100">
        <f>AZ878*('Para GX'!N$71+100%)</f>
        <v>0</v>
      </c>
      <c r="BB878" s="100" t="e">
        <f>BA878*('Para GX'!O$71+100%)</f>
        <v>#VALUE!</v>
      </c>
      <c r="BC878" s="100">
        <v>0</v>
      </c>
      <c r="BD878" s="100"/>
      <c r="BE878" s="100"/>
      <c r="BF878" s="100"/>
      <c r="BG878" s="100"/>
      <c r="BH878" s="100"/>
      <c r="BI878" s="100"/>
      <c r="BJ878" s="100">
        <v>0</v>
      </c>
      <c r="BK878" s="100">
        <f>BJ878*('Para GX'!J$71+100%)</f>
        <v>0</v>
      </c>
      <c r="BL878" s="100">
        <f>BK878*('Para GX'!K$71+100%)</f>
        <v>0</v>
      </c>
      <c r="BM878" s="100">
        <f>BL878*('Para GX'!L$71+100%)</f>
        <v>0</v>
      </c>
      <c r="BN878" s="100">
        <f>BM878*('Para GX'!M$71+100%)</f>
        <v>0</v>
      </c>
      <c r="BO878" s="100">
        <f>BN878*('Para GX'!N$71+100%)</f>
        <v>0</v>
      </c>
      <c r="BP878" s="100" t="e">
        <f>BO878*('Para GX'!O$71+100%)</f>
        <v>#VALUE!</v>
      </c>
    </row>
    <row r="879" spans="1:68">
      <c r="A879" s="101"/>
      <c r="B879" s="101" t="s">
        <v>1196</v>
      </c>
      <c r="C879" s="101" t="s">
        <v>1136</v>
      </c>
      <c r="D879" s="101"/>
      <c r="E879" s="102"/>
      <c r="F879" s="101"/>
      <c r="G879" s="101"/>
      <c r="H879" s="101"/>
      <c r="I879" s="101"/>
      <c r="J879" s="101"/>
      <c r="K879" s="101"/>
      <c r="L879" s="101"/>
      <c r="M879" s="101"/>
      <c r="N879" s="103">
        <f>SUM(N877:N878)</f>
        <v>36761.129999999997</v>
      </c>
      <c r="O879" s="103">
        <f t="shared" ref="O879:BP879" si="225">SUM(O877:O878)</f>
        <v>43325.520000000004</v>
      </c>
      <c r="P879" s="103">
        <f t="shared" si="225"/>
        <v>602.4</v>
      </c>
      <c r="Q879" s="103">
        <f t="shared" si="225"/>
        <v>1653.43</v>
      </c>
      <c r="R879" s="103">
        <f t="shared" si="225"/>
        <v>0</v>
      </c>
      <c r="S879" s="103">
        <f t="shared" si="225"/>
        <v>45581.350000000006</v>
      </c>
      <c r="T879" s="103">
        <f t="shared" si="225"/>
        <v>0</v>
      </c>
      <c r="U879" s="103">
        <f t="shared" si="225"/>
        <v>68.400000000000006</v>
      </c>
      <c r="V879" s="103">
        <f t="shared" si="225"/>
        <v>0</v>
      </c>
      <c r="W879" s="103">
        <f t="shared" si="225"/>
        <v>0</v>
      </c>
      <c r="X879" s="103">
        <f t="shared" si="225"/>
        <v>14102.85</v>
      </c>
      <c r="Y879" s="103">
        <f t="shared" si="225"/>
        <v>0</v>
      </c>
      <c r="Z879" s="103">
        <f t="shared" si="225"/>
        <v>59752.600000000006</v>
      </c>
      <c r="AA879" s="103">
        <f t="shared" si="217"/>
        <v>45581.350000000006</v>
      </c>
      <c r="AB879" s="103">
        <f t="shared" si="225"/>
        <v>46720.883749999994</v>
      </c>
      <c r="AC879" s="103">
        <f t="shared" si="225"/>
        <v>47733.169564583339</v>
      </c>
      <c r="AD879" s="103">
        <f t="shared" si="225"/>
        <v>48528.722390659721</v>
      </c>
      <c r="AE879" s="103">
        <f t="shared" si="225"/>
        <v>49014.009614566319</v>
      </c>
      <c r="AF879" s="103">
        <f t="shared" si="225"/>
        <v>49340.769678663419</v>
      </c>
      <c r="AG879" s="103" t="e">
        <f t="shared" si="225"/>
        <v>#VALUE!</v>
      </c>
      <c r="AH879" s="103">
        <f t="shared" si="219"/>
        <v>0</v>
      </c>
      <c r="AI879" s="103">
        <f t="shared" si="225"/>
        <v>0</v>
      </c>
      <c r="AJ879" s="103">
        <f t="shared" si="225"/>
        <v>0</v>
      </c>
      <c r="AK879" s="103">
        <f t="shared" si="225"/>
        <v>0</v>
      </c>
      <c r="AL879" s="103">
        <f t="shared" si="225"/>
        <v>0</v>
      </c>
      <c r="AM879" s="103">
        <f t="shared" si="225"/>
        <v>0</v>
      </c>
      <c r="AN879" s="103" t="e">
        <f t="shared" si="225"/>
        <v>#VALUE!</v>
      </c>
      <c r="AO879" s="103">
        <f t="shared" si="206"/>
        <v>14102.85</v>
      </c>
      <c r="AP879" s="103">
        <f t="shared" si="225"/>
        <v>14455.421249999999</v>
      </c>
      <c r="AQ879" s="103">
        <f t="shared" si="225"/>
        <v>14768.622043750001</v>
      </c>
      <c r="AR879" s="103">
        <f t="shared" si="225"/>
        <v>15014.765744479168</v>
      </c>
      <c r="AS879" s="103">
        <f t="shared" si="225"/>
        <v>15164.913401923959</v>
      </c>
      <c r="AT879" s="103">
        <f t="shared" si="225"/>
        <v>15266.012824603451</v>
      </c>
      <c r="AU879" s="103" t="e">
        <f t="shared" si="225"/>
        <v>#VALUE!</v>
      </c>
      <c r="AV879" s="103">
        <f t="shared" si="225"/>
        <v>0</v>
      </c>
      <c r="AW879" s="103">
        <f t="shared" si="225"/>
        <v>0</v>
      </c>
      <c r="AX879" s="103">
        <f t="shared" si="225"/>
        <v>0</v>
      </c>
      <c r="AY879" s="103">
        <f t="shared" si="225"/>
        <v>0</v>
      </c>
      <c r="AZ879" s="103">
        <f t="shared" si="225"/>
        <v>0</v>
      </c>
      <c r="BA879" s="103">
        <f t="shared" si="225"/>
        <v>0</v>
      </c>
      <c r="BB879" s="103" t="e">
        <f t="shared" si="225"/>
        <v>#VALUE!</v>
      </c>
      <c r="BC879" s="103">
        <f t="shared" si="225"/>
        <v>0</v>
      </c>
      <c r="BD879" s="103">
        <f t="shared" si="225"/>
        <v>0</v>
      </c>
      <c r="BE879" s="103">
        <f t="shared" si="225"/>
        <v>0</v>
      </c>
      <c r="BF879" s="103">
        <f t="shared" si="225"/>
        <v>0</v>
      </c>
      <c r="BG879" s="103">
        <f t="shared" si="225"/>
        <v>0</v>
      </c>
      <c r="BH879" s="103">
        <f t="shared" si="225"/>
        <v>0</v>
      </c>
      <c r="BI879" s="103">
        <f t="shared" si="225"/>
        <v>0</v>
      </c>
      <c r="BJ879" s="103">
        <f t="shared" si="225"/>
        <v>0</v>
      </c>
      <c r="BK879" s="103">
        <f t="shared" si="225"/>
        <v>0</v>
      </c>
      <c r="BL879" s="103">
        <f t="shared" si="225"/>
        <v>0</v>
      </c>
      <c r="BM879" s="103">
        <f t="shared" si="225"/>
        <v>0</v>
      </c>
      <c r="BN879" s="103">
        <f t="shared" si="225"/>
        <v>0</v>
      </c>
      <c r="BO879" s="103">
        <f t="shared" si="225"/>
        <v>0</v>
      </c>
      <c r="BP879" s="103" t="e">
        <f t="shared" si="225"/>
        <v>#VALUE!</v>
      </c>
    </row>
    <row r="880" spans="1:68">
      <c r="A880" s="77">
        <v>2018</v>
      </c>
      <c r="B880" s="77" t="s">
        <v>905</v>
      </c>
      <c r="C880" s="77" t="s">
        <v>1137</v>
      </c>
      <c r="D880" s="77"/>
      <c r="E880" s="98">
        <v>24528</v>
      </c>
      <c r="F880" s="77"/>
      <c r="G880" s="77"/>
      <c r="H880" s="77"/>
      <c r="I880" s="77">
        <v>1</v>
      </c>
      <c r="J880" s="77" t="s">
        <v>1021</v>
      </c>
      <c r="K880" s="77"/>
      <c r="L880" s="77"/>
      <c r="M880" s="77"/>
      <c r="N880" s="99">
        <v>21414.37</v>
      </c>
      <c r="O880" s="99">
        <v>35697.919999999998</v>
      </c>
      <c r="P880" s="99">
        <v>0</v>
      </c>
      <c r="Q880" s="99">
        <v>1263.6400000000001</v>
      </c>
      <c r="R880" s="99">
        <v>0</v>
      </c>
      <c r="S880" s="99">
        <v>36961.56</v>
      </c>
      <c r="T880" s="99">
        <v>0</v>
      </c>
      <c r="U880" s="99">
        <v>55.46</v>
      </c>
      <c r="V880" s="99">
        <v>0</v>
      </c>
      <c r="W880" s="99">
        <v>0</v>
      </c>
      <c r="X880" s="99">
        <v>10811.25</v>
      </c>
      <c r="Y880" s="99">
        <v>0</v>
      </c>
      <c r="Z880" s="99">
        <v>39260.589999999997</v>
      </c>
      <c r="AA880" s="100">
        <f t="shared" si="217"/>
        <v>36961.56</v>
      </c>
      <c r="AB880" s="100"/>
      <c r="AC880" s="100"/>
      <c r="AD880" s="100"/>
      <c r="AE880" s="100"/>
      <c r="AF880" s="100"/>
      <c r="AG880" s="100"/>
      <c r="AH880" s="100">
        <f t="shared" si="219"/>
        <v>0</v>
      </c>
      <c r="AI880" s="100"/>
      <c r="AJ880" s="100"/>
      <c r="AK880" s="100"/>
      <c r="AL880" s="100"/>
      <c r="AM880" s="100"/>
      <c r="AN880" s="100"/>
      <c r="AO880" s="100">
        <f t="shared" si="206"/>
        <v>10811.25</v>
      </c>
      <c r="AP880" s="100"/>
      <c r="AQ880" s="100"/>
      <c r="AR880" s="100"/>
      <c r="AS880" s="100"/>
      <c r="AT880" s="100"/>
      <c r="AU880" s="100"/>
      <c r="AV880" s="100">
        <v>0</v>
      </c>
      <c r="AW880" s="100"/>
      <c r="AX880" s="100"/>
      <c r="AY880" s="100"/>
      <c r="AZ880" s="100"/>
      <c r="BA880" s="100"/>
      <c r="BB880" s="100"/>
      <c r="BC880" s="100">
        <v>0</v>
      </c>
      <c r="BD880" s="100"/>
      <c r="BE880" s="100"/>
      <c r="BF880" s="100"/>
      <c r="BG880" s="100"/>
      <c r="BH880" s="100"/>
      <c r="BI880" s="100"/>
      <c r="BJ880" s="100">
        <v>8567.68</v>
      </c>
      <c r="BK880" s="100">
        <f>BJ880*('Para GX'!J$71+100%)</f>
        <v>8781.8719999999994</v>
      </c>
      <c r="BL880" s="100">
        <f>BK880*('Para GX'!K$71+100%)</f>
        <v>8972.1458933333324</v>
      </c>
      <c r="BM880" s="100">
        <f>BL880*('Para GX'!L$71+100%)</f>
        <v>9121.68165822222</v>
      </c>
      <c r="BN880" s="100">
        <f>BM880*('Para GX'!M$71+100%)</f>
        <v>9212.8984748044422</v>
      </c>
      <c r="BO880" s="100">
        <f>BN880*('Para GX'!N$71+100%)</f>
        <v>9274.3177979698048</v>
      </c>
      <c r="BP880" s="100" t="e">
        <f>BO880*('Para GX'!O$71+100%)</f>
        <v>#VALUE!</v>
      </c>
    </row>
    <row r="881" spans="1:68">
      <c r="A881" s="77">
        <v>2018</v>
      </c>
      <c r="B881" s="77" t="s">
        <v>905</v>
      </c>
      <c r="C881" s="77" t="s">
        <v>1137</v>
      </c>
      <c r="D881" s="77"/>
      <c r="E881" s="98">
        <v>24694</v>
      </c>
      <c r="F881" s="77"/>
      <c r="G881" s="77"/>
      <c r="H881" s="77"/>
      <c r="I881" s="77">
        <v>3</v>
      </c>
      <c r="J881" s="77" t="s">
        <v>1021</v>
      </c>
      <c r="K881" s="77"/>
      <c r="L881" s="77"/>
      <c r="M881" s="77"/>
      <c r="N881" s="99">
        <v>21569.75</v>
      </c>
      <c r="O881" s="99">
        <v>18047.400000000001</v>
      </c>
      <c r="P881" s="99">
        <v>0</v>
      </c>
      <c r="Q881" s="99">
        <v>635.07000000000005</v>
      </c>
      <c r="R881" s="99">
        <v>0</v>
      </c>
      <c r="S881" s="99">
        <v>18682.47</v>
      </c>
      <c r="T881" s="99">
        <v>0</v>
      </c>
      <c r="U881" s="99">
        <v>28.07</v>
      </c>
      <c r="V881" s="99">
        <v>0</v>
      </c>
      <c r="W881" s="99">
        <v>0</v>
      </c>
      <c r="X881" s="99">
        <v>5464.68</v>
      </c>
      <c r="Y881" s="99">
        <v>0</v>
      </c>
      <c r="Z881" s="99">
        <v>19844.61</v>
      </c>
      <c r="AA881" s="100">
        <f t="shared" si="217"/>
        <v>18682.47</v>
      </c>
      <c r="AB881" s="100"/>
      <c r="AC881" s="100"/>
      <c r="AD881" s="100"/>
      <c r="AE881" s="100"/>
      <c r="AF881" s="100"/>
      <c r="AG881" s="100"/>
      <c r="AH881" s="100">
        <f t="shared" si="219"/>
        <v>0</v>
      </c>
      <c r="AI881" s="100"/>
      <c r="AJ881" s="100"/>
      <c r="AK881" s="100"/>
      <c r="AL881" s="100"/>
      <c r="AM881" s="100"/>
      <c r="AN881" s="100"/>
      <c r="AO881" s="100">
        <f t="shared" si="206"/>
        <v>5464.68</v>
      </c>
      <c r="AP881" s="100"/>
      <c r="AQ881" s="100"/>
      <c r="AR881" s="100"/>
      <c r="AS881" s="100"/>
      <c r="AT881" s="100"/>
      <c r="AU881" s="100"/>
      <c r="AV881" s="100">
        <v>0</v>
      </c>
      <c r="AW881" s="100"/>
      <c r="AX881" s="100"/>
      <c r="AY881" s="100"/>
      <c r="AZ881" s="100"/>
      <c r="BA881" s="100"/>
      <c r="BB881" s="100"/>
      <c r="BC881" s="100">
        <v>0</v>
      </c>
      <c r="BD881" s="100"/>
      <c r="BE881" s="100"/>
      <c r="BF881" s="100"/>
      <c r="BG881" s="100"/>
      <c r="BH881" s="100"/>
      <c r="BI881" s="100"/>
      <c r="BJ881" s="100">
        <v>4330.6099999999997</v>
      </c>
      <c r="BK881" s="100">
        <f>BJ881*('Para GX'!J$71+100%)</f>
        <v>4438.8752499999991</v>
      </c>
      <c r="BL881" s="100">
        <f>BK881*('Para GX'!K$71+100%)</f>
        <v>4535.0508804166657</v>
      </c>
      <c r="BM881" s="100">
        <f>BL881*('Para GX'!L$71+100%)</f>
        <v>4610.6350617569433</v>
      </c>
      <c r="BN881" s="100">
        <f>BM881*('Para GX'!M$71+100%)</f>
        <v>4656.7414123745129</v>
      </c>
      <c r="BO881" s="100">
        <f>BN881*('Para GX'!N$71+100%)</f>
        <v>4687.786355123676</v>
      </c>
      <c r="BP881" s="100" t="e">
        <f>BO881*('Para GX'!O$71+100%)</f>
        <v>#VALUE!</v>
      </c>
    </row>
    <row r="882" spans="1:68">
      <c r="A882" s="77">
        <v>2018</v>
      </c>
      <c r="B882" s="77" t="s">
        <v>905</v>
      </c>
      <c r="C882" s="77" t="s">
        <v>1137</v>
      </c>
      <c r="D882" s="77"/>
      <c r="E882" s="98">
        <v>23933</v>
      </c>
      <c r="F882" s="77"/>
      <c r="G882" s="77"/>
      <c r="H882" s="77"/>
      <c r="I882" s="77">
        <v>2</v>
      </c>
      <c r="J882" s="77" t="s">
        <v>1021</v>
      </c>
      <c r="K882" s="77"/>
      <c r="L882" s="77"/>
      <c r="M882" s="77"/>
      <c r="N882" s="99">
        <v>20142.61</v>
      </c>
      <c r="O882" s="99">
        <v>33706.68</v>
      </c>
      <c r="P882" s="99">
        <v>0</v>
      </c>
      <c r="Q882" s="99">
        <v>1210.44</v>
      </c>
      <c r="R882" s="99">
        <v>0</v>
      </c>
      <c r="S882" s="99">
        <v>34917.120000000003</v>
      </c>
      <c r="T882" s="99">
        <v>0</v>
      </c>
      <c r="U882" s="99">
        <v>52.34</v>
      </c>
      <c r="V882" s="99">
        <v>0</v>
      </c>
      <c r="W882" s="99">
        <v>0</v>
      </c>
      <c r="X882" s="99">
        <v>10213.25</v>
      </c>
      <c r="Y882" s="99">
        <v>0</v>
      </c>
      <c r="Z882" s="99">
        <v>37088.93</v>
      </c>
      <c r="AA882" s="100">
        <f t="shared" si="217"/>
        <v>34917.120000000003</v>
      </c>
      <c r="AB882" s="100"/>
      <c r="AC882" s="100"/>
      <c r="AD882" s="100"/>
      <c r="AE882" s="100"/>
      <c r="AF882" s="100"/>
      <c r="AG882" s="100"/>
      <c r="AH882" s="100">
        <f t="shared" si="219"/>
        <v>0</v>
      </c>
      <c r="AI882" s="100"/>
      <c r="AJ882" s="100"/>
      <c r="AK882" s="100"/>
      <c r="AL882" s="100"/>
      <c r="AM882" s="100"/>
      <c r="AN882" s="100"/>
      <c r="AO882" s="100">
        <f t="shared" ref="AO882:AO934" si="226">SUM(X882+Y882)</f>
        <v>10213.25</v>
      </c>
      <c r="AP882" s="100"/>
      <c r="AQ882" s="100"/>
      <c r="AR882" s="100"/>
      <c r="AS882" s="100"/>
      <c r="AT882" s="100"/>
      <c r="AU882" s="100"/>
      <c r="AV882" s="100">
        <v>0</v>
      </c>
      <c r="AW882" s="100"/>
      <c r="AX882" s="100"/>
      <c r="AY882" s="100"/>
      <c r="AZ882" s="100"/>
      <c r="BA882" s="100"/>
      <c r="BB882" s="100"/>
      <c r="BC882" s="100">
        <v>0</v>
      </c>
      <c r="BD882" s="100"/>
      <c r="BE882" s="100"/>
      <c r="BF882" s="100"/>
      <c r="BG882" s="100"/>
      <c r="BH882" s="100"/>
      <c r="BI882" s="100"/>
      <c r="BJ882" s="100">
        <v>8093.78</v>
      </c>
      <c r="BK882" s="100">
        <f>BJ882*('Para GX'!J$71+100%)</f>
        <v>8296.1244999999999</v>
      </c>
      <c r="BL882" s="100">
        <f>BK882*('Para GX'!K$71+100%)</f>
        <v>8475.8738641666678</v>
      </c>
      <c r="BM882" s="100">
        <f>BL882*('Para GX'!L$71+100%)</f>
        <v>8617.1384285694458</v>
      </c>
      <c r="BN882" s="100">
        <f>BM882*('Para GX'!M$71+100%)</f>
        <v>8703.309812855141</v>
      </c>
      <c r="BO882" s="100">
        <f>BN882*('Para GX'!N$71+100%)</f>
        <v>8761.3318782741753</v>
      </c>
      <c r="BP882" s="100" t="e">
        <f>BO882*('Para GX'!O$71+100%)</f>
        <v>#VALUE!</v>
      </c>
    </row>
    <row r="883" spans="1:68">
      <c r="A883" s="101"/>
      <c r="B883" s="101" t="s">
        <v>1196</v>
      </c>
      <c r="C883" s="101" t="s">
        <v>1137</v>
      </c>
      <c r="D883" s="101"/>
      <c r="E883" s="102"/>
      <c r="F883" s="101"/>
      <c r="G883" s="101"/>
      <c r="H883" s="101"/>
      <c r="I883" s="101"/>
      <c r="J883" s="101"/>
      <c r="K883" s="101"/>
      <c r="L883" s="101"/>
      <c r="M883" s="101"/>
      <c r="N883" s="103">
        <f>SUM(N880:N882)</f>
        <v>63126.729999999996</v>
      </c>
      <c r="O883" s="103">
        <f t="shared" ref="O883:BP883" si="227">SUM(O880:O882)</f>
        <v>87452</v>
      </c>
      <c r="P883" s="103">
        <f t="shared" si="227"/>
        <v>0</v>
      </c>
      <c r="Q883" s="103">
        <f t="shared" si="227"/>
        <v>3109.15</v>
      </c>
      <c r="R883" s="103">
        <f t="shared" si="227"/>
        <v>0</v>
      </c>
      <c r="S883" s="103">
        <f t="shared" si="227"/>
        <v>90561.15</v>
      </c>
      <c r="T883" s="103">
        <f t="shared" si="227"/>
        <v>0</v>
      </c>
      <c r="U883" s="103">
        <f t="shared" si="227"/>
        <v>135.87</v>
      </c>
      <c r="V883" s="103">
        <f t="shared" si="227"/>
        <v>0</v>
      </c>
      <c r="W883" s="103">
        <f t="shared" si="227"/>
        <v>0</v>
      </c>
      <c r="X883" s="103">
        <f t="shared" si="227"/>
        <v>26489.18</v>
      </c>
      <c r="Y883" s="103">
        <f t="shared" si="227"/>
        <v>0</v>
      </c>
      <c r="Z883" s="103">
        <f t="shared" si="227"/>
        <v>96194.13</v>
      </c>
      <c r="AA883" s="103">
        <f t="shared" si="217"/>
        <v>90561.15</v>
      </c>
      <c r="AB883" s="103">
        <f t="shared" si="227"/>
        <v>0</v>
      </c>
      <c r="AC883" s="103">
        <f t="shared" si="227"/>
        <v>0</v>
      </c>
      <c r="AD883" s="103">
        <f t="shared" si="227"/>
        <v>0</v>
      </c>
      <c r="AE883" s="103">
        <f t="shared" si="227"/>
        <v>0</v>
      </c>
      <c r="AF883" s="103">
        <f t="shared" si="227"/>
        <v>0</v>
      </c>
      <c r="AG883" s="103">
        <f t="shared" si="227"/>
        <v>0</v>
      </c>
      <c r="AH883" s="103">
        <f t="shared" si="219"/>
        <v>0</v>
      </c>
      <c r="AI883" s="103">
        <f t="shared" si="227"/>
        <v>0</v>
      </c>
      <c r="AJ883" s="103">
        <f t="shared" si="227"/>
        <v>0</v>
      </c>
      <c r="AK883" s="103">
        <f t="shared" si="227"/>
        <v>0</v>
      </c>
      <c r="AL883" s="103">
        <f t="shared" si="227"/>
        <v>0</v>
      </c>
      <c r="AM883" s="103">
        <f t="shared" si="227"/>
        <v>0</v>
      </c>
      <c r="AN883" s="103">
        <f t="shared" si="227"/>
        <v>0</v>
      </c>
      <c r="AO883" s="103">
        <f t="shared" si="226"/>
        <v>26489.18</v>
      </c>
      <c r="AP883" s="103">
        <f t="shared" si="227"/>
        <v>0</v>
      </c>
      <c r="AQ883" s="103">
        <f t="shared" si="227"/>
        <v>0</v>
      </c>
      <c r="AR883" s="103">
        <f t="shared" si="227"/>
        <v>0</v>
      </c>
      <c r="AS883" s="103">
        <f t="shared" si="227"/>
        <v>0</v>
      </c>
      <c r="AT883" s="103">
        <f t="shared" si="227"/>
        <v>0</v>
      </c>
      <c r="AU883" s="103">
        <f t="shared" si="227"/>
        <v>0</v>
      </c>
      <c r="AV883" s="103">
        <f t="shared" si="227"/>
        <v>0</v>
      </c>
      <c r="AW883" s="103">
        <f t="shared" si="227"/>
        <v>0</v>
      </c>
      <c r="AX883" s="103">
        <f t="shared" si="227"/>
        <v>0</v>
      </c>
      <c r="AY883" s="103">
        <f t="shared" si="227"/>
        <v>0</v>
      </c>
      <c r="AZ883" s="103">
        <f t="shared" si="227"/>
        <v>0</v>
      </c>
      <c r="BA883" s="103">
        <f t="shared" si="227"/>
        <v>0</v>
      </c>
      <c r="BB883" s="103">
        <f t="shared" si="227"/>
        <v>0</v>
      </c>
      <c r="BC883" s="103">
        <f t="shared" si="227"/>
        <v>0</v>
      </c>
      <c r="BD883" s="103">
        <f t="shared" si="227"/>
        <v>0</v>
      </c>
      <c r="BE883" s="103">
        <f t="shared" si="227"/>
        <v>0</v>
      </c>
      <c r="BF883" s="103">
        <f t="shared" si="227"/>
        <v>0</v>
      </c>
      <c r="BG883" s="103">
        <f t="shared" si="227"/>
        <v>0</v>
      </c>
      <c r="BH883" s="103">
        <f t="shared" si="227"/>
        <v>0</v>
      </c>
      <c r="BI883" s="103">
        <f t="shared" si="227"/>
        <v>0</v>
      </c>
      <c r="BJ883" s="103">
        <f t="shared" si="227"/>
        <v>20992.07</v>
      </c>
      <c r="BK883" s="103">
        <f t="shared" si="227"/>
        <v>21516.871749999998</v>
      </c>
      <c r="BL883" s="103">
        <f t="shared" si="227"/>
        <v>21983.070637916666</v>
      </c>
      <c r="BM883" s="103">
        <f t="shared" si="227"/>
        <v>22349.455148548608</v>
      </c>
      <c r="BN883" s="103">
        <f t="shared" si="227"/>
        <v>22572.949700034096</v>
      </c>
      <c r="BO883" s="103">
        <f t="shared" si="227"/>
        <v>22723.436031367659</v>
      </c>
      <c r="BP883" s="103" t="e">
        <f t="shared" si="227"/>
        <v>#VALUE!</v>
      </c>
    </row>
    <row r="884" spans="1:68">
      <c r="A884" s="77">
        <v>2018</v>
      </c>
      <c r="B884" s="77" t="s">
        <v>905</v>
      </c>
      <c r="C884" s="77" t="s">
        <v>1138</v>
      </c>
      <c r="D884" s="77"/>
      <c r="E884" s="98">
        <v>24694</v>
      </c>
      <c r="F884" s="77"/>
      <c r="G884" s="77"/>
      <c r="H884" s="77"/>
      <c r="I884" s="77">
        <v>2</v>
      </c>
      <c r="J884" s="77" t="s">
        <v>1021</v>
      </c>
      <c r="K884" s="77"/>
      <c r="L884" s="77"/>
      <c r="M884" s="77"/>
      <c r="N884" s="99">
        <v>0</v>
      </c>
      <c r="O884" s="99">
        <v>0</v>
      </c>
      <c r="P884" s="99">
        <v>0</v>
      </c>
      <c r="Q884" s="99">
        <v>0</v>
      </c>
      <c r="R884" s="99">
        <v>0</v>
      </c>
      <c r="S884" s="99">
        <v>0</v>
      </c>
      <c r="T884" s="99">
        <v>1383.64</v>
      </c>
      <c r="U884" s="99">
        <v>0</v>
      </c>
      <c r="V884" s="99">
        <v>0</v>
      </c>
      <c r="W884" s="99">
        <v>0</v>
      </c>
      <c r="X884" s="99">
        <v>0</v>
      </c>
      <c r="Y884" s="99">
        <v>0</v>
      </c>
      <c r="Z884" s="99">
        <v>1383.64</v>
      </c>
      <c r="AA884" s="100">
        <f t="shared" si="217"/>
        <v>0</v>
      </c>
      <c r="AB884" s="100">
        <f>AA884*('Para GX'!J$71+100%)</f>
        <v>0</v>
      </c>
      <c r="AC884" s="100">
        <f>AB884*('Para GX'!K$71+100%)</f>
        <v>0</v>
      </c>
      <c r="AD884" s="100">
        <f>AC884*('Para GX'!L$71+100%)</f>
        <v>0</v>
      </c>
      <c r="AE884" s="100">
        <f>AD884*('Para GX'!M$71+100%)</f>
        <v>0</v>
      </c>
      <c r="AF884" s="100">
        <f>AE884*('Para GX'!N$71+100%)</f>
        <v>0</v>
      </c>
      <c r="AG884" s="100" t="e">
        <f>AF884*('Para GX'!O$71+100%)</f>
        <v>#VALUE!</v>
      </c>
      <c r="AH884" s="100">
        <f t="shared" si="219"/>
        <v>1383.64</v>
      </c>
      <c r="AI884" s="100">
        <f>AH884*('Para GX'!J$71+100%)</f>
        <v>1418.231</v>
      </c>
      <c r="AJ884" s="100">
        <f>AI884*('Para GX'!K$71+100%)</f>
        <v>1448.9593383333333</v>
      </c>
      <c r="AK884" s="100">
        <f>AJ884*('Para GX'!L$71+100%)</f>
        <v>1473.1086606388888</v>
      </c>
      <c r="AL884" s="100">
        <f>AK884*('Para GX'!M$71+100%)</f>
        <v>1487.8397472452777</v>
      </c>
      <c r="AM884" s="100">
        <f>AL884*('Para GX'!N$71+100%)</f>
        <v>1497.7586788935796</v>
      </c>
      <c r="AN884" s="100" t="e">
        <f>AM884*('Para GX'!O$71+100%)</f>
        <v>#VALUE!</v>
      </c>
      <c r="AO884" s="100">
        <f t="shared" si="226"/>
        <v>0</v>
      </c>
      <c r="AP884" s="100">
        <f>AO884*('Para GX'!J$71+100%)</f>
        <v>0</v>
      </c>
      <c r="AQ884" s="100">
        <f>AP884*('Para GX'!K$71+100%)</f>
        <v>0</v>
      </c>
      <c r="AR884" s="100">
        <f>AQ884*('Para GX'!L$71+100%)</f>
        <v>0</v>
      </c>
      <c r="AS884" s="100">
        <f>AR884*('Para GX'!M$71+100%)</f>
        <v>0</v>
      </c>
      <c r="AT884" s="100">
        <f>AS884*('Para GX'!N$71+100%)</f>
        <v>0</v>
      </c>
      <c r="AU884" s="100" t="e">
        <f>AT884*('Para GX'!O$71+100%)</f>
        <v>#VALUE!</v>
      </c>
      <c r="AV884" s="100">
        <v>0</v>
      </c>
      <c r="AW884" s="100">
        <f>AV884*('Para GX'!J$71+100%)</f>
        <v>0</v>
      </c>
      <c r="AX884" s="100">
        <f>AW884*('Para GX'!K$71+100%)</f>
        <v>0</v>
      </c>
      <c r="AY884" s="100">
        <f>AX884*('Para GX'!L$71+100%)</f>
        <v>0</v>
      </c>
      <c r="AZ884" s="100">
        <f>AY884*('Para GX'!M$71+100%)</f>
        <v>0</v>
      </c>
      <c r="BA884" s="100">
        <f>AZ884*('Para GX'!N$71+100%)</f>
        <v>0</v>
      </c>
      <c r="BB884" s="100" t="e">
        <f>BA884*('Para GX'!O$71+100%)</f>
        <v>#VALUE!</v>
      </c>
      <c r="BC884" s="100">
        <v>0</v>
      </c>
      <c r="BD884" s="100"/>
      <c r="BE884" s="100"/>
      <c r="BF884" s="100"/>
      <c r="BG884" s="100"/>
      <c r="BH884" s="100"/>
      <c r="BI884" s="100"/>
      <c r="BJ884" s="100">
        <v>0</v>
      </c>
      <c r="BK884" s="100">
        <f>BJ884*('Para GX'!J$71+100%)</f>
        <v>0</v>
      </c>
      <c r="BL884" s="100">
        <f>BK884*('Para GX'!K$71+100%)</f>
        <v>0</v>
      </c>
      <c r="BM884" s="100">
        <f>BL884*('Para GX'!L$71+100%)</f>
        <v>0</v>
      </c>
      <c r="BN884" s="100">
        <f>BM884*('Para GX'!M$71+100%)</f>
        <v>0</v>
      </c>
      <c r="BO884" s="100">
        <f>BN884*('Para GX'!N$71+100%)</f>
        <v>0</v>
      </c>
      <c r="BP884" s="100" t="e">
        <f>BO884*('Para GX'!O$71+100%)</f>
        <v>#VALUE!</v>
      </c>
    </row>
    <row r="885" spans="1:68">
      <c r="A885" s="101"/>
      <c r="B885" s="101" t="s">
        <v>1196</v>
      </c>
      <c r="C885" s="101" t="s">
        <v>1138</v>
      </c>
      <c r="D885" s="101"/>
      <c r="E885" s="102"/>
      <c r="F885" s="101"/>
      <c r="G885" s="101"/>
      <c r="H885" s="101"/>
      <c r="I885" s="101"/>
      <c r="J885" s="101"/>
      <c r="K885" s="101"/>
      <c r="L885" s="101"/>
      <c r="M885" s="101"/>
      <c r="N885" s="103">
        <f>SUM(N884:N884)</f>
        <v>0</v>
      </c>
      <c r="O885" s="103">
        <f t="shared" ref="O885:BP885" si="228">SUM(O884:O884)</f>
        <v>0</v>
      </c>
      <c r="P885" s="103">
        <f t="shared" si="228"/>
        <v>0</v>
      </c>
      <c r="Q885" s="103">
        <f t="shared" si="228"/>
        <v>0</v>
      </c>
      <c r="R885" s="103">
        <f t="shared" si="228"/>
        <v>0</v>
      </c>
      <c r="S885" s="103">
        <f t="shared" si="228"/>
        <v>0</v>
      </c>
      <c r="T885" s="103">
        <f t="shared" si="228"/>
        <v>1383.64</v>
      </c>
      <c r="U885" s="103">
        <f t="shared" si="228"/>
        <v>0</v>
      </c>
      <c r="V885" s="103">
        <f t="shared" si="228"/>
        <v>0</v>
      </c>
      <c r="W885" s="103">
        <f t="shared" si="228"/>
        <v>0</v>
      </c>
      <c r="X885" s="103">
        <f t="shared" si="228"/>
        <v>0</v>
      </c>
      <c r="Y885" s="103">
        <f t="shared" si="228"/>
        <v>0</v>
      </c>
      <c r="Z885" s="103">
        <f t="shared" si="228"/>
        <v>1383.64</v>
      </c>
      <c r="AA885" s="103">
        <f t="shared" si="217"/>
        <v>0</v>
      </c>
      <c r="AB885" s="103">
        <f t="shared" si="228"/>
        <v>0</v>
      </c>
      <c r="AC885" s="103">
        <f t="shared" si="228"/>
        <v>0</v>
      </c>
      <c r="AD885" s="103">
        <f t="shared" si="228"/>
        <v>0</v>
      </c>
      <c r="AE885" s="103">
        <f t="shared" si="228"/>
        <v>0</v>
      </c>
      <c r="AF885" s="103">
        <f t="shared" si="228"/>
        <v>0</v>
      </c>
      <c r="AG885" s="103" t="e">
        <f t="shared" si="228"/>
        <v>#VALUE!</v>
      </c>
      <c r="AH885" s="103">
        <f t="shared" si="219"/>
        <v>1383.64</v>
      </c>
      <c r="AI885" s="103">
        <f t="shared" si="228"/>
        <v>1418.231</v>
      </c>
      <c r="AJ885" s="103">
        <f t="shared" si="228"/>
        <v>1448.9593383333333</v>
      </c>
      <c r="AK885" s="103">
        <f t="shared" si="228"/>
        <v>1473.1086606388888</v>
      </c>
      <c r="AL885" s="103">
        <f t="shared" si="228"/>
        <v>1487.8397472452777</v>
      </c>
      <c r="AM885" s="103">
        <f t="shared" si="228"/>
        <v>1497.7586788935796</v>
      </c>
      <c r="AN885" s="103" t="e">
        <f t="shared" si="228"/>
        <v>#VALUE!</v>
      </c>
      <c r="AO885" s="103">
        <f t="shared" si="226"/>
        <v>0</v>
      </c>
      <c r="AP885" s="103">
        <f t="shared" si="228"/>
        <v>0</v>
      </c>
      <c r="AQ885" s="103">
        <f t="shared" si="228"/>
        <v>0</v>
      </c>
      <c r="AR885" s="103">
        <f t="shared" si="228"/>
        <v>0</v>
      </c>
      <c r="AS885" s="103">
        <f t="shared" si="228"/>
        <v>0</v>
      </c>
      <c r="AT885" s="103">
        <f t="shared" si="228"/>
        <v>0</v>
      </c>
      <c r="AU885" s="103" t="e">
        <f t="shared" si="228"/>
        <v>#VALUE!</v>
      </c>
      <c r="AV885" s="103">
        <f t="shared" si="228"/>
        <v>0</v>
      </c>
      <c r="AW885" s="103">
        <f t="shared" si="228"/>
        <v>0</v>
      </c>
      <c r="AX885" s="103">
        <f t="shared" si="228"/>
        <v>0</v>
      </c>
      <c r="AY885" s="103">
        <f t="shared" si="228"/>
        <v>0</v>
      </c>
      <c r="AZ885" s="103">
        <f t="shared" si="228"/>
        <v>0</v>
      </c>
      <c r="BA885" s="103">
        <f t="shared" si="228"/>
        <v>0</v>
      </c>
      <c r="BB885" s="103" t="e">
        <f t="shared" si="228"/>
        <v>#VALUE!</v>
      </c>
      <c r="BC885" s="103">
        <f t="shared" si="228"/>
        <v>0</v>
      </c>
      <c r="BD885" s="103">
        <f t="shared" si="228"/>
        <v>0</v>
      </c>
      <c r="BE885" s="103">
        <f t="shared" si="228"/>
        <v>0</v>
      </c>
      <c r="BF885" s="103">
        <f t="shared" si="228"/>
        <v>0</v>
      </c>
      <c r="BG885" s="103">
        <f t="shared" si="228"/>
        <v>0</v>
      </c>
      <c r="BH885" s="103">
        <f t="shared" si="228"/>
        <v>0</v>
      </c>
      <c r="BI885" s="103">
        <f t="shared" si="228"/>
        <v>0</v>
      </c>
      <c r="BJ885" s="103">
        <f t="shared" si="228"/>
        <v>0</v>
      </c>
      <c r="BK885" s="103">
        <f t="shared" si="228"/>
        <v>0</v>
      </c>
      <c r="BL885" s="103">
        <f t="shared" si="228"/>
        <v>0</v>
      </c>
      <c r="BM885" s="103">
        <f t="shared" si="228"/>
        <v>0</v>
      </c>
      <c r="BN885" s="103">
        <f t="shared" si="228"/>
        <v>0</v>
      </c>
      <c r="BO885" s="103">
        <f t="shared" si="228"/>
        <v>0</v>
      </c>
      <c r="BP885" s="103" t="e">
        <f t="shared" si="228"/>
        <v>#VALUE!</v>
      </c>
    </row>
    <row r="886" spans="1:68">
      <c r="A886" s="77">
        <v>2018</v>
      </c>
      <c r="B886" s="77" t="s">
        <v>905</v>
      </c>
      <c r="C886" s="77" t="s">
        <v>1139</v>
      </c>
      <c r="D886" s="77"/>
      <c r="E886" s="98">
        <v>24528</v>
      </c>
      <c r="F886" s="77"/>
      <c r="G886" s="77"/>
      <c r="H886" s="77"/>
      <c r="I886" s="77">
        <v>1</v>
      </c>
      <c r="J886" s="77" t="s">
        <v>1021</v>
      </c>
      <c r="K886" s="77"/>
      <c r="L886" s="77"/>
      <c r="M886" s="77"/>
      <c r="N886" s="99">
        <v>0</v>
      </c>
      <c r="O886" s="99">
        <v>0</v>
      </c>
      <c r="P886" s="99">
        <v>0</v>
      </c>
      <c r="Q886" s="99">
        <v>0</v>
      </c>
      <c r="R886" s="99">
        <v>0</v>
      </c>
      <c r="S886" s="99">
        <v>0</v>
      </c>
      <c r="T886" s="99">
        <v>2747.34</v>
      </c>
      <c r="U886" s="99">
        <v>0</v>
      </c>
      <c r="V886" s="99">
        <v>0</v>
      </c>
      <c r="W886" s="99">
        <v>0</v>
      </c>
      <c r="X886" s="99">
        <v>0</v>
      </c>
      <c r="Y886" s="99">
        <v>0</v>
      </c>
      <c r="Z886" s="99">
        <v>2747.34</v>
      </c>
      <c r="AA886" s="100">
        <f t="shared" si="217"/>
        <v>0</v>
      </c>
      <c r="AB886" s="100">
        <f>AA886*('Para GX'!J$71+100%)</f>
        <v>0</v>
      </c>
      <c r="AC886" s="100">
        <f>AB886*('Para GX'!K$71+100%)</f>
        <v>0</v>
      </c>
      <c r="AD886" s="100">
        <f>AC886*('Para GX'!L$71+100%)</f>
        <v>0</v>
      </c>
      <c r="AE886" s="100">
        <f>AD886*('Para GX'!M$71+100%)</f>
        <v>0</v>
      </c>
      <c r="AF886" s="100">
        <f>AE886*('Para GX'!N$71+100%)</f>
        <v>0</v>
      </c>
      <c r="AG886" s="100" t="e">
        <f>AF886*('Para GX'!O$71+100%)</f>
        <v>#VALUE!</v>
      </c>
      <c r="AH886" s="100">
        <f t="shared" si="219"/>
        <v>2747.34</v>
      </c>
      <c r="AI886" s="100">
        <f>AH886*('Para GX'!J$71+100%)</f>
        <v>2816.0234999999998</v>
      </c>
      <c r="AJ886" s="100">
        <f>AI886*('Para GX'!K$71+100%)</f>
        <v>2877.0373424999998</v>
      </c>
      <c r="AK886" s="100">
        <f>AJ886*('Para GX'!L$71+100%)</f>
        <v>2924.9879648749998</v>
      </c>
      <c r="AL886" s="100">
        <f>AK886*('Para GX'!M$71+100%)</f>
        <v>2954.2378445237496</v>
      </c>
      <c r="AM886" s="100">
        <f>AL886*('Para GX'!N$71+100%)</f>
        <v>2973.9327634872411</v>
      </c>
      <c r="AN886" s="100" t="e">
        <f>AM886*('Para GX'!O$71+100%)</f>
        <v>#VALUE!</v>
      </c>
      <c r="AO886" s="100">
        <f t="shared" si="226"/>
        <v>0</v>
      </c>
      <c r="AP886" s="100">
        <f>AO886*('Para GX'!J$71+100%)</f>
        <v>0</v>
      </c>
      <c r="AQ886" s="100">
        <f>AP886*('Para GX'!K$71+100%)</f>
        <v>0</v>
      </c>
      <c r="AR886" s="100">
        <f>AQ886*('Para GX'!L$71+100%)</f>
        <v>0</v>
      </c>
      <c r="AS886" s="100">
        <f>AR886*('Para GX'!M$71+100%)</f>
        <v>0</v>
      </c>
      <c r="AT886" s="100">
        <f>AS886*('Para GX'!N$71+100%)</f>
        <v>0</v>
      </c>
      <c r="AU886" s="100" t="e">
        <f>AT886*('Para GX'!O$71+100%)</f>
        <v>#VALUE!</v>
      </c>
      <c r="AV886" s="100">
        <v>0</v>
      </c>
      <c r="AW886" s="100">
        <f>AV886*('Para GX'!J$71+100%)</f>
        <v>0</v>
      </c>
      <c r="AX886" s="100">
        <f>AW886*('Para GX'!K$71+100%)</f>
        <v>0</v>
      </c>
      <c r="AY886" s="100">
        <f>AX886*('Para GX'!L$71+100%)</f>
        <v>0</v>
      </c>
      <c r="AZ886" s="100">
        <f>AY886*('Para GX'!M$71+100%)</f>
        <v>0</v>
      </c>
      <c r="BA886" s="100">
        <f>AZ886*('Para GX'!N$71+100%)</f>
        <v>0</v>
      </c>
      <c r="BB886" s="100" t="e">
        <f>BA886*('Para GX'!O$71+100%)</f>
        <v>#VALUE!</v>
      </c>
      <c r="BC886" s="100">
        <v>0</v>
      </c>
      <c r="BD886" s="100"/>
      <c r="BE886" s="100"/>
      <c r="BF886" s="100"/>
      <c r="BG886" s="100"/>
      <c r="BH886" s="100"/>
      <c r="BI886" s="100"/>
      <c r="BJ886" s="100">
        <v>0</v>
      </c>
      <c r="BK886" s="100">
        <f>BJ886*('Para GX'!J$71+100%)</f>
        <v>0</v>
      </c>
      <c r="BL886" s="100">
        <f>BK886*('Para GX'!K$71+100%)</f>
        <v>0</v>
      </c>
      <c r="BM886" s="100">
        <f>BL886*('Para GX'!L$71+100%)</f>
        <v>0</v>
      </c>
      <c r="BN886" s="100">
        <f>BM886*('Para GX'!M$71+100%)</f>
        <v>0</v>
      </c>
      <c r="BO886" s="100">
        <f>BN886*('Para GX'!N$71+100%)</f>
        <v>0</v>
      </c>
      <c r="BP886" s="100" t="e">
        <f>BO886*('Para GX'!O$71+100%)</f>
        <v>#VALUE!</v>
      </c>
    </row>
    <row r="887" spans="1:68">
      <c r="A887" s="77">
        <v>2018</v>
      </c>
      <c r="B887" s="77" t="s">
        <v>905</v>
      </c>
      <c r="C887" s="77" t="s">
        <v>1139</v>
      </c>
      <c r="D887" s="77"/>
      <c r="E887" s="98">
        <v>24694</v>
      </c>
      <c r="F887" s="77"/>
      <c r="G887" s="77"/>
      <c r="H887" s="77"/>
      <c r="I887" s="77">
        <v>3</v>
      </c>
      <c r="J887" s="77" t="s">
        <v>1021</v>
      </c>
      <c r="K887" s="77"/>
      <c r="L887" s="77"/>
      <c r="M887" s="77"/>
      <c r="N887" s="99">
        <v>0</v>
      </c>
      <c r="O887" s="99">
        <v>0</v>
      </c>
      <c r="P887" s="99">
        <v>0</v>
      </c>
      <c r="Q887" s="99">
        <v>0</v>
      </c>
      <c r="R887" s="99">
        <v>0</v>
      </c>
      <c r="S887" s="99">
        <v>0</v>
      </c>
      <c r="T887" s="99">
        <v>1383.64</v>
      </c>
      <c r="U887" s="99">
        <v>0</v>
      </c>
      <c r="V887" s="99">
        <v>0</v>
      </c>
      <c r="W887" s="99">
        <v>0</v>
      </c>
      <c r="X887" s="99">
        <v>0</v>
      </c>
      <c r="Y887" s="99">
        <v>0</v>
      </c>
      <c r="Z887" s="99">
        <v>1383.64</v>
      </c>
      <c r="AA887" s="100">
        <f t="shared" si="217"/>
        <v>0</v>
      </c>
      <c r="AB887" s="100">
        <f>AA887*('Para GX'!J$71+100%)</f>
        <v>0</v>
      </c>
      <c r="AC887" s="100">
        <f>AB887*('Para GX'!K$71+100%)</f>
        <v>0</v>
      </c>
      <c r="AD887" s="100">
        <f>AC887*('Para GX'!L$71+100%)</f>
        <v>0</v>
      </c>
      <c r="AE887" s="100">
        <f>AD887*('Para GX'!M$71+100%)</f>
        <v>0</v>
      </c>
      <c r="AF887" s="100">
        <f>AE887*('Para GX'!N$71+100%)</f>
        <v>0</v>
      </c>
      <c r="AG887" s="100" t="e">
        <f>AF887*('Para GX'!O$71+100%)</f>
        <v>#VALUE!</v>
      </c>
      <c r="AH887" s="100">
        <f t="shared" si="219"/>
        <v>1383.64</v>
      </c>
      <c r="AI887" s="100">
        <f>AH887*('Para GX'!J$71+100%)</f>
        <v>1418.231</v>
      </c>
      <c r="AJ887" s="100">
        <f>AI887*('Para GX'!K$71+100%)</f>
        <v>1448.9593383333333</v>
      </c>
      <c r="AK887" s="100">
        <f>AJ887*('Para GX'!L$71+100%)</f>
        <v>1473.1086606388888</v>
      </c>
      <c r="AL887" s="100">
        <f>AK887*('Para GX'!M$71+100%)</f>
        <v>1487.8397472452777</v>
      </c>
      <c r="AM887" s="100">
        <f>AL887*('Para GX'!N$71+100%)</f>
        <v>1497.7586788935796</v>
      </c>
      <c r="AN887" s="100" t="e">
        <f>AM887*('Para GX'!O$71+100%)</f>
        <v>#VALUE!</v>
      </c>
      <c r="AO887" s="100">
        <f t="shared" si="226"/>
        <v>0</v>
      </c>
      <c r="AP887" s="100">
        <f>AO887*('Para GX'!J$71+100%)</f>
        <v>0</v>
      </c>
      <c r="AQ887" s="100">
        <f>AP887*('Para GX'!K$71+100%)</f>
        <v>0</v>
      </c>
      <c r="AR887" s="100">
        <f>AQ887*('Para GX'!L$71+100%)</f>
        <v>0</v>
      </c>
      <c r="AS887" s="100">
        <f>AR887*('Para GX'!M$71+100%)</f>
        <v>0</v>
      </c>
      <c r="AT887" s="100">
        <f>AS887*('Para GX'!N$71+100%)</f>
        <v>0</v>
      </c>
      <c r="AU887" s="100" t="e">
        <f>AT887*('Para GX'!O$71+100%)</f>
        <v>#VALUE!</v>
      </c>
      <c r="AV887" s="100">
        <v>0</v>
      </c>
      <c r="AW887" s="100">
        <f>AV887*('Para GX'!J$71+100%)</f>
        <v>0</v>
      </c>
      <c r="AX887" s="100">
        <f>AW887*('Para GX'!K$71+100%)</f>
        <v>0</v>
      </c>
      <c r="AY887" s="100">
        <f>AX887*('Para GX'!L$71+100%)</f>
        <v>0</v>
      </c>
      <c r="AZ887" s="100">
        <f>AY887*('Para GX'!M$71+100%)</f>
        <v>0</v>
      </c>
      <c r="BA887" s="100">
        <f>AZ887*('Para GX'!N$71+100%)</f>
        <v>0</v>
      </c>
      <c r="BB887" s="100" t="e">
        <f>BA887*('Para GX'!O$71+100%)</f>
        <v>#VALUE!</v>
      </c>
      <c r="BC887" s="100">
        <v>0</v>
      </c>
      <c r="BD887" s="100"/>
      <c r="BE887" s="100"/>
      <c r="BF887" s="100"/>
      <c r="BG887" s="100"/>
      <c r="BH887" s="100"/>
      <c r="BI887" s="100"/>
      <c r="BJ887" s="100">
        <v>0</v>
      </c>
      <c r="BK887" s="100">
        <f>BJ887*('Para GX'!J$71+100%)</f>
        <v>0</v>
      </c>
      <c r="BL887" s="100">
        <f>BK887*('Para GX'!K$71+100%)</f>
        <v>0</v>
      </c>
      <c r="BM887" s="100">
        <f>BL887*('Para GX'!L$71+100%)</f>
        <v>0</v>
      </c>
      <c r="BN887" s="100">
        <f>BM887*('Para GX'!M$71+100%)</f>
        <v>0</v>
      </c>
      <c r="BO887" s="100">
        <f>BN887*('Para GX'!N$71+100%)</f>
        <v>0</v>
      </c>
      <c r="BP887" s="100" t="e">
        <f>BO887*('Para GX'!O$71+100%)</f>
        <v>#VALUE!</v>
      </c>
    </row>
    <row r="888" spans="1:68">
      <c r="A888" s="77">
        <v>2018</v>
      </c>
      <c r="B888" s="77" t="s">
        <v>905</v>
      </c>
      <c r="C888" s="77" t="s">
        <v>1139</v>
      </c>
      <c r="D888" s="77"/>
      <c r="E888" s="98">
        <v>23933</v>
      </c>
      <c r="F888" s="77"/>
      <c r="G888" s="77"/>
      <c r="H888" s="77"/>
      <c r="I888" s="77">
        <v>2</v>
      </c>
      <c r="J888" s="77" t="s">
        <v>1021</v>
      </c>
      <c r="K888" s="77"/>
      <c r="L888" s="77"/>
      <c r="M888" s="77"/>
      <c r="N888" s="99">
        <v>0</v>
      </c>
      <c r="O888" s="99">
        <v>0</v>
      </c>
      <c r="P888" s="99">
        <v>0</v>
      </c>
      <c r="Q888" s="99">
        <v>0</v>
      </c>
      <c r="R888" s="99">
        <v>0</v>
      </c>
      <c r="S888" s="99">
        <v>0</v>
      </c>
      <c r="T888" s="99">
        <v>2584.17</v>
      </c>
      <c r="U888" s="99">
        <v>0</v>
      </c>
      <c r="V888" s="99">
        <v>0</v>
      </c>
      <c r="W888" s="99">
        <v>0</v>
      </c>
      <c r="X888" s="99">
        <v>0</v>
      </c>
      <c r="Y888" s="99">
        <v>0</v>
      </c>
      <c r="Z888" s="99">
        <v>2584.17</v>
      </c>
      <c r="AA888" s="100">
        <f t="shared" si="217"/>
        <v>0</v>
      </c>
      <c r="AB888" s="100">
        <f>AA888*('Para GX'!J$71+100%)</f>
        <v>0</v>
      </c>
      <c r="AC888" s="100">
        <f>AB888*('Para GX'!K$71+100%)</f>
        <v>0</v>
      </c>
      <c r="AD888" s="100">
        <f>AC888*('Para GX'!L$71+100%)</f>
        <v>0</v>
      </c>
      <c r="AE888" s="100">
        <f>AD888*('Para GX'!M$71+100%)</f>
        <v>0</v>
      </c>
      <c r="AF888" s="100">
        <f>AE888*('Para GX'!N$71+100%)</f>
        <v>0</v>
      </c>
      <c r="AG888" s="100" t="e">
        <f>AF888*('Para GX'!O$71+100%)</f>
        <v>#VALUE!</v>
      </c>
      <c r="AH888" s="100">
        <f t="shared" si="219"/>
        <v>2584.17</v>
      </c>
      <c r="AI888" s="100">
        <f>AH888*('Para GX'!J$71+100%)</f>
        <v>2648.7742499999999</v>
      </c>
      <c r="AJ888" s="100">
        <f>AI888*('Para GX'!K$71+100%)</f>
        <v>2706.1643587500002</v>
      </c>
      <c r="AK888" s="100">
        <f>AJ888*('Para GX'!L$71+100%)</f>
        <v>2751.2670980625003</v>
      </c>
      <c r="AL888" s="100">
        <f>AK888*('Para GX'!M$71+100%)</f>
        <v>2778.7797690431253</v>
      </c>
      <c r="AM888" s="100">
        <f>AL888*('Para GX'!N$71+100%)</f>
        <v>2797.3049675034126</v>
      </c>
      <c r="AN888" s="100" t="e">
        <f>AM888*('Para GX'!O$71+100%)</f>
        <v>#VALUE!</v>
      </c>
      <c r="AO888" s="100">
        <f t="shared" si="226"/>
        <v>0</v>
      </c>
      <c r="AP888" s="100">
        <f>AO888*('Para GX'!J$71+100%)</f>
        <v>0</v>
      </c>
      <c r="AQ888" s="100">
        <f>AP888*('Para GX'!K$71+100%)</f>
        <v>0</v>
      </c>
      <c r="AR888" s="100">
        <f>AQ888*('Para GX'!L$71+100%)</f>
        <v>0</v>
      </c>
      <c r="AS888" s="100">
        <f>AR888*('Para GX'!M$71+100%)</f>
        <v>0</v>
      </c>
      <c r="AT888" s="100">
        <f>AS888*('Para GX'!N$71+100%)</f>
        <v>0</v>
      </c>
      <c r="AU888" s="100" t="e">
        <f>AT888*('Para GX'!O$71+100%)</f>
        <v>#VALUE!</v>
      </c>
      <c r="AV888" s="100">
        <v>0</v>
      </c>
      <c r="AW888" s="100">
        <f>AV888*('Para GX'!J$71+100%)</f>
        <v>0</v>
      </c>
      <c r="AX888" s="100">
        <f>AW888*('Para GX'!K$71+100%)</f>
        <v>0</v>
      </c>
      <c r="AY888" s="100">
        <f>AX888*('Para GX'!L$71+100%)</f>
        <v>0</v>
      </c>
      <c r="AZ888" s="100">
        <f>AY888*('Para GX'!M$71+100%)</f>
        <v>0</v>
      </c>
      <c r="BA888" s="100">
        <f>AZ888*('Para GX'!N$71+100%)</f>
        <v>0</v>
      </c>
      <c r="BB888" s="100" t="e">
        <f>BA888*('Para GX'!O$71+100%)</f>
        <v>#VALUE!</v>
      </c>
      <c r="BC888" s="100">
        <v>0</v>
      </c>
      <c r="BD888" s="100"/>
      <c r="BE888" s="100"/>
      <c r="BF888" s="100"/>
      <c r="BG888" s="100"/>
      <c r="BH888" s="100"/>
      <c r="BI888" s="100"/>
      <c r="BJ888" s="100">
        <v>0</v>
      </c>
      <c r="BK888" s="100">
        <f>BJ888*('Para GX'!J$71+100%)</f>
        <v>0</v>
      </c>
      <c r="BL888" s="100">
        <f>BK888*('Para GX'!K$71+100%)</f>
        <v>0</v>
      </c>
      <c r="BM888" s="100">
        <f>BL888*('Para GX'!L$71+100%)</f>
        <v>0</v>
      </c>
      <c r="BN888" s="100">
        <f>BM888*('Para GX'!M$71+100%)</f>
        <v>0</v>
      </c>
      <c r="BO888" s="100">
        <f>BN888*('Para GX'!N$71+100%)</f>
        <v>0</v>
      </c>
      <c r="BP888" s="100" t="e">
        <f>BO888*('Para GX'!O$71+100%)</f>
        <v>#VALUE!</v>
      </c>
    </row>
    <row r="889" spans="1:68">
      <c r="A889" s="101"/>
      <c r="B889" s="101" t="s">
        <v>1196</v>
      </c>
      <c r="C889" s="101" t="s">
        <v>1139</v>
      </c>
      <c r="D889" s="101"/>
      <c r="E889" s="102"/>
      <c r="F889" s="101"/>
      <c r="G889" s="101"/>
      <c r="H889" s="101"/>
      <c r="I889" s="101"/>
      <c r="J889" s="101"/>
      <c r="K889" s="101"/>
      <c r="L889" s="101"/>
      <c r="M889" s="101"/>
      <c r="N889" s="103">
        <f>SUM(N886:N888)</f>
        <v>0</v>
      </c>
      <c r="O889" s="103">
        <f t="shared" ref="O889:BP889" si="229">SUM(O886:O888)</f>
        <v>0</v>
      </c>
      <c r="P889" s="103">
        <f t="shared" si="229"/>
        <v>0</v>
      </c>
      <c r="Q889" s="103">
        <f t="shared" si="229"/>
        <v>0</v>
      </c>
      <c r="R889" s="103">
        <f t="shared" si="229"/>
        <v>0</v>
      </c>
      <c r="S889" s="103">
        <f t="shared" si="229"/>
        <v>0</v>
      </c>
      <c r="T889" s="103">
        <f t="shared" si="229"/>
        <v>6715.1500000000005</v>
      </c>
      <c r="U889" s="103">
        <f t="shared" si="229"/>
        <v>0</v>
      </c>
      <c r="V889" s="103">
        <f t="shared" si="229"/>
        <v>0</v>
      </c>
      <c r="W889" s="103">
        <f t="shared" si="229"/>
        <v>0</v>
      </c>
      <c r="X889" s="103">
        <f t="shared" si="229"/>
        <v>0</v>
      </c>
      <c r="Y889" s="103">
        <f t="shared" si="229"/>
        <v>0</v>
      </c>
      <c r="Z889" s="103">
        <f t="shared" si="229"/>
        <v>6715.1500000000005</v>
      </c>
      <c r="AA889" s="103">
        <f t="shared" si="217"/>
        <v>0</v>
      </c>
      <c r="AB889" s="103">
        <f t="shared" si="229"/>
        <v>0</v>
      </c>
      <c r="AC889" s="103">
        <f t="shared" si="229"/>
        <v>0</v>
      </c>
      <c r="AD889" s="103">
        <f t="shared" si="229"/>
        <v>0</v>
      </c>
      <c r="AE889" s="103">
        <f t="shared" si="229"/>
        <v>0</v>
      </c>
      <c r="AF889" s="103">
        <f t="shared" si="229"/>
        <v>0</v>
      </c>
      <c r="AG889" s="103" t="e">
        <f t="shared" si="229"/>
        <v>#VALUE!</v>
      </c>
      <c r="AH889" s="103">
        <f t="shared" si="219"/>
        <v>6715.1500000000005</v>
      </c>
      <c r="AI889" s="103">
        <f t="shared" si="229"/>
        <v>6883.0287499999995</v>
      </c>
      <c r="AJ889" s="103">
        <f t="shared" si="229"/>
        <v>7032.1610395833331</v>
      </c>
      <c r="AK889" s="103">
        <f t="shared" si="229"/>
        <v>7149.363723576389</v>
      </c>
      <c r="AL889" s="103">
        <f t="shared" si="229"/>
        <v>7220.8573608121524</v>
      </c>
      <c r="AM889" s="103">
        <f t="shared" si="229"/>
        <v>7268.9964098842338</v>
      </c>
      <c r="AN889" s="103" t="e">
        <f t="shared" si="229"/>
        <v>#VALUE!</v>
      </c>
      <c r="AO889" s="103">
        <f t="shared" si="226"/>
        <v>0</v>
      </c>
      <c r="AP889" s="103">
        <f t="shared" si="229"/>
        <v>0</v>
      </c>
      <c r="AQ889" s="103">
        <f t="shared" si="229"/>
        <v>0</v>
      </c>
      <c r="AR889" s="103">
        <f t="shared" si="229"/>
        <v>0</v>
      </c>
      <c r="AS889" s="103">
        <f t="shared" si="229"/>
        <v>0</v>
      </c>
      <c r="AT889" s="103">
        <f t="shared" si="229"/>
        <v>0</v>
      </c>
      <c r="AU889" s="103" t="e">
        <f t="shared" si="229"/>
        <v>#VALUE!</v>
      </c>
      <c r="AV889" s="103">
        <f t="shared" si="229"/>
        <v>0</v>
      </c>
      <c r="AW889" s="103">
        <f t="shared" si="229"/>
        <v>0</v>
      </c>
      <c r="AX889" s="103">
        <f t="shared" si="229"/>
        <v>0</v>
      </c>
      <c r="AY889" s="103">
        <f t="shared" si="229"/>
        <v>0</v>
      </c>
      <c r="AZ889" s="103">
        <f t="shared" si="229"/>
        <v>0</v>
      </c>
      <c r="BA889" s="103">
        <f t="shared" si="229"/>
        <v>0</v>
      </c>
      <c r="BB889" s="103" t="e">
        <f t="shared" si="229"/>
        <v>#VALUE!</v>
      </c>
      <c r="BC889" s="103">
        <f t="shared" si="229"/>
        <v>0</v>
      </c>
      <c r="BD889" s="103">
        <f t="shared" si="229"/>
        <v>0</v>
      </c>
      <c r="BE889" s="103">
        <f t="shared" si="229"/>
        <v>0</v>
      </c>
      <c r="BF889" s="103">
        <f t="shared" si="229"/>
        <v>0</v>
      </c>
      <c r="BG889" s="103">
        <f t="shared" si="229"/>
        <v>0</v>
      </c>
      <c r="BH889" s="103">
        <f t="shared" si="229"/>
        <v>0</v>
      </c>
      <c r="BI889" s="103">
        <f t="shared" si="229"/>
        <v>0</v>
      </c>
      <c r="BJ889" s="103">
        <f t="shared" si="229"/>
        <v>0</v>
      </c>
      <c r="BK889" s="103">
        <f t="shared" si="229"/>
        <v>0</v>
      </c>
      <c r="BL889" s="103">
        <f t="shared" si="229"/>
        <v>0</v>
      </c>
      <c r="BM889" s="103">
        <f t="shared" si="229"/>
        <v>0</v>
      </c>
      <c r="BN889" s="103">
        <f t="shared" si="229"/>
        <v>0</v>
      </c>
      <c r="BO889" s="103">
        <f t="shared" si="229"/>
        <v>0</v>
      </c>
      <c r="BP889" s="103" t="e">
        <f t="shared" si="229"/>
        <v>#VALUE!</v>
      </c>
    </row>
    <row r="890" spans="1:68">
      <c r="A890" s="77">
        <v>2018</v>
      </c>
      <c r="B890" s="77" t="s">
        <v>905</v>
      </c>
      <c r="C890" s="77" t="s">
        <v>1140</v>
      </c>
      <c r="D890" s="77"/>
      <c r="E890" s="98">
        <v>24528</v>
      </c>
      <c r="F890" s="77"/>
      <c r="G890" s="77"/>
      <c r="H890" s="77"/>
      <c r="I890" s="77">
        <v>1</v>
      </c>
      <c r="J890" s="77" t="s">
        <v>1021</v>
      </c>
      <c r="K890" s="77"/>
      <c r="L890" s="77"/>
      <c r="M890" s="77"/>
      <c r="N890" s="99">
        <v>0</v>
      </c>
      <c r="O890" s="99">
        <v>0</v>
      </c>
      <c r="P890" s="99">
        <v>0</v>
      </c>
      <c r="Q890" s="99">
        <v>0</v>
      </c>
      <c r="R890" s="99">
        <v>252</v>
      </c>
      <c r="S890" s="99">
        <v>252</v>
      </c>
      <c r="T890" s="99">
        <v>0</v>
      </c>
      <c r="U890" s="99">
        <v>0.36</v>
      </c>
      <c r="V890" s="99">
        <v>0</v>
      </c>
      <c r="W890" s="99">
        <v>0</v>
      </c>
      <c r="X890" s="99">
        <v>73.680000000000007</v>
      </c>
      <c r="Y890" s="99">
        <v>0</v>
      </c>
      <c r="Z890" s="99">
        <v>267.64</v>
      </c>
      <c r="AA890" s="100">
        <f t="shared" si="217"/>
        <v>252</v>
      </c>
      <c r="AB890" s="100">
        <f>AA890*('Para GX'!J$71+100%)</f>
        <v>258.29999999999995</v>
      </c>
      <c r="AC890" s="100">
        <f>AB890*('Para GX'!K$71+100%)</f>
        <v>263.89649999999995</v>
      </c>
      <c r="AD890" s="100">
        <f>AC890*('Para GX'!L$71+100%)</f>
        <v>268.2947749999999</v>
      </c>
      <c r="AE890" s="100">
        <f>AD890*('Para GX'!M$71+100%)</f>
        <v>270.97772274999988</v>
      </c>
      <c r="AF890" s="100">
        <f>AE890*('Para GX'!N$71+100%)</f>
        <v>272.78424090166652</v>
      </c>
      <c r="AG890" s="100" t="e">
        <f>AF890*('Para GX'!O$71+100%)</f>
        <v>#VALUE!</v>
      </c>
      <c r="AH890" s="100">
        <f t="shared" si="219"/>
        <v>0</v>
      </c>
      <c r="AI890" s="100">
        <f>AH890*('Para GX'!J$71+100%)</f>
        <v>0</v>
      </c>
      <c r="AJ890" s="100">
        <f>AI890*('Para GX'!K$71+100%)</f>
        <v>0</v>
      </c>
      <c r="AK890" s="100">
        <f>AJ890*('Para GX'!L$71+100%)</f>
        <v>0</v>
      </c>
      <c r="AL890" s="100">
        <f>AK890*('Para GX'!M$71+100%)</f>
        <v>0</v>
      </c>
      <c r="AM890" s="100">
        <f>AL890*('Para GX'!N$71+100%)</f>
        <v>0</v>
      </c>
      <c r="AN890" s="100" t="e">
        <f>AM890*('Para GX'!O$71+100%)</f>
        <v>#VALUE!</v>
      </c>
      <c r="AO890" s="100">
        <f t="shared" si="226"/>
        <v>73.680000000000007</v>
      </c>
      <c r="AP890" s="100">
        <f>AO890*('Para GX'!J$71+100%)</f>
        <v>75.522000000000006</v>
      </c>
      <c r="AQ890" s="100">
        <f>AP890*('Para GX'!K$71+100%)</f>
        <v>77.158310000000014</v>
      </c>
      <c r="AR890" s="100">
        <f>AQ890*('Para GX'!L$71+100%)</f>
        <v>78.444281833333349</v>
      </c>
      <c r="AS890" s="100">
        <f>AR890*('Para GX'!M$71+100%)</f>
        <v>79.228724651666681</v>
      </c>
      <c r="AT890" s="100">
        <f>AS890*('Para GX'!N$71+100%)</f>
        <v>79.756916149344448</v>
      </c>
      <c r="AU890" s="100" t="e">
        <f>AT890*('Para GX'!O$71+100%)</f>
        <v>#VALUE!</v>
      </c>
      <c r="AV890" s="100">
        <v>0</v>
      </c>
      <c r="AW890" s="100">
        <f>AV890*('Para GX'!J$71+100%)</f>
        <v>0</v>
      </c>
      <c r="AX890" s="100">
        <f>AW890*('Para GX'!K$71+100%)</f>
        <v>0</v>
      </c>
      <c r="AY890" s="100">
        <f>AX890*('Para GX'!L$71+100%)</f>
        <v>0</v>
      </c>
      <c r="AZ890" s="100">
        <f>AY890*('Para GX'!M$71+100%)</f>
        <v>0</v>
      </c>
      <c r="BA890" s="100">
        <f>AZ890*('Para GX'!N$71+100%)</f>
        <v>0</v>
      </c>
      <c r="BB890" s="100" t="e">
        <f>BA890*('Para GX'!O$71+100%)</f>
        <v>#VALUE!</v>
      </c>
      <c r="BC890" s="100">
        <v>0</v>
      </c>
      <c r="BD890" s="100"/>
      <c r="BE890" s="100"/>
      <c r="BF890" s="100"/>
      <c r="BG890" s="100"/>
      <c r="BH890" s="100"/>
      <c r="BI890" s="100"/>
      <c r="BJ890" s="100">
        <v>58.4</v>
      </c>
      <c r="BK890" s="100">
        <f>BJ890*('Para GX'!J$71+100%)</f>
        <v>59.859999999999992</v>
      </c>
      <c r="BL890" s="100">
        <f>BK890*('Para GX'!K$71+100%)</f>
        <v>61.156966666666662</v>
      </c>
      <c r="BM890" s="100">
        <f>BL890*('Para GX'!L$71+100%)</f>
        <v>62.176249444444437</v>
      </c>
      <c r="BN890" s="100">
        <f>BM890*('Para GX'!M$71+100%)</f>
        <v>62.798011938888884</v>
      </c>
      <c r="BO890" s="100">
        <f>BN890*('Para GX'!N$71+100%)</f>
        <v>63.216665351814804</v>
      </c>
      <c r="BP890" s="100" t="e">
        <f>BO890*('Para GX'!O$71+100%)</f>
        <v>#VALUE!</v>
      </c>
    </row>
    <row r="891" spans="1:68">
      <c r="A891" s="77">
        <v>2018</v>
      </c>
      <c r="B891" s="77" t="s">
        <v>905</v>
      </c>
      <c r="C891" s="77" t="s">
        <v>1140</v>
      </c>
      <c r="D891" s="77"/>
      <c r="E891" s="98">
        <v>24694</v>
      </c>
      <c r="F891" s="77"/>
      <c r="G891" s="77"/>
      <c r="H891" s="77"/>
      <c r="I891" s="77">
        <v>2</v>
      </c>
      <c r="J891" s="77" t="s">
        <v>1021</v>
      </c>
      <c r="K891" s="77"/>
      <c r="L891" s="77"/>
      <c r="M891" s="77"/>
      <c r="N891" s="99">
        <v>0</v>
      </c>
      <c r="O891" s="99">
        <v>0</v>
      </c>
      <c r="P891" s="99">
        <v>0</v>
      </c>
      <c r="Q891" s="99">
        <v>0</v>
      </c>
      <c r="R891" s="99">
        <v>252</v>
      </c>
      <c r="S891" s="99">
        <v>252</v>
      </c>
      <c r="T891" s="99">
        <v>0</v>
      </c>
      <c r="U891" s="99">
        <v>0.36</v>
      </c>
      <c r="V891" s="99">
        <v>0</v>
      </c>
      <c r="W891" s="99">
        <v>0</v>
      </c>
      <c r="X891" s="99">
        <v>78</v>
      </c>
      <c r="Y891" s="99">
        <v>0</v>
      </c>
      <c r="Z891" s="99">
        <v>330.36</v>
      </c>
      <c r="AA891" s="100">
        <f t="shared" si="217"/>
        <v>252</v>
      </c>
      <c r="AB891" s="100">
        <f>AA891*('Para GX'!J$71+100%)</f>
        <v>258.29999999999995</v>
      </c>
      <c r="AC891" s="100">
        <f>AB891*('Para GX'!K$71+100%)</f>
        <v>263.89649999999995</v>
      </c>
      <c r="AD891" s="100">
        <f>AC891*('Para GX'!L$71+100%)</f>
        <v>268.2947749999999</v>
      </c>
      <c r="AE891" s="100">
        <f>AD891*('Para GX'!M$71+100%)</f>
        <v>270.97772274999988</v>
      </c>
      <c r="AF891" s="100">
        <f>AE891*('Para GX'!N$71+100%)</f>
        <v>272.78424090166652</v>
      </c>
      <c r="AG891" s="100" t="e">
        <f>AF891*('Para GX'!O$71+100%)</f>
        <v>#VALUE!</v>
      </c>
      <c r="AH891" s="100">
        <f t="shared" si="219"/>
        <v>0</v>
      </c>
      <c r="AI891" s="100">
        <f>AH891*('Para GX'!J$71+100%)</f>
        <v>0</v>
      </c>
      <c r="AJ891" s="100">
        <f>AI891*('Para GX'!K$71+100%)</f>
        <v>0</v>
      </c>
      <c r="AK891" s="100">
        <f>AJ891*('Para GX'!L$71+100%)</f>
        <v>0</v>
      </c>
      <c r="AL891" s="100">
        <f>AK891*('Para GX'!M$71+100%)</f>
        <v>0</v>
      </c>
      <c r="AM891" s="100">
        <f>AL891*('Para GX'!N$71+100%)</f>
        <v>0</v>
      </c>
      <c r="AN891" s="100" t="e">
        <f>AM891*('Para GX'!O$71+100%)</f>
        <v>#VALUE!</v>
      </c>
      <c r="AO891" s="100">
        <f t="shared" si="226"/>
        <v>78</v>
      </c>
      <c r="AP891" s="100">
        <f>AO891*('Para GX'!J$71+100%)</f>
        <v>79.949999999999989</v>
      </c>
      <c r="AQ891" s="100">
        <f>AP891*('Para GX'!K$71+100%)</f>
        <v>81.682249999999996</v>
      </c>
      <c r="AR891" s="100">
        <f>AQ891*('Para GX'!L$71+100%)</f>
        <v>83.043620833333321</v>
      </c>
      <c r="AS891" s="100">
        <f>AR891*('Para GX'!M$71+100%)</f>
        <v>83.87405704166666</v>
      </c>
      <c r="AT891" s="100">
        <f>AS891*('Para GX'!N$71+100%)</f>
        <v>84.433217421944434</v>
      </c>
      <c r="AU891" s="100" t="e">
        <f>AT891*('Para GX'!O$71+100%)</f>
        <v>#VALUE!</v>
      </c>
      <c r="AV891" s="100">
        <v>0</v>
      </c>
      <c r="AW891" s="100">
        <f>AV891*('Para GX'!J$71+100%)</f>
        <v>0</v>
      </c>
      <c r="AX891" s="100">
        <f>AW891*('Para GX'!K$71+100%)</f>
        <v>0</v>
      </c>
      <c r="AY891" s="100">
        <f>AX891*('Para GX'!L$71+100%)</f>
        <v>0</v>
      </c>
      <c r="AZ891" s="100">
        <f>AY891*('Para GX'!M$71+100%)</f>
        <v>0</v>
      </c>
      <c r="BA891" s="100">
        <f>AZ891*('Para GX'!N$71+100%)</f>
        <v>0</v>
      </c>
      <c r="BB891" s="100" t="e">
        <f>BA891*('Para GX'!O$71+100%)</f>
        <v>#VALUE!</v>
      </c>
      <c r="BC891" s="100">
        <v>0</v>
      </c>
      <c r="BD891" s="100"/>
      <c r="BE891" s="100"/>
      <c r="BF891" s="100"/>
      <c r="BG891" s="100"/>
      <c r="BH891" s="100"/>
      <c r="BI891" s="100"/>
      <c r="BJ891" s="100">
        <v>0</v>
      </c>
      <c r="BK891" s="100">
        <f>BJ891*('Para GX'!J$71+100%)</f>
        <v>0</v>
      </c>
      <c r="BL891" s="100">
        <f>BK891*('Para GX'!K$71+100%)</f>
        <v>0</v>
      </c>
      <c r="BM891" s="100">
        <f>BL891*('Para GX'!L$71+100%)</f>
        <v>0</v>
      </c>
      <c r="BN891" s="100">
        <f>BM891*('Para GX'!M$71+100%)</f>
        <v>0</v>
      </c>
      <c r="BO891" s="100">
        <f>BN891*('Para GX'!N$71+100%)</f>
        <v>0</v>
      </c>
      <c r="BP891" s="100" t="e">
        <f>BO891*('Para GX'!O$71+100%)</f>
        <v>#VALUE!</v>
      </c>
    </row>
    <row r="892" spans="1:68">
      <c r="A892" s="77">
        <v>2018</v>
      </c>
      <c r="B892" s="77" t="s">
        <v>905</v>
      </c>
      <c r="C892" s="77" t="s">
        <v>1140</v>
      </c>
      <c r="D892" s="77"/>
      <c r="E892" s="98">
        <v>23933</v>
      </c>
      <c r="F892" s="77"/>
      <c r="G892" s="77"/>
      <c r="H892" s="77"/>
      <c r="I892" s="77">
        <v>2</v>
      </c>
      <c r="J892" s="77" t="s">
        <v>1021</v>
      </c>
      <c r="K892" s="77"/>
      <c r="L892" s="77"/>
      <c r="M892" s="77"/>
      <c r="N892" s="99">
        <v>0</v>
      </c>
      <c r="O892" s="99">
        <v>0</v>
      </c>
      <c r="P892" s="99">
        <v>0</v>
      </c>
      <c r="Q892" s="99">
        <v>0</v>
      </c>
      <c r="R892" s="99">
        <v>240</v>
      </c>
      <c r="S892" s="99">
        <v>240</v>
      </c>
      <c r="T892" s="99">
        <v>0</v>
      </c>
      <c r="U892" s="99">
        <v>0.36</v>
      </c>
      <c r="V892" s="99">
        <v>0</v>
      </c>
      <c r="W892" s="99">
        <v>0</v>
      </c>
      <c r="X892" s="99">
        <v>70.2</v>
      </c>
      <c r="Y892" s="99">
        <v>0</v>
      </c>
      <c r="Z892" s="99">
        <v>254.92</v>
      </c>
      <c r="AA892" s="100">
        <f t="shared" si="217"/>
        <v>240</v>
      </c>
      <c r="AB892" s="100">
        <f>AA892*('Para GX'!J$71+100%)</f>
        <v>245.99999999999997</v>
      </c>
      <c r="AC892" s="100">
        <f>AB892*('Para GX'!K$71+100%)</f>
        <v>251.32999999999998</v>
      </c>
      <c r="AD892" s="100">
        <f>AC892*('Para GX'!L$71+100%)</f>
        <v>255.5188333333333</v>
      </c>
      <c r="AE892" s="100">
        <f>AD892*('Para GX'!M$71+100%)</f>
        <v>258.07402166666662</v>
      </c>
      <c r="AF892" s="100">
        <f>AE892*('Para GX'!N$71+100%)</f>
        <v>259.7945151444444</v>
      </c>
      <c r="AG892" s="100" t="e">
        <f>AF892*('Para GX'!O$71+100%)</f>
        <v>#VALUE!</v>
      </c>
      <c r="AH892" s="100">
        <f t="shared" si="219"/>
        <v>0</v>
      </c>
      <c r="AI892" s="100">
        <f>AH892*('Para GX'!J$71+100%)</f>
        <v>0</v>
      </c>
      <c r="AJ892" s="100">
        <f>AI892*('Para GX'!K$71+100%)</f>
        <v>0</v>
      </c>
      <c r="AK892" s="100">
        <f>AJ892*('Para GX'!L$71+100%)</f>
        <v>0</v>
      </c>
      <c r="AL892" s="100">
        <f>AK892*('Para GX'!M$71+100%)</f>
        <v>0</v>
      </c>
      <c r="AM892" s="100">
        <f>AL892*('Para GX'!N$71+100%)</f>
        <v>0</v>
      </c>
      <c r="AN892" s="100" t="e">
        <f>AM892*('Para GX'!O$71+100%)</f>
        <v>#VALUE!</v>
      </c>
      <c r="AO892" s="100">
        <f t="shared" si="226"/>
        <v>70.2</v>
      </c>
      <c r="AP892" s="100">
        <f>AO892*('Para GX'!J$71+100%)</f>
        <v>71.954999999999998</v>
      </c>
      <c r="AQ892" s="100">
        <f>AP892*('Para GX'!K$71+100%)</f>
        <v>73.514025000000004</v>
      </c>
      <c r="AR892" s="100">
        <f>AQ892*('Para GX'!L$71+100%)</f>
        <v>74.739258750000005</v>
      </c>
      <c r="AS892" s="100">
        <f>AR892*('Para GX'!M$71+100%)</f>
        <v>75.486651337500007</v>
      </c>
      <c r="AT892" s="100">
        <f>AS892*('Para GX'!N$71+100%)</f>
        <v>75.989895679750006</v>
      </c>
      <c r="AU892" s="100" t="e">
        <f>AT892*('Para GX'!O$71+100%)</f>
        <v>#VALUE!</v>
      </c>
      <c r="AV892" s="100">
        <v>0</v>
      </c>
      <c r="AW892" s="100">
        <f>AV892*('Para GX'!J$71+100%)</f>
        <v>0</v>
      </c>
      <c r="AX892" s="100">
        <f>AW892*('Para GX'!K$71+100%)</f>
        <v>0</v>
      </c>
      <c r="AY892" s="100">
        <f>AX892*('Para GX'!L$71+100%)</f>
        <v>0</v>
      </c>
      <c r="AZ892" s="100">
        <f>AY892*('Para GX'!M$71+100%)</f>
        <v>0</v>
      </c>
      <c r="BA892" s="100">
        <f>AZ892*('Para GX'!N$71+100%)</f>
        <v>0</v>
      </c>
      <c r="BB892" s="100" t="e">
        <f>BA892*('Para GX'!O$71+100%)</f>
        <v>#VALUE!</v>
      </c>
      <c r="BC892" s="100">
        <v>0</v>
      </c>
      <c r="BD892" s="100"/>
      <c r="BE892" s="100"/>
      <c r="BF892" s="100"/>
      <c r="BG892" s="100"/>
      <c r="BH892" s="100"/>
      <c r="BI892" s="100"/>
      <c r="BJ892" s="100">
        <v>55.64</v>
      </c>
      <c r="BK892" s="100">
        <f>BJ892*('Para GX'!J$71+100%)</f>
        <v>57.030999999999999</v>
      </c>
      <c r="BL892" s="100">
        <f>BK892*('Para GX'!K$71+100%)</f>
        <v>58.266671666666667</v>
      </c>
      <c r="BM892" s="100">
        <f>BL892*('Para GX'!L$71+100%)</f>
        <v>59.237782861111107</v>
      </c>
      <c r="BN892" s="100">
        <f>BM892*('Para GX'!M$71+100%)</f>
        <v>59.83016068972222</v>
      </c>
      <c r="BO892" s="100">
        <f>BN892*('Para GX'!N$71+100%)</f>
        <v>60.229028427653695</v>
      </c>
      <c r="BP892" s="100" t="e">
        <f>BO892*('Para GX'!O$71+100%)</f>
        <v>#VALUE!</v>
      </c>
    </row>
    <row r="893" spans="1:68">
      <c r="A893" s="101"/>
      <c r="B893" s="101" t="s">
        <v>1196</v>
      </c>
      <c r="C893" s="101" t="s">
        <v>1140</v>
      </c>
      <c r="D893" s="101"/>
      <c r="E893" s="102"/>
      <c r="F893" s="101"/>
      <c r="G893" s="101"/>
      <c r="H893" s="101"/>
      <c r="I893" s="101"/>
      <c r="J893" s="101"/>
      <c r="K893" s="101"/>
      <c r="L893" s="101"/>
      <c r="M893" s="101"/>
      <c r="N893" s="103">
        <f>SUM(N890:N892)</f>
        <v>0</v>
      </c>
      <c r="O893" s="103">
        <f t="shared" ref="O893:BP893" si="230">SUM(O890:O892)</f>
        <v>0</v>
      </c>
      <c r="P893" s="103">
        <f t="shared" si="230"/>
        <v>0</v>
      </c>
      <c r="Q893" s="103">
        <f t="shared" si="230"/>
        <v>0</v>
      </c>
      <c r="R893" s="103">
        <f t="shared" si="230"/>
        <v>744</v>
      </c>
      <c r="S893" s="103">
        <f t="shared" si="230"/>
        <v>744</v>
      </c>
      <c r="T893" s="103">
        <f t="shared" si="230"/>
        <v>0</v>
      </c>
      <c r="U893" s="103">
        <f t="shared" si="230"/>
        <v>1.08</v>
      </c>
      <c r="V893" s="103">
        <f t="shared" si="230"/>
        <v>0</v>
      </c>
      <c r="W893" s="103">
        <f t="shared" si="230"/>
        <v>0</v>
      </c>
      <c r="X893" s="103">
        <f t="shared" si="230"/>
        <v>221.88</v>
      </c>
      <c r="Y893" s="103">
        <f t="shared" si="230"/>
        <v>0</v>
      </c>
      <c r="Z893" s="103">
        <f t="shared" si="230"/>
        <v>852.92</v>
      </c>
      <c r="AA893" s="103">
        <f t="shared" si="217"/>
        <v>744</v>
      </c>
      <c r="AB893" s="103">
        <f t="shared" si="230"/>
        <v>762.59999999999991</v>
      </c>
      <c r="AC893" s="103">
        <f t="shared" si="230"/>
        <v>779.12299999999982</v>
      </c>
      <c r="AD893" s="103">
        <f t="shared" si="230"/>
        <v>792.10838333333311</v>
      </c>
      <c r="AE893" s="103">
        <f t="shared" si="230"/>
        <v>800.02946716666634</v>
      </c>
      <c r="AF893" s="103">
        <f t="shared" si="230"/>
        <v>805.36299694777745</v>
      </c>
      <c r="AG893" s="103" t="e">
        <f t="shared" si="230"/>
        <v>#VALUE!</v>
      </c>
      <c r="AH893" s="103">
        <f t="shared" si="219"/>
        <v>0</v>
      </c>
      <c r="AI893" s="103">
        <f t="shared" si="230"/>
        <v>0</v>
      </c>
      <c r="AJ893" s="103">
        <f t="shared" si="230"/>
        <v>0</v>
      </c>
      <c r="AK893" s="103">
        <f t="shared" si="230"/>
        <v>0</v>
      </c>
      <c r="AL893" s="103">
        <f t="shared" si="230"/>
        <v>0</v>
      </c>
      <c r="AM893" s="103">
        <f t="shared" si="230"/>
        <v>0</v>
      </c>
      <c r="AN893" s="103" t="e">
        <f t="shared" si="230"/>
        <v>#VALUE!</v>
      </c>
      <c r="AO893" s="103">
        <f t="shared" si="226"/>
        <v>221.88</v>
      </c>
      <c r="AP893" s="103">
        <f t="shared" si="230"/>
        <v>227.42699999999996</v>
      </c>
      <c r="AQ893" s="103">
        <f t="shared" si="230"/>
        <v>232.35458500000001</v>
      </c>
      <c r="AR893" s="103">
        <f t="shared" si="230"/>
        <v>236.22716141666669</v>
      </c>
      <c r="AS893" s="103">
        <f t="shared" si="230"/>
        <v>238.58943303083333</v>
      </c>
      <c r="AT893" s="103">
        <f t="shared" si="230"/>
        <v>240.18002925103889</v>
      </c>
      <c r="AU893" s="103" t="e">
        <f t="shared" si="230"/>
        <v>#VALUE!</v>
      </c>
      <c r="AV893" s="103">
        <f t="shared" si="230"/>
        <v>0</v>
      </c>
      <c r="AW893" s="103">
        <f t="shared" si="230"/>
        <v>0</v>
      </c>
      <c r="AX893" s="103">
        <f t="shared" si="230"/>
        <v>0</v>
      </c>
      <c r="AY893" s="103">
        <f t="shared" si="230"/>
        <v>0</v>
      </c>
      <c r="AZ893" s="103">
        <f t="shared" si="230"/>
        <v>0</v>
      </c>
      <c r="BA893" s="103">
        <f t="shared" si="230"/>
        <v>0</v>
      </c>
      <c r="BB893" s="103" t="e">
        <f t="shared" si="230"/>
        <v>#VALUE!</v>
      </c>
      <c r="BC893" s="103">
        <f t="shared" si="230"/>
        <v>0</v>
      </c>
      <c r="BD893" s="103">
        <f t="shared" si="230"/>
        <v>0</v>
      </c>
      <c r="BE893" s="103">
        <f t="shared" si="230"/>
        <v>0</v>
      </c>
      <c r="BF893" s="103">
        <f t="shared" si="230"/>
        <v>0</v>
      </c>
      <c r="BG893" s="103">
        <f t="shared" si="230"/>
        <v>0</v>
      </c>
      <c r="BH893" s="103">
        <f t="shared" si="230"/>
        <v>0</v>
      </c>
      <c r="BI893" s="103">
        <f t="shared" si="230"/>
        <v>0</v>
      </c>
      <c r="BJ893" s="103">
        <f t="shared" si="230"/>
        <v>114.03999999999999</v>
      </c>
      <c r="BK893" s="103">
        <f t="shared" si="230"/>
        <v>116.89099999999999</v>
      </c>
      <c r="BL893" s="103">
        <f t="shared" si="230"/>
        <v>119.42363833333333</v>
      </c>
      <c r="BM893" s="103">
        <f t="shared" si="230"/>
        <v>121.41403230555554</v>
      </c>
      <c r="BN893" s="103">
        <f t="shared" si="230"/>
        <v>122.62817262861111</v>
      </c>
      <c r="BO893" s="103">
        <f t="shared" si="230"/>
        <v>123.4456937794685</v>
      </c>
      <c r="BP893" s="103" t="e">
        <f t="shared" si="230"/>
        <v>#VALUE!</v>
      </c>
    </row>
    <row r="894" spans="1:68">
      <c r="A894" s="77">
        <v>2018</v>
      </c>
      <c r="B894" s="77" t="s">
        <v>905</v>
      </c>
      <c r="C894" s="77" t="s">
        <v>1141</v>
      </c>
      <c r="D894" s="77"/>
      <c r="E894" s="98" t="s">
        <v>1027</v>
      </c>
      <c r="F894" s="77"/>
      <c r="G894" s="77"/>
      <c r="H894" s="77"/>
      <c r="I894" s="77">
        <v>1</v>
      </c>
      <c r="J894" s="77" t="s">
        <v>1021</v>
      </c>
      <c r="K894" s="77"/>
      <c r="L894" s="77"/>
      <c r="M894" s="77"/>
      <c r="N894" s="99">
        <v>27040.29</v>
      </c>
      <c r="O894" s="99">
        <v>41478.47</v>
      </c>
      <c r="P894" s="99">
        <v>0</v>
      </c>
      <c r="Q894" s="99">
        <v>1332.45</v>
      </c>
      <c r="R894" s="99">
        <v>0</v>
      </c>
      <c r="S894" s="99">
        <v>42810.92</v>
      </c>
      <c r="T894" s="99">
        <v>0</v>
      </c>
      <c r="U894" s="99">
        <v>64.260000000000005</v>
      </c>
      <c r="V894" s="99">
        <v>0</v>
      </c>
      <c r="W894" s="99">
        <v>0</v>
      </c>
      <c r="X894" s="99">
        <v>13245.74</v>
      </c>
      <c r="Y894" s="99">
        <v>0</v>
      </c>
      <c r="Z894" s="99">
        <v>56120.92</v>
      </c>
      <c r="AA894" s="100">
        <f t="shared" si="217"/>
        <v>42810.92</v>
      </c>
      <c r="AB894" s="100">
        <v>46702.82</v>
      </c>
      <c r="AC894" s="100">
        <f>AB894*('Para GX'!K$71+100%)</f>
        <v>47714.714433333334</v>
      </c>
      <c r="AD894" s="100">
        <f>AC894*('Para GX'!L$71+100%)</f>
        <v>48509.959673888887</v>
      </c>
      <c r="AE894" s="100">
        <f>AD894*('Para GX'!M$71+100%)</f>
        <v>48995.059270627775</v>
      </c>
      <c r="AF894" s="100">
        <f>AE894*('Para GX'!N$71+100%)</f>
        <v>49321.692999098625</v>
      </c>
      <c r="AG894" s="100" t="e">
        <f>AF894*('Para GX'!O$71+100%)</f>
        <v>#VALUE!</v>
      </c>
      <c r="AH894" s="100">
        <f t="shared" si="219"/>
        <v>0</v>
      </c>
      <c r="AI894" s="100">
        <f>AH894*('Para GX'!J$71+100%)</f>
        <v>0</v>
      </c>
      <c r="AJ894" s="100">
        <f>AI894*('Para GX'!K$71+100%)</f>
        <v>0</v>
      </c>
      <c r="AK894" s="100">
        <f>AJ894*('Para GX'!L$71+100%)</f>
        <v>0</v>
      </c>
      <c r="AL894" s="100">
        <f>AK894*('Para GX'!M$71+100%)</f>
        <v>0</v>
      </c>
      <c r="AM894" s="100">
        <f>AL894*('Para GX'!N$71+100%)</f>
        <v>0</v>
      </c>
      <c r="AN894" s="100" t="e">
        <f>AM894*('Para GX'!O$71+100%)</f>
        <v>#VALUE!</v>
      </c>
      <c r="AO894" s="100">
        <f t="shared" si="226"/>
        <v>13245.74</v>
      </c>
      <c r="AP894" s="100">
        <v>14449.89</v>
      </c>
      <c r="AQ894" s="100">
        <f>AP894*('Para GX'!K$71+100%)</f>
        <v>14762.970950000001</v>
      </c>
      <c r="AR894" s="100">
        <f>AQ894*('Para GX'!L$71+100%)</f>
        <v>15009.020465833333</v>
      </c>
      <c r="AS894" s="100">
        <f>AR894*('Para GX'!M$71+100%)</f>
        <v>15159.110670491667</v>
      </c>
      <c r="AT894" s="100">
        <f>AS894*('Para GX'!N$71+100%)</f>
        <v>15260.171408294944</v>
      </c>
      <c r="AU894" s="100" t="e">
        <f>AT894*('Para GX'!O$71+100%)</f>
        <v>#VALUE!</v>
      </c>
      <c r="AV894" s="100">
        <v>0</v>
      </c>
      <c r="AW894" s="100">
        <f>AV894*('Para GX'!J$71+100%)</f>
        <v>0</v>
      </c>
      <c r="AX894" s="100">
        <f>AW894*('Para GX'!K$71+100%)</f>
        <v>0</v>
      </c>
      <c r="AY894" s="100">
        <f>AX894*('Para GX'!L$71+100%)</f>
        <v>0</v>
      </c>
      <c r="AZ894" s="100">
        <f>AY894*('Para GX'!M$71+100%)</f>
        <v>0</v>
      </c>
      <c r="BA894" s="100">
        <f>AZ894*('Para GX'!N$71+100%)</f>
        <v>0</v>
      </c>
      <c r="BB894" s="100" t="e">
        <f>BA894*('Para GX'!O$71+100%)</f>
        <v>#VALUE!</v>
      </c>
      <c r="BC894" s="100">
        <v>0</v>
      </c>
      <c r="BD894" s="100"/>
      <c r="BE894" s="100"/>
      <c r="BF894" s="100"/>
      <c r="BG894" s="100"/>
      <c r="BH894" s="100"/>
      <c r="BI894" s="100"/>
      <c r="BJ894" s="100">
        <v>0</v>
      </c>
      <c r="BK894" s="100">
        <f>BJ894*('Para GX'!J$71+100%)</f>
        <v>0</v>
      </c>
      <c r="BL894" s="100">
        <f>BK894*('Para GX'!K$71+100%)</f>
        <v>0</v>
      </c>
      <c r="BM894" s="100">
        <f>BL894*('Para GX'!L$71+100%)</f>
        <v>0</v>
      </c>
      <c r="BN894" s="100">
        <f>BM894*('Para GX'!M$71+100%)</f>
        <v>0</v>
      </c>
      <c r="BO894" s="100">
        <f>BN894*('Para GX'!N$71+100%)</f>
        <v>0</v>
      </c>
      <c r="BP894" s="100" t="e">
        <f>BO894*('Para GX'!O$71+100%)</f>
        <v>#VALUE!</v>
      </c>
    </row>
    <row r="895" spans="1:68">
      <c r="A895" s="77">
        <v>2018</v>
      </c>
      <c r="B895" s="77" t="s">
        <v>905</v>
      </c>
      <c r="C895" s="77" t="s">
        <v>1141</v>
      </c>
      <c r="D895" s="77"/>
      <c r="E895" s="98" t="s">
        <v>1027</v>
      </c>
      <c r="F895" s="77"/>
      <c r="G895" s="77"/>
      <c r="H895" s="77"/>
      <c r="I895" s="77">
        <v>1</v>
      </c>
      <c r="J895" s="77" t="s">
        <v>1021</v>
      </c>
      <c r="K895" s="77" t="s">
        <v>1186</v>
      </c>
      <c r="L895" s="77"/>
      <c r="M895" s="77"/>
      <c r="N895" s="99">
        <v>18515.02</v>
      </c>
      <c r="O895" s="99">
        <v>11102.25</v>
      </c>
      <c r="P895" s="99">
        <v>0</v>
      </c>
      <c r="Q895" s="99">
        <v>545.79</v>
      </c>
      <c r="R895" s="99">
        <v>0</v>
      </c>
      <c r="S895" s="99">
        <v>11648.04</v>
      </c>
      <c r="T895" s="99">
        <v>0</v>
      </c>
      <c r="U895" s="99">
        <v>17.46</v>
      </c>
      <c r="V895" s="99">
        <v>606.54999999999995</v>
      </c>
      <c r="W895" s="99">
        <v>0</v>
      </c>
      <c r="X895" s="99">
        <v>3603.93</v>
      </c>
      <c r="Y895" s="99">
        <v>273.64999999999998</v>
      </c>
      <c r="Z895" s="99">
        <v>16149.63</v>
      </c>
      <c r="AA895" s="100">
        <f>SUM(W895 + V895 + S895)</f>
        <v>12254.59</v>
      </c>
      <c r="AB895" s="100">
        <v>0</v>
      </c>
      <c r="AC895" s="100">
        <f>AB895*('Para GX'!K$71+100%)</f>
        <v>0</v>
      </c>
      <c r="AD895" s="100">
        <f>AC895*('Para GX'!L$71+100%)</f>
        <v>0</v>
      </c>
      <c r="AE895" s="100">
        <f>AD895*('Para GX'!M$71+100%)</f>
        <v>0</v>
      </c>
      <c r="AF895" s="100">
        <f>AE895*('Para GX'!N$71+100%)</f>
        <v>0</v>
      </c>
      <c r="AG895" s="100" t="e">
        <f>AF895*('Para GX'!O$71+100%)</f>
        <v>#VALUE!</v>
      </c>
      <c r="AH895" s="100">
        <v>0</v>
      </c>
      <c r="AI895" s="100">
        <f>AH895*('Para GX'!J$71+100%)</f>
        <v>0</v>
      </c>
      <c r="AJ895" s="100">
        <f>AI895*('Para GX'!K$71+100%)</f>
        <v>0</v>
      </c>
      <c r="AK895" s="100">
        <f>AJ895*('Para GX'!L$71+100%)</f>
        <v>0</v>
      </c>
      <c r="AL895" s="100">
        <f>AK895*('Para GX'!M$71+100%)</f>
        <v>0</v>
      </c>
      <c r="AM895" s="100">
        <f>AL895*('Para GX'!N$71+100%)</f>
        <v>0</v>
      </c>
      <c r="AN895" s="100" t="e">
        <f>AM895*('Para GX'!O$71+100%)</f>
        <v>#VALUE!</v>
      </c>
      <c r="AO895" s="100">
        <f t="shared" si="226"/>
        <v>3877.58</v>
      </c>
      <c r="AP895" s="100">
        <v>0</v>
      </c>
      <c r="AQ895" s="100">
        <f>AP895*('Para GX'!K$71+100%)</f>
        <v>0</v>
      </c>
      <c r="AR895" s="100">
        <f>AQ895*('Para GX'!L$71+100%)</f>
        <v>0</v>
      </c>
      <c r="AS895" s="100">
        <f>AR895*('Para GX'!M$71+100%)</f>
        <v>0</v>
      </c>
      <c r="AT895" s="100">
        <f>AS895*('Para GX'!N$71+100%)</f>
        <v>0</v>
      </c>
      <c r="AU895" s="100" t="e">
        <f>AT895*('Para GX'!O$71+100%)</f>
        <v>#VALUE!</v>
      </c>
      <c r="AV895" s="100">
        <v>0</v>
      </c>
      <c r="AW895" s="100">
        <f>AV895*('Para GX'!J$71+100%)</f>
        <v>0</v>
      </c>
      <c r="AX895" s="100">
        <f>AW895*('Para GX'!K$71+100%)</f>
        <v>0</v>
      </c>
      <c r="AY895" s="100">
        <f>AX895*('Para GX'!L$71+100%)</f>
        <v>0</v>
      </c>
      <c r="AZ895" s="100">
        <f>AY895*('Para GX'!M$71+100%)</f>
        <v>0</v>
      </c>
      <c r="BA895" s="100">
        <f>AZ895*('Para GX'!N$71+100%)</f>
        <v>0</v>
      </c>
      <c r="BB895" s="100" t="e">
        <f>BA895*('Para GX'!O$71+100%)</f>
        <v>#VALUE!</v>
      </c>
      <c r="BC895" s="100">
        <v>0</v>
      </c>
      <c r="BD895" s="100"/>
      <c r="BE895" s="100"/>
      <c r="BF895" s="100"/>
      <c r="BG895" s="100"/>
      <c r="BH895" s="100"/>
      <c r="BI895" s="100"/>
      <c r="BJ895" s="100">
        <v>0</v>
      </c>
      <c r="BK895" s="100">
        <f>BJ895*('Para GX'!J$71+100%)</f>
        <v>0</v>
      </c>
      <c r="BL895" s="100">
        <f>BK895*('Para GX'!K$71+100%)</f>
        <v>0</v>
      </c>
      <c r="BM895" s="100">
        <f>BL895*('Para GX'!L$71+100%)</f>
        <v>0</v>
      </c>
      <c r="BN895" s="100">
        <f>BM895*('Para GX'!M$71+100%)</f>
        <v>0</v>
      </c>
      <c r="BO895" s="100">
        <f>BN895*('Para GX'!N$71+100%)</f>
        <v>0</v>
      </c>
      <c r="BP895" s="100" t="e">
        <f>BO895*('Para GX'!O$71+100%)</f>
        <v>#VALUE!</v>
      </c>
    </row>
    <row r="896" spans="1:68">
      <c r="A896" s="77">
        <v>2018</v>
      </c>
      <c r="B896" s="77" t="s">
        <v>905</v>
      </c>
      <c r="C896" s="77" t="s">
        <v>1141</v>
      </c>
      <c r="D896" s="77"/>
      <c r="E896" s="98" t="s">
        <v>1027</v>
      </c>
      <c r="F896" s="77"/>
      <c r="G896" s="77"/>
      <c r="H896" s="77"/>
      <c r="I896" s="77">
        <v>1</v>
      </c>
      <c r="J896" s="77" t="s">
        <v>1021</v>
      </c>
      <c r="K896" s="77" t="s">
        <v>1053</v>
      </c>
      <c r="L896" s="77"/>
      <c r="M896" s="77"/>
      <c r="N896" s="99">
        <v>20880.27</v>
      </c>
      <c r="O896" s="99">
        <v>34941</v>
      </c>
      <c r="P896" s="99">
        <v>0</v>
      </c>
      <c r="Q896" s="99">
        <v>1241.3</v>
      </c>
      <c r="R896" s="99">
        <v>0</v>
      </c>
      <c r="S896" s="99">
        <v>36182.300000000003</v>
      </c>
      <c r="T896" s="99">
        <v>0</v>
      </c>
      <c r="U896" s="99">
        <v>54.3</v>
      </c>
      <c r="V896" s="99">
        <v>1907.35</v>
      </c>
      <c r="W896" s="99">
        <v>0</v>
      </c>
      <c r="X896" s="99">
        <v>11194.86</v>
      </c>
      <c r="Y896" s="99">
        <v>860.54</v>
      </c>
      <c r="Z896" s="99">
        <v>50199.35</v>
      </c>
      <c r="AA896" s="100">
        <f>SUM(W896 + V896 + S896)</f>
        <v>38089.65</v>
      </c>
      <c r="AB896" s="100">
        <f>AA896*('Para GX'!J$71+100%)</f>
        <v>39041.891250000001</v>
      </c>
      <c r="AC896" s="100">
        <f>AB896*('Para GX'!K$71+100%)</f>
        <v>39887.798893750005</v>
      </c>
      <c r="AD896" s="100">
        <f>AC896*('Para GX'!L$71+100%)</f>
        <v>40552.595541979172</v>
      </c>
      <c r="AE896" s="100">
        <f>AD896*('Para GX'!M$71+100%)</f>
        <v>40958.121497398963</v>
      </c>
      <c r="AF896" s="100">
        <f>AE896*('Para GX'!N$71+100%)</f>
        <v>41231.175640714951</v>
      </c>
      <c r="AG896" s="100" t="e">
        <f>AF896*('Para GX'!O$71+100%)</f>
        <v>#VALUE!</v>
      </c>
      <c r="AH896" s="100">
        <v>0</v>
      </c>
      <c r="AI896" s="100">
        <f>AH896*('Para GX'!J$71+100%)</f>
        <v>0</v>
      </c>
      <c r="AJ896" s="100">
        <f>AI896*('Para GX'!K$71+100%)</f>
        <v>0</v>
      </c>
      <c r="AK896" s="100">
        <f>AJ896*('Para GX'!L$71+100%)</f>
        <v>0</v>
      </c>
      <c r="AL896" s="100">
        <f>AK896*('Para GX'!M$71+100%)</f>
        <v>0</v>
      </c>
      <c r="AM896" s="100">
        <f>AL896*('Para GX'!N$71+100%)</f>
        <v>0</v>
      </c>
      <c r="AN896" s="100" t="e">
        <f>AM896*('Para GX'!O$71+100%)</f>
        <v>#VALUE!</v>
      </c>
      <c r="AO896" s="100">
        <f t="shared" si="226"/>
        <v>12055.400000000001</v>
      </c>
      <c r="AP896" s="100">
        <f>AO896*('Para GX'!J$71+100%)</f>
        <v>12356.785</v>
      </c>
      <c r="AQ896" s="100">
        <f>AP896*('Para GX'!K$71+100%)</f>
        <v>12624.515341666667</v>
      </c>
      <c r="AR896" s="100">
        <f>AQ896*('Para GX'!L$71+100%)</f>
        <v>12834.923930694444</v>
      </c>
      <c r="AS896" s="100">
        <f>AR896*('Para GX'!M$71+100%)</f>
        <v>12963.273170001388</v>
      </c>
      <c r="AT896" s="100">
        <f>AS896*('Para GX'!N$71+100%)</f>
        <v>13049.694991134729</v>
      </c>
      <c r="AU896" s="100" t="e">
        <f>AT896*('Para GX'!O$71+100%)</f>
        <v>#VALUE!</v>
      </c>
      <c r="AV896" s="100">
        <v>0</v>
      </c>
      <c r="AW896" s="100">
        <f>AV896*('Para GX'!J$71+100%)</f>
        <v>0</v>
      </c>
      <c r="AX896" s="100">
        <f>AW896*('Para GX'!K$71+100%)</f>
        <v>0</v>
      </c>
      <c r="AY896" s="100">
        <f>AX896*('Para GX'!L$71+100%)</f>
        <v>0</v>
      </c>
      <c r="AZ896" s="100">
        <f>AY896*('Para GX'!M$71+100%)</f>
        <v>0</v>
      </c>
      <c r="BA896" s="100">
        <f>AZ896*('Para GX'!N$71+100%)</f>
        <v>0</v>
      </c>
      <c r="BB896" s="100" t="e">
        <f>BA896*('Para GX'!O$71+100%)</f>
        <v>#VALUE!</v>
      </c>
      <c r="BC896" s="100">
        <v>0</v>
      </c>
      <c r="BD896" s="100"/>
      <c r="BE896" s="100"/>
      <c r="BF896" s="100"/>
      <c r="BG896" s="100"/>
      <c r="BH896" s="100"/>
      <c r="BI896" s="100"/>
      <c r="BJ896" s="100">
        <v>0</v>
      </c>
      <c r="BK896" s="100">
        <f>BJ896*('Para GX'!J$71+100%)</f>
        <v>0</v>
      </c>
      <c r="BL896" s="100">
        <f>BK896*('Para GX'!K$71+100%)</f>
        <v>0</v>
      </c>
      <c r="BM896" s="100">
        <f>BL896*('Para GX'!L$71+100%)</f>
        <v>0</v>
      </c>
      <c r="BN896" s="100">
        <f>BM896*('Para GX'!M$71+100%)</f>
        <v>0</v>
      </c>
      <c r="BO896" s="100">
        <f>BN896*('Para GX'!N$71+100%)</f>
        <v>0</v>
      </c>
      <c r="BP896" s="100" t="e">
        <f>BO896*('Para GX'!O$71+100%)</f>
        <v>#VALUE!</v>
      </c>
    </row>
    <row r="897" spans="1:68" ht="22.5">
      <c r="A897" s="77">
        <v>2018</v>
      </c>
      <c r="B897" s="77" t="s">
        <v>905</v>
      </c>
      <c r="C897" s="77" t="s">
        <v>1141</v>
      </c>
      <c r="D897" s="110"/>
      <c r="E897" s="98" t="s">
        <v>1027</v>
      </c>
      <c r="F897" s="77"/>
      <c r="G897" s="77"/>
      <c r="H897" s="77"/>
      <c r="I897" s="77">
        <v>1</v>
      </c>
      <c r="J897" s="77" t="s">
        <v>1021</v>
      </c>
      <c r="K897" s="110" t="s">
        <v>1250</v>
      </c>
      <c r="L897" s="77"/>
      <c r="M897" s="77"/>
      <c r="N897" s="99">
        <v>18990.73</v>
      </c>
      <c r="O897" s="99">
        <v>15889.56</v>
      </c>
      <c r="P897" s="99">
        <v>0</v>
      </c>
      <c r="Q897" s="99">
        <v>389.55</v>
      </c>
      <c r="R897" s="99">
        <v>0</v>
      </c>
      <c r="S897" s="99">
        <v>16279.11</v>
      </c>
      <c r="T897" s="99">
        <v>0</v>
      </c>
      <c r="U897" s="99">
        <v>24.4</v>
      </c>
      <c r="V897" s="99">
        <v>1741.08</v>
      </c>
      <c r="W897" s="99">
        <v>0</v>
      </c>
      <c r="X897" s="99">
        <v>5036.75</v>
      </c>
      <c r="Y897" s="99">
        <v>785.52</v>
      </c>
      <c r="Z897" s="99">
        <v>23866.86</v>
      </c>
      <c r="AA897" s="100">
        <v>18020.189999999999</v>
      </c>
      <c r="AB897" s="100">
        <v>35549.5</v>
      </c>
      <c r="AC897" s="100">
        <f>AB897*('Para GX'!K$71+100%)</f>
        <v>36319.739166666666</v>
      </c>
      <c r="AD897" s="100">
        <f>AC897*('Para GX'!L$71+100%)</f>
        <v>36925.068152777778</v>
      </c>
      <c r="AE897" s="100">
        <f>AD897*('Para GX'!M$71+100%)</f>
        <v>37294.318834305559</v>
      </c>
      <c r="AF897" s="100">
        <f>AE897*('Para GX'!N$71+100%)</f>
        <v>37542.94762653426</v>
      </c>
      <c r="AG897" s="100" t="e">
        <f>AF897*('Para GX'!O$71+100%)</f>
        <v>#VALUE!</v>
      </c>
      <c r="AH897" s="100">
        <v>0</v>
      </c>
      <c r="AI897" s="100">
        <f>AH897*('Para GX'!J$71+100%)</f>
        <v>0</v>
      </c>
      <c r="AJ897" s="100">
        <f>AI897*('Para GX'!K$71+100%)</f>
        <v>0</v>
      </c>
      <c r="AK897" s="100">
        <f>AJ897*('Para GX'!L$71+100%)</f>
        <v>0</v>
      </c>
      <c r="AL897" s="100">
        <f>AK897*('Para GX'!M$71+100%)</f>
        <v>0</v>
      </c>
      <c r="AM897" s="100">
        <f>AL897*('Para GX'!N$71+100%)</f>
        <v>0</v>
      </c>
      <c r="AN897" s="100" t="e">
        <f>AM897*('Para GX'!O$71+100%)</f>
        <v>#VALUE!</v>
      </c>
      <c r="AO897" s="100">
        <v>5488.78</v>
      </c>
      <c r="AP897" s="100">
        <v>11252</v>
      </c>
      <c r="AQ897" s="100">
        <f>AP897*('Para GX'!K$71+100%)</f>
        <v>11495.793333333333</v>
      </c>
      <c r="AR897" s="100">
        <f>AQ897*('Para GX'!L$71+100%)</f>
        <v>11687.389888888887</v>
      </c>
      <c r="AS897" s="100">
        <f>AR897*('Para GX'!M$71+100%)</f>
        <v>11804.263787777776</v>
      </c>
      <c r="AT897" s="100">
        <f>AS897*('Para GX'!N$71+100%)</f>
        <v>11882.958879696294</v>
      </c>
      <c r="AU897" s="100" t="e">
        <f>AT897*('Para GX'!O$71+100%)</f>
        <v>#VALUE!</v>
      </c>
      <c r="AV897" s="100">
        <v>0</v>
      </c>
      <c r="AW897" s="100">
        <f>AV897*('Para GX'!J$71+100%)</f>
        <v>0</v>
      </c>
      <c r="AX897" s="100">
        <f>AW897*('Para GX'!K$71+100%)</f>
        <v>0</v>
      </c>
      <c r="AY897" s="100">
        <f>AX897*('Para GX'!L$71+100%)</f>
        <v>0</v>
      </c>
      <c r="AZ897" s="100">
        <f>AY897*('Para GX'!M$71+100%)</f>
        <v>0</v>
      </c>
      <c r="BA897" s="100">
        <f>AZ897*('Para GX'!N$71+100%)</f>
        <v>0</v>
      </c>
      <c r="BB897" s="100" t="e">
        <f>BA897*('Para GX'!O$71+100%)</f>
        <v>#VALUE!</v>
      </c>
      <c r="BC897" s="100">
        <v>0</v>
      </c>
      <c r="BD897" s="100"/>
      <c r="BE897" s="100"/>
      <c r="BF897" s="100"/>
      <c r="BG897" s="100"/>
      <c r="BH897" s="100"/>
      <c r="BI897" s="100"/>
      <c r="BJ897" s="100">
        <v>0</v>
      </c>
      <c r="BK897" s="100">
        <f>BJ897*('Para GX'!J$71+100%)</f>
        <v>0</v>
      </c>
      <c r="BL897" s="100">
        <f>BK897*('Para GX'!K$71+100%)</f>
        <v>0</v>
      </c>
      <c r="BM897" s="100">
        <f>BL897*('Para GX'!L$71+100%)</f>
        <v>0</v>
      </c>
      <c r="BN897" s="100">
        <f>BM897*('Para GX'!M$71+100%)</f>
        <v>0</v>
      </c>
      <c r="BO897" s="100">
        <f>BN897*('Para GX'!N$71+100%)</f>
        <v>0</v>
      </c>
      <c r="BP897" s="100" t="e">
        <f>BO897*('Para GX'!O$71+100%)</f>
        <v>#VALUE!</v>
      </c>
    </row>
    <row r="898" spans="1:68">
      <c r="A898" s="77">
        <v>2018</v>
      </c>
      <c r="B898" s="77" t="s">
        <v>905</v>
      </c>
      <c r="C898" s="77" t="s">
        <v>1141</v>
      </c>
      <c r="D898" s="110"/>
      <c r="E898" s="98" t="s">
        <v>1027</v>
      </c>
      <c r="F898" s="77"/>
      <c r="G898" s="77"/>
      <c r="H898" s="77"/>
      <c r="I898" s="77">
        <v>1</v>
      </c>
      <c r="J898" s="77" t="s">
        <v>1021</v>
      </c>
      <c r="K898" s="77"/>
      <c r="L898" s="77" t="s">
        <v>1243</v>
      </c>
      <c r="M898" s="77"/>
      <c r="N898" s="99">
        <v>31797.39</v>
      </c>
      <c r="O898" s="99">
        <v>26604.799999999999</v>
      </c>
      <c r="P898" s="99">
        <v>0</v>
      </c>
      <c r="Q898" s="99">
        <v>568.13</v>
      </c>
      <c r="R898" s="99">
        <v>0</v>
      </c>
      <c r="S898" s="99">
        <v>27173.03</v>
      </c>
      <c r="T898" s="99">
        <v>0</v>
      </c>
      <c r="U898" s="99">
        <v>40.75</v>
      </c>
      <c r="V898" s="99">
        <v>0</v>
      </c>
      <c r="W898" s="99">
        <v>0</v>
      </c>
      <c r="X898" s="99">
        <v>8407.36</v>
      </c>
      <c r="Y898" s="99">
        <v>0</v>
      </c>
      <c r="Z898" s="99">
        <v>36621.14</v>
      </c>
      <c r="AA898" s="100">
        <v>27173.03</v>
      </c>
      <c r="AB898" s="100">
        <v>51542.13</v>
      </c>
      <c r="AC898" s="100">
        <f>AB898*('Para GX'!K$71+100%)</f>
        <v>52658.876150000004</v>
      </c>
      <c r="AD898" s="100">
        <f>AC898*('Para GX'!L$71+100%)</f>
        <v>53536.524085833335</v>
      </c>
      <c r="AE898" s="100">
        <f>AD898*('Para GX'!M$71+100%)</f>
        <v>54071.889326691671</v>
      </c>
      <c r="AF898" s="100">
        <f>AE898*('Para GX'!N$71+100%)</f>
        <v>54432.368588869613</v>
      </c>
      <c r="AG898" s="100" t="e">
        <f>AF898*('Para GX'!O$71+100%)</f>
        <v>#VALUE!</v>
      </c>
      <c r="AH898" s="100">
        <f t="shared" ref="AH898:AH905" si="231">SUM(T898+V898+W898)</f>
        <v>0</v>
      </c>
      <c r="AI898" s="100">
        <f>AH898*('Para GX'!J$71+100%)</f>
        <v>0</v>
      </c>
      <c r="AJ898" s="100">
        <f>AI898*('Para GX'!K$71+100%)</f>
        <v>0</v>
      </c>
      <c r="AK898" s="100">
        <f>AJ898*('Para GX'!L$71+100%)</f>
        <v>0</v>
      </c>
      <c r="AL898" s="100">
        <f>AK898*('Para GX'!M$71+100%)</f>
        <v>0</v>
      </c>
      <c r="AM898" s="100">
        <f>AL898*('Para GX'!N$71+100%)</f>
        <v>0</v>
      </c>
      <c r="AN898" s="100" t="e">
        <f>AM898*('Para GX'!O$71+100%)</f>
        <v>#VALUE!</v>
      </c>
      <c r="AO898" s="100">
        <v>8486.31</v>
      </c>
      <c r="AP898" s="100">
        <v>15947.18</v>
      </c>
      <c r="AQ898" s="100">
        <f>AP898*('Para GX'!K$71+100%)</f>
        <v>16292.702233333335</v>
      </c>
      <c r="AR898" s="100">
        <f>AQ898*('Para GX'!L$71+100%)</f>
        <v>16564.247270555556</v>
      </c>
      <c r="AS898" s="100">
        <f>AR898*('Para GX'!M$71+100%)</f>
        <v>16729.889743261112</v>
      </c>
      <c r="AT898" s="100">
        <f>AS898*('Para GX'!N$71+100%)</f>
        <v>16841.422341549518</v>
      </c>
      <c r="AU898" s="100" t="e">
        <f>AT898*('Para GX'!O$71+100%)</f>
        <v>#VALUE!</v>
      </c>
      <c r="AV898" s="100">
        <v>0</v>
      </c>
      <c r="AW898" s="100">
        <f>AV898*('Para GX'!J$71+100%)</f>
        <v>0</v>
      </c>
      <c r="AX898" s="100">
        <f>AW898*('Para GX'!K$71+100%)</f>
        <v>0</v>
      </c>
      <c r="AY898" s="100">
        <f>AX898*('Para GX'!L$71+100%)</f>
        <v>0</v>
      </c>
      <c r="AZ898" s="100">
        <f>AY898*('Para GX'!M$71+100%)</f>
        <v>0</v>
      </c>
      <c r="BA898" s="100">
        <f>AZ898*('Para GX'!N$71+100%)</f>
        <v>0</v>
      </c>
      <c r="BB898" s="100" t="e">
        <f>BA898*('Para GX'!O$71+100%)</f>
        <v>#VALUE!</v>
      </c>
      <c r="BC898" s="100">
        <v>0</v>
      </c>
      <c r="BD898" s="100"/>
      <c r="BE898" s="100"/>
      <c r="BF898" s="100"/>
      <c r="BG898" s="100"/>
      <c r="BH898" s="100"/>
      <c r="BI898" s="100"/>
      <c r="BJ898" s="100">
        <v>0</v>
      </c>
      <c r="BK898" s="100">
        <f>BJ898*('Para GX'!J$71+100%)</f>
        <v>0</v>
      </c>
      <c r="BL898" s="100">
        <f>BK898*('Para GX'!K$71+100%)</f>
        <v>0</v>
      </c>
      <c r="BM898" s="100">
        <f>BL898*('Para GX'!L$71+100%)</f>
        <v>0</v>
      </c>
      <c r="BN898" s="100">
        <f>BM898*('Para GX'!M$71+100%)</f>
        <v>0</v>
      </c>
      <c r="BO898" s="100">
        <f>BN898*('Para GX'!N$71+100%)</f>
        <v>0</v>
      </c>
      <c r="BP898" s="100" t="e">
        <f>BO898*('Para GX'!O$71+100%)</f>
        <v>#VALUE!</v>
      </c>
    </row>
    <row r="899" spans="1:68">
      <c r="A899" s="77">
        <v>2018</v>
      </c>
      <c r="B899" s="77" t="s">
        <v>905</v>
      </c>
      <c r="C899" s="77" t="s">
        <v>1141</v>
      </c>
      <c r="D899" s="77"/>
      <c r="E899" s="98">
        <v>31749</v>
      </c>
      <c r="F899" s="77"/>
      <c r="G899" s="77"/>
      <c r="H899" s="77"/>
      <c r="I899" s="77">
        <v>1</v>
      </c>
      <c r="J899" s="77" t="s">
        <v>1021</v>
      </c>
      <c r="K899" s="77"/>
      <c r="L899" s="77"/>
      <c r="M899" s="77"/>
      <c r="N899" s="99">
        <v>27591.07</v>
      </c>
      <c r="O899" s="99">
        <v>45950.879999999997</v>
      </c>
      <c r="P899" s="99">
        <v>0</v>
      </c>
      <c r="Q899" s="99">
        <v>1522.04</v>
      </c>
      <c r="R899" s="99">
        <v>0</v>
      </c>
      <c r="S899" s="99">
        <v>47472.92</v>
      </c>
      <c r="T899" s="99">
        <v>0</v>
      </c>
      <c r="U899" s="99">
        <v>71.19</v>
      </c>
      <c r="V899" s="99">
        <v>0</v>
      </c>
      <c r="W899" s="99">
        <v>0</v>
      </c>
      <c r="X899" s="99">
        <v>14688.13</v>
      </c>
      <c r="Y899" s="99">
        <v>0</v>
      </c>
      <c r="Z899" s="99">
        <v>62232.24</v>
      </c>
      <c r="AA899" s="100">
        <f t="shared" ref="AA899:AA905" si="232">SUM(W899+V899+S899)</f>
        <v>47472.92</v>
      </c>
      <c r="AB899" s="100">
        <f>AA899*('Para GX'!J$71+100%)</f>
        <v>48659.742999999995</v>
      </c>
      <c r="AC899" s="100">
        <f>AB899*('Para GX'!K$71+100%)</f>
        <v>49714.037431666664</v>
      </c>
      <c r="AD899" s="100">
        <f>AC899*('Para GX'!L$71+100%)</f>
        <v>50542.604722194439</v>
      </c>
      <c r="AE899" s="100">
        <f>AD899*('Para GX'!M$71+100%)</f>
        <v>51048.030769416386</v>
      </c>
      <c r="AF899" s="100">
        <f>AE899*('Para GX'!N$71+100%)</f>
        <v>51388.350974545821</v>
      </c>
      <c r="AG899" s="100" t="e">
        <f>AF899*('Para GX'!O$71+100%)</f>
        <v>#VALUE!</v>
      </c>
      <c r="AH899" s="100">
        <f t="shared" si="231"/>
        <v>0</v>
      </c>
      <c r="AI899" s="100">
        <f>AH899*('Para GX'!J$71+100%)</f>
        <v>0</v>
      </c>
      <c r="AJ899" s="100">
        <f>AI899*('Para GX'!K$71+100%)</f>
        <v>0</v>
      </c>
      <c r="AK899" s="100">
        <f>AJ899*('Para GX'!L$71+100%)</f>
        <v>0</v>
      </c>
      <c r="AL899" s="100">
        <f>AK899*('Para GX'!M$71+100%)</f>
        <v>0</v>
      </c>
      <c r="AM899" s="100">
        <f>AL899*('Para GX'!N$71+100%)</f>
        <v>0</v>
      </c>
      <c r="AN899" s="100" t="e">
        <f>AM899*('Para GX'!O$71+100%)</f>
        <v>#VALUE!</v>
      </c>
      <c r="AO899" s="100">
        <f t="shared" si="226"/>
        <v>14688.13</v>
      </c>
      <c r="AP899" s="100">
        <f>AO899*('Para GX'!J$71+100%)</f>
        <v>15055.333249999998</v>
      </c>
      <c r="AQ899" s="100">
        <f>AP899*('Para GX'!K$71+100%)</f>
        <v>15381.532137083332</v>
      </c>
      <c r="AR899" s="100">
        <f>AQ899*('Para GX'!L$71+100%)</f>
        <v>15637.891006034719</v>
      </c>
      <c r="AS899" s="100">
        <f>AR899*('Para GX'!M$71+100%)</f>
        <v>15794.269916095067</v>
      </c>
      <c r="AT899" s="100">
        <f>AS899*('Para GX'!N$71+100%)</f>
        <v>15899.565048869033</v>
      </c>
      <c r="AU899" s="100" t="e">
        <f>AT899*('Para GX'!O$71+100%)</f>
        <v>#VALUE!</v>
      </c>
      <c r="AV899" s="100">
        <v>0</v>
      </c>
      <c r="AW899" s="100">
        <f>AV899*('Para GX'!J$71+100%)</f>
        <v>0</v>
      </c>
      <c r="AX899" s="100">
        <f>AW899*('Para GX'!K$71+100%)</f>
        <v>0</v>
      </c>
      <c r="AY899" s="100">
        <f>AX899*('Para GX'!L$71+100%)</f>
        <v>0</v>
      </c>
      <c r="AZ899" s="100">
        <f>AY899*('Para GX'!M$71+100%)</f>
        <v>0</v>
      </c>
      <c r="BA899" s="100">
        <f>AZ899*('Para GX'!N$71+100%)</f>
        <v>0</v>
      </c>
      <c r="BB899" s="100" t="e">
        <f>BA899*('Para GX'!O$71+100%)</f>
        <v>#VALUE!</v>
      </c>
      <c r="BC899" s="100">
        <v>0</v>
      </c>
      <c r="BD899" s="100"/>
      <c r="BE899" s="100"/>
      <c r="BF899" s="100"/>
      <c r="BG899" s="100"/>
      <c r="BH899" s="100"/>
      <c r="BI899" s="100"/>
      <c r="BJ899" s="100">
        <v>0</v>
      </c>
      <c r="BK899" s="100">
        <f>BJ899*('Para GX'!J$71+100%)</f>
        <v>0</v>
      </c>
      <c r="BL899" s="100">
        <f>BK899*('Para GX'!K$71+100%)</f>
        <v>0</v>
      </c>
      <c r="BM899" s="100">
        <f>BL899*('Para GX'!L$71+100%)</f>
        <v>0</v>
      </c>
      <c r="BN899" s="100">
        <f>BM899*('Para GX'!M$71+100%)</f>
        <v>0</v>
      </c>
      <c r="BO899" s="100">
        <f>BN899*('Para GX'!N$71+100%)</f>
        <v>0</v>
      </c>
      <c r="BP899" s="100" t="e">
        <f>BO899*('Para GX'!O$71+100%)</f>
        <v>#VALUE!</v>
      </c>
    </row>
    <row r="900" spans="1:68">
      <c r="A900" s="77">
        <v>2018</v>
      </c>
      <c r="B900" s="77" t="s">
        <v>905</v>
      </c>
      <c r="C900" s="77" t="s">
        <v>1141</v>
      </c>
      <c r="D900" s="77"/>
      <c r="E900" s="98">
        <v>25304</v>
      </c>
      <c r="F900" s="77"/>
      <c r="G900" s="77"/>
      <c r="H900" s="77"/>
      <c r="I900" s="77">
        <v>5</v>
      </c>
      <c r="J900" s="77" t="s">
        <v>1021</v>
      </c>
      <c r="K900" s="77"/>
      <c r="L900" s="77"/>
      <c r="M900" s="77"/>
      <c r="N900" s="99">
        <v>16386.87</v>
      </c>
      <c r="O900" s="99">
        <v>27065.64</v>
      </c>
      <c r="P900" s="99">
        <v>886.14</v>
      </c>
      <c r="Q900" s="99">
        <v>1068.3699999999999</v>
      </c>
      <c r="R900" s="99">
        <v>0</v>
      </c>
      <c r="S900" s="99">
        <v>29020.15</v>
      </c>
      <c r="T900" s="99">
        <v>0</v>
      </c>
      <c r="U900" s="99">
        <v>43.48</v>
      </c>
      <c r="V900" s="99">
        <v>0</v>
      </c>
      <c r="W900" s="99">
        <v>0</v>
      </c>
      <c r="X900" s="99">
        <v>8978.83</v>
      </c>
      <c r="Y900" s="99">
        <v>0</v>
      </c>
      <c r="Z900" s="99">
        <v>38042.46</v>
      </c>
      <c r="AA900" s="100">
        <f t="shared" si="232"/>
        <v>29020.15</v>
      </c>
      <c r="AB900" s="100">
        <f>AA900*('Para GX'!J$71+100%)</f>
        <v>29745.653749999998</v>
      </c>
      <c r="AC900" s="100">
        <f>AB900*('Para GX'!K$71+100%)</f>
        <v>30390.142914583332</v>
      </c>
      <c r="AD900" s="100">
        <f>AC900*('Para GX'!L$71+100%)</f>
        <v>30896.64529649305</v>
      </c>
      <c r="AE900" s="100">
        <f>AD900*('Para GX'!M$71+100%)</f>
        <v>31205.611749457981</v>
      </c>
      <c r="AF900" s="100">
        <f>AE900*('Para GX'!N$71+100%)</f>
        <v>31413.649161121033</v>
      </c>
      <c r="AG900" s="100" t="e">
        <f>AF900*('Para GX'!O$71+100%)</f>
        <v>#VALUE!</v>
      </c>
      <c r="AH900" s="100">
        <f t="shared" si="231"/>
        <v>0</v>
      </c>
      <c r="AI900" s="100">
        <f>AH900*('Para GX'!J$71+100%)</f>
        <v>0</v>
      </c>
      <c r="AJ900" s="100">
        <f>AI900*('Para GX'!K$71+100%)</f>
        <v>0</v>
      </c>
      <c r="AK900" s="100">
        <f>AJ900*('Para GX'!L$71+100%)</f>
        <v>0</v>
      </c>
      <c r="AL900" s="100">
        <f>AK900*('Para GX'!M$71+100%)</f>
        <v>0</v>
      </c>
      <c r="AM900" s="100">
        <f>AL900*('Para GX'!N$71+100%)</f>
        <v>0</v>
      </c>
      <c r="AN900" s="100" t="e">
        <f>AM900*('Para GX'!O$71+100%)</f>
        <v>#VALUE!</v>
      </c>
      <c r="AO900" s="100">
        <f t="shared" si="226"/>
        <v>8978.83</v>
      </c>
      <c r="AP900" s="100">
        <f>AO900*('Para GX'!J$71+100%)</f>
        <v>9203.3007499999985</v>
      </c>
      <c r="AQ900" s="100">
        <f>AP900*('Para GX'!K$71+100%)</f>
        <v>9402.7055995833325</v>
      </c>
      <c r="AR900" s="100">
        <f>AQ900*('Para GX'!L$71+100%)</f>
        <v>9559.4173595763878</v>
      </c>
      <c r="AS900" s="100">
        <f>AR900*('Para GX'!M$71+100%)</f>
        <v>9655.0115331721518</v>
      </c>
      <c r="AT900" s="100">
        <f>AS900*('Para GX'!N$71+100%)</f>
        <v>9719.378276726633</v>
      </c>
      <c r="AU900" s="100" t="e">
        <f>AT900*('Para GX'!O$71+100%)</f>
        <v>#VALUE!</v>
      </c>
      <c r="AV900" s="100">
        <v>0</v>
      </c>
      <c r="AW900" s="100">
        <f>AV900*('Para GX'!J$71+100%)</f>
        <v>0</v>
      </c>
      <c r="AX900" s="100">
        <f>AW900*('Para GX'!K$71+100%)</f>
        <v>0</v>
      </c>
      <c r="AY900" s="100">
        <f>AX900*('Para GX'!L$71+100%)</f>
        <v>0</v>
      </c>
      <c r="AZ900" s="100">
        <f>AY900*('Para GX'!M$71+100%)</f>
        <v>0</v>
      </c>
      <c r="BA900" s="100">
        <f>AZ900*('Para GX'!N$71+100%)</f>
        <v>0</v>
      </c>
      <c r="BB900" s="100" t="e">
        <f>BA900*('Para GX'!O$71+100%)</f>
        <v>#VALUE!</v>
      </c>
      <c r="BC900" s="100">
        <v>0</v>
      </c>
      <c r="BD900" s="100"/>
      <c r="BE900" s="100"/>
      <c r="BF900" s="100"/>
      <c r="BG900" s="100"/>
      <c r="BH900" s="100"/>
      <c r="BI900" s="100"/>
      <c r="BJ900" s="100">
        <v>0</v>
      </c>
      <c r="BK900" s="100">
        <f>BJ900*('Para GX'!J$71+100%)</f>
        <v>0</v>
      </c>
      <c r="BL900" s="100">
        <f>BK900*('Para GX'!K$71+100%)</f>
        <v>0</v>
      </c>
      <c r="BM900" s="100">
        <f>BL900*('Para GX'!L$71+100%)</f>
        <v>0</v>
      </c>
      <c r="BN900" s="100">
        <f>BM900*('Para GX'!M$71+100%)</f>
        <v>0</v>
      </c>
      <c r="BO900" s="100">
        <f>BN900*('Para GX'!N$71+100%)</f>
        <v>0</v>
      </c>
      <c r="BP900" s="100" t="e">
        <f>BO900*('Para GX'!O$71+100%)</f>
        <v>#VALUE!</v>
      </c>
    </row>
    <row r="901" spans="1:68">
      <c r="A901" s="77">
        <v>2018</v>
      </c>
      <c r="B901" s="77" t="s">
        <v>905</v>
      </c>
      <c r="C901" s="77" t="s">
        <v>1141</v>
      </c>
      <c r="D901" s="77"/>
      <c r="E901" s="98">
        <v>31635</v>
      </c>
      <c r="F901" s="77"/>
      <c r="G901" s="77"/>
      <c r="H901" s="77"/>
      <c r="I901" s="77">
        <v>3</v>
      </c>
      <c r="J901" s="77" t="s">
        <v>1021</v>
      </c>
      <c r="K901" s="77"/>
      <c r="L901" s="77"/>
      <c r="M901" s="77"/>
      <c r="N901" s="99">
        <v>20579.810000000001</v>
      </c>
      <c r="O901" s="99">
        <v>23845.59</v>
      </c>
      <c r="P901" s="99">
        <v>0</v>
      </c>
      <c r="Q901" s="99">
        <v>1228.73</v>
      </c>
      <c r="R901" s="99">
        <v>0</v>
      </c>
      <c r="S901" s="99">
        <v>25074.32</v>
      </c>
      <c r="T901" s="99">
        <v>0</v>
      </c>
      <c r="U901" s="99">
        <v>37.58</v>
      </c>
      <c r="V901" s="99">
        <v>0</v>
      </c>
      <c r="W901" s="99">
        <v>0</v>
      </c>
      <c r="X901" s="99">
        <v>7757.99</v>
      </c>
      <c r="Y901" s="99">
        <v>0</v>
      </c>
      <c r="Z901" s="99">
        <v>32869.89</v>
      </c>
      <c r="AA901" s="100">
        <f t="shared" si="232"/>
        <v>25074.32</v>
      </c>
      <c r="AB901" s="100">
        <f>AA901*('Para GX'!J$71+100%)</f>
        <v>25701.177999999996</v>
      </c>
      <c r="AC901" s="100">
        <f>AB901*('Para GX'!K$71+100%)</f>
        <v>26258.036856666666</v>
      </c>
      <c r="AD901" s="100">
        <f>AC901*('Para GX'!L$71+100%)</f>
        <v>26695.670804277775</v>
      </c>
      <c r="AE901" s="100">
        <f>AD901*('Para GX'!M$71+100%)</f>
        <v>26962.627512320552</v>
      </c>
      <c r="AF901" s="100">
        <f>AE901*('Para GX'!N$71+100%)</f>
        <v>27142.378362402687</v>
      </c>
      <c r="AG901" s="100" t="e">
        <f>AF901*('Para GX'!O$71+100%)</f>
        <v>#VALUE!</v>
      </c>
      <c r="AH901" s="100">
        <f t="shared" si="231"/>
        <v>0</v>
      </c>
      <c r="AI901" s="100">
        <f>AH901*('Para GX'!J$71+100%)</f>
        <v>0</v>
      </c>
      <c r="AJ901" s="100">
        <f>AI901*('Para GX'!K$71+100%)</f>
        <v>0</v>
      </c>
      <c r="AK901" s="100">
        <f>AJ901*('Para GX'!L$71+100%)</f>
        <v>0</v>
      </c>
      <c r="AL901" s="100">
        <f>AK901*('Para GX'!M$71+100%)</f>
        <v>0</v>
      </c>
      <c r="AM901" s="100">
        <f>AL901*('Para GX'!N$71+100%)</f>
        <v>0</v>
      </c>
      <c r="AN901" s="100" t="e">
        <f>AM901*('Para GX'!O$71+100%)</f>
        <v>#VALUE!</v>
      </c>
      <c r="AO901" s="100">
        <f t="shared" si="226"/>
        <v>7757.99</v>
      </c>
      <c r="AP901" s="100">
        <f>AO901*('Para GX'!J$71+100%)</f>
        <v>7951.9397499999986</v>
      </c>
      <c r="AQ901" s="100">
        <f>AP901*('Para GX'!K$71+100%)</f>
        <v>8124.231777916666</v>
      </c>
      <c r="AR901" s="100">
        <f>AQ901*('Para GX'!L$71+100%)</f>
        <v>8259.6356408819429</v>
      </c>
      <c r="AS901" s="100">
        <f>AR901*('Para GX'!M$71+100%)</f>
        <v>8342.2319972907626</v>
      </c>
      <c r="AT901" s="100">
        <f>AS901*('Para GX'!N$71+100%)</f>
        <v>8397.846877272701</v>
      </c>
      <c r="AU901" s="100" t="e">
        <f>AT901*('Para GX'!O$71+100%)</f>
        <v>#VALUE!</v>
      </c>
      <c r="AV901" s="100">
        <v>0</v>
      </c>
      <c r="AW901" s="100">
        <f>AV901*('Para GX'!J$71+100%)</f>
        <v>0</v>
      </c>
      <c r="AX901" s="100">
        <f>AW901*('Para GX'!K$71+100%)</f>
        <v>0</v>
      </c>
      <c r="AY901" s="100">
        <f>AX901*('Para GX'!L$71+100%)</f>
        <v>0</v>
      </c>
      <c r="AZ901" s="100">
        <f>AY901*('Para GX'!M$71+100%)</f>
        <v>0</v>
      </c>
      <c r="BA901" s="100">
        <f>AZ901*('Para GX'!N$71+100%)</f>
        <v>0</v>
      </c>
      <c r="BB901" s="100" t="e">
        <f>BA901*('Para GX'!O$71+100%)</f>
        <v>#VALUE!</v>
      </c>
      <c r="BC901" s="100">
        <v>0</v>
      </c>
      <c r="BD901" s="100"/>
      <c r="BE901" s="100"/>
      <c r="BF901" s="100"/>
      <c r="BG901" s="100"/>
      <c r="BH901" s="100"/>
      <c r="BI901" s="100"/>
      <c r="BJ901" s="100">
        <v>0</v>
      </c>
      <c r="BK901" s="100">
        <f>BJ901*('Para GX'!J$71+100%)</f>
        <v>0</v>
      </c>
      <c r="BL901" s="100">
        <f>BK901*('Para GX'!K$71+100%)</f>
        <v>0</v>
      </c>
      <c r="BM901" s="100">
        <f>BL901*('Para GX'!L$71+100%)</f>
        <v>0</v>
      </c>
      <c r="BN901" s="100">
        <f>BM901*('Para GX'!M$71+100%)</f>
        <v>0</v>
      </c>
      <c r="BO901" s="100">
        <f>BN901*('Para GX'!N$71+100%)</f>
        <v>0</v>
      </c>
      <c r="BP901" s="100" t="e">
        <f>BO901*('Para GX'!O$71+100%)</f>
        <v>#VALUE!</v>
      </c>
    </row>
    <row r="902" spans="1:68">
      <c r="A902" s="77">
        <v>2018</v>
      </c>
      <c r="B902" s="77" t="s">
        <v>905</v>
      </c>
      <c r="C902" s="77" t="s">
        <v>1141</v>
      </c>
      <c r="D902" s="77"/>
      <c r="E902" s="98">
        <v>25062</v>
      </c>
      <c r="F902" s="77"/>
      <c r="G902" s="77"/>
      <c r="H902" s="77"/>
      <c r="I902" s="77">
        <v>1</v>
      </c>
      <c r="J902" s="77" t="s">
        <v>1021</v>
      </c>
      <c r="K902" s="77"/>
      <c r="L902" s="77"/>
      <c r="M902" s="77"/>
      <c r="N902" s="99">
        <v>19942.150000000001</v>
      </c>
      <c r="O902" s="99">
        <v>33105.839999999997</v>
      </c>
      <c r="P902" s="99">
        <v>0</v>
      </c>
      <c r="Q902" s="99">
        <v>1202.05</v>
      </c>
      <c r="R902" s="99">
        <v>0</v>
      </c>
      <c r="S902" s="99">
        <v>34307.89</v>
      </c>
      <c r="T902" s="99">
        <v>0</v>
      </c>
      <c r="U902" s="99">
        <v>51.44</v>
      </c>
      <c r="V902" s="99">
        <v>0</v>
      </c>
      <c r="W902" s="99">
        <v>0</v>
      </c>
      <c r="X902" s="99">
        <v>10614.87</v>
      </c>
      <c r="Y902" s="99">
        <v>0</v>
      </c>
      <c r="Z902" s="99">
        <v>44974.2</v>
      </c>
      <c r="AA902" s="100">
        <f t="shared" si="232"/>
        <v>34307.89</v>
      </c>
      <c r="AB902" s="100">
        <f>AA902*('Para GX'!J$71+100%)</f>
        <v>35165.587249999997</v>
      </c>
      <c r="AC902" s="100">
        <f>AB902*('Para GX'!K$71+100%)</f>
        <v>35927.508307083335</v>
      </c>
      <c r="AD902" s="100">
        <f>AC902*('Para GX'!L$71+100%)</f>
        <v>36526.300112201388</v>
      </c>
      <c r="AE902" s="100">
        <f>AD902*('Para GX'!M$71+100%)</f>
        <v>36891.563113323406</v>
      </c>
      <c r="AF902" s="100">
        <f>AE902*('Para GX'!N$71+100%)</f>
        <v>37137.506867412223</v>
      </c>
      <c r="AG902" s="100" t="e">
        <f>AF902*('Para GX'!O$71+100%)</f>
        <v>#VALUE!</v>
      </c>
      <c r="AH902" s="100">
        <f t="shared" si="231"/>
        <v>0</v>
      </c>
      <c r="AI902" s="100">
        <f>AH902*('Para GX'!J$71+100%)</f>
        <v>0</v>
      </c>
      <c r="AJ902" s="100">
        <f>AI902*('Para GX'!K$71+100%)</f>
        <v>0</v>
      </c>
      <c r="AK902" s="100">
        <f>AJ902*('Para GX'!L$71+100%)</f>
        <v>0</v>
      </c>
      <c r="AL902" s="100">
        <f>AK902*('Para GX'!M$71+100%)</f>
        <v>0</v>
      </c>
      <c r="AM902" s="100">
        <f>AL902*('Para GX'!N$71+100%)</f>
        <v>0</v>
      </c>
      <c r="AN902" s="100" t="e">
        <f>AM902*('Para GX'!O$71+100%)</f>
        <v>#VALUE!</v>
      </c>
      <c r="AO902" s="100">
        <f t="shared" si="226"/>
        <v>10614.87</v>
      </c>
      <c r="AP902" s="100">
        <f>AO902*('Para GX'!J$71+100%)</f>
        <v>10880.241749999999</v>
      </c>
      <c r="AQ902" s="100">
        <f>AP902*('Para GX'!K$71+100%)</f>
        <v>11115.980321249999</v>
      </c>
      <c r="AR902" s="100">
        <f>AQ902*('Para GX'!L$71+100%)</f>
        <v>11301.246659937498</v>
      </c>
      <c r="AS902" s="100">
        <f>AR902*('Para GX'!M$71+100%)</f>
        <v>11414.259126536874</v>
      </c>
      <c r="AT902" s="100">
        <f>AS902*('Para GX'!N$71+100%)</f>
        <v>11490.354187380452</v>
      </c>
      <c r="AU902" s="100" t="e">
        <f>AT902*('Para GX'!O$71+100%)</f>
        <v>#VALUE!</v>
      </c>
      <c r="AV902" s="100">
        <v>0</v>
      </c>
      <c r="AW902" s="100">
        <f>AV902*('Para GX'!J$71+100%)</f>
        <v>0</v>
      </c>
      <c r="AX902" s="100">
        <f>AW902*('Para GX'!K$71+100%)</f>
        <v>0</v>
      </c>
      <c r="AY902" s="100">
        <f>AX902*('Para GX'!L$71+100%)</f>
        <v>0</v>
      </c>
      <c r="AZ902" s="100">
        <f>AY902*('Para GX'!M$71+100%)</f>
        <v>0</v>
      </c>
      <c r="BA902" s="100">
        <f>AZ902*('Para GX'!N$71+100%)</f>
        <v>0</v>
      </c>
      <c r="BB902" s="100" t="e">
        <f>BA902*('Para GX'!O$71+100%)</f>
        <v>#VALUE!</v>
      </c>
      <c r="BC902" s="100">
        <v>0</v>
      </c>
      <c r="BD902" s="100"/>
      <c r="BE902" s="100"/>
      <c r="BF902" s="100"/>
      <c r="BG902" s="100"/>
      <c r="BH902" s="100"/>
      <c r="BI902" s="100"/>
      <c r="BJ902" s="100">
        <v>0</v>
      </c>
      <c r="BK902" s="100">
        <f>BJ902*('Para GX'!J$71+100%)</f>
        <v>0</v>
      </c>
      <c r="BL902" s="100">
        <f>BK902*('Para GX'!K$71+100%)</f>
        <v>0</v>
      </c>
      <c r="BM902" s="100">
        <f>BL902*('Para GX'!L$71+100%)</f>
        <v>0</v>
      </c>
      <c r="BN902" s="100">
        <f>BM902*('Para GX'!M$71+100%)</f>
        <v>0</v>
      </c>
      <c r="BO902" s="100">
        <f>BN902*('Para GX'!N$71+100%)</f>
        <v>0</v>
      </c>
      <c r="BP902" s="100" t="e">
        <f>BO902*('Para GX'!O$71+100%)</f>
        <v>#VALUE!</v>
      </c>
    </row>
    <row r="903" spans="1:68">
      <c r="A903" s="77">
        <v>2018</v>
      </c>
      <c r="B903" s="77" t="s">
        <v>905</v>
      </c>
      <c r="C903" s="77" t="s">
        <v>1141</v>
      </c>
      <c r="D903" s="77"/>
      <c r="E903" s="98">
        <v>25517</v>
      </c>
      <c r="F903" s="77"/>
      <c r="G903" s="77"/>
      <c r="H903" s="77"/>
      <c r="I903" s="77">
        <v>1</v>
      </c>
      <c r="J903" s="77" t="s">
        <v>1021</v>
      </c>
      <c r="K903" s="77"/>
      <c r="L903" s="77"/>
      <c r="M903" s="77"/>
      <c r="N903" s="99">
        <v>26063.96</v>
      </c>
      <c r="O903" s="99">
        <v>36180</v>
      </c>
      <c r="P903" s="99">
        <v>0</v>
      </c>
      <c r="Q903" s="99">
        <v>1231.33</v>
      </c>
      <c r="R903" s="99">
        <v>0</v>
      </c>
      <c r="S903" s="99">
        <v>37411.33</v>
      </c>
      <c r="T903" s="99">
        <v>0</v>
      </c>
      <c r="U903" s="99">
        <v>56.11</v>
      </c>
      <c r="V903" s="99">
        <v>0</v>
      </c>
      <c r="W903" s="99">
        <v>0</v>
      </c>
      <c r="X903" s="99">
        <v>11575.05</v>
      </c>
      <c r="Y903" s="99">
        <v>0</v>
      </c>
      <c r="Z903" s="99">
        <v>49042.49</v>
      </c>
      <c r="AA903" s="100">
        <f t="shared" si="232"/>
        <v>37411.33</v>
      </c>
      <c r="AB903" s="100">
        <f>AA903*('Para GX'!J$71+100%)</f>
        <v>38346.613249999995</v>
      </c>
      <c r="AC903" s="100">
        <f>AB903*('Para GX'!K$71+100%)</f>
        <v>39177.45653708333</v>
      </c>
      <c r="AD903" s="100">
        <f>AC903*('Para GX'!L$71+100%)</f>
        <v>39830.414146034716</v>
      </c>
      <c r="AE903" s="100">
        <f>AD903*('Para GX'!M$71+100%)</f>
        <v>40228.718287495067</v>
      </c>
      <c r="AF903" s="100">
        <f>AE903*('Para GX'!N$71+100%)</f>
        <v>40496.909742745032</v>
      </c>
      <c r="AG903" s="100" t="e">
        <f>AF903*('Para GX'!O$71+100%)</f>
        <v>#VALUE!</v>
      </c>
      <c r="AH903" s="100">
        <f t="shared" si="231"/>
        <v>0</v>
      </c>
      <c r="AI903" s="100">
        <f>AH903*('Para GX'!J$71+100%)</f>
        <v>0</v>
      </c>
      <c r="AJ903" s="100">
        <f>AI903*('Para GX'!K$71+100%)</f>
        <v>0</v>
      </c>
      <c r="AK903" s="100">
        <f>AJ903*('Para GX'!L$71+100%)</f>
        <v>0</v>
      </c>
      <c r="AL903" s="100">
        <f>AK903*('Para GX'!M$71+100%)</f>
        <v>0</v>
      </c>
      <c r="AM903" s="100">
        <f>AL903*('Para GX'!N$71+100%)</f>
        <v>0</v>
      </c>
      <c r="AN903" s="100" t="e">
        <f>AM903*('Para GX'!O$71+100%)</f>
        <v>#VALUE!</v>
      </c>
      <c r="AO903" s="100">
        <f t="shared" si="226"/>
        <v>11575.05</v>
      </c>
      <c r="AP903" s="100">
        <f>AO903*('Para GX'!J$71+100%)</f>
        <v>11864.426249999999</v>
      </c>
      <c r="AQ903" s="100">
        <f>AP903*('Para GX'!K$71+100%)</f>
        <v>12121.48881875</v>
      </c>
      <c r="AR903" s="100">
        <f>AQ903*('Para GX'!L$71+100%)</f>
        <v>12323.513632395832</v>
      </c>
      <c r="AS903" s="100">
        <f>AR903*('Para GX'!M$71+100%)</f>
        <v>12446.74876871979</v>
      </c>
      <c r="AT903" s="100">
        <f>AS903*('Para GX'!N$71+100%)</f>
        <v>12529.727093844587</v>
      </c>
      <c r="AU903" s="100" t="e">
        <f>AT903*('Para GX'!O$71+100%)</f>
        <v>#VALUE!</v>
      </c>
      <c r="AV903" s="100">
        <v>0</v>
      </c>
      <c r="AW903" s="100">
        <f>AV903*('Para GX'!J$71+100%)</f>
        <v>0</v>
      </c>
      <c r="AX903" s="100">
        <f>AW903*('Para GX'!K$71+100%)</f>
        <v>0</v>
      </c>
      <c r="AY903" s="100">
        <f>AX903*('Para GX'!L$71+100%)</f>
        <v>0</v>
      </c>
      <c r="AZ903" s="100">
        <f>AY903*('Para GX'!M$71+100%)</f>
        <v>0</v>
      </c>
      <c r="BA903" s="100">
        <f>AZ903*('Para GX'!N$71+100%)</f>
        <v>0</v>
      </c>
      <c r="BB903" s="100" t="e">
        <f>BA903*('Para GX'!O$71+100%)</f>
        <v>#VALUE!</v>
      </c>
      <c r="BC903" s="100">
        <v>0</v>
      </c>
      <c r="BD903" s="100"/>
      <c r="BE903" s="100"/>
      <c r="BF903" s="100"/>
      <c r="BG903" s="100"/>
      <c r="BH903" s="100"/>
      <c r="BI903" s="100"/>
      <c r="BJ903" s="100">
        <v>0</v>
      </c>
      <c r="BK903" s="100">
        <f>BJ903*('Para GX'!J$71+100%)</f>
        <v>0</v>
      </c>
      <c r="BL903" s="100">
        <f>BK903*('Para GX'!K$71+100%)</f>
        <v>0</v>
      </c>
      <c r="BM903" s="100">
        <f>BL903*('Para GX'!L$71+100%)</f>
        <v>0</v>
      </c>
      <c r="BN903" s="100">
        <f>BM903*('Para GX'!M$71+100%)</f>
        <v>0</v>
      </c>
      <c r="BO903" s="100">
        <f>BN903*('Para GX'!N$71+100%)</f>
        <v>0</v>
      </c>
      <c r="BP903" s="100" t="e">
        <f>BO903*('Para GX'!O$71+100%)</f>
        <v>#VALUE!</v>
      </c>
    </row>
    <row r="904" spans="1:68">
      <c r="A904" s="77">
        <v>2018</v>
      </c>
      <c r="B904" s="77" t="s">
        <v>905</v>
      </c>
      <c r="C904" s="77" t="s">
        <v>1141</v>
      </c>
      <c r="D904" s="77"/>
      <c r="E904" s="104">
        <v>16020</v>
      </c>
      <c r="F904" s="77"/>
      <c r="G904" s="77"/>
      <c r="H904" s="77"/>
      <c r="I904" s="77">
        <v>2</v>
      </c>
      <c r="J904" s="77" t="s">
        <v>1021</v>
      </c>
      <c r="K904" s="77"/>
      <c r="L904" s="77" t="s">
        <v>1218</v>
      </c>
      <c r="M904" s="77"/>
      <c r="N904" s="99">
        <v>23131.96</v>
      </c>
      <c r="O904" s="99">
        <v>15483.6</v>
      </c>
      <c r="P904" s="99">
        <v>0</v>
      </c>
      <c r="Q904" s="99">
        <v>534.20000000000005</v>
      </c>
      <c r="R904" s="99">
        <v>0</v>
      </c>
      <c r="S904" s="99">
        <v>16017.8</v>
      </c>
      <c r="T904" s="99">
        <v>0</v>
      </c>
      <c r="U904" s="99">
        <v>24.08</v>
      </c>
      <c r="V904" s="99">
        <v>0</v>
      </c>
      <c r="W904" s="99">
        <v>0</v>
      </c>
      <c r="X904" s="99">
        <v>4955.92</v>
      </c>
      <c r="Y904" s="99">
        <v>0</v>
      </c>
      <c r="Z904" s="99">
        <v>20997.8</v>
      </c>
      <c r="AA904" s="100">
        <f t="shared" si="232"/>
        <v>16017.8</v>
      </c>
      <c r="AB904" s="100">
        <f>AA904*('Para GX'!J$71+100%)</f>
        <v>16418.244999999999</v>
      </c>
      <c r="AC904" s="100">
        <f>AB904*('Para GX'!K$71+100%)</f>
        <v>16773.973641666667</v>
      </c>
      <c r="AD904" s="100">
        <f>AC904*('Para GX'!L$71+100%)</f>
        <v>17053.539869027776</v>
      </c>
      <c r="AE904" s="100">
        <f>AD904*('Para GX'!M$71+100%)</f>
        <v>17224.075267718054</v>
      </c>
      <c r="AF904" s="100">
        <f>AE904*('Para GX'!N$71+100%)</f>
        <v>17338.902436169505</v>
      </c>
      <c r="AG904" s="100" t="e">
        <f>AF904*('Para GX'!O$71+100%)</f>
        <v>#VALUE!</v>
      </c>
      <c r="AH904" s="100">
        <f t="shared" si="231"/>
        <v>0</v>
      </c>
      <c r="AI904" s="100">
        <f>AH904*('Para GX'!J$71+100%)</f>
        <v>0</v>
      </c>
      <c r="AJ904" s="100">
        <f>AI904*('Para GX'!K$71+100%)</f>
        <v>0</v>
      </c>
      <c r="AK904" s="100">
        <f>AJ904*('Para GX'!L$71+100%)</f>
        <v>0</v>
      </c>
      <c r="AL904" s="100">
        <f>AK904*('Para GX'!M$71+100%)</f>
        <v>0</v>
      </c>
      <c r="AM904" s="100">
        <f>AL904*('Para GX'!N$71+100%)</f>
        <v>0</v>
      </c>
      <c r="AN904" s="100" t="e">
        <f>AM904*('Para GX'!O$71+100%)</f>
        <v>#VALUE!</v>
      </c>
      <c r="AO904" s="100">
        <f t="shared" si="226"/>
        <v>4955.92</v>
      </c>
      <c r="AP904" s="100">
        <f>AO904*('Para GX'!J$71+100%)</f>
        <v>5079.8179999999993</v>
      </c>
      <c r="AQ904" s="100">
        <f>AP904*('Para GX'!K$71+100%)</f>
        <v>5189.8807233333328</v>
      </c>
      <c r="AR904" s="100">
        <f>AQ904*('Para GX'!L$71+100%)</f>
        <v>5276.3787353888883</v>
      </c>
      <c r="AS904" s="100">
        <f>AR904*('Para GX'!M$71+100%)</f>
        <v>5329.1425227427771</v>
      </c>
      <c r="AT904" s="100">
        <f>AS904*('Para GX'!N$71+100%)</f>
        <v>5364.6701395610617</v>
      </c>
      <c r="AU904" s="100" t="e">
        <f>AT904*('Para GX'!O$71+100%)</f>
        <v>#VALUE!</v>
      </c>
      <c r="AV904" s="100">
        <v>0</v>
      </c>
      <c r="AW904" s="100">
        <f>AV904*('Para GX'!J$71+100%)</f>
        <v>0</v>
      </c>
      <c r="AX904" s="100">
        <f>AW904*('Para GX'!K$71+100%)</f>
        <v>0</v>
      </c>
      <c r="AY904" s="100">
        <f>AX904*('Para GX'!L$71+100%)</f>
        <v>0</v>
      </c>
      <c r="AZ904" s="100">
        <f>AY904*('Para GX'!M$71+100%)</f>
        <v>0</v>
      </c>
      <c r="BA904" s="100">
        <f>AZ904*('Para GX'!N$71+100%)</f>
        <v>0</v>
      </c>
      <c r="BB904" s="100" t="e">
        <f>BA904*('Para GX'!O$71+100%)</f>
        <v>#VALUE!</v>
      </c>
      <c r="BC904" s="100">
        <v>0</v>
      </c>
      <c r="BD904" s="100"/>
      <c r="BE904" s="100"/>
      <c r="BF904" s="100"/>
      <c r="BG904" s="100"/>
      <c r="BH904" s="100"/>
      <c r="BI904" s="100"/>
      <c r="BJ904" s="100">
        <v>0</v>
      </c>
      <c r="BK904" s="100">
        <f>BJ904*('Para GX'!J$71+100%)</f>
        <v>0</v>
      </c>
      <c r="BL904" s="100">
        <f>BK904*('Para GX'!K$71+100%)</f>
        <v>0</v>
      </c>
      <c r="BM904" s="100">
        <f>BL904*('Para GX'!L$71+100%)</f>
        <v>0</v>
      </c>
      <c r="BN904" s="100">
        <f>BM904*('Para GX'!M$71+100%)</f>
        <v>0</v>
      </c>
      <c r="BO904" s="100">
        <f>BN904*('Para GX'!N$71+100%)</f>
        <v>0</v>
      </c>
      <c r="BP904" s="100" t="e">
        <f>BO904*('Para GX'!O$71+100%)</f>
        <v>#VALUE!</v>
      </c>
    </row>
    <row r="905" spans="1:68">
      <c r="A905" s="77">
        <v>2018</v>
      </c>
      <c r="B905" s="77" t="s">
        <v>905</v>
      </c>
      <c r="C905" s="77" t="s">
        <v>1141</v>
      </c>
      <c r="D905" s="77"/>
      <c r="E905" s="98">
        <v>33217</v>
      </c>
      <c r="F905" s="77"/>
      <c r="G905" s="77"/>
      <c r="H905" s="77"/>
      <c r="I905" s="77">
        <v>2</v>
      </c>
      <c r="J905" s="77" t="s">
        <v>1021</v>
      </c>
      <c r="K905" s="77"/>
      <c r="L905" s="77"/>
      <c r="M905" s="77"/>
      <c r="N905" s="99">
        <v>16386.87</v>
      </c>
      <c r="O905" s="99">
        <v>17850.849999999999</v>
      </c>
      <c r="P905" s="99">
        <v>332.37</v>
      </c>
      <c r="Q905" s="99">
        <v>579.27</v>
      </c>
      <c r="R905" s="99">
        <v>0</v>
      </c>
      <c r="S905" s="99">
        <v>18762.490000000002</v>
      </c>
      <c r="T905" s="99">
        <v>0</v>
      </c>
      <c r="U905" s="99">
        <v>28.16</v>
      </c>
      <c r="V905" s="99">
        <v>0</v>
      </c>
      <c r="W905" s="99">
        <v>0</v>
      </c>
      <c r="X905" s="99">
        <v>5805.11</v>
      </c>
      <c r="Y905" s="99">
        <v>0</v>
      </c>
      <c r="Z905" s="99">
        <v>24595.759999999998</v>
      </c>
      <c r="AA905" s="100">
        <f t="shared" si="232"/>
        <v>18762.490000000002</v>
      </c>
      <c r="AB905" s="100">
        <v>29379.48</v>
      </c>
      <c r="AC905" s="100">
        <f>AB905*('Para GX'!K$71+100%)</f>
        <v>30016.035400000001</v>
      </c>
      <c r="AD905" s="100">
        <f>AC905*('Para GX'!L$71+100%)</f>
        <v>30516.302656666667</v>
      </c>
      <c r="AE905" s="100">
        <f>AD905*('Para GX'!M$71+100%)</f>
        <v>30821.465683233335</v>
      </c>
      <c r="AF905" s="100">
        <f>AE905*('Para GX'!N$71+100%)</f>
        <v>31026.942121121556</v>
      </c>
      <c r="AG905" s="100" t="e">
        <f>AF905*('Para GX'!O$71+100%)</f>
        <v>#VALUE!</v>
      </c>
      <c r="AH905" s="100">
        <f t="shared" si="231"/>
        <v>0</v>
      </c>
      <c r="AI905" s="100">
        <f>AH905*('Para GX'!J$71+100%)</f>
        <v>0</v>
      </c>
      <c r="AJ905" s="100">
        <f>AI905*('Para GX'!K$71+100%)</f>
        <v>0</v>
      </c>
      <c r="AK905" s="100">
        <f>AJ905*('Para GX'!L$71+100%)</f>
        <v>0</v>
      </c>
      <c r="AL905" s="100">
        <f>AK905*('Para GX'!M$71+100%)</f>
        <v>0</v>
      </c>
      <c r="AM905" s="100">
        <f>AL905*('Para GX'!N$71+100%)</f>
        <v>0</v>
      </c>
      <c r="AN905" s="100" t="e">
        <f>AM905*('Para GX'!O$71+100%)</f>
        <v>#VALUE!</v>
      </c>
      <c r="AO905" s="100">
        <f t="shared" si="226"/>
        <v>5805.11</v>
      </c>
      <c r="AP905" s="100">
        <v>9162.2199999999993</v>
      </c>
      <c r="AQ905" s="100">
        <f>AP905*('Para GX'!K$71+100%)</f>
        <v>9360.7347666666665</v>
      </c>
      <c r="AR905" s="100">
        <f>AQ905*('Para GX'!L$71+100%)</f>
        <v>9516.7470127777779</v>
      </c>
      <c r="AS905" s="100">
        <f>AR905*('Para GX'!M$71+100%)</f>
        <v>9611.9144829055549</v>
      </c>
      <c r="AT905" s="100">
        <f>AS905*('Para GX'!N$71+100%)</f>
        <v>9675.9939127915914</v>
      </c>
      <c r="AU905" s="100" t="e">
        <f>AT905*('Para GX'!O$71+100%)</f>
        <v>#VALUE!</v>
      </c>
      <c r="AV905" s="100">
        <v>0</v>
      </c>
      <c r="AW905" s="100">
        <f>AV905*('Para GX'!J$71+100%)</f>
        <v>0</v>
      </c>
      <c r="AX905" s="100">
        <f>AW905*('Para GX'!K$71+100%)</f>
        <v>0</v>
      </c>
      <c r="AY905" s="100">
        <f>AX905*('Para GX'!L$71+100%)</f>
        <v>0</v>
      </c>
      <c r="AZ905" s="100">
        <f>AY905*('Para GX'!M$71+100%)</f>
        <v>0</v>
      </c>
      <c r="BA905" s="100">
        <f>AZ905*('Para GX'!N$71+100%)</f>
        <v>0</v>
      </c>
      <c r="BB905" s="100" t="e">
        <f>BA905*('Para GX'!O$71+100%)</f>
        <v>#VALUE!</v>
      </c>
      <c r="BC905" s="100">
        <v>0</v>
      </c>
      <c r="BD905" s="100"/>
      <c r="BE905" s="100"/>
      <c r="BF905" s="100"/>
      <c r="BG905" s="100"/>
      <c r="BH905" s="100"/>
      <c r="BI905" s="100"/>
      <c r="BJ905" s="100">
        <v>0</v>
      </c>
      <c r="BK905" s="100">
        <f>BJ905*('Para GX'!J$71+100%)</f>
        <v>0</v>
      </c>
      <c r="BL905" s="100">
        <f>BK905*('Para GX'!K$71+100%)</f>
        <v>0</v>
      </c>
      <c r="BM905" s="100">
        <f>BL905*('Para GX'!L$71+100%)</f>
        <v>0</v>
      </c>
      <c r="BN905" s="100">
        <f>BM905*('Para GX'!M$71+100%)</f>
        <v>0</v>
      </c>
      <c r="BO905" s="100">
        <f>BN905*('Para GX'!N$71+100%)</f>
        <v>0</v>
      </c>
      <c r="BP905" s="100" t="e">
        <f>BO905*('Para GX'!O$71+100%)</f>
        <v>#VALUE!</v>
      </c>
    </row>
    <row r="906" spans="1:68">
      <c r="A906" s="77">
        <v>2018</v>
      </c>
      <c r="B906" s="77" t="s">
        <v>905</v>
      </c>
      <c r="C906" s="77" t="s">
        <v>1141</v>
      </c>
      <c r="D906" s="77"/>
      <c r="E906" s="98">
        <v>33217</v>
      </c>
      <c r="F906" s="77"/>
      <c r="G906" s="77"/>
      <c r="H906" s="77"/>
      <c r="I906" s="77">
        <v>1</v>
      </c>
      <c r="J906" s="77" t="s">
        <v>1021</v>
      </c>
      <c r="K906" s="77" t="s">
        <v>1142</v>
      </c>
      <c r="L906" s="77"/>
      <c r="M906" s="77"/>
      <c r="N906" s="99">
        <v>15961.24</v>
      </c>
      <c r="O906" s="99">
        <v>8977.35</v>
      </c>
      <c r="P906" s="99">
        <v>190.74</v>
      </c>
      <c r="Q906" s="99">
        <v>470.41</v>
      </c>
      <c r="R906" s="99">
        <v>0</v>
      </c>
      <c r="S906" s="99">
        <v>9638.5</v>
      </c>
      <c r="T906" s="99">
        <v>0</v>
      </c>
      <c r="U906" s="99">
        <v>14.46</v>
      </c>
      <c r="V906" s="99">
        <v>509.43</v>
      </c>
      <c r="W906" s="99">
        <v>0</v>
      </c>
      <c r="X906" s="99">
        <v>2982.14</v>
      </c>
      <c r="Y906" s="99">
        <v>229.84</v>
      </c>
      <c r="Z906" s="99">
        <v>13374.37</v>
      </c>
      <c r="AA906" s="100">
        <f>SUM(W906 + V906 + S906)</f>
        <v>10147.93</v>
      </c>
      <c r="AB906" s="100">
        <v>0</v>
      </c>
      <c r="AC906" s="100">
        <f>AB906*('Para GX'!K$71+100%)</f>
        <v>0</v>
      </c>
      <c r="AD906" s="100">
        <f>AC906*('Para GX'!L$71+100%)</f>
        <v>0</v>
      </c>
      <c r="AE906" s="100">
        <f>AD906*('Para GX'!M$71+100%)</f>
        <v>0</v>
      </c>
      <c r="AF906" s="100">
        <f>AE906*('Para GX'!N$71+100%)</f>
        <v>0</v>
      </c>
      <c r="AG906" s="100" t="e">
        <f>AF906*('Para GX'!O$71+100%)</f>
        <v>#VALUE!</v>
      </c>
      <c r="AH906" s="100">
        <v>0</v>
      </c>
      <c r="AI906" s="100">
        <f>AH906*('Para GX'!J$71+100%)</f>
        <v>0</v>
      </c>
      <c r="AJ906" s="100">
        <f>AI906*('Para GX'!K$71+100%)</f>
        <v>0</v>
      </c>
      <c r="AK906" s="100">
        <f>AJ906*('Para GX'!L$71+100%)</f>
        <v>0</v>
      </c>
      <c r="AL906" s="100">
        <f>AK906*('Para GX'!M$71+100%)</f>
        <v>0</v>
      </c>
      <c r="AM906" s="100">
        <f>AL906*('Para GX'!N$71+100%)</f>
        <v>0</v>
      </c>
      <c r="AN906" s="100" t="e">
        <f>AM906*('Para GX'!O$71+100%)</f>
        <v>#VALUE!</v>
      </c>
      <c r="AO906" s="100">
        <f t="shared" si="226"/>
        <v>3211.98</v>
      </c>
      <c r="AP906" s="100">
        <v>0</v>
      </c>
      <c r="AQ906" s="100">
        <f>AP906*('Para GX'!K$71+100%)</f>
        <v>0</v>
      </c>
      <c r="AR906" s="100">
        <f>AQ906*('Para GX'!L$71+100%)</f>
        <v>0</v>
      </c>
      <c r="AS906" s="100">
        <f>AR906*('Para GX'!M$71+100%)</f>
        <v>0</v>
      </c>
      <c r="AT906" s="100">
        <f>AS906*('Para GX'!N$71+100%)</f>
        <v>0</v>
      </c>
      <c r="AU906" s="100" t="e">
        <f>AT906*('Para GX'!O$71+100%)</f>
        <v>#VALUE!</v>
      </c>
      <c r="AV906" s="100">
        <v>0</v>
      </c>
      <c r="AW906" s="100">
        <f>AV906*('Para GX'!J$71+100%)</f>
        <v>0</v>
      </c>
      <c r="AX906" s="100">
        <f>AW906*('Para GX'!K$71+100%)</f>
        <v>0</v>
      </c>
      <c r="AY906" s="100">
        <f>AX906*('Para GX'!L$71+100%)</f>
        <v>0</v>
      </c>
      <c r="AZ906" s="100">
        <f>AY906*('Para GX'!M$71+100%)</f>
        <v>0</v>
      </c>
      <c r="BA906" s="100">
        <f>AZ906*('Para GX'!N$71+100%)</f>
        <v>0</v>
      </c>
      <c r="BB906" s="100" t="e">
        <f>BA906*('Para GX'!O$71+100%)</f>
        <v>#VALUE!</v>
      </c>
      <c r="BC906" s="100">
        <v>0</v>
      </c>
      <c r="BD906" s="100"/>
      <c r="BE906" s="100"/>
      <c r="BF906" s="100"/>
      <c r="BG906" s="100"/>
      <c r="BH906" s="100"/>
      <c r="BI906" s="100"/>
      <c r="BJ906" s="100">
        <v>0</v>
      </c>
      <c r="BK906" s="100">
        <f>BJ906*('Para GX'!J$71+100%)</f>
        <v>0</v>
      </c>
      <c r="BL906" s="100">
        <f>BK906*('Para GX'!K$71+100%)</f>
        <v>0</v>
      </c>
      <c r="BM906" s="100">
        <f>BL906*('Para GX'!L$71+100%)</f>
        <v>0</v>
      </c>
      <c r="BN906" s="100">
        <f>BM906*('Para GX'!M$71+100%)</f>
        <v>0</v>
      </c>
      <c r="BO906" s="100">
        <f>BN906*('Para GX'!N$71+100%)</f>
        <v>0</v>
      </c>
      <c r="BP906" s="100" t="e">
        <f>BO906*('Para GX'!O$71+100%)</f>
        <v>#VALUE!</v>
      </c>
    </row>
    <row r="907" spans="1:68" ht="22.5">
      <c r="A907" s="77">
        <v>2018</v>
      </c>
      <c r="B907" s="77" t="s">
        <v>905</v>
      </c>
      <c r="C907" s="77" t="s">
        <v>1141</v>
      </c>
      <c r="D907" s="77"/>
      <c r="E907" s="98">
        <v>31154</v>
      </c>
      <c r="F907" s="77"/>
      <c r="G907" s="77"/>
      <c r="H907" s="77"/>
      <c r="I907" s="77">
        <v>2</v>
      </c>
      <c r="J907" s="77" t="s">
        <v>1021</v>
      </c>
      <c r="K907" s="110" t="s">
        <v>1301</v>
      </c>
      <c r="L907" s="77"/>
      <c r="M907" s="77"/>
      <c r="N907" s="99">
        <v>18515.02</v>
      </c>
      <c r="O907" s="99">
        <v>23909.96</v>
      </c>
      <c r="P907" s="99">
        <v>13.39</v>
      </c>
      <c r="Q907" s="99">
        <v>795.41</v>
      </c>
      <c r="R907" s="99">
        <v>0</v>
      </c>
      <c r="S907" s="99">
        <v>24718.76</v>
      </c>
      <c r="T907" s="99">
        <v>0</v>
      </c>
      <c r="U907" s="99">
        <v>37.049999999999997</v>
      </c>
      <c r="V907" s="99">
        <v>0</v>
      </c>
      <c r="W907" s="99">
        <v>0</v>
      </c>
      <c r="X907" s="99">
        <v>7648.02</v>
      </c>
      <c r="Y907" s="99">
        <v>0</v>
      </c>
      <c r="Z907" s="99">
        <v>32403.83</v>
      </c>
      <c r="AA907" s="100">
        <f>SUM(W907+V907+S907)</f>
        <v>24718.76</v>
      </c>
      <c r="AB907" s="100">
        <v>33105</v>
      </c>
      <c r="AC907" s="100">
        <f>AB907*('Para GX'!K$71+100%)</f>
        <v>33822.275000000001</v>
      </c>
      <c r="AD907" s="100">
        <f>AC907*('Para GX'!L$71+100%)</f>
        <v>34385.979583333334</v>
      </c>
      <c r="AE907" s="100">
        <f>AD907*('Para GX'!M$71+100%)</f>
        <v>34729.839379166668</v>
      </c>
      <c r="AF907" s="100">
        <f>AE907*('Para GX'!N$71+100%)</f>
        <v>34961.371641694444</v>
      </c>
      <c r="AG907" s="100" t="e">
        <f>AF907*('Para GX'!O$71+100%)</f>
        <v>#VALUE!</v>
      </c>
      <c r="AH907" s="100">
        <f>SUM(T907+V907+W907)</f>
        <v>0</v>
      </c>
      <c r="AI907" s="100">
        <f>AH907*('Para GX'!J$71+100%)</f>
        <v>0</v>
      </c>
      <c r="AJ907" s="100">
        <f>AI907*('Para GX'!K$71+100%)</f>
        <v>0</v>
      </c>
      <c r="AK907" s="100">
        <f>AJ907*('Para GX'!L$71+100%)</f>
        <v>0</v>
      </c>
      <c r="AL907" s="100">
        <f>AK907*('Para GX'!M$71+100%)</f>
        <v>0</v>
      </c>
      <c r="AM907" s="100">
        <f>AL907*('Para GX'!N$71+100%)</f>
        <v>0</v>
      </c>
      <c r="AN907" s="100" t="e">
        <f>AM907*('Para GX'!O$71+100%)</f>
        <v>#VALUE!</v>
      </c>
      <c r="AO907" s="100">
        <f t="shared" si="226"/>
        <v>7648.02</v>
      </c>
      <c r="AP907" s="100">
        <v>10298.030000000001</v>
      </c>
      <c r="AQ907" s="100">
        <f>AP907*('Para GX'!K$71+100%)</f>
        <v>10521.153983333335</v>
      </c>
      <c r="AR907" s="100">
        <f>AQ907*('Para GX'!L$71+100%)</f>
        <v>10696.506549722224</v>
      </c>
      <c r="AS907" s="100">
        <f>AR907*('Para GX'!M$71+100%)</f>
        <v>10803.471615219447</v>
      </c>
      <c r="AT907" s="100">
        <f>AS907*('Para GX'!N$71+100%)</f>
        <v>10875.494759320909</v>
      </c>
      <c r="AU907" s="100" t="e">
        <f>AT907*('Para GX'!O$71+100%)</f>
        <v>#VALUE!</v>
      </c>
      <c r="AV907" s="100">
        <v>0</v>
      </c>
      <c r="AW907" s="100">
        <f>AV907*('Para GX'!J$71+100%)</f>
        <v>0</v>
      </c>
      <c r="AX907" s="100">
        <f>AW907*('Para GX'!K$71+100%)</f>
        <v>0</v>
      </c>
      <c r="AY907" s="100">
        <f>AX907*('Para GX'!L$71+100%)</f>
        <v>0</v>
      </c>
      <c r="AZ907" s="100">
        <f>AY907*('Para GX'!M$71+100%)</f>
        <v>0</v>
      </c>
      <c r="BA907" s="100">
        <f>AZ907*('Para GX'!N$71+100%)</f>
        <v>0</v>
      </c>
      <c r="BB907" s="100" t="e">
        <f>BA907*('Para GX'!O$71+100%)</f>
        <v>#VALUE!</v>
      </c>
      <c r="BC907" s="100">
        <v>0</v>
      </c>
      <c r="BD907" s="100"/>
      <c r="BE907" s="100"/>
      <c r="BF907" s="100"/>
      <c r="BG907" s="100"/>
      <c r="BH907" s="100"/>
      <c r="BI907" s="100"/>
      <c r="BJ907" s="100">
        <v>0</v>
      </c>
      <c r="BK907" s="100">
        <f>BJ907*('Para GX'!J$71+100%)</f>
        <v>0</v>
      </c>
      <c r="BL907" s="100">
        <f>BK907*('Para GX'!K$71+100%)</f>
        <v>0</v>
      </c>
      <c r="BM907" s="100">
        <f>BL907*('Para GX'!L$71+100%)</f>
        <v>0</v>
      </c>
      <c r="BN907" s="100">
        <f>BM907*('Para GX'!M$71+100%)</f>
        <v>0</v>
      </c>
      <c r="BO907" s="100">
        <f>BN907*('Para GX'!N$71+100%)</f>
        <v>0</v>
      </c>
      <c r="BP907" s="100" t="e">
        <f>BO907*('Para GX'!O$71+100%)</f>
        <v>#VALUE!</v>
      </c>
    </row>
    <row r="908" spans="1:68">
      <c r="A908" s="77">
        <v>2018</v>
      </c>
      <c r="B908" s="77" t="s">
        <v>905</v>
      </c>
      <c r="C908" s="77" t="s">
        <v>1141</v>
      </c>
      <c r="D908" s="77"/>
      <c r="E908" s="98">
        <v>31154</v>
      </c>
      <c r="F908" s="77"/>
      <c r="G908" s="77"/>
      <c r="H908" s="77"/>
      <c r="I908" s="77">
        <v>1</v>
      </c>
      <c r="J908" s="77" t="s">
        <v>1021</v>
      </c>
      <c r="K908" s="77" t="s">
        <v>1223</v>
      </c>
      <c r="L908" s="77"/>
      <c r="M908" s="77"/>
      <c r="N908" s="99">
        <v>18089.39</v>
      </c>
      <c r="O908" s="99">
        <v>6895.02</v>
      </c>
      <c r="P908" s="99">
        <v>137.21</v>
      </c>
      <c r="Q908" s="99">
        <v>346.1</v>
      </c>
      <c r="R908" s="99">
        <v>0</v>
      </c>
      <c r="S908" s="99">
        <v>7378.33</v>
      </c>
      <c r="T908" s="99">
        <v>0</v>
      </c>
      <c r="U908" s="99">
        <v>11.07</v>
      </c>
      <c r="V908" s="99">
        <v>389.97</v>
      </c>
      <c r="W908" s="99">
        <v>0</v>
      </c>
      <c r="X908" s="99">
        <v>2282.86</v>
      </c>
      <c r="Y908" s="99">
        <v>175.95</v>
      </c>
      <c r="Z908" s="99">
        <v>10238.18</v>
      </c>
      <c r="AA908" s="100">
        <f>SUM(W908 + V908 + S908)</f>
        <v>7768.3</v>
      </c>
      <c r="AB908" s="100">
        <v>0</v>
      </c>
      <c r="AC908" s="100">
        <v>0</v>
      </c>
      <c r="AD908" s="100">
        <f>AC908*('Para GX'!L$71+100%)</f>
        <v>0</v>
      </c>
      <c r="AE908" s="100">
        <f>AD908*('Para GX'!M$71+100%)</f>
        <v>0</v>
      </c>
      <c r="AF908" s="100">
        <f>AE908*('Para GX'!N$71+100%)</f>
        <v>0</v>
      </c>
      <c r="AG908" s="100" t="e">
        <f>AF908*('Para GX'!O$71+100%)</f>
        <v>#VALUE!</v>
      </c>
      <c r="AH908" s="100">
        <v>0</v>
      </c>
      <c r="AI908" s="100">
        <f>AH908*('Para GX'!J$71+100%)</f>
        <v>0</v>
      </c>
      <c r="AJ908" s="100">
        <f>AI908*('Para GX'!K$71+100%)</f>
        <v>0</v>
      </c>
      <c r="AK908" s="100">
        <f>AJ908*('Para GX'!L$71+100%)</f>
        <v>0</v>
      </c>
      <c r="AL908" s="100">
        <f>AK908*('Para GX'!M$71+100%)</f>
        <v>0</v>
      </c>
      <c r="AM908" s="100">
        <f>AL908*('Para GX'!N$71+100%)</f>
        <v>0</v>
      </c>
      <c r="AN908" s="100" t="e">
        <f>AM908*('Para GX'!O$71+100%)</f>
        <v>#VALUE!</v>
      </c>
      <c r="AO908" s="100">
        <f t="shared" si="226"/>
        <v>2458.81</v>
      </c>
      <c r="AP908" s="100">
        <v>0</v>
      </c>
      <c r="AQ908" s="100">
        <f>AP908*('Para GX'!K$71+100%)</f>
        <v>0</v>
      </c>
      <c r="AR908" s="100">
        <f>AQ908*('Para GX'!L$71+100%)</f>
        <v>0</v>
      </c>
      <c r="AS908" s="100">
        <f>AR908*('Para GX'!M$71+100%)</f>
        <v>0</v>
      </c>
      <c r="AT908" s="100">
        <f>AS908*('Para GX'!N$71+100%)</f>
        <v>0</v>
      </c>
      <c r="AU908" s="100" t="e">
        <f>AT908*('Para GX'!O$71+100%)</f>
        <v>#VALUE!</v>
      </c>
      <c r="AV908" s="100">
        <v>0</v>
      </c>
      <c r="AW908" s="100">
        <f>AV908*('Para GX'!J$71+100%)</f>
        <v>0</v>
      </c>
      <c r="AX908" s="100">
        <f>AW908*('Para GX'!K$71+100%)</f>
        <v>0</v>
      </c>
      <c r="AY908" s="100">
        <f>AX908*('Para GX'!L$71+100%)</f>
        <v>0</v>
      </c>
      <c r="AZ908" s="100">
        <f>AY908*('Para GX'!M$71+100%)</f>
        <v>0</v>
      </c>
      <c r="BA908" s="100">
        <f>AZ908*('Para GX'!N$71+100%)</f>
        <v>0</v>
      </c>
      <c r="BB908" s="100" t="e">
        <f>BA908*('Para GX'!O$71+100%)</f>
        <v>#VALUE!</v>
      </c>
      <c r="BC908" s="100">
        <v>0</v>
      </c>
      <c r="BD908" s="100"/>
      <c r="BE908" s="100"/>
      <c r="BF908" s="100"/>
      <c r="BG908" s="100"/>
      <c r="BH908" s="100"/>
      <c r="BI908" s="100"/>
      <c r="BJ908" s="100">
        <v>0</v>
      </c>
      <c r="BK908" s="100">
        <f>BJ908*('Para GX'!J$71+100%)</f>
        <v>0</v>
      </c>
      <c r="BL908" s="100">
        <f>BK908*('Para GX'!K$71+100%)</f>
        <v>0</v>
      </c>
      <c r="BM908" s="100">
        <f>BL908*('Para GX'!L$71+100%)</f>
        <v>0</v>
      </c>
      <c r="BN908" s="100">
        <f>BM908*('Para GX'!M$71+100%)</f>
        <v>0</v>
      </c>
      <c r="BO908" s="100">
        <f>BN908*('Para GX'!N$71+100%)</f>
        <v>0</v>
      </c>
      <c r="BP908" s="100" t="e">
        <f>BO908*('Para GX'!O$71+100%)</f>
        <v>#VALUE!</v>
      </c>
    </row>
    <row r="909" spans="1:68">
      <c r="A909" s="77">
        <v>2018</v>
      </c>
      <c r="B909" s="77" t="s">
        <v>905</v>
      </c>
      <c r="C909" s="77" t="s">
        <v>1141</v>
      </c>
      <c r="D909" s="77"/>
      <c r="E909" s="98">
        <v>24088</v>
      </c>
      <c r="F909" s="77"/>
      <c r="G909" s="77"/>
      <c r="H909" s="77"/>
      <c r="I909" s="77">
        <v>1</v>
      </c>
      <c r="J909" s="77" t="s">
        <v>1021</v>
      </c>
      <c r="K909" s="77"/>
      <c r="L909" s="77"/>
      <c r="M909" s="77"/>
      <c r="N909" s="99">
        <v>34226.06</v>
      </c>
      <c r="O909" s="99">
        <v>57273.84</v>
      </c>
      <c r="P909" s="99">
        <v>0</v>
      </c>
      <c r="Q909" s="99">
        <v>1799.62</v>
      </c>
      <c r="R909" s="99">
        <v>0</v>
      </c>
      <c r="S909" s="99">
        <v>59073.46</v>
      </c>
      <c r="T909" s="99">
        <v>0</v>
      </c>
      <c r="U909" s="99">
        <v>85.97</v>
      </c>
      <c r="V909" s="99">
        <v>0</v>
      </c>
      <c r="W909" s="99">
        <v>0</v>
      </c>
      <c r="X909" s="99">
        <v>8865.02</v>
      </c>
      <c r="Y909" s="99">
        <v>0</v>
      </c>
      <c r="Z909" s="99">
        <v>85779.29</v>
      </c>
      <c r="AA909" s="100">
        <f>SUM(W909+V909+S909)</f>
        <v>59073.46</v>
      </c>
      <c r="AB909" s="100">
        <f>AA909*('Para GX'!J$71+100%)</f>
        <v>60550.296499999997</v>
      </c>
      <c r="AC909" s="100">
        <f>AB909*('Para GX'!K$71+100%)</f>
        <v>61862.219590833331</v>
      </c>
      <c r="AD909" s="100">
        <f>AC909*('Para GX'!L$71+100%)</f>
        <v>62893.256584013885</v>
      </c>
      <c r="AE909" s="100">
        <f>AD909*('Para GX'!M$71+100%)</f>
        <v>63522.189149854021</v>
      </c>
      <c r="AF909" s="100">
        <f>AE909*('Para GX'!N$71+100%)</f>
        <v>63945.670410853047</v>
      </c>
      <c r="AG909" s="100" t="e">
        <f>AF909*('Para GX'!O$71+100%)</f>
        <v>#VALUE!</v>
      </c>
      <c r="AH909" s="100">
        <f>SUM(T909+V909+W909)</f>
        <v>0</v>
      </c>
      <c r="AI909" s="100">
        <f>AH909*('Para GX'!J$71+100%)</f>
        <v>0</v>
      </c>
      <c r="AJ909" s="100">
        <f>AI909*('Para GX'!K$71+100%)</f>
        <v>0</v>
      </c>
      <c r="AK909" s="100">
        <f>AJ909*('Para GX'!L$71+100%)</f>
        <v>0</v>
      </c>
      <c r="AL909" s="100">
        <f>AK909*('Para GX'!M$71+100%)</f>
        <v>0</v>
      </c>
      <c r="AM909" s="100">
        <f>AL909*('Para GX'!N$71+100%)</f>
        <v>0</v>
      </c>
      <c r="AN909" s="100" t="e">
        <f>AM909*('Para GX'!O$71+100%)</f>
        <v>#VALUE!</v>
      </c>
      <c r="AO909" s="100">
        <f t="shared" si="226"/>
        <v>8865.02</v>
      </c>
      <c r="AP909" s="100">
        <f>AO909*('Para GX'!J$71+100%)</f>
        <v>9086.6455000000005</v>
      </c>
      <c r="AQ909" s="100">
        <f>AP909*('Para GX'!K$71+100%)</f>
        <v>9283.5228191666683</v>
      </c>
      <c r="AR909" s="100">
        <f>AQ909*('Para GX'!L$71+100%)</f>
        <v>9438.2481994861118</v>
      </c>
      <c r="AS909" s="100">
        <f>AR909*('Para GX'!M$71+100%)</f>
        <v>9532.6306814809723</v>
      </c>
      <c r="AT909" s="100">
        <f>AS909*('Para GX'!N$71+100%)</f>
        <v>9596.1815526908449</v>
      </c>
      <c r="AU909" s="100" t="e">
        <f>AT909*('Para GX'!O$71+100%)</f>
        <v>#VALUE!</v>
      </c>
      <c r="AV909" s="100">
        <v>17754.84</v>
      </c>
      <c r="AW909" s="100">
        <f>AV909*('Para GX'!J$71+100%)</f>
        <v>18198.710999999999</v>
      </c>
      <c r="AX909" s="100">
        <f>AW909*('Para GX'!K$71+100%)</f>
        <v>18593.016405000002</v>
      </c>
      <c r="AY909" s="100">
        <f>AX909*('Para GX'!L$71+100%)</f>
        <v>18902.90001175</v>
      </c>
      <c r="AZ909" s="100">
        <f>AY909*('Para GX'!M$71+100%)</f>
        <v>19091.929011867502</v>
      </c>
      <c r="BA909" s="100">
        <f>AZ909*('Para GX'!N$71+100%)</f>
        <v>19219.208538613282</v>
      </c>
      <c r="BB909" s="100" t="e">
        <f>BA909*('Para GX'!O$71+100%)</f>
        <v>#VALUE!</v>
      </c>
      <c r="BC909" s="100">
        <v>0</v>
      </c>
      <c r="BD909" s="100"/>
      <c r="BE909" s="100"/>
      <c r="BF909" s="100"/>
      <c r="BG909" s="100"/>
      <c r="BH909" s="100"/>
      <c r="BI909" s="100"/>
      <c r="BJ909" s="100">
        <v>0</v>
      </c>
      <c r="BK909" s="100">
        <f>BJ909*('Para GX'!J$71+100%)</f>
        <v>0</v>
      </c>
      <c r="BL909" s="100">
        <f>BK909*('Para GX'!K$71+100%)</f>
        <v>0</v>
      </c>
      <c r="BM909" s="100">
        <f>BL909*('Para GX'!L$71+100%)</f>
        <v>0</v>
      </c>
      <c r="BN909" s="100">
        <f>BM909*('Para GX'!M$71+100%)</f>
        <v>0</v>
      </c>
      <c r="BO909" s="100">
        <f>BN909*('Para GX'!N$71+100%)</f>
        <v>0</v>
      </c>
      <c r="BP909" s="100" t="e">
        <f>BO909*('Para GX'!O$71+100%)</f>
        <v>#VALUE!</v>
      </c>
    </row>
    <row r="910" spans="1:68">
      <c r="A910" s="77">
        <v>2018</v>
      </c>
      <c r="B910" s="77" t="s">
        <v>905</v>
      </c>
      <c r="C910" s="77" t="s">
        <v>1141</v>
      </c>
      <c r="D910" s="77"/>
      <c r="E910" s="98">
        <v>30262</v>
      </c>
      <c r="F910" s="77"/>
      <c r="G910" s="77"/>
      <c r="H910" s="77"/>
      <c r="I910" s="77">
        <v>2</v>
      </c>
      <c r="J910" s="77" t="s">
        <v>1021</v>
      </c>
      <c r="K910" s="77"/>
      <c r="L910" s="77"/>
      <c r="M910" s="77"/>
      <c r="N910" s="99">
        <v>25037.29</v>
      </c>
      <c r="O910" s="99">
        <v>41827.57</v>
      </c>
      <c r="P910" s="99">
        <v>0</v>
      </c>
      <c r="Q910" s="99">
        <v>1415.21</v>
      </c>
      <c r="R910" s="99">
        <v>0</v>
      </c>
      <c r="S910" s="99">
        <v>43242.78</v>
      </c>
      <c r="T910" s="99">
        <v>0</v>
      </c>
      <c r="U910" s="99">
        <v>64.89</v>
      </c>
      <c r="V910" s="99">
        <v>0</v>
      </c>
      <c r="W910" s="99">
        <v>0</v>
      </c>
      <c r="X910" s="99">
        <v>13379.27</v>
      </c>
      <c r="Y910" s="99">
        <v>0</v>
      </c>
      <c r="Z910" s="99">
        <v>56686.94</v>
      </c>
      <c r="AA910" s="100">
        <f>SUM(W910+V910+S910)</f>
        <v>43242.78</v>
      </c>
      <c r="AB910" s="100">
        <f>AA910*('Para GX'!J$71+100%)</f>
        <v>44323.849499999997</v>
      </c>
      <c r="AC910" s="100">
        <f>AB910*('Para GX'!K$71+100%)</f>
        <v>45284.199572500002</v>
      </c>
      <c r="AD910" s="100">
        <f>AC910*('Para GX'!L$71+100%)</f>
        <v>46038.936232041662</v>
      </c>
      <c r="AE910" s="100">
        <f>AD910*('Para GX'!M$71+100%)</f>
        <v>46499.325594362082</v>
      </c>
      <c r="AF910" s="100">
        <f>AE910*('Para GX'!N$71+100%)</f>
        <v>46809.321098324494</v>
      </c>
      <c r="AG910" s="100" t="e">
        <f>AF910*('Para GX'!O$71+100%)</f>
        <v>#VALUE!</v>
      </c>
      <c r="AH910" s="100">
        <f>SUM(T910+V910+W910)</f>
        <v>0</v>
      </c>
      <c r="AI910" s="100">
        <f>AH910*('Para GX'!J$71+100%)</f>
        <v>0</v>
      </c>
      <c r="AJ910" s="100">
        <f>AI910*('Para GX'!K$71+100%)</f>
        <v>0</v>
      </c>
      <c r="AK910" s="100">
        <f>AJ910*('Para GX'!L$71+100%)</f>
        <v>0</v>
      </c>
      <c r="AL910" s="100">
        <f>AK910*('Para GX'!M$71+100%)</f>
        <v>0</v>
      </c>
      <c r="AM910" s="100">
        <f>AL910*('Para GX'!N$71+100%)</f>
        <v>0</v>
      </c>
      <c r="AN910" s="100" t="e">
        <f>AM910*('Para GX'!O$71+100%)</f>
        <v>#VALUE!</v>
      </c>
      <c r="AO910" s="100">
        <f t="shared" si="226"/>
        <v>13379.27</v>
      </c>
      <c r="AP910" s="100">
        <f>AO910*('Para GX'!J$71+100%)</f>
        <v>13713.751749999999</v>
      </c>
      <c r="AQ910" s="100">
        <f>AP910*('Para GX'!K$71+100%)</f>
        <v>14010.883037916667</v>
      </c>
      <c r="AR910" s="100">
        <f>AQ910*('Para GX'!L$71+100%)</f>
        <v>14244.397755215277</v>
      </c>
      <c r="AS910" s="100">
        <f>AR910*('Para GX'!M$71+100%)</f>
        <v>14386.841732767431</v>
      </c>
      <c r="AT910" s="100">
        <f>AS910*('Para GX'!N$71+100%)</f>
        <v>14482.754010985878</v>
      </c>
      <c r="AU910" s="100" t="e">
        <f>AT910*('Para GX'!O$71+100%)</f>
        <v>#VALUE!</v>
      </c>
      <c r="AV910" s="100">
        <v>0</v>
      </c>
      <c r="AW910" s="100">
        <f>AV910*('Para GX'!J$71+100%)</f>
        <v>0</v>
      </c>
      <c r="AX910" s="100">
        <f>AW910*('Para GX'!K$71+100%)</f>
        <v>0</v>
      </c>
      <c r="AY910" s="100">
        <f>AX910*('Para GX'!L$71+100%)</f>
        <v>0</v>
      </c>
      <c r="AZ910" s="100">
        <f>AY910*('Para GX'!M$71+100%)</f>
        <v>0</v>
      </c>
      <c r="BA910" s="100">
        <f>AZ910*('Para GX'!N$71+100%)</f>
        <v>0</v>
      </c>
      <c r="BB910" s="100" t="e">
        <f>BA910*('Para GX'!O$71+100%)</f>
        <v>#VALUE!</v>
      </c>
      <c r="BC910" s="100">
        <v>0</v>
      </c>
      <c r="BD910" s="100"/>
      <c r="BE910" s="100"/>
      <c r="BF910" s="100"/>
      <c r="BG910" s="100"/>
      <c r="BH910" s="100"/>
      <c r="BI910" s="100"/>
      <c r="BJ910" s="100">
        <v>0</v>
      </c>
      <c r="BK910" s="100">
        <f>BJ910*('Para GX'!J$71+100%)</f>
        <v>0</v>
      </c>
      <c r="BL910" s="100">
        <f>BK910*('Para GX'!K$71+100%)</f>
        <v>0</v>
      </c>
      <c r="BM910" s="100">
        <f>BL910*('Para GX'!L$71+100%)</f>
        <v>0</v>
      </c>
      <c r="BN910" s="100">
        <f>BM910*('Para GX'!M$71+100%)</f>
        <v>0</v>
      </c>
      <c r="BO910" s="100">
        <f>BN910*('Para GX'!N$71+100%)</f>
        <v>0</v>
      </c>
      <c r="BP910" s="100" t="e">
        <f>BO910*('Para GX'!O$71+100%)</f>
        <v>#VALUE!</v>
      </c>
    </row>
    <row r="911" spans="1:68">
      <c r="A911" s="77">
        <v>2018</v>
      </c>
      <c r="B911" s="77" t="s">
        <v>905</v>
      </c>
      <c r="C911" s="77" t="s">
        <v>1141</v>
      </c>
      <c r="D911" s="77"/>
      <c r="E911" s="98">
        <v>23251</v>
      </c>
      <c r="F911" s="77"/>
      <c r="G911" s="77"/>
      <c r="H911" s="77"/>
      <c r="I911" s="77">
        <v>1</v>
      </c>
      <c r="J911" s="77" t="s">
        <v>1021</v>
      </c>
      <c r="K911" s="77"/>
      <c r="L911" s="77"/>
      <c r="M911" s="77"/>
      <c r="N911" s="99">
        <v>30745.759999999998</v>
      </c>
      <c r="O911" s="99">
        <v>50835.44</v>
      </c>
      <c r="P911" s="99">
        <v>0</v>
      </c>
      <c r="Q911" s="99">
        <v>1654.02</v>
      </c>
      <c r="R911" s="99">
        <v>0</v>
      </c>
      <c r="S911" s="99">
        <v>52489.46</v>
      </c>
      <c r="T911" s="99">
        <v>0</v>
      </c>
      <c r="U911" s="99">
        <v>78.760000000000005</v>
      </c>
      <c r="V911" s="99">
        <v>0</v>
      </c>
      <c r="W911" s="99">
        <v>0</v>
      </c>
      <c r="X911" s="99">
        <v>16240.19</v>
      </c>
      <c r="Y911" s="99">
        <v>0</v>
      </c>
      <c r="Z911" s="99">
        <v>68808.41</v>
      </c>
      <c r="AA911" s="100">
        <f>SUM(W911+V911+S911)</f>
        <v>52489.46</v>
      </c>
      <c r="AB911" s="100">
        <f>AA911*('Para GX'!J$71+100%)</f>
        <v>53801.696499999991</v>
      </c>
      <c r="AC911" s="100">
        <f>AB911*('Para GX'!K$71+100%)</f>
        <v>54967.399924166661</v>
      </c>
      <c r="AD911" s="100">
        <f>AC911*('Para GX'!L$71+100%)</f>
        <v>55883.523256236105</v>
      </c>
      <c r="AE911" s="100">
        <f>AD911*('Para GX'!M$71+100%)</f>
        <v>56442.358488798469</v>
      </c>
      <c r="AF911" s="100">
        <f>AE911*('Para GX'!N$71+100%)</f>
        <v>56818.640878723789</v>
      </c>
      <c r="AG911" s="100" t="e">
        <f>AF911*('Para GX'!O$71+100%)</f>
        <v>#VALUE!</v>
      </c>
      <c r="AH911" s="100">
        <f>SUM(T911+V911+W911)</f>
        <v>0</v>
      </c>
      <c r="AI911" s="100">
        <f>AH911*('Para GX'!J$71+100%)</f>
        <v>0</v>
      </c>
      <c r="AJ911" s="100">
        <f>AI911*('Para GX'!K$71+100%)</f>
        <v>0</v>
      </c>
      <c r="AK911" s="100">
        <f>AJ911*('Para GX'!L$71+100%)</f>
        <v>0</v>
      </c>
      <c r="AL911" s="100">
        <f>AK911*('Para GX'!M$71+100%)</f>
        <v>0</v>
      </c>
      <c r="AM911" s="100">
        <f>AL911*('Para GX'!N$71+100%)</f>
        <v>0</v>
      </c>
      <c r="AN911" s="100" t="e">
        <f>AM911*('Para GX'!O$71+100%)</f>
        <v>#VALUE!</v>
      </c>
      <c r="AO911" s="100">
        <f t="shared" si="226"/>
        <v>16240.19</v>
      </c>
      <c r="AP911" s="100">
        <f>AO911*('Para GX'!J$71+100%)</f>
        <v>16646.194749999999</v>
      </c>
      <c r="AQ911" s="100">
        <f>AP911*('Para GX'!K$71+100%)</f>
        <v>17006.862302916667</v>
      </c>
      <c r="AR911" s="100">
        <f>AQ911*('Para GX'!L$71+100%)</f>
        <v>17290.310007965276</v>
      </c>
      <c r="AS911" s="100">
        <f>AR911*('Para GX'!M$71+100%)</f>
        <v>17463.213108044929</v>
      </c>
      <c r="AT911" s="100">
        <f>AS911*('Para GX'!N$71+100%)</f>
        <v>17579.634528765226</v>
      </c>
      <c r="AU911" s="100" t="e">
        <f>AT911*('Para GX'!O$71+100%)</f>
        <v>#VALUE!</v>
      </c>
      <c r="AV911" s="100">
        <v>0</v>
      </c>
      <c r="AW911" s="100">
        <f>AV911*('Para GX'!J$71+100%)</f>
        <v>0</v>
      </c>
      <c r="AX911" s="100">
        <f>AW911*('Para GX'!K$71+100%)</f>
        <v>0</v>
      </c>
      <c r="AY911" s="100">
        <f>AX911*('Para GX'!L$71+100%)</f>
        <v>0</v>
      </c>
      <c r="AZ911" s="100">
        <f>AY911*('Para GX'!M$71+100%)</f>
        <v>0</v>
      </c>
      <c r="BA911" s="100">
        <f>AZ911*('Para GX'!N$71+100%)</f>
        <v>0</v>
      </c>
      <c r="BB911" s="100" t="e">
        <f>BA911*('Para GX'!O$71+100%)</f>
        <v>#VALUE!</v>
      </c>
      <c r="BC911" s="100">
        <v>0</v>
      </c>
      <c r="BD911" s="100"/>
      <c r="BE911" s="100"/>
      <c r="BF911" s="100"/>
      <c r="BG911" s="100"/>
      <c r="BH911" s="100"/>
      <c r="BI911" s="100"/>
      <c r="BJ911" s="100">
        <v>0</v>
      </c>
      <c r="BK911" s="100">
        <f>BJ911*('Para GX'!J$71+100%)</f>
        <v>0</v>
      </c>
      <c r="BL911" s="100">
        <f>BK911*('Para GX'!K$71+100%)</f>
        <v>0</v>
      </c>
      <c r="BM911" s="100">
        <f>BL911*('Para GX'!L$71+100%)</f>
        <v>0</v>
      </c>
      <c r="BN911" s="100">
        <f>BM911*('Para GX'!M$71+100%)</f>
        <v>0</v>
      </c>
      <c r="BO911" s="100">
        <f>BN911*('Para GX'!N$71+100%)</f>
        <v>0</v>
      </c>
      <c r="BP911" s="100" t="e">
        <f>BO911*('Para GX'!O$71+100%)</f>
        <v>#VALUE!</v>
      </c>
    </row>
    <row r="912" spans="1:68">
      <c r="A912" s="77">
        <v>2018</v>
      </c>
      <c r="B912" s="77" t="s">
        <v>905</v>
      </c>
      <c r="C912" s="77" t="s">
        <v>1141</v>
      </c>
      <c r="D912" s="77"/>
      <c r="E912" s="98">
        <v>27739</v>
      </c>
      <c r="F912" s="77"/>
      <c r="G912" s="77"/>
      <c r="H912" s="77"/>
      <c r="I912" s="77">
        <v>1</v>
      </c>
      <c r="J912" s="77" t="s">
        <v>1021</v>
      </c>
      <c r="K912" s="77"/>
      <c r="L912" s="77"/>
      <c r="M912" s="77"/>
      <c r="N912" s="99">
        <v>29744.34</v>
      </c>
      <c r="O912" s="99">
        <v>48260.29</v>
      </c>
      <c r="P912" s="99">
        <v>0</v>
      </c>
      <c r="Q912" s="99">
        <v>1555.82</v>
      </c>
      <c r="R912" s="99">
        <v>0</v>
      </c>
      <c r="S912" s="99">
        <v>49816.11</v>
      </c>
      <c r="T912" s="99">
        <v>0</v>
      </c>
      <c r="U912" s="99">
        <v>74.739999999999995</v>
      </c>
      <c r="V912" s="99">
        <v>0</v>
      </c>
      <c r="W912" s="99">
        <v>0</v>
      </c>
      <c r="X912" s="99">
        <v>15413.1</v>
      </c>
      <c r="Y912" s="99">
        <v>0</v>
      </c>
      <c r="Z912" s="99">
        <v>65303.95</v>
      </c>
      <c r="AA912" s="100">
        <f>SUM(W912+V912+S912)</f>
        <v>49816.11</v>
      </c>
      <c r="AB912" s="100">
        <f>AA912*('Para GX'!J$71+100%)</f>
        <v>51061.512749999994</v>
      </c>
      <c r="AC912" s="100">
        <f>AB912*('Para GX'!K$71+100%)</f>
        <v>52167.845526249999</v>
      </c>
      <c r="AD912" s="100">
        <f>AC912*('Para GX'!L$71+100%)</f>
        <v>53037.309618354164</v>
      </c>
      <c r="AE912" s="100">
        <f>AD912*('Para GX'!M$71+100%)</f>
        <v>53567.682714537703</v>
      </c>
      <c r="AF912" s="100">
        <f>AE912*('Para GX'!N$71+100%)</f>
        <v>53924.800599301285</v>
      </c>
      <c r="AG912" s="100" t="e">
        <f>AF912*('Para GX'!O$71+100%)</f>
        <v>#VALUE!</v>
      </c>
      <c r="AH912" s="100">
        <f>SUM(T912+V912+W912)</f>
        <v>0</v>
      </c>
      <c r="AI912" s="100">
        <f>AH912*('Para GX'!J$71+100%)</f>
        <v>0</v>
      </c>
      <c r="AJ912" s="100">
        <f>AI912*('Para GX'!K$71+100%)</f>
        <v>0</v>
      </c>
      <c r="AK912" s="100">
        <f>AJ912*('Para GX'!L$71+100%)</f>
        <v>0</v>
      </c>
      <c r="AL912" s="100">
        <f>AK912*('Para GX'!M$71+100%)</f>
        <v>0</v>
      </c>
      <c r="AM912" s="100">
        <f>AL912*('Para GX'!N$71+100%)</f>
        <v>0</v>
      </c>
      <c r="AN912" s="100" t="e">
        <f>AM912*('Para GX'!O$71+100%)</f>
        <v>#VALUE!</v>
      </c>
      <c r="AO912" s="100">
        <f t="shared" si="226"/>
        <v>15413.1</v>
      </c>
      <c r="AP912" s="100">
        <f>AO912*('Para GX'!J$71+100%)</f>
        <v>15798.4275</v>
      </c>
      <c r="AQ912" s="100">
        <f>AP912*('Para GX'!K$71+100%)</f>
        <v>16140.7267625</v>
      </c>
      <c r="AR912" s="100">
        <f>AQ912*('Para GX'!L$71+100%)</f>
        <v>16409.738875208332</v>
      </c>
      <c r="AS912" s="100">
        <f>AR912*('Para GX'!M$71+100%)</f>
        <v>16573.836263960417</v>
      </c>
      <c r="AT912" s="100">
        <f>AS912*('Para GX'!N$71+100%)</f>
        <v>16684.32850572015</v>
      </c>
      <c r="AU912" s="100" t="e">
        <f>AT912*('Para GX'!O$71+100%)</f>
        <v>#VALUE!</v>
      </c>
      <c r="AV912" s="100">
        <v>0</v>
      </c>
      <c r="AW912" s="100">
        <f>AV912*('Para GX'!J$71+100%)</f>
        <v>0</v>
      </c>
      <c r="AX912" s="100">
        <f>AW912*('Para GX'!K$71+100%)</f>
        <v>0</v>
      </c>
      <c r="AY912" s="100">
        <f>AX912*('Para GX'!L$71+100%)</f>
        <v>0</v>
      </c>
      <c r="AZ912" s="100">
        <f>AY912*('Para GX'!M$71+100%)</f>
        <v>0</v>
      </c>
      <c r="BA912" s="100">
        <f>AZ912*('Para GX'!N$71+100%)</f>
        <v>0</v>
      </c>
      <c r="BB912" s="100" t="e">
        <f>BA912*('Para GX'!O$71+100%)</f>
        <v>#VALUE!</v>
      </c>
      <c r="BC912" s="100">
        <v>0</v>
      </c>
      <c r="BD912" s="100"/>
      <c r="BE912" s="100"/>
      <c r="BF912" s="100"/>
      <c r="BG912" s="100"/>
      <c r="BH912" s="100"/>
      <c r="BI912" s="100"/>
      <c r="BJ912" s="100">
        <v>0</v>
      </c>
      <c r="BK912" s="100">
        <f>BJ912*('Para GX'!J$71+100%)</f>
        <v>0</v>
      </c>
      <c r="BL912" s="100">
        <f>BK912*('Para GX'!K$71+100%)</f>
        <v>0</v>
      </c>
      <c r="BM912" s="100">
        <f>BL912*('Para GX'!L$71+100%)</f>
        <v>0</v>
      </c>
      <c r="BN912" s="100">
        <f>BM912*('Para GX'!M$71+100%)</f>
        <v>0</v>
      </c>
      <c r="BO912" s="100">
        <f>BN912*('Para GX'!N$71+100%)</f>
        <v>0</v>
      </c>
      <c r="BP912" s="100" t="e">
        <f>BO912*('Para GX'!O$71+100%)</f>
        <v>#VALUE!</v>
      </c>
    </row>
    <row r="913" spans="1:68">
      <c r="A913" s="101"/>
      <c r="B913" s="101" t="s">
        <v>1196</v>
      </c>
      <c r="C913" s="101" t="s">
        <v>1141</v>
      </c>
      <c r="D913" s="101"/>
      <c r="E913" s="102"/>
      <c r="F913" s="101"/>
      <c r="G913" s="101"/>
      <c r="H913" s="101"/>
      <c r="I913" s="101"/>
      <c r="J913" s="101"/>
      <c r="K913" s="101"/>
      <c r="L913" s="101"/>
      <c r="M913" s="101"/>
      <c r="N913" s="103">
        <f t="shared" ref="N913:Z913" si="233">SUM(N894:N912)</f>
        <v>439625.49</v>
      </c>
      <c r="O913" s="103">
        <f t="shared" si="233"/>
        <v>567477.94999999995</v>
      </c>
      <c r="P913" s="103">
        <f t="shared" si="233"/>
        <v>1559.8500000000001</v>
      </c>
      <c r="Q913" s="103">
        <f t="shared" si="233"/>
        <v>19479.8</v>
      </c>
      <c r="R913" s="103">
        <f t="shared" si="233"/>
        <v>0</v>
      </c>
      <c r="S913" s="103">
        <f t="shared" si="233"/>
        <v>588517.69999999995</v>
      </c>
      <c r="T913" s="103">
        <f t="shared" si="233"/>
        <v>0</v>
      </c>
      <c r="U913" s="103">
        <f t="shared" si="233"/>
        <v>880.15000000000009</v>
      </c>
      <c r="V913" s="103">
        <f t="shared" si="233"/>
        <v>5154.38</v>
      </c>
      <c r="W913" s="103">
        <f t="shared" si="233"/>
        <v>0</v>
      </c>
      <c r="X913" s="103">
        <f t="shared" si="233"/>
        <v>172675.14</v>
      </c>
      <c r="Y913" s="103">
        <f t="shared" si="233"/>
        <v>2325.5</v>
      </c>
      <c r="Z913" s="103">
        <f t="shared" si="233"/>
        <v>788307.71000000008</v>
      </c>
      <c r="AA913" s="103">
        <f>SUM(W913 + V913 + S913)</f>
        <v>593672.07999999996</v>
      </c>
      <c r="AB913" s="103">
        <f t="shared" ref="AB913:AG913" si="234">SUM(AB894:AB912)</f>
        <v>639095.19674999989</v>
      </c>
      <c r="AC913" s="103">
        <f t="shared" si="234"/>
        <v>652942.25934624986</v>
      </c>
      <c r="AD913" s="103">
        <f t="shared" si="234"/>
        <v>663824.63033535401</v>
      </c>
      <c r="AE913" s="103">
        <f t="shared" si="234"/>
        <v>670462.8766387077</v>
      </c>
      <c r="AF913" s="103">
        <f t="shared" si="234"/>
        <v>674932.62914963241</v>
      </c>
      <c r="AG913" s="103" t="e">
        <f t="shared" si="234"/>
        <v>#VALUE!</v>
      </c>
      <c r="AH913" s="103">
        <v>0</v>
      </c>
      <c r="AI913" s="103">
        <f t="shared" ref="AI913:AN913" si="235">SUM(AI894:AI912)</f>
        <v>0</v>
      </c>
      <c r="AJ913" s="103">
        <f t="shared" si="235"/>
        <v>0</v>
      </c>
      <c r="AK913" s="103">
        <f t="shared" si="235"/>
        <v>0</v>
      </c>
      <c r="AL913" s="103">
        <f t="shared" si="235"/>
        <v>0</v>
      </c>
      <c r="AM913" s="103">
        <f t="shared" si="235"/>
        <v>0</v>
      </c>
      <c r="AN913" s="103" t="e">
        <f t="shared" si="235"/>
        <v>#VALUE!</v>
      </c>
      <c r="AO913" s="103">
        <f t="shared" si="226"/>
        <v>175000.64</v>
      </c>
      <c r="AP913" s="103">
        <f t="shared" ref="AP913:BP913" si="236">SUM(AP894:AP912)</f>
        <v>188746.18425000002</v>
      </c>
      <c r="AQ913" s="103">
        <f t="shared" si="236"/>
        <v>192835.68490875003</v>
      </c>
      <c r="AR913" s="103">
        <f t="shared" si="236"/>
        <v>196049.61299056248</v>
      </c>
      <c r="AS913" s="103">
        <f t="shared" si="236"/>
        <v>198010.10912046814</v>
      </c>
      <c r="AT913" s="103">
        <f t="shared" si="236"/>
        <v>199330.17651460454</v>
      </c>
      <c r="AU913" s="103" t="e">
        <f t="shared" si="236"/>
        <v>#VALUE!</v>
      </c>
      <c r="AV913" s="103">
        <f t="shared" si="236"/>
        <v>17754.84</v>
      </c>
      <c r="AW913" s="103">
        <f t="shared" si="236"/>
        <v>18198.710999999999</v>
      </c>
      <c r="AX913" s="103">
        <f t="shared" si="236"/>
        <v>18593.016405000002</v>
      </c>
      <c r="AY913" s="103">
        <f t="shared" si="236"/>
        <v>18902.90001175</v>
      </c>
      <c r="AZ913" s="103">
        <f t="shared" si="236"/>
        <v>19091.929011867502</v>
      </c>
      <c r="BA913" s="103">
        <f t="shared" si="236"/>
        <v>19219.208538613282</v>
      </c>
      <c r="BB913" s="103" t="e">
        <f t="shared" si="236"/>
        <v>#VALUE!</v>
      </c>
      <c r="BC913" s="103">
        <f t="shared" si="236"/>
        <v>0</v>
      </c>
      <c r="BD913" s="103">
        <f t="shared" si="236"/>
        <v>0</v>
      </c>
      <c r="BE913" s="103">
        <f t="shared" si="236"/>
        <v>0</v>
      </c>
      <c r="BF913" s="103">
        <f t="shared" si="236"/>
        <v>0</v>
      </c>
      <c r="BG913" s="103">
        <f t="shared" si="236"/>
        <v>0</v>
      </c>
      <c r="BH913" s="103">
        <f t="shared" si="236"/>
        <v>0</v>
      </c>
      <c r="BI913" s="103">
        <f t="shared" si="236"/>
        <v>0</v>
      </c>
      <c r="BJ913" s="103">
        <f t="shared" si="236"/>
        <v>0</v>
      </c>
      <c r="BK913" s="103">
        <f t="shared" si="236"/>
        <v>0</v>
      </c>
      <c r="BL913" s="103">
        <f t="shared" si="236"/>
        <v>0</v>
      </c>
      <c r="BM913" s="103">
        <f t="shared" si="236"/>
        <v>0</v>
      </c>
      <c r="BN913" s="103">
        <f t="shared" si="236"/>
        <v>0</v>
      </c>
      <c r="BO913" s="103">
        <f t="shared" si="236"/>
        <v>0</v>
      </c>
      <c r="BP913" s="103" t="e">
        <f t="shared" si="236"/>
        <v>#VALUE!</v>
      </c>
    </row>
    <row r="914" spans="1:68">
      <c r="A914" s="77">
        <v>2018</v>
      </c>
      <c r="B914" s="77" t="s">
        <v>905</v>
      </c>
      <c r="C914" s="77" t="s">
        <v>1001</v>
      </c>
      <c r="D914" s="77"/>
      <c r="E914" s="98" t="s">
        <v>1027</v>
      </c>
      <c r="F914" s="77"/>
      <c r="G914" s="77"/>
      <c r="H914" s="77"/>
      <c r="I914" s="77">
        <v>1</v>
      </c>
      <c r="J914" s="77" t="s">
        <v>1021</v>
      </c>
      <c r="K914" s="77"/>
      <c r="L914" s="77"/>
      <c r="M914" s="77"/>
      <c r="N914" s="99">
        <v>16163.68</v>
      </c>
      <c r="O914" s="99">
        <v>2203.83</v>
      </c>
      <c r="P914" s="99">
        <v>0</v>
      </c>
      <c r="Q914" s="99">
        <v>0</v>
      </c>
      <c r="R914" s="99">
        <v>0</v>
      </c>
      <c r="S914" s="99">
        <v>2203.83</v>
      </c>
      <c r="T914" s="99">
        <v>0</v>
      </c>
      <c r="U914" s="99">
        <v>0</v>
      </c>
      <c r="V914" s="99">
        <v>0</v>
      </c>
      <c r="W914" s="99">
        <v>0</v>
      </c>
      <c r="X914" s="99">
        <v>119.45</v>
      </c>
      <c r="Y914" s="99">
        <v>0</v>
      </c>
      <c r="Z914" s="99">
        <v>2323.2800000000002</v>
      </c>
      <c r="AA914" s="100">
        <f>SUM(W914+V914+S914)</f>
        <v>2203.83</v>
      </c>
      <c r="AB914" s="100">
        <f>AA914*('Para GX'!J$71+100%)</f>
        <v>2258.9257499999999</v>
      </c>
      <c r="AC914" s="100">
        <f>AB914*('Para GX'!K$71+100%)</f>
        <v>2307.8691412500002</v>
      </c>
      <c r="AD914" s="100">
        <f>AC914*('Para GX'!L$71+100%)</f>
        <v>2346.3336269375</v>
      </c>
      <c r="AE914" s="100">
        <f>AD914*('Para GX'!M$71+100%)</f>
        <v>2369.7969632068748</v>
      </c>
      <c r="AF914" s="100">
        <f>AE914*('Para GX'!N$71+100%)</f>
        <v>2385.5956096282539</v>
      </c>
      <c r="AG914" s="100" t="e">
        <f>AF914*('Para GX'!O$71+100%)</f>
        <v>#VALUE!</v>
      </c>
      <c r="AH914" s="100">
        <f t="shared" ref="AH914:AH933" si="237">SUM(T914+V914+W914)</f>
        <v>0</v>
      </c>
      <c r="AI914" s="100">
        <f>AH914*('Para GX'!J$71+100%)</f>
        <v>0</v>
      </c>
      <c r="AJ914" s="100">
        <f>AI914*('Para GX'!K$71+100%)</f>
        <v>0</v>
      </c>
      <c r="AK914" s="100">
        <f>AJ914*('Para GX'!L$71+100%)</f>
        <v>0</v>
      </c>
      <c r="AL914" s="100">
        <f>AK914*('Para GX'!M$71+100%)</f>
        <v>0</v>
      </c>
      <c r="AM914" s="100">
        <f>AL914*('Para GX'!N$71+100%)</f>
        <v>0</v>
      </c>
      <c r="AN914" s="100" t="e">
        <f>AM914*('Para GX'!O$71+100%)</f>
        <v>#VALUE!</v>
      </c>
      <c r="AO914" s="100">
        <f t="shared" si="226"/>
        <v>119.45</v>
      </c>
      <c r="AP914" s="100">
        <f>AO914*('Para GX'!J$71+100%)</f>
        <v>122.43624999999999</v>
      </c>
      <c r="AQ914" s="100">
        <f>AP914*('Para GX'!K$71+100%)</f>
        <v>125.08903541666666</v>
      </c>
      <c r="AR914" s="100">
        <f>AQ914*('Para GX'!L$71+100%)</f>
        <v>127.17385267361109</v>
      </c>
      <c r="AS914" s="100">
        <f>AR914*('Para GX'!M$71+100%)</f>
        <v>128.4455912003472</v>
      </c>
      <c r="AT914" s="100">
        <f>AS914*('Para GX'!N$71+100%)</f>
        <v>129.30189514168282</v>
      </c>
      <c r="AU914" s="100" t="e">
        <f>AT914*('Para GX'!O$71+100%)</f>
        <v>#VALUE!</v>
      </c>
      <c r="AV914" s="100">
        <v>0</v>
      </c>
      <c r="AW914" s="100">
        <f>AV914*('Para GX'!J$71+100%)</f>
        <v>0</v>
      </c>
      <c r="AX914" s="100">
        <f>AW914*('Para GX'!K$71+100%)</f>
        <v>0</v>
      </c>
      <c r="AY914" s="100">
        <f>AX914*('Para GX'!L$71+100%)</f>
        <v>0</v>
      </c>
      <c r="AZ914" s="100">
        <f>AY914*('Para GX'!M$71+100%)</f>
        <v>0</v>
      </c>
      <c r="BA914" s="100">
        <f>AZ914*('Para GX'!N$71+100%)</f>
        <v>0</v>
      </c>
      <c r="BB914" s="100" t="e">
        <f>BA914*('Para GX'!O$71+100%)</f>
        <v>#VALUE!</v>
      </c>
      <c r="BC914" s="100">
        <v>0</v>
      </c>
      <c r="BD914" s="100"/>
      <c r="BE914" s="100"/>
      <c r="BF914" s="100"/>
      <c r="BG914" s="100"/>
      <c r="BH914" s="100"/>
      <c r="BI914" s="100"/>
      <c r="BJ914" s="100">
        <v>0</v>
      </c>
      <c r="BK914" s="100">
        <f>BJ914*('Para GX'!J$71+100%)</f>
        <v>0</v>
      </c>
      <c r="BL914" s="100">
        <f>BK914*('Para GX'!K$71+100%)</f>
        <v>0</v>
      </c>
      <c r="BM914" s="100">
        <f>BL914*('Para GX'!L$71+100%)</f>
        <v>0</v>
      </c>
      <c r="BN914" s="100">
        <f>BM914*('Para GX'!M$71+100%)</f>
        <v>0</v>
      </c>
      <c r="BO914" s="100">
        <f>BN914*('Para GX'!N$71+100%)</f>
        <v>0</v>
      </c>
      <c r="BP914" s="100" t="e">
        <f>BO914*('Para GX'!O$71+100%)</f>
        <v>#VALUE!</v>
      </c>
    </row>
    <row r="915" spans="1:68">
      <c r="A915" s="77">
        <v>2018</v>
      </c>
      <c r="B915" s="77" t="s">
        <v>905</v>
      </c>
      <c r="C915" s="77" t="s">
        <v>1001</v>
      </c>
      <c r="D915" s="77"/>
      <c r="E915" s="98" t="s">
        <v>1027</v>
      </c>
      <c r="F915" s="77"/>
      <c r="G915" s="77"/>
      <c r="H915" s="77"/>
      <c r="I915" s="77">
        <v>1</v>
      </c>
      <c r="J915" s="77" t="s">
        <v>1021</v>
      </c>
      <c r="K915" s="77"/>
      <c r="L915" s="77"/>
      <c r="M915" s="77"/>
      <c r="N915" s="99">
        <v>16163.68</v>
      </c>
      <c r="O915" s="99">
        <v>2203.83</v>
      </c>
      <c r="P915" s="99">
        <v>0</v>
      </c>
      <c r="Q915" s="99">
        <v>0</v>
      </c>
      <c r="R915" s="99">
        <v>0</v>
      </c>
      <c r="S915" s="99">
        <v>2203.83</v>
      </c>
      <c r="T915" s="99">
        <v>0</v>
      </c>
      <c r="U915" s="99">
        <v>0</v>
      </c>
      <c r="V915" s="99">
        <v>0</v>
      </c>
      <c r="W915" s="99">
        <v>0</v>
      </c>
      <c r="X915" s="99">
        <v>119.45</v>
      </c>
      <c r="Y915" s="99">
        <v>0</v>
      </c>
      <c r="Z915" s="99">
        <v>2323.2800000000002</v>
      </c>
      <c r="AA915" s="100">
        <f>SUM(W915+V915+S915)</f>
        <v>2203.83</v>
      </c>
      <c r="AB915" s="100">
        <f>AA915*('Para GX'!J$71+100%)</f>
        <v>2258.9257499999999</v>
      </c>
      <c r="AC915" s="100">
        <f>AB915*('Para GX'!K$71+100%)</f>
        <v>2307.8691412500002</v>
      </c>
      <c r="AD915" s="100">
        <f>AC915*('Para GX'!L$71+100%)</f>
        <v>2346.3336269375</v>
      </c>
      <c r="AE915" s="100">
        <f>AD915*('Para GX'!M$71+100%)</f>
        <v>2369.7969632068748</v>
      </c>
      <c r="AF915" s="100">
        <f>AE915*('Para GX'!N$71+100%)</f>
        <v>2385.5956096282539</v>
      </c>
      <c r="AG915" s="100" t="e">
        <f>AF915*('Para GX'!O$71+100%)</f>
        <v>#VALUE!</v>
      </c>
      <c r="AH915" s="100">
        <f t="shared" si="237"/>
        <v>0</v>
      </c>
      <c r="AI915" s="100">
        <f>AH915*('Para GX'!J$71+100%)</f>
        <v>0</v>
      </c>
      <c r="AJ915" s="100">
        <f>AI915*('Para GX'!K$71+100%)</f>
        <v>0</v>
      </c>
      <c r="AK915" s="100">
        <f>AJ915*('Para GX'!L$71+100%)</f>
        <v>0</v>
      </c>
      <c r="AL915" s="100">
        <f>AK915*('Para GX'!M$71+100%)</f>
        <v>0</v>
      </c>
      <c r="AM915" s="100">
        <f>AL915*('Para GX'!N$71+100%)</f>
        <v>0</v>
      </c>
      <c r="AN915" s="100" t="e">
        <f>AM915*('Para GX'!O$71+100%)</f>
        <v>#VALUE!</v>
      </c>
      <c r="AO915" s="100">
        <f t="shared" si="226"/>
        <v>119.45</v>
      </c>
      <c r="AP915" s="100">
        <f>AO915*('Para GX'!J$71+100%)</f>
        <v>122.43624999999999</v>
      </c>
      <c r="AQ915" s="100">
        <f>AP915*('Para GX'!K$71+100%)</f>
        <v>125.08903541666666</v>
      </c>
      <c r="AR915" s="100">
        <f>AQ915*('Para GX'!L$71+100%)</f>
        <v>127.17385267361109</v>
      </c>
      <c r="AS915" s="100">
        <f>AR915*('Para GX'!M$71+100%)</f>
        <v>128.4455912003472</v>
      </c>
      <c r="AT915" s="100">
        <f>AS915*('Para GX'!N$71+100%)</f>
        <v>129.30189514168282</v>
      </c>
      <c r="AU915" s="100" t="e">
        <f>AT915*('Para GX'!O$71+100%)</f>
        <v>#VALUE!</v>
      </c>
      <c r="AV915" s="100">
        <v>0</v>
      </c>
      <c r="AW915" s="100">
        <f>AV915*('Para GX'!J$71+100%)</f>
        <v>0</v>
      </c>
      <c r="AX915" s="100">
        <f>AW915*('Para GX'!K$71+100%)</f>
        <v>0</v>
      </c>
      <c r="AY915" s="100">
        <f>AX915*('Para GX'!L$71+100%)</f>
        <v>0</v>
      </c>
      <c r="AZ915" s="100">
        <f>AY915*('Para GX'!M$71+100%)</f>
        <v>0</v>
      </c>
      <c r="BA915" s="100">
        <f>AZ915*('Para GX'!N$71+100%)</f>
        <v>0</v>
      </c>
      <c r="BB915" s="100" t="e">
        <f>BA915*('Para GX'!O$71+100%)</f>
        <v>#VALUE!</v>
      </c>
      <c r="BC915" s="100">
        <v>0</v>
      </c>
      <c r="BD915" s="100"/>
      <c r="BE915" s="100"/>
      <c r="BF915" s="100"/>
      <c r="BG915" s="100"/>
      <c r="BH915" s="100"/>
      <c r="BI915" s="100"/>
      <c r="BJ915" s="100">
        <v>0</v>
      </c>
      <c r="BK915" s="100">
        <f>BJ915*('Para GX'!J$71+100%)</f>
        <v>0</v>
      </c>
      <c r="BL915" s="100">
        <f>BK915*('Para GX'!K$71+100%)</f>
        <v>0</v>
      </c>
      <c r="BM915" s="100">
        <f>BL915*('Para GX'!L$71+100%)</f>
        <v>0</v>
      </c>
      <c r="BN915" s="100">
        <f>BM915*('Para GX'!M$71+100%)</f>
        <v>0</v>
      </c>
      <c r="BO915" s="100">
        <f>BN915*('Para GX'!N$71+100%)</f>
        <v>0</v>
      </c>
      <c r="BP915" s="100" t="e">
        <f>BO915*('Para GX'!O$71+100%)</f>
        <v>#VALUE!</v>
      </c>
    </row>
    <row r="916" spans="1:68">
      <c r="A916" s="101"/>
      <c r="B916" s="101" t="s">
        <v>1196</v>
      </c>
      <c r="C916" s="101" t="s">
        <v>1001</v>
      </c>
      <c r="D916" s="101"/>
      <c r="E916" s="102"/>
      <c r="F916" s="101"/>
      <c r="G916" s="101"/>
      <c r="H916" s="101"/>
      <c r="I916" s="101"/>
      <c r="J916" s="101"/>
      <c r="K916" s="101"/>
      <c r="L916" s="101"/>
      <c r="M916" s="101"/>
      <c r="N916" s="103">
        <f>SUM(N914:N915)</f>
        <v>32327.360000000001</v>
      </c>
      <c r="O916" s="103">
        <f t="shared" ref="O916:BP916" si="238">SUM(O914:O915)</f>
        <v>4407.66</v>
      </c>
      <c r="P916" s="103">
        <f t="shared" si="238"/>
        <v>0</v>
      </c>
      <c r="Q916" s="103">
        <f t="shared" si="238"/>
        <v>0</v>
      </c>
      <c r="R916" s="103">
        <f t="shared" si="238"/>
        <v>0</v>
      </c>
      <c r="S916" s="103">
        <f t="shared" si="238"/>
        <v>4407.66</v>
      </c>
      <c r="T916" s="103">
        <f t="shared" si="238"/>
        <v>0</v>
      </c>
      <c r="U916" s="103">
        <f t="shared" si="238"/>
        <v>0</v>
      </c>
      <c r="V916" s="103">
        <f t="shared" si="238"/>
        <v>0</v>
      </c>
      <c r="W916" s="103">
        <f t="shared" si="238"/>
        <v>0</v>
      </c>
      <c r="X916" s="103">
        <f t="shared" si="238"/>
        <v>238.9</v>
      </c>
      <c r="Y916" s="103">
        <f t="shared" si="238"/>
        <v>0</v>
      </c>
      <c r="Z916" s="103">
        <f t="shared" si="238"/>
        <v>4646.5600000000004</v>
      </c>
      <c r="AA916" s="103">
        <f>SUM(W916+V916+S916)</f>
        <v>4407.66</v>
      </c>
      <c r="AB916" s="103">
        <f t="shared" si="238"/>
        <v>4517.8514999999998</v>
      </c>
      <c r="AC916" s="103">
        <f t="shared" si="238"/>
        <v>4615.7382825000004</v>
      </c>
      <c r="AD916" s="103">
        <f t="shared" si="238"/>
        <v>4692.6672538749999</v>
      </c>
      <c r="AE916" s="103">
        <f t="shared" si="238"/>
        <v>4739.5939264137496</v>
      </c>
      <c r="AF916" s="103">
        <f t="shared" si="238"/>
        <v>4771.1912192565078</v>
      </c>
      <c r="AG916" s="103" t="e">
        <f t="shared" si="238"/>
        <v>#VALUE!</v>
      </c>
      <c r="AH916" s="103">
        <f t="shared" si="237"/>
        <v>0</v>
      </c>
      <c r="AI916" s="103">
        <f t="shared" si="238"/>
        <v>0</v>
      </c>
      <c r="AJ916" s="103">
        <f t="shared" si="238"/>
        <v>0</v>
      </c>
      <c r="AK916" s="103">
        <f t="shared" si="238"/>
        <v>0</v>
      </c>
      <c r="AL916" s="103">
        <f t="shared" si="238"/>
        <v>0</v>
      </c>
      <c r="AM916" s="103">
        <f t="shared" si="238"/>
        <v>0</v>
      </c>
      <c r="AN916" s="103" t="e">
        <f t="shared" si="238"/>
        <v>#VALUE!</v>
      </c>
      <c r="AO916" s="103">
        <f t="shared" si="226"/>
        <v>238.9</v>
      </c>
      <c r="AP916" s="103">
        <f t="shared" si="238"/>
        <v>244.87249999999997</v>
      </c>
      <c r="AQ916" s="103">
        <f t="shared" si="238"/>
        <v>250.17807083333332</v>
      </c>
      <c r="AR916" s="103">
        <f t="shared" si="238"/>
        <v>254.34770534722219</v>
      </c>
      <c r="AS916" s="103">
        <f t="shared" si="238"/>
        <v>256.89118240069439</v>
      </c>
      <c r="AT916" s="103">
        <f t="shared" si="238"/>
        <v>258.60379028336564</v>
      </c>
      <c r="AU916" s="103" t="e">
        <f t="shared" si="238"/>
        <v>#VALUE!</v>
      </c>
      <c r="AV916" s="103">
        <f t="shared" si="238"/>
        <v>0</v>
      </c>
      <c r="AW916" s="103">
        <f t="shared" si="238"/>
        <v>0</v>
      </c>
      <c r="AX916" s="103">
        <f t="shared" si="238"/>
        <v>0</v>
      </c>
      <c r="AY916" s="103">
        <f t="shared" si="238"/>
        <v>0</v>
      </c>
      <c r="AZ916" s="103">
        <f t="shared" si="238"/>
        <v>0</v>
      </c>
      <c r="BA916" s="103">
        <f t="shared" si="238"/>
        <v>0</v>
      </c>
      <c r="BB916" s="103" t="e">
        <f t="shared" si="238"/>
        <v>#VALUE!</v>
      </c>
      <c r="BC916" s="103">
        <f t="shared" si="238"/>
        <v>0</v>
      </c>
      <c r="BD916" s="103">
        <f t="shared" si="238"/>
        <v>0</v>
      </c>
      <c r="BE916" s="103">
        <f t="shared" si="238"/>
        <v>0</v>
      </c>
      <c r="BF916" s="103">
        <f t="shared" si="238"/>
        <v>0</v>
      </c>
      <c r="BG916" s="103">
        <f t="shared" si="238"/>
        <v>0</v>
      </c>
      <c r="BH916" s="103">
        <f t="shared" si="238"/>
        <v>0</v>
      </c>
      <c r="BI916" s="103">
        <f t="shared" si="238"/>
        <v>0</v>
      </c>
      <c r="BJ916" s="103">
        <f t="shared" si="238"/>
        <v>0</v>
      </c>
      <c r="BK916" s="103">
        <f t="shared" si="238"/>
        <v>0</v>
      </c>
      <c r="BL916" s="103">
        <f t="shared" si="238"/>
        <v>0</v>
      </c>
      <c r="BM916" s="103">
        <f t="shared" si="238"/>
        <v>0</v>
      </c>
      <c r="BN916" s="103">
        <f t="shared" si="238"/>
        <v>0</v>
      </c>
      <c r="BO916" s="103">
        <f t="shared" si="238"/>
        <v>0</v>
      </c>
      <c r="BP916" s="103" t="e">
        <f t="shared" si="238"/>
        <v>#VALUE!</v>
      </c>
    </row>
    <row r="917" spans="1:68">
      <c r="A917" s="77">
        <v>2018</v>
      </c>
      <c r="B917" s="77" t="s">
        <v>905</v>
      </c>
      <c r="C917" s="77" t="s">
        <v>1143</v>
      </c>
      <c r="D917" s="77"/>
      <c r="E917" s="98" t="s">
        <v>1027</v>
      </c>
      <c r="F917" s="77"/>
      <c r="G917" s="77"/>
      <c r="H917" s="77"/>
      <c r="I917" s="77">
        <v>1</v>
      </c>
      <c r="J917" s="77" t="s">
        <v>1021</v>
      </c>
      <c r="K917" s="77" t="s">
        <v>1186</v>
      </c>
      <c r="L917" s="77"/>
      <c r="M917" s="77"/>
      <c r="N917" s="99">
        <v>0</v>
      </c>
      <c r="O917" s="99">
        <v>0</v>
      </c>
      <c r="P917" s="99">
        <v>0</v>
      </c>
      <c r="Q917" s="99">
        <v>0</v>
      </c>
      <c r="R917" s="99">
        <v>0</v>
      </c>
      <c r="S917" s="99">
        <v>0</v>
      </c>
      <c r="T917" s="99">
        <v>0</v>
      </c>
      <c r="U917" s="99">
        <v>0</v>
      </c>
      <c r="V917" s="99">
        <v>880.2</v>
      </c>
      <c r="W917" s="99">
        <v>0</v>
      </c>
      <c r="X917" s="99">
        <v>0</v>
      </c>
      <c r="Y917" s="99">
        <v>0</v>
      </c>
      <c r="Z917" s="99">
        <v>880.2</v>
      </c>
      <c r="AA917" s="100">
        <v>0</v>
      </c>
      <c r="AB917" s="100">
        <f>AA917*('Para GX'!J$71+100%)</f>
        <v>0</v>
      </c>
      <c r="AC917" s="100">
        <f>AB917*('Para GX'!K$71+100%)</f>
        <v>0</v>
      </c>
      <c r="AD917" s="100">
        <f>AC917*('Para GX'!L$71+100%)</f>
        <v>0</v>
      </c>
      <c r="AE917" s="100">
        <f>AD917*('Para GX'!M$71+100%)</f>
        <v>0</v>
      </c>
      <c r="AF917" s="100">
        <f>AE917*('Para GX'!N$71+100%)</f>
        <v>0</v>
      </c>
      <c r="AG917" s="100" t="e">
        <f>AF917*('Para GX'!O$71+100%)</f>
        <v>#VALUE!</v>
      </c>
      <c r="AH917" s="100">
        <f t="shared" si="237"/>
        <v>880.2</v>
      </c>
      <c r="AI917" s="100">
        <v>0</v>
      </c>
      <c r="AJ917" s="100">
        <f>AI917*('Para GX'!K$71+100%)</f>
        <v>0</v>
      </c>
      <c r="AK917" s="100">
        <f>AJ917*('Para GX'!L$71+100%)</f>
        <v>0</v>
      </c>
      <c r="AL917" s="100">
        <f>AK917*('Para GX'!M$71+100%)</f>
        <v>0</v>
      </c>
      <c r="AM917" s="100">
        <f>AL917*('Para GX'!N$71+100%)</f>
        <v>0</v>
      </c>
      <c r="AN917" s="100" t="e">
        <f>AM917*('Para GX'!O$71+100%)</f>
        <v>#VALUE!</v>
      </c>
      <c r="AO917" s="100">
        <f t="shared" si="226"/>
        <v>0</v>
      </c>
      <c r="AP917" s="100">
        <f>AO917*('Para GX'!J$71+100%)</f>
        <v>0</v>
      </c>
      <c r="AQ917" s="100">
        <f>AP917*('Para GX'!K$71+100%)</f>
        <v>0</v>
      </c>
      <c r="AR917" s="100">
        <f>AQ917*('Para GX'!L$71+100%)</f>
        <v>0</v>
      </c>
      <c r="AS917" s="100">
        <f>AR917*('Para GX'!M$71+100%)</f>
        <v>0</v>
      </c>
      <c r="AT917" s="100">
        <f>AS917*('Para GX'!N$71+100%)</f>
        <v>0</v>
      </c>
      <c r="AU917" s="100" t="e">
        <f>AT917*('Para GX'!O$71+100%)</f>
        <v>#VALUE!</v>
      </c>
      <c r="AV917" s="100">
        <v>0</v>
      </c>
      <c r="AW917" s="100">
        <f>AV917*('Para GX'!J$71+100%)</f>
        <v>0</v>
      </c>
      <c r="AX917" s="100">
        <f>AW917*('Para GX'!K$71+100%)</f>
        <v>0</v>
      </c>
      <c r="AY917" s="100">
        <f>AX917*('Para GX'!L$71+100%)</f>
        <v>0</v>
      </c>
      <c r="AZ917" s="100">
        <f>AY917*('Para GX'!M$71+100%)</f>
        <v>0</v>
      </c>
      <c r="BA917" s="100">
        <f>AZ917*('Para GX'!N$71+100%)</f>
        <v>0</v>
      </c>
      <c r="BB917" s="100" t="e">
        <f>BA917*('Para GX'!O$71+100%)</f>
        <v>#VALUE!</v>
      </c>
      <c r="BC917" s="100">
        <v>0</v>
      </c>
      <c r="BD917" s="100"/>
      <c r="BE917" s="100"/>
      <c r="BF917" s="100"/>
      <c r="BG917" s="100"/>
      <c r="BH917" s="100"/>
      <c r="BI917" s="100"/>
      <c r="BJ917" s="100">
        <v>0</v>
      </c>
      <c r="BK917" s="100">
        <f>BJ917*('Para GX'!J$71+100%)</f>
        <v>0</v>
      </c>
      <c r="BL917" s="100">
        <f>BK917*('Para GX'!K$71+100%)</f>
        <v>0</v>
      </c>
      <c r="BM917" s="100">
        <f>BL917*('Para GX'!L$71+100%)</f>
        <v>0</v>
      </c>
      <c r="BN917" s="100">
        <f>BM917*('Para GX'!M$71+100%)</f>
        <v>0</v>
      </c>
      <c r="BO917" s="100">
        <f>BN917*('Para GX'!N$71+100%)</f>
        <v>0</v>
      </c>
      <c r="BP917" s="100" t="e">
        <f>BO917*('Para GX'!O$71+100%)</f>
        <v>#VALUE!</v>
      </c>
    </row>
    <row r="918" spans="1:68" ht="22.5">
      <c r="A918" s="77">
        <v>2018</v>
      </c>
      <c r="B918" s="77" t="s">
        <v>905</v>
      </c>
      <c r="C918" s="77" t="s">
        <v>1143</v>
      </c>
      <c r="D918" s="77"/>
      <c r="E918" s="98" t="s">
        <v>1027</v>
      </c>
      <c r="F918" s="77"/>
      <c r="G918" s="77"/>
      <c r="H918" s="77"/>
      <c r="I918" s="77">
        <v>1</v>
      </c>
      <c r="J918" s="77" t="s">
        <v>1021</v>
      </c>
      <c r="K918" s="110" t="s">
        <v>1250</v>
      </c>
      <c r="L918" s="77"/>
      <c r="M918" s="77"/>
      <c r="N918" s="99">
        <v>0</v>
      </c>
      <c r="O918" s="99">
        <v>0</v>
      </c>
      <c r="P918" s="99">
        <v>0</v>
      </c>
      <c r="Q918" s="99">
        <v>0</v>
      </c>
      <c r="R918" s="99">
        <v>0</v>
      </c>
      <c r="S918" s="99">
        <v>0</v>
      </c>
      <c r="T918" s="99">
        <v>0</v>
      </c>
      <c r="U918" s="99">
        <v>0</v>
      </c>
      <c r="V918" s="99">
        <v>2767.89</v>
      </c>
      <c r="W918" s="99">
        <v>0</v>
      </c>
      <c r="X918" s="99">
        <v>0</v>
      </c>
      <c r="Y918" s="99">
        <v>0</v>
      </c>
      <c r="Z918" s="99">
        <v>2767.89</v>
      </c>
      <c r="AA918" s="100">
        <v>0</v>
      </c>
      <c r="AB918" s="100">
        <f>AA918*('Para GX'!J$71+100%)</f>
        <v>0</v>
      </c>
      <c r="AC918" s="100">
        <f>AB918*('Para GX'!K$71+100%)</f>
        <v>0</v>
      </c>
      <c r="AD918" s="100">
        <f>AC918*('Para GX'!L$71+100%)</f>
        <v>0</v>
      </c>
      <c r="AE918" s="100">
        <f>AD918*('Para GX'!M$71+100%)</f>
        <v>0</v>
      </c>
      <c r="AF918" s="100">
        <f>AE918*('Para GX'!N$71+100%)</f>
        <v>0</v>
      </c>
      <c r="AG918" s="100" t="e">
        <f>AF918*('Para GX'!O$71+100%)</f>
        <v>#VALUE!</v>
      </c>
      <c r="AH918" s="100">
        <f t="shared" si="237"/>
        <v>2767.89</v>
      </c>
      <c r="AI918" s="100">
        <v>3019.52</v>
      </c>
      <c r="AJ918" s="100">
        <f>AI918*('Para GX'!K$71+100%)</f>
        <v>3084.9429333333333</v>
      </c>
      <c r="AK918" s="100">
        <f>AJ918*('Para GX'!L$71+100%)</f>
        <v>3136.3586488888886</v>
      </c>
      <c r="AL918" s="100">
        <f>AK918*('Para GX'!M$71+100%)</f>
        <v>3167.7222353777775</v>
      </c>
      <c r="AM918" s="100">
        <f>AL918*('Para GX'!N$71+100%)</f>
        <v>3188.840383613629</v>
      </c>
      <c r="AN918" s="100" t="e">
        <f>AM918*('Para GX'!O$71+100%)</f>
        <v>#VALUE!</v>
      </c>
      <c r="AO918" s="100">
        <f t="shared" si="226"/>
        <v>0</v>
      </c>
      <c r="AP918" s="100">
        <f>AO918*('Para GX'!J$71+100%)</f>
        <v>0</v>
      </c>
      <c r="AQ918" s="100">
        <f>AP918*('Para GX'!K$71+100%)</f>
        <v>0</v>
      </c>
      <c r="AR918" s="100">
        <f>AQ918*('Para GX'!L$71+100%)</f>
        <v>0</v>
      </c>
      <c r="AS918" s="100">
        <f>AR918*('Para GX'!M$71+100%)</f>
        <v>0</v>
      </c>
      <c r="AT918" s="100">
        <f>AS918*('Para GX'!N$71+100%)</f>
        <v>0</v>
      </c>
      <c r="AU918" s="100" t="e">
        <f>AT918*('Para GX'!O$71+100%)</f>
        <v>#VALUE!</v>
      </c>
      <c r="AV918" s="100">
        <v>0</v>
      </c>
      <c r="AW918" s="100">
        <f>AV918*('Para GX'!J$71+100%)</f>
        <v>0</v>
      </c>
      <c r="AX918" s="100">
        <f>AW918*('Para GX'!K$71+100%)</f>
        <v>0</v>
      </c>
      <c r="AY918" s="100">
        <f>AX918*('Para GX'!L$71+100%)</f>
        <v>0</v>
      </c>
      <c r="AZ918" s="100">
        <f>AY918*('Para GX'!M$71+100%)</f>
        <v>0</v>
      </c>
      <c r="BA918" s="100">
        <f>AZ918*('Para GX'!N$71+100%)</f>
        <v>0</v>
      </c>
      <c r="BB918" s="100" t="e">
        <f>BA918*('Para GX'!O$71+100%)</f>
        <v>#VALUE!</v>
      </c>
      <c r="BC918" s="100">
        <v>0</v>
      </c>
      <c r="BD918" s="100"/>
      <c r="BE918" s="100"/>
      <c r="BF918" s="100"/>
      <c r="BG918" s="100"/>
      <c r="BH918" s="100"/>
      <c r="BI918" s="100"/>
      <c r="BJ918" s="100">
        <v>0</v>
      </c>
      <c r="BK918" s="100">
        <f>BJ918*('Para GX'!J$71+100%)</f>
        <v>0</v>
      </c>
      <c r="BL918" s="100">
        <f>BK918*('Para GX'!K$71+100%)</f>
        <v>0</v>
      </c>
      <c r="BM918" s="100">
        <f>BL918*('Para GX'!L$71+100%)</f>
        <v>0</v>
      </c>
      <c r="BN918" s="100">
        <f>BM918*('Para GX'!M$71+100%)</f>
        <v>0</v>
      </c>
      <c r="BO918" s="100">
        <f>BN918*('Para GX'!N$71+100%)</f>
        <v>0</v>
      </c>
      <c r="BP918" s="100" t="e">
        <f>BO918*('Para GX'!O$71+100%)</f>
        <v>#VALUE!</v>
      </c>
    </row>
    <row r="919" spans="1:68" ht="22.5">
      <c r="A919" s="77">
        <v>2018</v>
      </c>
      <c r="B919" s="77" t="s">
        <v>905</v>
      </c>
      <c r="C919" s="77" t="s">
        <v>1143</v>
      </c>
      <c r="D919" s="110"/>
      <c r="E919" s="98" t="s">
        <v>1027</v>
      </c>
      <c r="F919" s="77"/>
      <c r="G919" s="77"/>
      <c r="H919" s="77"/>
      <c r="I919" s="77">
        <v>1</v>
      </c>
      <c r="J919" s="77" t="s">
        <v>1021</v>
      </c>
      <c r="K919" s="110" t="s">
        <v>1250</v>
      </c>
      <c r="L919" s="77"/>
      <c r="M919" s="77"/>
      <c r="N919" s="99">
        <v>0</v>
      </c>
      <c r="O919" s="99">
        <v>0</v>
      </c>
      <c r="P919" s="99">
        <v>0</v>
      </c>
      <c r="Q919" s="99">
        <v>0</v>
      </c>
      <c r="R919" s="99">
        <v>0</v>
      </c>
      <c r="S919" s="99">
        <v>0</v>
      </c>
      <c r="T919" s="99">
        <v>0</v>
      </c>
      <c r="U919" s="99">
        <v>0</v>
      </c>
      <c r="V919" s="99">
        <v>1382.27</v>
      </c>
      <c r="W919" s="99">
        <v>0</v>
      </c>
      <c r="X919" s="99">
        <v>0</v>
      </c>
      <c r="Y919" s="99">
        <v>0</v>
      </c>
      <c r="Z919" s="99">
        <v>1382.27</v>
      </c>
      <c r="AA919" s="100">
        <v>0</v>
      </c>
      <c r="AB919" s="100">
        <f>AA919*('Para GX'!J$71+100%)</f>
        <v>0</v>
      </c>
      <c r="AC919" s="100">
        <f>AB919*('Para GX'!K$71+100%)</f>
        <v>0</v>
      </c>
      <c r="AD919" s="100">
        <f>AC919*('Para GX'!L$71+100%)</f>
        <v>0</v>
      </c>
      <c r="AE919" s="100">
        <f>AD919*('Para GX'!M$71+100%)</f>
        <v>0</v>
      </c>
      <c r="AF919" s="100">
        <f>AE919*('Para GX'!N$71+100%)</f>
        <v>0</v>
      </c>
      <c r="AG919" s="100" t="e">
        <f>AF919*('Para GX'!O$71+100%)</f>
        <v>#VALUE!</v>
      </c>
      <c r="AH919" s="100">
        <v>2526.6</v>
      </c>
      <c r="AI919" s="100">
        <v>2526.6</v>
      </c>
      <c r="AJ919" s="100">
        <f>AI919*('Para GX'!K$71+100%)</f>
        <v>2581.3429999999998</v>
      </c>
      <c r="AK919" s="100">
        <f>AJ919*('Para GX'!L$71+100%)</f>
        <v>2624.3653833333328</v>
      </c>
      <c r="AL919" s="100">
        <f>AK919*('Para GX'!M$71+100%)</f>
        <v>2650.609037166666</v>
      </c>
      <c r="AM919" s="100">
        <f>AL919*('Para GX'!N$71+100%)</f>
        <v>2668.2797640811104</v>
      </c>
      <c r="AN919" s="100" t="e">
        <f>AM919*('Para GX'!O$71+100%)</f>
        <v>#VALUE!</v>
      </c>
      <c r="AO919" s="100">
        <f t="shared" si="226"/>
        <v>0</v>
      </c>
      <c r="AP919" s="100">
        <f>AO919*('Para GX'!J$71+100%)</f>
        <v>0</v>
      </c>
      <c r="AQ919" s="100">
        <f>AP919*('Para GX'!K$71+100%)</f>
        <v>0</v>
      </c>
      <c r="AR919" s="100">
        <f>AQ919*('Para GX'!L$71+100%)</f>
        <v>0</v>
      </c>
      <c r="AS919" s="100">
        <f>AR919*('Para GX'!M$71+100%)</f>
        <v>0</v>
      </c>
      <c r="AT919" s="100">
        <f>AS919*('Para GX'!N$71+100%)</f>
        <v>0</v>
      </c>
      <c r="AU919" s="100" t="e">
        <f>AT919*('Para GX'!O$71+100%)</f>
        <v>#VALUE!</v>
      </c>
      <c r="AV919" s="100">
        <v>0</v>
      </c>
      <c r="AW919" s="100">
        <f>AV919*('Para GX'!J$71+100%)</f>
        <v>0</v>
      </c>
      <c r="AX919" s="100">
        <f>AW919*('Para GX'!K$71+100%)</f>
        <v>0</v>
      </c>
      <c r="AY919" s="100">
        <f>AX919*('Para GX'!L$71+100%)</f>
        <v>0</v>
      </c>
      <c r="AZ919" s="100">
        <f>AY919*('Para GX'!M$71+100%)</f>
        <v>0</v>
      </c>
      <c r="BA919" s="100">
        <f>AZ919*('Para GX'!N$71+100%)</f>
        <v>0</v>
      </c>
      <c r="BB919" s="100" t="e">
        <f>BA919*('Para GX'!O$71+100%)</f>
        <v>#VALUE!</v>
      </c>
      <c r="BC919" s="100">
        <v>0</v>
      </c>
      <c r="BD919" s="100"/>
      <c r="BE919" s="100"/>
      <c r="BF919" s="100"/>
      <c r="BG919" s="100"/>
      <c r="BH919" s="100"/>
      <c r="BI919" s="100"/>
      <c r="BJ919" s="100">
        <v>0</v>
      </c>
      <c r="BK919" s="100">
        <f>BJ919*('Para GX'!J$71+100%)</f>
        <v>0</v>
      </c>
      <c r="BL919" s="100">
        <f>BK919*('Para GX'!K$71+100%)</f>
        <v>0</v>
      </c>
      <c r="BM919" s="100">
        <f>BL919*('Para GX'!L$71+100%)</f>
        <v>0</v>
      </c>
      <c r="BN919" s="100">
        <f>BM919*('Para GX'!M$71+100%)</f>
        <v>0</v>
      </c>
      <c r="BO919" s="100">
        <f>BN919*('Para GX'!N$71+100%)</f>
        <v>0</v>
      </c>
      <c r="BP919" s="100" t="e">
        <f>BO919*('Para GX'!O$71+100%)</f>
        <v>#VALUE!</v>
      </c>
    </row>
    <row r="920" spans="1:68">
      <c r="A920" s="77">
        <v>2018</v>
      </c>
      <c r="B920" s="77" t="s">
        <v>905</v>
      </c>
      <c r="C920" s="77" t="s">
        <v>1143</v>
      </c>
      <c r="D920" s="77"/>
      <c r="E920" s="98" t="s">
        <v>1027</v>
      </c>
      <c r="F920" s="77"/>
      <c r="G920" s="77"/>
      <c r="H920" s="77"/>
      <c r="I920" s="77">
        <v>1</v>
      </c>
      <c r="J920" s="77" t="s">
        <v>1021</v>
      </c>
      <c r="K920" s="77"/>
      <c r="L920" s="77"/>
      <c r="M920" s="77"/>
      <c r="N920" s="99">
        <v>0</v>
      </c>
      <c r="O920" s="99">
        <v>0</v>
      </c>
      <c r="P920" s="99">
        <v>0</v>
      </c>
      <c r="Q920" s="99">
        <v>0</v>
      </c>
      <c r="R920" s="99">
        <v>0</v>
      </c>
      <c r="S920" s="99">
        <v>0</v>
      </c>
      <c r="T920" s="99">
        <v>0</v>
      </c>
      <c r="U920" s="99">
        <v>0</v>
      </c>
      <c r="V920" s="99">
        <v>0</v>
      </c>
      <c r="W920" s="99">
        <v>0</v>
      </c>
      <c r="X920" s="99">
        <v>0</v>
      </c>
      <c r="Y920" s="99">
        <v>0</v>
      </c>
      <c r="Z920" s="99" t="s">
        <v>904</v>
      </c>
      <c r="AA920" s="100">
        <v>0</v>
      </c>
      <c r="AB920" s="100">
        <v>0</v>
      </c>
      <c r="AC920" s="100">
        <v>0</v>
      </c>
      <c r="AD920" s="100">
        <f>AC920*('Para GX'!L$71+100%)</f>
        <v>0</v>
      </c>
      <c r="AE920" s="100">
        <f>AD920*('Para GX'!M$71+100%)</f>
        <v>0</v>
      </c>
      <c r="AF920" s="100">
        <f>AE920*('Para GX'!N$71+100%)</f>
        <v>0</v>
      </c>
      <c r="AG920" s="100" t="e">
        <f>AF920*('Para GX'!O$71+100%)</f>
        <v>#VALUE!</v>
      </c>
      <c r="AH920" s="100">
        <v>0</v>
      </c>
      <c r="AI920" s="100">
        <v>3623.3</v>
      </c>
      <c r="AJ920" s="100">
        <v>3952.69</v>
      </c>
      <c r="AK920" s="100">
        <f>AJ920*('Para GX'!L$71+100%)</f>
        <v>4018.5681666666665</v>
      </c>
      <c r="AL920" s="100">
        <f>AK920*('Para GX'!M$71+100%)</f>
        <v>4058.7538483333333</v>
      </c>
      <c r="AM920" s="100">
        <f>AL920*('Para GX'!N$71+100%)</f>
        <v>4085.8122073222221</v>
      </c>
      <c r="AN920" s="100" t="e">
        <f>AM920*('Para GX'!O$71+100%)</f>
        <v>#VALUE!</v>
      </c>
      <c r="AO920" s="100">
        <f t="shared" ref="AO920" si="239">SUM(X920+Y920)</f>
        <v>0</v>
      </c>
      <c r="AP920" s="100">
        <f>AO920*('Para GX'!J$71+100%)</f>
        <v>0</v>
      </c>
      <c r="AQ920" s="100">
        <f>AP920*('Para GX'!K$71+100%)</f>
        <v>0</v>
      </c>
      <c r="AR920" s="100">
        <f>AQ920*('Para GX'!L$71+100%)</f>
        <v>0</v>
      </c>
      <c r="AS920" s="100">
        <f>AR920*('Para GX'!M$71+100%)</f>
        <v>0</v>
      </c>
      <c r="AT920" s="100">
        <f>AS920*('Para GX'!N$71+100%)</f>
        <v>0</v>
      </c>
      <c r="AU920" s="100" t="e">
        <f>AT920*('Para GX'!O$71+100%)</f>
        <v>#VALUE!</v>
      </c>
      <c r="AV920" s="100">
        <v>0</v>
      </c>
      <c r="AW920" s="100">
        <f>AV920*('Para GX'!J$71+100%)</f>
        <v>0</v>
      </c>
      <c r="AX920" s="100">
        <f>AW920*('Para GX'!K$71+100%)</f>
        <v>0</v>
      </c>
      <c r="AY920" s="100">
        <f>AX920*('Para GX'!L$71+100%)</f>
        <v>0</v>
      </c>
      <c r="AZ920" s="100">
        <f>AY920*('Para GX'!M$71+100%)</f>
        <v>0</v>
      </c>
      <c r="BA920" s="100">
        <f>AZ920*('Para GX'!N$71+100%)</f>
        <v>0</v>
      </c>
      <c r="BB920" s="100" t="e">
        <f>BA920*('Para GX'!O$71+100%)</f>
        <v>#VALUE!</v>
      </c>
      <c r="BC920" s="100">
        <v>0</v>
      </c>
      <c r="BD920" s="100"/>
      <c r="BE920" s="100"/>
      <c r="BF920" s="100"/>
      <c r="BG920" s="100"/>
      <c r="BH920" s="100"/>
      <c r="BI920" s="100"/>
      <c r="BJ920" s="100">
        <v>0</v>
      </c>
      <c r="BK920" s="100">
        <f>BJ920*('Para GX'!J$71+100%)</f>
        <v>0</v>
      </c>
      <c r="BL920" s="100">
        <f>BK920*('Para GX'!K$71+100%)</f>
        <v>0</v>
      </c>
      <c r="BM920" s="100">
        <f>BL920*('Para GX'!L$71+100%)</f>
        <v>0</v>
      </c>
      <c r="BN920" s="100">
        <f>BM920*('Para GX'!M$71+100%)</f>
        <v>0</v>
      </c>
      <c r="BO920" s="100">
        <f>BN920*('Para GX'!N$71+100%)</f>
        <v>0</v>
      </c>
      <c r="BP920" s="100" t="e">
        <f>BO920*('Para GX'!O$71+100%)</f>
        <v>#VALUE!</v>
      </c>
    </row>
    <row r="921" spans="1:68">
      <c r="A921" s="77">
        <v>2018</v>
      </c>
      <c r="B921" s="77" t="s">
        <v>905</v>
      </c>
      <c r="C921" s="77" t="s">
        <v>1143</v>
      </c>
      <c r="D921" s="110"/>
      <c r="E921" s="98" t="s">
        <v>1027</v>
      </c>
      <c r="F921" s="77"/>
      <c r="G921" s="77"/>
      <c r="H921" s="77"/>
      <c r="I921" s="77">
        <v>1</v>
      </c>
      <c r="J921" s="77" t="s">
        <v>1021</v>
      </c>
      <c r="K921" s="77"/>
      <c r="L921" s="77" t="s">
        <v>1243</v>
      </c>
      <c r="M921" s="77"/>
      <c r="N921" s="99">
        <v>0</v>
      </c>
      <c r="O921" s="99">
        <v>0</v>
      </c>
      <c r="P921" s="99">
        <v>0</v>
      </c>
      <c r="Q921" s="99">
        <v>0</v>
      </c>
      <c r="R921" s="99">
        <v>0</v>
      </c>
      <c r="S921" s="99">
        <v>0</v>
      </c>
      <c r="T921" s="99">
        <v>0</v>
      </c>
      <c r="U921" s="99">
        <v>0</v>
      </c>
      <c r="V921" s="99">
        <v>0</v>
      </c>
      <c r="W921" s="99">
        <v>0</v>
      </c>
      <c r="X921" s="99">
        <v>0</v>
      </c>
      <c r="Y921" s="99">
        <v>0</v>
      </c>
      <c r="Z921" s="99" t="s">
        <v>904</v>
      </c>
      <c r="AA921" s="100">
        <v>0</v>
      </c>
      <c r="AB921" s="100">
        <v>0</v>
      </c>
      <c r="AC921" s="100">
        <v>0</v>
      </c>
      <c r="AD921" s="100">
        <f>AC921*('Para GX'!L$71+100%)</f>
        <v>0</v>
      </c>
      <c r="AE921" s="100">
        <f>AD921*('Para GX'!M$71+100%)</f>
        <v>0</v>
      </c>
      <c r="AF921" s="100">
        <f>AE921*('Para GX'!N$71+100%)</f>
        <v>0</v>
      </c>
      <c r="AG921" s="100" t="e">
        <f>AF921*('Para GX'!O$71+100%)</f>
        <v>#VALUE!</v>
      </c>
      <c r="AH921" s="100">
        <v>0</v>
      </c>
      <c r="AI921" s="100">
        <v>2091.9699999999998</v>
      </c>
      <c r="AJ921" s="100">
        <v>4146.87</v>
      </c>
      <c r="AK921" s="100">
        <f>AJ921*('Para GX'!L$71+100%)</f>
        <v>4215.9844999999996</v>
      </c>
      <c r="AL921" s="100">
        <f>AK921*('Para GX'!M$71+100%)</f>
        <v>4258.1443449999997</v>
      </c>
      <c r="AM921" s="100">
        <f>AL921*('Para GX'!N$71+100%)</f>
        <v>4286.5319739666656</v>
      </c>
      <c r="AN921" s="100" t="e">
        <f>AM921*('Para GX'!O$71+100%)</f>
        <v>#VALUE!</v>
      </c>
      <c r="AO921" s="100">
        <f t="shared" ref="AO921" si="240">SUM(X921+Y921)</f>
        <v>0</v>
      </c>
      <c r="AP921" s="100">
        <f>AO921*('Para GX'!J$71+100%)</f>
        <v>0</v>
      </c>
      <c r="AQ921" s="100">
        <f>AP921*('Para GX'!K$71+100%)</f>
        <v>0</v>
      </c>
      <c r="AR921" s="100">
        <f>AQ921*('Para GX'!L$71+100%)</f>
        <v>0</v>
      </c>
      <c r="AS921" s="100">
        <f>AR921*('Para GX'!M$71+100%)</f>
        <v>0</v>
      </c>
      <c r="AT921" s="100">
        <f>AS921*('Para GX'!N$71+100%)</f>
        <v>0</v>
      </c>
      <c r="AU921" s="100" t="e">
        <f>AT921*('Para GX'!O$71+100%)</f>
        <v>#VALUE!</v>
      </c>
      <c r="AV921" s="100">
        <v>0</v>
      </c>
      <c r="AW921" s="100">
        <f>AV921*('Para GX'!J$71+100%)</f>
        <v>0</v>
      </c>
      <c r="AX921" s="100">
        <f>AW921*('Para GX'!K$71+100%)</f>
        <v>0</v>
      </c>
      <c r="AY921" s="100">
        <f>AX921*('Para GX'!L$71+100%)</f>
        <v>0</v>
      </c>
      <c r="AZ921" s="100">
        <f>AY921*('Para GX'!M$71+100%)</f>
        <v>0</v>
      </c>
      <c r="BA921" s="100">
        <f>AZ921*('Para GX'!N$71+100%)</f>
        <v>0</v>
      </c>
      <c r="BB921" s="100" t="e">
        <f>BA921*('Para GX'!O$71+100%)</f>
        <v>#VALUE!</v>
      </c>
      <c r="BC921" s="100">
        <v>0</v>
      </c>
      <c r="BD921" s="100"/>
      <c r="BE921" s="100"/>
      <c r="BF921" s="100"/>
      <c r="BG921" s="100"/>
      <c r="BH921" s="100"/>
      <c r="BI921" s="100"/>
      <c r="BJ921" s="100">
        <v>0</v>
      </c>
      <c r="BK921" s="100">
        <f>BJ921*('Para GX'!J$71+100%)</f>
        <v>0</v>
      </c>
      <c r="BL921" s="100">
        <f>BK921*('Para GX'!K$71+100%)</f>
        <v>0</v>
      </c>
      <c r="BM921" s="100">
        <f>BL921*('Para GX'!L$71+100%)</f>
        <v>0</v>
      </c>
      <c r="BN921" s="100">
        <f>BM921*('Para GX'!M$71+100%)</f>
        <v>0</v>
      </c>
      <c r="BO921" s="100">
        <f>BN921*('Para GX'!N$71+100%)</f>
        <v>0</v>
      </c>
      <c r="BP921" s="100" t="e">
        <f>BO921*('Para GX'!O$71+100%)</f>
        <v>#VALUE!</v>
      </c>
    </row>
    <row r="922" spans="1:68">
      <c r="A922" s="77">
        <v>2018</v>
      </c>
      <c r="B922" s="77" t="s">
        <v>905</v>
      </c>
      <c r="C922" s="77" t="s">
        <v>1143</v>
      </c>
      <c r="D922" s="77"/>
      <c r="E922" s="98">
        <v>31749</v>
      </c>
      <c r="F922" s="77"/>
      <c r="G922" s="77"/>
      <c r="H922" s="77"/>
      <c r="I922" s="77">
        <v>1</v>
      </c>
      <c r="J922" s="77" t="s">
        <v>1021</v>
      </c>
      <c r="K922" s="77"/>
      <c r="L922" s="77"/>
      <c r="M922" s="77"/>
      <c r="N922" s="99">
        <v>0</v>
      </c>
      <c r="O922" s="99">
        <v>0</v>
      </c>
      <c r="P922" s="99">
        <v>0</v>
      </c>
      <c r="Q922" s="99">
        <v>0</v>
      </c>
      <c r="R922" s="99">
        <v>0</v>
      </c>
      <c r="S922" s="99">
        <v>0</v>
      </c>
      <c r="T922" s="99">
        <v>3239.87</v>
      </c>
      <c r="U922" s="99">
        <v>0</v>
      </c>
      <c r="V922" s="99">
        <v>0</v>
      </c>
      <c r="W922" s="99">
        <v>0</v>
      </c>
      <c r="X922" s="99">
        <v>0</v>
      </c>
      <c r="Y922" s="99">
        <v>0</v>
      </c>
      <c r="Z922" s="99">
        <v>3239.87</v>
      </c>
      <c r="AA922" s="100">
        <f t="shared" ref="AA922:AA927" si="241">SUM(W922+V922+S922)</f>
        <v>0</v>
      </c>
      <c r="AB922" s="100">
        <f>AA922*('Para GX'!J$71+100%)</f>
        <v>0</v>
      </c>
      <c r="AC922" s="100">
        <f>AB922*('Para GX'!K$71+100%)</f>
        <v>0</v>
      </c>
      <c r="AD922" s="100">
        <f>AC922*('Para GX'!L$71+100%)</f>
        <v>0</v>
      </c>
      <c r="AE922" s="100">
        <f>AD922*('Para GX'!M$71+100%)</f>
        <v>0</v>
      </c>
      <c r="AF922" s="100">
        <f>AE922*('Para GX'!N$71+100%)</f>
        <v>0</v>
      </c>
      <c r="AG922" s="100" t="e">
        <f>AF922*('Para GX'!O$71+100%)</f>
        <v>#VALUE!</v>
      </c>
      <c r="AH922" s="100">
        <f t="shared" si="237"/>
        <v>3239.87</v>
      </c>
      <c r="AI922" s="100">
        <f>AH922*('Para GX'!J$71+100%)</f>
        <v>3320.8667499999997</v>
      </c>
      <c r="AJ922" s="100">
        <f>AI922*('Para GX'!K$71+100%)</f>
        <v>3392.8188629166666</v>
      </c>
      <c r="AK922" s="100">
        <f>AJ922*('Para GX'!L$71+100%)</f>
        <v>3449.3658439652777</v>
      </c>
      <c r="AL922" s="100">
        <f>AK922*('Para GX'!M$71+100%)</f>
        <v>3483.8595024049305</v>
      </c>
      <c r="AM922" s="100">
        <f>AL922*('Para GX'!N$71+100%)</f>
        <v>3507.0852324209632</v>
      </c>
      <c r="AN922" s="100" t="e">
        <f>AM922*('Para GX'!O$71+100%)</f>
        <v>#VALUE!</v>
      </c>
      <c r="AO922" s="100">
        <f t="shared" si="226"/>
        <v>0</v>
      </c>
      <c r="AP922" s="100">
        <f>AO922*('Para GX'!J$71+100%)</f>
        <v>0</v>
      </c>
      <c r="AQ922" s="100">
        <f>AP922*('Para GX'!K$71+100%)</f>
        <v>0</v>
      </c>
      <c r="AR922" s="100">
        <f>AQ922*('Para GX'!L$71+100%)</f>
        <v>0</v>
      </c>
      <c r="AS922" s="100">
        <f>AR922*('Para GX'!M$71+100%)</f>
        <v>0</v>
      </c>
      <c r="AT922" s="100">
        <f>AS922*('Para GX'!N$71+100%)</f>
        <v>0</v>
      </c>
      <c r="AU922" s="100" t="e">
        <f>AT922*('Para GX'!O$71+100%)</f>
        <v>#VALUE!</v>
      </c>
      <c r="AV922" s="100">
        <v>0</v>
      </c>
      <c r="AW922" s="100">
        <f>AV922*('Para GX'!J$71+100%)</f>
        <v>0</v>
      </c>
      <c r="AX922" s="100">
        <f>AW922*('Para GX'!K$71+100%)</f>
        <v>0</v>
      </c>
      <c r="AY922" s="100">
        <f>AX922*('Para GX'!L$71+100%)</f>
        <v>0</v>
      </c>
      <c r="AZ922" s="100">
        <f>AY922*('Para GX'!M$71+100%)</f>
        <v>0</v>
      </c>
      <c r="BA922" s="100">
        <f>AZ922*('Para GX'!N$71+100%)</f>
        <v>0</v>
      </c>
      <c r="BB922" s="100" t="e">
        <f>BA922*('Para GX'!O$71+100%)</f>
        <v>#VALUE!</v>
      </c>
      <c r="BC922" s="100">
        <v>0</v>
      </c>
      <c r="BD922" s="100"/>
      <c r="BE922" s="100"/>
      <c r="BF922" s="100"/>
      <c r="BG922" s="100"/>
      <c r="BH922" s="100"/>
      <c r="BI922" s="100"/>
      <c r="BJ922" s="100">
        <v>0</v>
      </c>
      <c r="BK922" s="100">
        <f>BJ922*('Para GX'!J$71+100%)</f>
        <v>0</v>
      </c>
      <c r="BL922" s="100">
        <f>BK922*('Para GX'!K$71+100%)</f>
        <v>0</v>
      </c>
      <c r="BM922" s="100">
        <f>BL922*('Para GX'!L$71+100%)</f>
        <v>0</v>
      </c>
      <c r="BN922" s="100">
        <f>BM922*('Para GX'!M$71+100%)</f>
        <v>0</v>
      </c>
      <c r="BO922" s="100">
        <f>BN922*('Para GX'!N$71+100%)</f>
        <v>0</v>
      </c>
      <c r="BP922" s="100" t="e">
        <f>BO922*('Para GX'!O$71+100%)</f>
        <v>#VALUE!</v>
      </c>
    </row>
    <row r="923" spans="1:68">
      <c r="A923" s="77">
        <v>2018</v>
      </c>
      <c r="B923" s="77" t="s">
        <v>905</v>
      </c>
      <c r="C923" s="77" t="s">
        <v>1143</v>
      </c>
      <c r="D923" s="77"/>
      <c r="E923" s="98">
        <v>25304</v>
      </c>
      <c r="F923" s="77"/>
      <c r="G923" s="77"/>
      <c r="H923" s="77"/>
      <c r="I923" s="77">
        <v>5</v>
      </c>
      <c r="J923" s="77" t="s">
        <v>1021</v>
      </c>
      <c r="K923" s="77"/>
      <c r="L923" s="77"/>
      <c r="M923" s="77"/>
      <c r="N923" s="99">
        <v>0</v>
      </c>
      <c r="O923" s="99">
        <v>0</v>
      </c>
      <c r="P923" s="99">
        <v>0</v>
      </c>
      <c r="Q923" s="99">
        <v>0</v>
      </c>
      <c r="R923" s="99">
        <v>0</v>
      </c>
      <c r="S923" s="99">
        <v>0</v>
      </c>
      <c r="T923" s="99">
        <v>2137.42</v>
      </c>
      <c r="U923" s="99">
        <v>0</v>
      </c>
      <c r="V923" s="99">
        <v>0</v>
      </c>
      <c r="W923" s="99">
        <v>0</v>
      </c>
      <c r="X923" s="99">
        <v>0</v>
      </c>
      <c r="Y923" s="99">
        <v>0</v>
      </c>
      <c r="Z923" s="99">
        <v>2137.42</v>
      </c>
      <c r="AA923" s="100">
        <f t="shared" si="241"/>
        <v>0</v>
      </c>
      <c r="AB923" s="100">
        <f>AA923*('Para GX'!J$71+100%)</f>
        <v>0</v>
      </c>
      <c r="AC923" s="100">
        <f>AB923*('Para GX'!K$71+100%)</f>
        <v>0</v>
      </c>
      <c r="AD923" s="100">
        <f>AC923*('Para GX'!L$71+100%)</f>
        <v>0</v>
      </c>
      <c r="AE923" s="100">
        <f>AD923*('Para GX'!M$71+100%)</f>
        <v>0</v>
      </c>
      <c r="AF923" s="100">
        <f>AE923*('Para GX'!N$71+100%)</f>
        <v>0</v>
      </c>
      <c r="AG923" s="100" t="e">
        <f>AF923*('Para GX'!O$71+100%)</f>
        <v>#VALUE!</v>
      </c>
      <c r="AH923" s="100">
        <f t="shared" si="237"/>
        <v>2137.42</v>
      </c>
      <c r="AI923" s="100">
        <f>AH923*('Para GX'!J$71+100%)</f>
        <v>2190.8554999999997</v>
      </c>
      <c r="AJ923" s="100">
        <f>AI923*('Para GX'!K$71+100%)</f>
        <v>2238.3240358333333</v>
      </c>
      <c r="AK923" s="100">
        <f>AJ923*('Para GX'!L$71+100%)</f>
        <v>2275.6294364305554</v>
      </c>
      <c r="AL923" s="100">
        <f>AK923*('Para GX'!M$71+100%)</f>
        <v>2298.385730794861</v>
      </c>
      <c r="AM923" s="100">
        <f>AL923*('Para GX'!N$71+100%)</f>
        <v>2313.7083023334935</v>
      </c>
      <c r="AN923" s="100" t="e">
        <f>AM923*('Para GX'!O$71+100%)</f>
        <v>#VALUE!</v>
      </c>
      <c r="AO923" s="100">
        <f t="shared" si="226"/>
        <v>0</v>
      </c>
      <c r="AP923" s="100">
        <f>AO923*('Para GX'!J$71+100%)</f>
        <v>0</v>
      </c>
      <c r="AQ923" s="100">
        <f>AP923*('Para GX'!K$71+100%)</f>
        <v>0</v>
      </c>
      <c r="AR923" s="100">
        <f>AQ923*('Para GX'!L$71+100%)</f>
        <v>0</v>
      </c>
      <c r="AS923" s="100">
        <f>AR923*('Para GX'!M$71+100%)</f>
        <v>0</v>
      </c>
      <c r="AT923" s="100">
        <f>AS923*('Para GX'!N$71+100%)</f>
        <v>0</v>
      </c>
      <c r="AU923" s="100" t="e">
        <f>AT923*('Para GX'!O$71+100%)</f>
        <v>#VALUE!</v>
      </c>
      <c r="AV923" s="100">
        <v>0</v>
      </c>
      <c r="AW923" s="100">
        <f>AV923*('Para GX'!J$71+100%)</f>
        <v>0</v>
      </c>
      <c r="AX923" s="100">
        <f>AW923*('Para GX'!K$71+100%)</f>
        <v>0</v>
      </c>
      <c r="AY923" s="100">
        <f>AX923*('Para GX'!L$71+100%)</f>
        <v>0</v>
      </c>
      <c r="AZ923" s="100">
        <f>AY923*('Para GX'!M$71+100%)</f>
        <v>0</v>
      </c>
      <c r="BA923" s="100">
        <f>AZ923*('Para GX'!N$71+100%)</f>
        <v>0</v>
      </c>
      <c r="BB923" s="100" t="e">
        <f>BA923*('Para GX'!O$71+100%)</f>
        <v>#VALUE!</v>
      </c>
      <c r="BC923" s="100">
        <v>0</v>
      </c>
      <c r="BD923" s="100"/>
      <c r="BE923" s="100"/>
      <c r="BF923" s="100"/>
      <c r="BG923" s="100"/>
      <c r="BH923" s="100"/>
      <c r="BI923" s="100"/>
      <c r="BJ923" s="100">
        <v>0</v>
      </c>
      <c r="BK923" s="100">
        <f>BJ923*('Para GX'!J$71+100%)</f>
        <v>0</v>
      </c>
      <c r="BL923" s="100">
        <f>BK923*('Para GX'!K$71+100%)</f>
        <v>0</v>
      </c>
      <c r="BM923" s="100">
        <f>BL923*('Para GX'!L$71+100%)</f>
        <v>0</v>
      </c>
      <c r="BN923" s="100">
        <f>BM923*('Para GX'!M$71+100%)</f>
        <v>0</v>
      </c>
      <c r="BO923" s="100">
        <f>BN923*('Para GX'!N$71+100%)</f>
        <v>0</v>
      </c>
      <c r="BP923" s="100" t="e">
        <f>BO923*('Para GX'!O$71+100%)</f>
        <v>#VALUE!</v>
      </c>
    </row>
    <row r="924" spans="1:68">
      <c r="A924" s="77">
        <v>2018</v>
      </c>
      <c r="B924" s="77" t="s">
        <v>905</v>
      </c>
      <c r="C924" s="77" t="s">
        <v>1143</v>
      </c>
      <c r="D924" s="77"/>
      <c r="E924" s="98">
        <v>31635</v>
      </c>
      <c r="F924" s="77"/>
      <c r="G924" s="77"/>
      <c r="H924" s="77"/>
      <c r="I924" s="77">
        <v>3</v>
      </c>
      <c r="J924" s="77" t="s">
        <v>1021</v>
      </c>
      <c r="K924" s="77"/>
      <c r="L924" s="77"/>
      <c r="M924" s="77"/>
      <c r="N924" s="99">
        <v>0</v>
      </c>
      <c r="O924" s="99">
        <v>0</v>
      </c>
      <c r="P924" s="99">
        <v>0</v>
      </c>
      <c r="Q924" s="99">
        <v>0</v>
      </c>
      <c r="R924" s="99">
        <v>0</v>
      </c>
      <c r="S924" s="99">
        <v>0</v>
      </c>
      <c r="T924" s="99">
        <v>2620.9899999999998</v>
      </c>
      <c r="U924" s="99">
        <v>0</v>
      </c>
      <c r="V924" s="99">
        <v>0</v>
      </c>
      <c r="W924" s="99">
        <v>0</v>
      </c>
      <c r="X924" s="99">
        <v>0</v>
      </c>
      <c r="Y924" s="99">
        <v>0</v>
      </c>
      <c r="Z924" s="99">
        <v>2620.9899999999998</v>
      </c>
      <c r="AA924" s="100">
        <f t="shared" si="241"/>
        <v>0</v>
      </c>
      <c r="AB924" s="100">
        <f>AA924*('Para GX'!J$71+100%)</f>
        <v>0</v>
      </c>
      <c r="AC924" s="100">
        <f>AB924*('Para GX'!K$71+100%)</f>
        <v>0</v>
      </c>
      <c r="AD924" s="100">
        <f>AC924*('Para GX'!L$71+100%)</f>
        <v>0</v>
      </c>
      <c r="AE924" s="100">
        <f>AD924*('Para GX'!M$71+100%)</f>
        <v>0</v>
      </c>
      <c r="AF924" s="100">
        <f>AE924*('Para GX'!N$71+100%)</f>
        <v>0</v>
      </c>
      <c r="AG924" s="100" t="e">
        <f>AF924*('Para GX'!O$71+100%)</f>
        <v>#VALUE!</v>
      </c>
      <c r="AH924" s="100">
        <f t="shared" si="237"/>
        <v>2620.9899999999998</v>
      </c>
      <c r="AI924" s="100">
        <f>AH924*('Para GX'!J$71+100%)</f>
        <v>2686.5147499999994</v>
      </c>
      <c r="AJ924" s="100">
        <f>AI924*('Para GX'!K$71+100%)</f>
        <v>2744.7225695833326</v>
      </c>
      <c r="AK924" s="100">
        <f>AJ924*('Para GX'!L$71+100%)</f>
        <v>2790.4679457430548</v>
      </c>
      <c r="AL924" s="100">
        <f>AK924*('Para GX'!M$71+100%)</f>
        <v>2818.3726252004853</v>
      </c>
      <c r="AM924" s="100">
        <f>AL924*('Para GX'!N$71+100%)</f>
        <v>2837.1617760351551</v>
      </c>
      <c r="AN924" s="100" t="e">
        <f>AM924*('Para GX'!O$71+100%)</f>
        <v>#VALUE!</v>
      </c>
      <c r="AO924" s="100">
        <f t="shared" si="226"/>
        <v>0</v>
      </c>
      <c r="AP924" s="100">
        <f>AO924*('Para GX'!J$71+100%)</f>
        <v>0</v>
      </c>
      <c r="AQ924" s="100">
        <f>AP924*('Para GX'!K$71+100%)</f>
        <v>0</v>
      </c>
      <c r="AR924" s="100">
        <f>AQ924*('Para GX'!L$71+100%)</f>
        <v>0</v>
      </c>
      <c r="AS924" s="100">
        <f>AR924*('Para GX'!M$71+100%)</f>
        <v>0</v>
      </c>
      <c r="AT924" s="100">
        <f>AS924*('Para GX'!N$71+100%)</f>
        <v>0</v>
      </c>
      <c r="AU924" s="100" t="e">
        <f>AT924*('Para GX'!O$71+100%)</f>
        <v>#VALUE!</v>
      </c>
      <c r="AV924" s="100">
        <v>0</v>
      </c>
      <c r="AW924" s="100">
        <f>AV924*('Para GX'!J$71+100%)</f>
        <v>0</v>
      </c>
      <c r="AX924" s="100">
        <f>AW924*('Para GX'!K$71+100%)</f>
        <v>0</v>
      </c>
      <c r="AY924" s="100">
        <f>AX924*('Para GX'!L$71+100%)</f>
        <v>0</v>
      </c>
      <c r="AZ924" s="100">
        <f>AY924*('Para GX'!M$71+100%)</f>
        <v>0</v>
      </c>
      <c r="BA924" s="100">
        <f>AZ924*('Para GX'!N$71+100%)</f>
        <v>0</v>
      </c>
      <c r="BB924" s="100" t="e">
        <f>BA924*('Para GX'!O$71+100%)</f>
        <v>#VALUE!</v>
      </c>
      <c r="BC924" s="100">
        <v>0</v>
      </c>
      <c r="BD924" s="100"/>
      <c r="BE924" s="100"/>
      <c r="BF924" s="100"/>
      <c r="BG924" s="100"/>
      <c r="BH924" s="100"/>
      <c r="BI924" s="100"/>
      <c r="BJ924" s="100">
        <v>0</v>
      </c>
      <c r="BK924" s="100">
        <f>BJ924*('Para GX'!J$71+100%)</f>
        <v>0</v>
      </c>
      <c r="BL924" s="100">
        <f>BK924*('Para GX'!K$71+100%)</f>
        <v>0</v>
      </c>
      <c r="BM924" s="100">
        <f>BL924*('Para GX'!L$71+100%)</f>
        <v>0</v>
      </c>
      <c r="BN924" s="100">
        <f>BM924*('Para GX'!M$71+100%)</f>
        <v>0</v>
      </c>
      <c r="BO924" s="100">
        <f>BN924*('Para GX'!N$71+100%)</f>
        <v>0</v>
      </c>
      <c r="BP924" s="100" t="e">
        <f>BO924*('Para GX'!O$71+100%)</f>
        <v>#VALUE!</v>
      </c>
    </row>
    <row r="925" spans="1:68">
      <c r="A925" s="77">
        <v>2018</v>
      </c>
      <c r="B925" s="77" t="s">
        <v>905</v>
      </c>
      <c r="C925" s="77" t="s">
        <v>1143</v>
      </c>
      <c r="D925" s="77"/>
      <c r="E925" s="98">
        <v>25062</v>
      </c>
      <c r="F925" s="77"/>
      <c r="G925" s="77"/>
      <c r="H925" s="77"/>
      <c r="I925" s="77">
        <v>1</v>
      </c>
      <c r="J925" s="77" t="s">
        <v>1021</v>
      </c>
      <c r="K925" s="77"/>
      <c r="L925" s="77"/>
      <c r="M925" s="77"/>
      <c r="N925" s="99">
        <v>0</v>
      </c>
      <c r="O925" s="99">
        <v>0</v>
      </c>
      <c r="P925" s="99">
        <v>0</v>
      </c>
      <c r="Q925" s="99">
        <v>0</v>
      </c>
      <c r="R925" s="99">
        <v>0</v>
      </c>
      <c r="S925" s="99">
        <v>0</v>
      </c>
      <c r="T925" s="99">
        <v>2558.46</v>
      </c>
      <c r="U925" s="99">
        <v>0</v>
      </c>
      <c r="V925" s="99">
        <v>0</v>
      </c>
      <c r="W925" s="99">
        <v>0</v>
      </c>
      <c r="X925" s="99">
        <v>0</v>
      </c>
      <c r="Y925" s="99">
        <v>0</v>
      </c>
      <c r="Z925" s="99">
        <v>2558.46</v>
      </c>
      <c r="AA925" s="100">
        <f t="shared" si="241"/>
        <v>0</v>
      </c>
      <c r="AB925" s="100">
        <f>AA925*('Para GX'!J$71+100%)</f>
        <v>0</v>
      </c>
      <c r="AC925" s="100">
        <f>AB925*('Para GX'!K$71+100%)</f>
        <v>0</v>
      </c>
      <c r="AD925" s="100">
        <f>AC925*('Para GX'!L$71+100%)</f>
        <v>0</v>
      </c>
      <c r="AE925" s="100">
        <f>AD925*('Para GX'!M$71+100%)</f>
        <v>0</v>
      </c>
      <c r="AF925" s="100">
        <f>AE925*('Para GX'!N$71+100%)</f>
        <v>0</v>
      </c>
      <c r="AG925" s="100" t="e">
        <f>AF925*('Para GX'!O$71+100%)</f>
        <v>#VALUE!</v>
      </c>
      <c r="AH925" s="100">
        <f t="shared" si="237"/>
        <v>2558.46</v>
      </c>
      <c r="AI925" s="100">
        <f>AH925*('Para GX'!J$71+100%)</f>
        <v>2622.4214999999999</v>
      </c>
      <c r="AJ925" s="100">
        <f>AI925*('Para GX'!K$71+100%)</f>
        <v>2679.2406325000002</v>
      </c>
      <c r="AK925" s="100">
        <f>AJ925*('Para GX'!L$71+100%)</f>
        <v>2723.8946430416668</v>
      </c>
      <c r="AL925" s="100">
        <f>AK925*('Para GX'!M$71+100%)</f>
        <v>2751.1335894720833</v>
      </c>
      <c r="AM925" s="100">
        <f>AL925*('Para GX'!N$71+100%)</f>
        <v>2769.4744800685635</v>
      </c>
      <c r="AN925" s="100" t="e">
        <f>AM925*('Para GX'!O$71+100%)</f>
        <v>#VALUE!</v>
      </c>
      <c r="AO925" s="100">
        <f t="shared" si="226"/>
        <v>0</v>
      </c>
      <c r="AP925" s="100">
        <f>AO925*('Para GX'!J$71+100%)</f>
        <v>0</v>
      </c>
      <c r="AQ925" s="100">
        <f>AP925*('Para GX'!K$71+100%)</f>
        <v>0</v>
      </c>
      <c r="AR925" s="100">
        <f>AQ925*('Para GX'!L$71+100%)</f>
        <v>0</v>
      </c>
      <c r="AS925" s="100">
        <f>AR925*('Para GX'!M$71+100%)</f>
        <v>0</v>
      </c>
      <c r="AT925" s="100">
        <f>AS925*('Para GX'!N$71+100%)</f>
        <v>0</v>
      </c>
      <c r="AU925" s="100" t="e">
        <f>AT925*('Para GX'!O$71+100%)</f>
        <v>#VALUE!</v>
      </c>
      <c r="AV925" s="100">
        <v>0</v>
      </c>
      <c r="AW925" s="100">
        <f>AV925*('Para GX'!J$71+100%)</f>
        <v>0</v>
      </c>
      <c r="AX925" s="100">
        <f>AW925*('Para GX'!K$71+100%)</f>
        <v>0</v>
      </c>
      <c r="AY925" s="100">
        <f>AX925*('Para GX'!L$71+100%)</f>
        <v>0</v>
      </c>
      <c r="AZ925" s="100">
        <f>AY925*('Para GX'!M$71+100%)</f>
        <v>0</v>
      </c>
      <c r="BA925" s="100">
        <f>AZ925*('Para GX'!N$71+100%)</f>
        <v>0</v>
      </c>
      <c r="BB925" s="100" t="e">
        <f>BA925*('Para GX'!O$71+100%)</f>
        <v>#VALUE!</v>
      </c>
      <c r="BC925" s="100">
        <v>0</v>
      </c>
      <c r="BD925" s="100"/>
      <c r="BE925" s="100"/>
      <c r="BF925" s="100"/>
      <c r="BG925" s="100"/>
      <c r="BH925" s="100"/>
      <c r="BI925" s="100"/>
      <c r="BJ925" s="100">
        <v>0</v>
      </c>
      <c r="BK925" s="100">
        <f>BJ925*('Para GX'!J$71+100%)</f>
        <v>0</v>
      </c>
      <c r="BL925" s="100">
        <f>BK925*('Para GX'!K$71+100%)</f>
        <v>0</v>
      </c>
      <c r="BM925" s="100">
        <f>BL925*('Para GX'!L$71+100%)</f>
        <v>0</v>
      </c>
      <c r="BN925" s="100">
        <f>BM925*('Para GX'!M$71+100%)</f>
        <v>0</v>
      </c>
      <c r="BO925" s="100">
        <f>BN925*('Para GX'!N$71+100%)</f>
        <v>0</v>
      </c>
      <c r="BP925" s="100" t="e">
        <f>BO925*('Para GX'!O$71+100%)</f>
        <v>#VALUE!</v>
      </c>
    </row>
    <row r="926" spans="1:68">
      <c r="A926" s="77">
        <v>2018</v>
      </c>
      <c r="B926" s="77" t="s">
        <v>905</v>
      </c>
      <c r="C926" s="77" t="s">
        <v>1143</v>
      </c>
      <c r="D926" s="77"/>
      <c r="E926" s="98">
        <v>25517</v>
      </c>
      <c r="F926" s="77"/>
      <c r="G926" s="77"/>
      <c r="H926" s="77"/>
      <c r="I926" s="77">
        <v>1</v>
      </c>
      <c r="J926" s="77" t="s">
        <v>1021</v>
      </c>
      <c r="K926" s="77"/>
      <c r="L926" s="77"/>
      <c r="M926" s="77"/>
      <c r="N926" s="99">
        <v>0</v>
      </c>
      <c r="O926" s="99">
        <v>0</v>
      </c>
      <c r="P926" s="99">
        <v>0</v>
      </c>
      <c r="Q926" s="99">
        <v>0</v>
      </c>
      <c r="R926" s="99">
        <v>0</v>
      </c>
      <c r="S926" s="99">
        <v>0</v>
      </c>
      <c r="T926" s="99">
        <v>2767.8</v>
      </c>
      <c r="U926" s="99">
        <v>0</v>
      </c>
      <c r="V926" s="99">
        <v>0</v>
      </c>
      <c r="W926" s="99">
        <v>0</v>
      </c>
      <c r="X926" s="99">
        <v>0</v>
      </c>
      <c r="Y926" s="99">
        <v>0</v>
      </c>
      <c r="Z926" s="99">
        <v>2767.8</v>
      </c>
      <c r="AA926" s="100">
        <f t="shared" si="241"/>
        <v>0</v>
      </c>
      <c r="AB926" s="100">
        <f>AA926*('Para GX'!J$71+100%)</f>
        <v>0</v>
      </c>
      <c r="AC926" s="100">
        <f>AB926*('Para GX'!K$71+100%)</f>
        <v>0</v>
      </c>
      <c r="AD926" s="100">
        <f>AC926*('Para GX'!L$71+100%)</f>
        <v>0</v>
      </c>
      <c r="AE926" s="100">
        <f>AD926*('Para GX'!M$71+100%)</f>
        <v>0</v>
      </c>
      <c r="AF926" s="100">
        <f>AE926*('Para GX'!N$71+100%)</f>
        <v>0</v>
      </c>
      <c r="AG926" s="100" t="e">
        <f>AF926*('Para GX'!O$71+100%)</f>
        <v>#VALUE!</v>
      </c>
      <c r="AH926" s="100">
        <f t="shared" si="237"/>
        <v>2767.8</v>
      </c>
      <c r="AI926" s="100">
        <f>AH926*('Para GX'!J$71+100%)</f>
        <v>2836.9949999999999</v>
      </c>
      <c r="AJ926" s="100">
        <f>AI926*('Para GX'!K$71+100%)</f>
        <v>2898.463225</v>
      </c>
      <c r="AK926" s="100">
        <f>AJ926*('Para GX'!L$71+100%)</f>
        <v>2946.7709454166666</v>
      </c>
      <c r="AL926" s="100">
        <f>AK926*('Para GX'!M$71+100%)</f>
        <v>2976.2386548708332</v>
      </c>
      <c r="AM926" s="100">
        <f>AL926*('Para GX'!N$71+100%)</f>
        <v>2996.0802459033052</v>
      </c>
      <c r="AN926" s="100" t="e">
        <f>AM926*('Para GX'!O$71+100%)</f>
        <v>#VALUE!</v>
      </c>
      <c r="AO926" s="100">
        <f t="shared" si="226"/>
        <v>0</v>
      </c>
      <c r="AP926" s="100">
        <f>AO926*('Para GX'!J$71+100%)</f>
        <v>0</v>
      </c>
      <c r="AQ926" s="100">
        <f>AP926*('Para GX'!K$71+100%)</f>
        <v>0</v>
      </c>
      <c r="AR926" s="100">
        <f>AQ926*('Para GX'!L$71+100%)</f>
        <v>0</v>
      </c>
      <c r="AS926" s="100">
        <f>AR926*('Para GX'!M$71+100%)</f>
        <v>0</v>
      </c>
      <c r="AT926" s="100">
        <f>AS926*('Para GX'!N$71+100%)</f>
        <v>0</v>
      </c>
      <c r="AU926" s="100" t="e">
        <f>AT926*('Para GX'!O$71+100%)</f>
        <v>#VALUE!</v>
      </c>
      <c r="AV926" s="100">
        <v>0</v>
      </c>
      <c r="AW926" s="100">
        <f>AV926*('Para GX'!J$71+100%)</f>
        <v>0</v>
      </c>
      <c r="AX926" s="100">
        <f>AW926*('Para GX'!K$71+100%)</f>
        <v>0</v>
      </c>
      <c r="AY926" s="100">
        <f>AX926*('Para GX'!L$71+100%)</f>
        <v>0</v>
      </c>
      <c r="AZ926" s="100">
        <f>AY926*('Para GX'!M$71+100%)</f>
        <v>0</v>
      </c>
      <c r="BA926" s="100">
        <f>AZ926*('Para GX'!N$71+100%)</f>
        <v>0</v>
      </c>
      <c r="BB926" s="100" t="e">
        <f>BA926*('Para GX'!O$71+100%)</f>
        <v>#VALUE!</v>
      </c>
      <c r="BC926" s="100">
        <v>0</v>
      </c>
      <c r="BD926" s="100"/>
      <c r="BE926" s="100"/>
      <c r="BF926" s="100"/>
      <c r="BG926" s="100"/>
      <c r="BH926" s="100"/>
      <c r="BI926" s="100"/>
      <c r="BJ926" s="100">
        <v>0</v>
      </c>
      <c r="BK926" s="100">
        <f>BJ926*('Para GX'!J$71+100%)</f>
        <v>0</v>
      </c>
      <c r="BL926" s="100">
        <f>BK926*('Para GX'!K$71+100%)</f>
        <v>0</v>
      </c>
      <c r="BM926" s="100">
        <f>BL926*('Para GX'!L$71+100%)</f>
        <v>0</v>
      </c>
      <c r="BN926" s="100">
        <f>BM926*('Para GX'!M$71+100%)</f>
        <v>0</v>
      </c>
      <c r="BO926" s="100">
        <f>BN926*('Para GX'!N$71+100%)</f>
        <v>0</v>
      </c>
      <c r="BP926" s="100" t="e">
        <f>BO926*('Para GX'!O$71+100%)</f>
        <v>#VALUE!</v>
      </c>
    </row>
    <row r="927" spans="1:68">
      <c r="A927" s="77">
        <v>2018</v>
      </c>
      <c r="B927" s="77" t="s">
        <v>905</v>
      </c>
      <c r="C927" s="77" t="s">
        <v>1143</v>
      </c>
      <c r="D927" s="77"/>
      <c r="E927" s="104">
        <v>16020</v>
      </c>
      <c r="F927" s="77"/>
      <c r="G927" s="77"/>
      <c r="H927" s="77"/>
      <c r="I927" s="77">
        <v>2</v>
      </c>
      <c r="J927" s="77" t="s">
        <v>1021</v>
      </c>
      <c r="K927" s="77"/>
      <c r="L927" s="77" t="s">
        <v>1218</v>
      </c>
      <c r="M927" s="77"/>
      <c r="N927" s="99">
        <v>0</v>
      </c>
      <c r="O927" s="99">
        <v>0</v>
      </c>
      <c r="P927" s="99">
        <v>0</v>
      </c>
      <c r="Q927" s="99">
        <v>0</v>
      </c>
      <c r="R927" s="99">
        <v>0</v>
      </c>
      <c r="S927" s="99">
        <v>0</v>
      </c>
      <c r="T927" s="99">
        <v>1187.08</v>
      </c>
      <c r="U927" s="99">
        <v>0</v>
      </c>
      <c r="V927" s="99">
        <v>0</v>
      </c>
      <c r="W927" s="99">
        <v>0</v>
      </c>
      <c r="X927" s="99">
        <v>0</v>
      </c>
      <c r="Y927" s="99">
        <v>0</v>
      </c>
      <c r="Z927" s="99">
        <v>1187.08</v>
      </c>
      <c r="AA927" s="100">
        <f t="shared" si="241"/>
        <v>0</v>
      </c>
      <c r="AB927" s="100">
        <f>AA927*('Para GX'!J$71+100%)</f>
        <v>0</v>
      </c>
      <c r="AC927" s="100">
        <f>AB927*('Para GX'!K$71+100%)</f>
        <v>0</v>
      </c>
      <c r="AD927" s="100">
        <f>AC927*('Para GX'!L$71+100%)</f>
        <v>0</v>
      </c>
      <c r="AE927" s="100">
        <f>AD927*('Para GX'!M$71+100%)</f>
        <v>0</v>
      </c>
      <c r="AF927" s="100">
        <f>AE927*('Para GX'!N$71+100%)</f>
        <v>0</v>
      </c>
      <c r="AG927" s="100" t="e">
        <f>AF927*('Para GX'!O$71+100%)</f>
        <v>#VALUE!</v>
      </c>
      <c r="AH927" s="100">
        <f t="shared" si="237"/>
        <v>1187.08</v>
      </c>
      <c r="AI927" s="100">
        <f>AH927*('Para GX'!J$71+100%)</f>
        <v>1216.7569999999998</v>
      </c>
      <c r="AJ927" s="100">
        <f>AI927*('Para GX'!K$71+100%)</f>
        <v>1243.1200683333332</v>
      </c>
      <c r="AK927" s="100">
        <f>AJ927*('Para GX'!L$71+100%)</f>
        <v>1263.8387361388886</v>
      </c>
      <c r="AL927" s="100">
        <f>AK927*('Para GX'!M$71+100%)</f>
        <v>1276.4771235002775</v>
      </c>
      <c r="AM927" s="100">
        <f>AL927*('Para GX'!N$71+100%)</f>
        <v>1284.9869709902791</v>
      </c>
      <c r="AN927" s="100" t="e">
        <f>AM927*('Para GX'!O$71+100%)</f>
        <v>#VALUE!</v>
      </c>
      <c r="AO927" s="100">
        <f t="shared" si="226"/>
        <v>0</v>
      </c>
      <c r="AP927" s="100">
        <f>AO927*('Para GX'!J$71+100%)</f>
        <v>0</v>
      </c>
      <c r="AQ927" s="100">
        <f>AP927*('Para GX'!K$71+100%)</f>
        <v>0</v>
      </c>
      <c r="AR927" s="100">
        <f>AQ927*('Para GX'!L$71+100%)</f>
        <v>0</v>
      </c>
      <c r="AS927" s="100">
        <f>AR927*('Para GX'!M$71+100%)</f>
        <v>0</v>
      </c>
      <c r="AT927" s="100">
        <f>AS927*('Para GX'!N$71+100%)</f>
        <v>0</v>
      </c>
      <c r="AU927" s="100" t="e">
        <f>AT927*('Para GX'!O$71+100%)</f>
        <v>#VALUE!</v>
      </c>
      <c r="AV927" s="100">
        <v>0</v>
      </c>
      <c r="AW927" s="100">
        <f>AV927*('Para GX'!J$71+100%)</f>
        <v>0</v>
      </c>
      <c r="AX927" s="100">
        <f>AW927*('Para GX'!K$71+100%)</f>
        <v>0</v>
      </c>
      <c r="AY927" s="100">
        <f>AX927*('Para GX'!L$71+100%)</f>
        <v>0</v>
      </c>
      <c r="AZ927" s="100">
        <f>AY927*('Para GX'!M$71+100%)</f>
        <v>0</v>
      </c>
      <c r="BA927" s="100">
        <f>AZ927*('Para GX'!N$71+100%)</f>
        <v>0</v>
      </c>
      <c r="BB927" s="100" t="e">
        <f>BA927*('Para GX'!O$71+100%)</f>
        <v>#VALUE!</v>
      </c>
      <c r="BC927" s="100">
        <v>0</v>
      </c>
      <c r="BD927" s="100"/>
      <c r="BE927" s="100"/>
      <c r="BF927" s="100"/>
      <c r="BG927" s="100"/>
      <c r="BH927" s="100"/>
      <c r="BI927" s="100"/>
      <c r="BJ927" s="100">
        <v>0</v>
      </c>
      <c r="BK927" s="100">
        <f>BJ927*('Para GX'!J$71+100%)</f>
        <v>0</v>
      </c>
      <c r="BL927" s="100">
        <f>BK927*('Para GX'!K$71+100%)</f>
        <v>0</v>
      </c>
      <c r="BM927" s="100">
        <f>BL927*('Para GX'!L$71+100%)</f>
        <v>0</v>
      </c>
      <c r="BN927" s="100">
        <f>BM927*('Para GX'!M$71+100%)</f>
        <v>0</v>
      </c>
      <c r="BO927" s="100">
        <f>BN927*('Para GX'!N$71+100%)</f>
        <v>0</v>
      </c>
      <c r="BP927" s="100" t="e">
        <f>BO927*('Para GX'!O$71+100%)</f>
        <v>#VALUE!</v>
      </c>
    </row>
    <row r="928" spans="1:68" ht="22.5">
      <c r="A928" s="77">
        <v>2018</v>
      </c>
      <c r="B928" s="77" t="s">
        <v>905</v>
      </c>
      <c r="C928" s="77" t="s">
        <v>1143</v>
      </c>
      <c r="D928" s="77"/>
      <c r="E928" s="98">
        <v>33217</v>
      </c>
      <c r="F928" s="77"/>
      <c r="G928" s="77"/>
      <c r="H928" s="77"/>
      <c r="I928" s="77">
        <v>1</v>
      </c>
      <c r="J928" s="77" t="s">
        <v>1021</v>
      </c>
      <c r="K928" s="110" t="s">
        <v>1302</v>
      </c>
      <c r="L928" s="77"/>
      <c r="M928" s="77"/>
      <c r="N928" s="99">
        <v>0</v>
      </c>
      <c r="O928" s="99">
        <v>0</v>
      </c>
      <c r="P928" s="99">
        <v>0</v>
      </c>
      <c r="Q928" s="99">
        <v>0</v>
      </c>
      <c r="R928" s="99">
        <v>0</v>
      </c>
      <c r="S928" s="99">
        <v>0</v>
      </c>
      <c r="T928" s="99">
        <v>0</v>
      </c>
      <c r="U928" s="99">
        <v>0</v>
      </c>
      <c r="V928" s="99">
        <v>2100.98</v>
      </c>
      <c r="W928" s="99">
        <v>0</v>
      </c>
      <c r="X928" s="99">
        <v>0</v>
      </c>
      <c r="Y928" s="99">
        <v>0</v>
      </c>
      <c r="Z928" s="99">
        <v>2100.98</v>
      </c>
      <c r="AA928" s="100">
        <v>0</v>
      </c>
      <c r="AB928" s="100">
        <f>AA928*('Para GX'!J$71+100%)</f>
        <v>0</v>
      </c>
      <c r="AC928" s="100">
        <f>AB928*('Para GX'!K$71+100%)</f>
        <v>0</v>
      </c>
      <c r="AD928" s="100">
        <f>AC928*('Para GX'!L$71+100%)</f>
        <v>0</v>
      </c>
      <c r="AE928" s="100">
        <f>AD928*('Para GX'!M$71+100%)</f>
        <v>0</v>
      </c>
      <c r="AF928" s="100">
        <f>AE928*('Para GX'!N$71+100%)</f>
        <v>0</v>
      </c>
      <c r="AG928" s="100" t="e">
        <f>AF928*('Para GX'!O$71+100%)</f>
        <v>#VALUE!</v>
      </c>
      <c r="AH928" s="100">
        <f t="shared" si="237"/>
        <v>2100.98</v>
      </c>
      <c r="AI928" s="100">
        <f>AH928*('Para GX'!J$71+100%)</f>
        <v>2153.5045</v>
      </c>
      <c r="AJ928" s="100">
        <f>AI928*('Para GX'!K$71+100%)</f>
        <v>2200.1637641666666</v>
      </c>
      <c r="AK928" s="100">
        <f>AJ928*('Para GX'!L$71+100%)</f>
        <v>2236.8331602361109</v>
      </c>
      <c r="AL928" s="100">
        <f>AK928*('Para GX'!M$71+100%)</f>
        <v>2259.2014918384721</v>
      </c>
      <c r="AM928" s="100">
        <f>AL928*('Para GX'!N$71+100%)</f>
        <v>2274.2628351173948</v>
      </c>
      <c r="AN928" s="100" t="e">
        <f>AM928*('Para GX'!O$71+100%)</f>
        <v>#VALUE!</v>
      </c>
      <c r="AO928" s="100">
        <f t="shared" si="226"/>
        <v>0</v>
      </c>
      <c r="AP928" s="100">
        <f>AO928*('Para GX'!J$71+100%)</f>
        <v>0</v>
      </c>
      <c r="AQ928" s="100">
        <f>AP928*('Para GX'!K$71+100%)</f>
        <v>0</v>
      </c>
      <c r="AR928" s="100">
        <f>AQ928*('Para GX'!L$71+100%)</f>
        <v>0</v>
      </c>
      <c r="AS928" s="100">
        <f>AR928*('Para GX'!M$71+100%)</f>
        <v>0</v>
      </c>
      <c r="AT928" s="100">
        <f>AS928*('Para GX'!N$71+100%)</f>
        <v>0</v>
      </c>
      <c r="AU928" s="100" t="e">
        <f>AT928*('Para GX'!O$71+100%)</f>
        <v>#VALUE!</v>
      </c>
      <c r="AV928" s="100">
        <v>0</v>
      </c>
      <c r="AW928" s="100">
        <f>AV928*('Para GX'!J$71+100%)</f>
        <v>0</v>
      </c>
      <c r="AX928" s="100">
        <f>AW928*('Para GX'!K$71+100%)</f>
        <v>0</v>
      </c>
      <c r="AY928" s="100">
        <f>AX928*('Para GX'!L$71+100%)</f>
        <v>0</v>
      </c>
      <c r="AZ928" s="100">
        <f>AY928*('Para GX'!M$71+100%)</f>
        <v>0</v>
      </c>
      <c r="BA928" s="100">
        <f>AZ928*('Para GX'!N$71+100%)</f>
        <v>0</v>
      </c>
      <c r="BB928" s="100" t="e">
        <f>BA928*('Para GX'!O$71+100%)</f>
        <v>#VALUE!</v>
      </c>
      <c r="BC928" s="100">
        <v>0</v>
      </c>
      <c r="BD928" s="100"/>
      <c r="BE928" s="100"/>
      <c r="BF928" s="100"/>
      <c r="BG928" s="100"/>
      <c r="BH928" s="100"/>
      <c r="BI928" s="100"/>
      <c r="BJ928" s="100">
        <v>0</v>
      </c>
      <c r="BK928" s="100">
        <f>BJ928*('Para GX'!J$71+100%)</f>
        <v>0</v>
      </c>
      <c r="BL928" s="100">
        <f>BK928*('Para GX'!K$71+100%)</f>
        <v>0</v>
      </c>
      <c r="BM928" s="100">
        <f>BL928*('Para GX'!L$71+100%)</f>
        <v>0</v>
      </c>
      <c r="BN928" s="100">
        <f>BM928*('Para GX'!M$71+100%)</f>
        <v>0</v>
      </c>
      <c r="BO928" s="100">
        <f>BN928*('Para GX'!N$71+100%)</f>
        <v>0</v>
      </c>
      <c r="BP928" s="100" t="e">
        <f>BO928*('Para GX'!O$71+100%)</f>
        <v>#VALUE!</v>
      </c>
    </row>
    <row r="929" spans="1:68" ht="22.5">
      <c r="A929" s="77">
        <v>2018</v>
      </c>
      <c r="B929" s="77" t="s">
        <v>905</v>
      </c>
      <c r="C929" s="77" t="s">
        <v>1143</v>
      </c>
      <c r="D929" s="77"/>
      <c r="E929" s="98">
        <v>31154</v>
      </c>
      <c r="F929" s="77"/>
      <c r="G929" s="77"/>
      <c r="H929" s="77"/>
      <c r="I929" s="77">
        <v>1</v>
      </c>
      <c r="J929" s="77" t="s">
        <v>1021</v>
      </c>
      <c r="K929" s="110" t="s">
        <v>1303</v>
      </c>
      <c r="L929" s="77"/>
      <c r="M929" s="77"/>
      <c r="N929" s="99">
        <v>0</v>
      </c>
      <c r="O929" s="99">
        <v>0</v>
      </c>
      <c r="P929" s="99">
        <v>0</v>
      </c>
      <c r="Q929" s="99">
        <v>0</v>
      </c>
      <c r="R929" s="99">
        <v>0</v>
      </c>
      <c r="S929" s="99">
        <v>0</v>
      </c>
      <c r="T929" s="99">
        <v>0</v>
      </c>
      <c r="U929" s="99">
        <v>0</v>
      </c>
      <c r="V929" s="99">
        <v>697.47</v>
      </c>
      <c r="W929" s="99">
        <v>0</v>
      </c>
      <c r="X929" s="99">
        <v>0</v>
      </c>
      <c r="Y929" s="99">
        <v>0</v>
      </c>
      <c r="Z929" s="99">
        <v>697.47</v>
      </c>
      <c r="AA929" s="100">
        <v>0</v>
      </c>
      <c r="AB929" s="100">
        <f>AA929*('Para GX'!J$71+100%)</f>
        <v>0</v>
      </c>
      <c r="AC929" s="100">
        <f>AB929*('Para GX'!K$71+100%)</f>
        <v>0</v>
      </c>
      <c r="AD929" s="100">
        <f>AC929*('Para GX'!L$71+100%)</f>
        <v>0</v>
      </c>
      <c r="AE929" s="100">
        <f>AD929*('Para GX'!M$71+100%)</f>
        <v>0</v>
      </c>
      <c r="AF929" s="100">
        <f>AE929*('Para GX'!N$71+100%)</f>
        <v>0</v>
      </c>
      <c r="AG929" s="100" t="e">
        <f>AF929*('Para GX'!O$71+100%)</f>
        <v>#VALUE!</v>
      </c>
      <c r="AH929" s="100">
        <f t="shared" si="237"/>
        <v>697.47</v>
      </c>
      <c r="AI929" s="100">
        <v>2859.64</v>
      </c>
      <c r="AJ929" s="100">
        <f>AI929*('Para GX'!K$71+100%)</f>
        <v>2921.5988666666667</v>
      </c>
      <c r="AK929" s="100">
        <f>AJ929*('Para GX'!L$71+100%)</f>
        <v>2970.2921811111109</v>
      </c>
      <c r="AL929" s="100">
        <f>AK929*('Para GX'!M$71+100%)</f>
        <v>2999.995102922222</v>
      </c>
      <c r="AM929" s="100">
        <f>AL929*('Para GX'!N$71+100%)</f>
        <v>3019.9950702750366</v>
      </c>
      <c r="AN929" s="100" t="e">
        <f>AM929*('Para GX'!O$71+100%)</f>
        <v>#VALUE!</v>
      </c>
      <c r="AO929" s="100">
        <f t="shared" si="226"/>
        <v>0</v>
      </c>
      <c r="AP929" s="100">
        <f>AO929*('Para GX'!J$71+100%)</f>
        <v>0</v>
      </c>
      <c r="AQ929" s="100">
        <f>AP929*('Para GX'!K$71+100%)</f>
        <v>0</v>
      </c>
      <c r="AR929" s="100">
        <f>AQ929*('Para GX'!L$71+100%)</f>
        <v>0</v>
      </c>
      <c r="AS929" s="100">
        <f>AR929*('Para GX'!M$71+100%)</f>
        <v>0</v>
      </c>
      <c r="AT929" s="100">
        <f>AS929*('Para GX'!N$71+100%)</f>
        <v>0</v>
      </c>
      <c r="AU929" s="100" t="e">
        <f>AT929*('Para GX'!O$71+100%)</f>
        <v>#VALUE!</v>
      </c>
      <c r="AV929" s="100">
        <v>0</v>
      </c>
      <c r="AW929" s="100">
        <f>AV929*('Para GX'!J$71+100%)</f>
        <v>0</v>
      </c>
      <c r="AX929" s="100">
        <f>AW929*('Para GX'!K$71+100%)</f>
        <v>0</v>
      </c>
      <c r="AY929" s="100">
        <f>AX929*('Para GX'!L$71+100%)</f>
        <v>0</v>
      </c>
      <c r="AZ929" s="100">
        <f>AY929*('Para GX'!M$71+100%)</f>
        <v>0</v>
      </c>
      <c r="BA929" s="100">
        <f>AZ929*('Para GX'!N$71+100%)</f>
        <v>0</v>
      </c>
      <c r="BB929" s="100" t="e">
        <f>BA929*('Para GX'!O$71+100%)</f>
        <v>#VALUE!</v>
      </c>
      <c r="BC929" s="100">
        <v>0</v>
      </c>
      <c r="BD929" s="100"/>
      <c r="BE929" s="100"/>
      <c r="BF929" s="100"/>
      <c r="BG929" s="100"/>
      <c r="BH929" s="100"/>
      <c r="BI929" s="100"/>
      <c r="BJ929" s="100">
        <v>0</v>
      </c>
      <c r="BK929" s="100">
        <f>BJ929*('Para GX'!J$71+100%)</f>
        <v>0</v>
      </c>
      <c r="BL929" s="100">
        <f>BK929*('Para GX'!K$71+100%)</f>
        <v>0</v>
      </c>
      <c r="BM929" s="100">
        <f>BL929*('Para GX'!L$71+100%)</f>
        <v>0</v>
      </c>
      <c r="BN929" s="100">
        <f>BM929*('Para GX'!M$71+100%)</f>
        <v>0</v>
      </c>
      <c r="BO929" s="100">
        <f>BN929*('Para GX'!N$71+100%)</f>
        <v>0</v>
      </c>
      <c r="BP929" s="100" t="e">
        <f>BO929*('Para GX'!O$71+100%)</f>
        <v>#VALUE!</v>
      </c>
    </row>
    <row r="930" spans="1:68">
      <c r="A930" s="77">
        <v>2018</v>
      </c>
      <c r="B930" s="77" t="s">
        <v>905</v>
      </c>
      <c r="C930" s="77" t="s">
        <v>1143</v>
      </c>
      <c r="D930" s="77"/>
      <c r="E930" s="98">
        <v>24088</v>
      </c>
      <c r="F930" s="77"/>
      <c r="G930" s="77"/>
      <c r="H930" s="77"/>
      <c r="I930" s="77">
        <v>1</v>
      </c>
      <c r="J930" s="77" t="s">
        <v>1021</v>
      </c>
      <c r="K930" s="77"/>
      <c r="L930" s="77"/>
      <c r="M930" s="77"/>
      <c r="N930" s="99">
        <v>0</v>
      </c>
      <c r="O930" s="99">
        <v>0</v>
      </c>
      <c r="P930" s="99">
        <v>0</v>
      </c>
      <c r="Q930" s="99">
        <v>0</v>
      </c>
      <c r="R930" s="99">
        <v>0</v>
      </c>
      <c r="S930" s="99">
        <v>0</v>
      </c>
      <c r="T930" s="99">
        <v>4391</v>
      </c>
      <c r="U930" s="99">
        <v>0</v>
      </c>
      <c r="V930" s="99">
        <v>0</v>
      </c>
      <c r="W930" s="99">
        <v>0</v>
      </c>
      <c r="X930" s="99">
        <v>0</v>
      </c>
      <c r="Y930" s="99">
        <v>0</v>
      </c>
      <c r="Z930" s="99">
        <v>4391</v>
      </c>
      <c r="AA930" s="100">
        <f>SUM(W930+V930+S930)</f>
        <v>0</v>
      </c>
      <c r="AB930" s="100">
        <f>AA930*('Para GX'!J$71+100%)</f>
        <v>0</v>
      </c>
      <c r="AC930" s="100">
        <f>AB930*('Para GX'!K$71+100%)</f>
        <v>0</v>
      </c>
      <c r="AD930" s="100">
        <f>AC930*('Para GX'!L$71+100%)</f>
        <v>0</v>
      </c>
      <c r="AE930" s="100">
        <f>AD930*('Para GX'!M$71+100%)</f>
        <v>0</v>
      </c>
      <c r="AF930" s="100">
        <f>AE930*('Para GX'!N$71+100%)</f>
        <v>0</v>
      </c>
      <c r="AG930" s="100" t="e">
        <f>AF930*('Para GX'!O$71+100%)</f>
        <v>#VALUE!</v>
      </c>
      <c r="AH930" s="100">
        <f t="shared" si="237"/>
        <v>4391</v>
      </c>
      <c r="AI930" s="100">
        <f>AH930*('Para GX'!J$71+100%)</f>
        <v>4500.7749999999996</v>
      </c>
      <c r="AJ930" s="100">
        <f>AI930*('Para GX'!K$71+100%)</f>
        <v>4598.2917916666665</v>
      </c>
      <c r="AK930" s="100">
        <f>AJ930*('Para GX'!L$71+100%)</f>
        <v>4674.9299881944444</v>
      </c>
      <c r="AL930" s="100">
        <f>AK930*('Para GX'!M$71+100%)</f>
        <v>4721.6792880763887</v>
      </c>
      <c r="AM930" s="100">
        <f>AL930*('Para GX'!N$71+100%)</f>
        <v>4753.1571499968977</v>
      </c>
      <c r="AN930" s="100" t="e">
        <f>AM930*('Para GX'!O$71+100%)</f>
        <v>#VALUE!</v>
      </c>
      <c r="AO930" s="100">
        <f t="shared" si="226"/>
        <v>0</v>
      </c>
      <c r="AP930" s="100">
        <f>AO930*('Para GX'!J$71+100%)</f>
        <v>0</v>
      </c>
      <c r="AQ930" s="100">
        <f>AP930*('Para GX'!K$71+100%)</f>
        <v>0</v>
      </c>
      <c r="AR930" s="100">
        <f>AQ930*('Para GX'!L$71+100%)</f>
        <v>0</v>
      </c>
      <c r="AS930" s="100">
        <f>AR930*('Para GX'!M$71+100%)</f>
        <v>0</v>
      </c>
      <c r="AT930" s="100">
        <f>AS930*('Para GX'!N$71+100%)</f>
        <v>0</v>
      </c>
      <c r="AU930" s="100" t="e">
        <f>AT930*('Para GX'!O$71+100%)</f>
        <v>#VALUE!</v>
      </c>
      <c r="AV930" s="100">
        <v>0</v>
      </c>
      <c r="AW930" s="100">
        <f>AV930*('Para GX'!J$71+100%)</f>
        <v>0</v>
      </c>
      <c r="AX930" s="100">
        <f>AW930*('Para GX'!K$71+100%)</f>
        <v>0</v>
      </c>
      <c r="AY930" s="100">
        <f>AX930*('Para GX'!L$71+100%)</f>
        <v>0</v>
      </c>
      <c r="AZ930" s="100">
        <f>AY930*('Para GX'!M$71+100%)</f>
        <v>0</v>
      </c>
      <c r="BA930" s="100">
        <f>AZ930*('Para GX'!N$71+100%)</f>
        <v>0</v>
      </c>
      <c r="BB930" s="100" t="e">
        <f>BA930*('Para GX'!O$71+100%)</f>
        <v>#VALUE!</v>
      </c>
      <c r="BC930" s="100">
        <v>0</v>
      </c>
      <c r="BD930" s="100"/>
      <c r="BE930" s="100"/>
      <c r="BF930" s="100"/>
      <c r="BG930" s="100"/>
      <c r="BH930" s="100"/>
      <c r="BI930" s="100"/>
      <c r="BJ930" s="100">
        <v>0</v>
      </c>
      <c r="BK930" s="100">
        <f>BJ930*('Para GX'!J$71+100%)</f>
        <v>0</v>
      </c>
      <c r="BL930" s="100">
        <f>BK930*('Para GX'!K$71+100%)</f>
        <v>0</v>
      </c>
      <c r="BM930" s="100">
        <f>BL930*('Para GX'!L$71+100%)</f>
        <v>0</v>
      </c>
      <c r="BN930" s="100">
        <f>BM930*('Para GX'!M$71+100%)</f>
        <v>0</v>
      </c>
      <c r="BO930" s="100">
        <f>BN930*('Para GX'!N$71+100%)</f>
        <v>0</v>
      </c>
      <c r="BP930" s="100" t="e">
        <f>BO930*('Para GX'!O$71+100%)</f>
        <v>#VALUE!</v>
      </c>
    </row>
    <row r="931" spans="1:68">
      <c r="A931" s="77">
        <v>2018</v>
      </c>
      <c r="B931" s="77" t="s">
        <v>905</v>
      </c>
      <c r="C931" s="77" t="s">
        <v>1143</v>
      </c>
      <c r="D931" s="77"/>
      <c r="E931" s="98">
        <v>30262</v>
      </c>
      <c r="F931" s="77"/>
      <c r="G931" s="77"/>
      <c r="H931" s="77"/>
      <c r="I931" s="77">
        <v>2</v>
      </c>
      <c r="J931" s="77" t="s">
        <v>1021</v>
      </c>
      <c r="K931" s="77"/>
      <c r="L931" s="77"/>
      <c r="M931" s="77"/>
      <c r="N931" s="99">
        <v>0</v>
      </c>
      <c r="O931" s="99">
        <v>0</v>
      </c>
      <c r="P931" s="99">
        <v>0</v>
      </c>
      <c r="Q931" s="99">
        <v>0</v>
      </c>
      <c r="R931" s="99">
        <v>0</v>
      </c>
      <c r="S931" s="99">
        <v>0</v>
      </c>
      <c r="T931" s="99">
        <v>3212.13</v>
      </c>
      <c r="U931" s="99">
        <v>0</v>
      </c>
      <c r="V931" s="99">
        <v>0</v>
      </c>
      <c r="W931" s="99">
        <v>0</v>
      </c>
      <c r="X931" s="99">
        <v>0</v>
      </c>
      <c r="Y931" s="99">
        <v>0</v>
      </c>
      <c r="Z931" s="99">
        <v>3212.13</v>
      </c>
      <c r="AA931" s="100">
        <f>SUM(W931+V931+S931)</f>
        <v>0</v>
      </c>
      <c r="AB931" s="100">
        <f>AA931*('Para GX'!J$71+100%)</f>
        <v>0</v>
      </c>
      <c r="AC931" s="100">
        <f>AB931*('Para GX'!K$71+100%)</f>
        <v>0</v>
      </c>
      <c r="AD931" s="100">
        <f>AC931*('Para GX'!L$71+100%)</f>
        <v>0</v>
      </c>
      <c r="AE931" s="100">
        <f>AD931*('Para GX'!M$71+100%)</f>
        <v>0</v>
      </c>
      <c r="AF931" s="100">
        <f>AE931*('Para GX'!N$71+100%)</f>
        <v>0</v>
      </c>
      <c r="AG931" s="100" t="e">
        <f>AF931*('Para GX'!O$71+100%)</f>
        <v>#VALUE!</v>
      </c>
      <c r="AH931" s="100">
        <f t="shared" si="237"/>
        <v>3212.13</v>
      </c>
      <c r="AI931" s="100">
        <f>AH931*('Para GX'!J$71+100%)</f>
        <v>3292.43325</v>
      </c>
      <c r="AJ931" s="100">
        <f>AI931*('Para GX'!K$71+100%)</f>
        <v>3363.7693037500003</v>
      </c>
      <c r="AK931" s="100">
        <f>AJ931*('Para GX'!L$71+100%)</f>
        <v>3419.8321254791667</v>
      </c>
      <c r="AL931" s="100">
        <f>AK931*('Para GX'!M$71+100%)</f>
        <v>3454.0304467339583</v>
      </c>
      <c r="AM931" s="100">
        <f>AL931*('Para GX'!N$71+100%)</f>
        <v>3477.0573163788513</v>
      </c>
      <c r="AN931" s="100" t="e">
        <f>AM931*('Para GX'!O$71+100%)</f>
        <v>#VALUE!</v>
      </c>
      <c r="AO931" s="100">
        <f t="shared" si="226"/>
        <v>0</v>
      </c>
      <c r="AP931" s="100">
        <f>AO931*('Para GX'!J$71+100%)</f>
        <v>0</v>
      </c>
      <c r="AQ931" s="100">
        <f>AP931*('Para GX'!K$71+100%)</f>
        <v>0</v>
      </c>
      <c r="AR931" s="100">
        <f>AQ931*('Para GX'!L$71+100%)</f>
        <v>0</v>
      </c>
      <c r="AS931" s="100">
        <f>AR931*('Para GX'!M$71+100%)</f>
        <v>0</v>
      </c>
      <c r="AT931" s="100">
        <f>AS931*('Para GX'!N$71+100%)</f>
        <v>0</v>
      </c>
      <c r="AU931" s="100" t="e">
        <f>AT931*('Para GX'!O$71+100%)</f>
        <v>#VALUE!</v>
      </c>
      <c r="AV931" s="100">
        <v>0</v>
      </c>
      <c r="AW931" s="100">
        <f>AV931*('Para GX'!J$71+100%)</f>
        <v>0</v>
      </c>
      <c r="AX931" s="100">
        <f>AW931*('Para GX'!K$71+100%)</f>
        <v>0</v>
      </c>
      <c r="AY931" s="100">
        <f>AX931*('Para GX'!L$71+100%)</f>
        <v>0</v>
      </c>
      <c r="AZ931" s="100">
        <f>AY931*('Para GX'!M$71+100%)</f>
        <v>0</v>
      </c>
      <c r="BA931" s="100">
        <f>AZ931*('Para GX'!N$71+100%)</f>
        <v>0</v>
      </c>
      <c r="BB931" s="100" t="e">
        <f>BA931*('Para GX'!O$71+100%)</f>
        <v>#VALUE!</v>
      </c>
      <c r="BC931" s="100">
        <v>0</v>
      </c>
      <c r="BD931" s="100"/>
      <c r="BE931" s="100"/>
      <c r="BF931" s="100"/>
      <c r="BG931" s="100"/>
      <c r="BH931" s="100"/>
      <c r="BI931" s="100"/>
      <c r="BJ931" s="100">
        <v>0</v>
      </c>
      <c r="BK931" s="100">
        <f>BJ931*('Para GX'!J$71+100%)</f>
        <v>0</v>
      </c>
      <c r="BL931" s="100">
        <f>BK931*('Para GX'!K$71+100%)</f>
        <v>0</v>
      </c>
      <c r="BM931" s="100">
        <f>BL931*('Para GX'!L$71+100%)</f>
        <v>0</v>
      </c>
      <c r="BN931" s="100">
        <f>BM931*('Para GX'!M$71+100%)</f>
        <v>0</v>
      </c>
      <c r="BO931" s="100">
        <f>BN931*('Para GX'!N$71+100%)</f>
        <v>0</v>
      </c>
      <c r="BP931" s="100" t="e">
        <f>BO931*('Para GX'!O$71+100%)</f>
        <v>#VALUE!</v>
      </c>
    </row>
    <row r="932" spans="1:68">
      <c r="A932" s="77">
        <v>2018</v>
      </c>
      <c r="B932" s="77" t="s">
        <v>905</v>
      </c>
      <c r="C932" s="77" t="s">
        <v>1143</v>
      </c>
      <c r="D932" s="77"/>
      <c r="E932" s="98">
        <v>23251</v>
      </c>
      <c r="F932" s="77"/>
      <c r="G932" s="77"/>
      <c r="H932" s="77"/>
      <c r="I932" s="77">
        <v>1</v>
      </c>
      <c r="J932" s="77" t="s">
        <v>1021</v>
      </c>
      <c r="K932" s="77"/>
      <c r="L932" s="77"/>
      <c r="M932" s="77"/>
      <c r="N932" s="99">
        <v>0</v>
      </c>
      <c r="O932" s="99">
        <v>0</v>
      </c>
      <c r="P932" s="99">
        <v>0</v>
      </c>
      <c r="Q932" s="99">
        <v>0</v>
      </c>
      <c r="R932" s="99">
        <v>0</v>
      </c>
      <c r="S932" s="99">
        <v>0</v>
      </c>
      <c r="T932" s="99">
        <v>3873.83</v>
      </c>
      <c r="U932" s="99">
        <v>0</v>
      </c>
      <c r="V932" s="99">
        <v>0</v>
      </c>
      <c r="W932" s="99">
        <v>0</v>
      </c>
      <c r="X932" s="99">
        <v>0</v>
      </c>
      <c r="Y932" s="99">
        <v>0</v>
      </c>
      <c r="Z932" s="99">
        <v>3873.83</v>
      </c>
      <c r="AA932" s="100">
        <f>SUM(W932+V932+S932)</f>
        <v>0</v>
      </c>
      <c r="AB932" s="100">
        <f>AA932*('Para GX'!J$71+100%)</f>
        <v>0</v>
      </c>
      <c r="AC932" s="100">
        <f>AB932*('Para GX'!K$71+100%)</f>
        <v>0</v>
      </c>
      <c r="AD932" s="100">
        <f>AC932*('Para GX'!L$71+100%)</f>
        <v>0</v>
      </c>
      <c r="AE932" s="100">
        <f>AD932*('Para GX'!M$71+100%)</f>
        <v>0</v>
      </c>
      <c r="AF932" s="100">
        <f>AE932*('Para GX'!N$71+100%)</f>
        <v>0</v>
      </c>
      <c r="AG932" s="100" t="e">
        <f>AF932*('Para GX'!O$71+100%)</f>
        <v>#VALUE!</v>
      </c>
      <c r="AH932" s="100">
        <f t="shared" si="237"/>
        <v>3873.83</v>
      </c>
      <c r="AI932" s="100">
        <f>AH932*('Para GX'!J$71+100%)</f>
        <v>3970.6757499999994</v>
      </c>
      <c r="AJ932" s="100">
        <f>AI932*('Para GX'!K$71+100%)</f>
        <v>4056.7070579166661</v>
      </c>
      <c r="AK932" s="100">
        <f>AJ932*('Para GX'!L$71+100%)</f>
        <v>4124.3188422152771</v>
      </c>
      <c r="AL932" s="100">
        <f>AK932*('Para GX'!M$71+100%)</f>
        <v>4165.5620306374303</v>
      </c>
      <c r="AM932" s="100">
        <f>AL932*('Para GX'!N$71+100%)</f>
        <v>4193.3324441750128</v>
      </c>
      <c r="AN932" s="100" t="e">
        <f>AM932*('Para GX'!O$71+100%)</f>
        <v>#VALUE!</v>
      </c>
      <c r="AO932" s="100">
        <f t="shared" si="226"/>
        <v>0</v>
      </c>
      <c r="AP932" s="100">
        <f>AO932*('Para GX'!J$71+100%)</f>
        <v>0</v>
      </c>
      <c r="AQ932" s="100">
        <f>AP932*('Para GX'!K$71+100%)</f>
        <v>0</v>
      </c>
      <c r="AR932" s="100">
        <f>AQ932*('Para GX'!L$71+100%)</f>
        <v>0</v>
      </c>
      <c r="AS932" s="100">
        <f>AR932*('Para GX'!M$71+100%)</f>
        <v>0</v>
      </c>
      <c r="AT932" s="100">
        <f>AS932*('Para GX'!N$71+100%)</f>
        <v>0</v>
      </c>
      <c r="AU932" s="100" t="e">
        <f>AT932*('Para GX'!O$71+100%)</f>
        <v>#VALUE!</v>
      </c>
      <c r="AV932" s="100">
        <v>0</v>
      </c>
      <c r="AW932" s="100">
        <f>AV932*('Para GX'!J$71+100%)</f>
        <v>0</v>
      </c>
      <c r="AX932" s="100">
        <f>AW932*('Para GX'!K$71+100%)</f>
        <v>0</v>
      </c>
      <c r="AY932" s="100">
        <f>AX932*('Para GX'!L$71+100%)</f>
        <v>0</v>
      </c>
      <c r="AZ932" s="100">
        <f>AY932*('Para GX'!M$71+100%)</f>
        <v>0</v>
      </c>
      <c r="BA932" s="100">
        <f>AZ932*('Para GX'!N$71+100%)</f>
        <v>0</v>
      </c>
      <c r="BB932" s="100" t="e">
        <f>BA932*('Para GX'!O$71+100%)</f>
        <v>#VALUE!</v>
      </c>
      <c r="BC932" s="100">
        <v>0</v>
      </c>
      <c r="BD932" s="100"/>
      <c r="BE932" s="100"/>
      <c r="BF932" s="100"/>
      <c r="BG932" s="100"/>
      <c r="BH932" s="100"/>
      <c r="BI932" s="100"/>
      <c r="BJ932" s="100">
        <v>0</v>
      </c>
      <c r="BK932" s="100">
        <f>BJ932*('Para GX'!J$71+100%)</f>
        <v>0</v>
      </c>
      <c r="BL932" s="100">
        <f>BK932*('Para GX'!K$71+100%)</f>
        <v>0</v>
      </c>
      <c r="BM932" s="100">
        <f>BL932*('Para GX'!L$71+100%)</f>
        <v>0</v>
      </c>
      <c r="BN932" s="100">
        <f>BM932*('Para GX'!M$71+100%)</f>
        <v>0</v>
      </c>
      <c r="BO932" s="100">
        <f>BN932*('Para GX'!N$71+100%)</f>
        <v>0</v>
      </c>
      <c r="BP932" s="100" t="e">
        <f>BO932*('Para GX'!O$71+100%)</f>
        <v>#VALUE!</v>
      </c>
    </row>
    <row r="933" spans="1:68">
      <c r="A933" s="77">
        <v>2018</v>
      </c>
      <c r="B933" s="77" t="s">
        <v>905</v>
      </c>
      <c r="C933" s="77" t="s">
        <v>1143</v>
      </c>
      <c r="D933" s="77"/>
      <c r="E933" s="98">
        <v>27739</v>
      </c>
      <c r="F933" s="77"/>
      <c r="G933" s="77"/>
      <c r="H933" s="77"/>
      <c r="I933" s="77">
        <v>1</v>
      </c>
      <c r="J933" s="77" t="s">
        <v>1021</v>
      </c>
      <c r="K933" s="77"/>
      <c r="L933" s="77"/>
      <c r="M933" s="77"/>
      <c r="N933" s="99">
        <v>0</v>
      </c>
      <c r="O933" s="99">
        <v>0</v>
      </c>
      <c r="P933" s="99">
        <v>0</v>
      </c>
      <c r="Q933" s="99">
        <v>0</v>
      </c>
      <c r="R933" s="99">
        <v>0</v>
      </c>
      <c r="S933" s="99">
        <v>0</v>
      </c>
      <c r="T933" s="99">
        <v>2734.63</v>
      </c>
      <c r="U933" s="99">
        <v>0</v>
      </c>
      <c r="V933" s="99">
        <v>0</v>
      </c>
      <c r="W933" s="99">
        <v>0</v>
      </c>
      <c r="X933" s="99">
        <v>0</v>
      </c>
      <c r="Y933" s="99">
        <v>0</v>
      </c>
      <c r="Z933" s="99">
        <v>2734.63</v>
      </c>
      <c r="AA933" s="100">
        <f>SUM(W933+V933+S933)</f>
        <v>0</v>
      </c>
      <c r="AB933" s="100">
        <f>AA933*('Para GX'!J$71+100%)</f>
        <v>0</v>
      </c>
      <c r="AC933" s="100">
        <f>AB933*('Para GX'!K$71+100%)</f>
        <v>0</v>
      </c>
      <c r="AD933" s="100">
        <f>AC933*('Para GX'!L$71+100%)</f>
        <v>0</v>
      </c>
      <c r="AE933" s="100">
        <f>AD933*('Para GX'!M$71+100%)</f>
        <v>0</v>
      </c>
      <c r="AF933" s="100">
        <f>AE933*('Para GX'!N$71+100%)</f>
        <v>0</v>
      </c>
      <c r="AG933" s="100" t="e">
        <f>AF933*('Para GX'!O$71+100%)</f>
        <v>#VALUE!</v>
      </c>
      <c r="AH933" s="100">
        <f t="shared" si="237"/>
        <v>2734.63</v>
      </c>
      <c r="AI933" s="100">
        <f>AH933*('Para GX'!J$71+100%)</f>
        <v>2802.99575</v>
      </c>
      <c r="AJ933" s="100">
        <f>AI933*('Para GX'!K$71+100%)</f>
        <v>2863.7273245833335</v>
      </c>
      <c r="AK933" s="100">
        <f>AJ933*('Para GX'!L$71+100%)</f>
        <v>2911.4561133263887</v>
      </c>
      <c r="AL933" s="100">
        <f>AK933*('Para GX'!M$71+100%)</f>
        <v>2940.5706744596528</v>
      </c>
      <c r="AM933" s="100">
        <f>AL933*('Para GX'!N$71+100%)</f>
        <v>2960.1744789560503</v>
      </c>
      <c r="AN933" s="100" t="e">
        <f>AM933*('Para GX'!O$71+100%)</f>
        <v>#VALUE!</v>
      </c>
      <c r="AO933" s="100">
        <f t="shared" si="226"/>
        <v>0</v>
      </c>
      <c r="AP933" s="100">
        <f>AO933*('Para GX'!J$71+100%)</f>
        <v>0</v>
      </c>
      <c r="AQ933" s="100">
        <f>AP933*('Para GX'!K$71+100%)</f>
        <v>0</v>
      </c>
      <c r="AR933" s="100">
        <f>AQ933*('Para GX'!L$71+100%)</f>
        <v>0</v>
      </c>
      <c r="AS933" s="100">
        <f>AR933*('Para GX'!M$71+100%)</f>
        <v>0</v>
      </c>
      <c r="AT933" s="100">
        <f>AS933*('Para GX'!N$71+100%)</f>
        <v>0</v>
      </c>
      <c r="AU933" s="100" t="e">
        <f>AT933*('Para GX'!O$71+100%)</f>
        <v>#VALUE!</v>
      </c>
      <c r="AV933" s="100">
        <v>0</v>
      </c>
      <c r="AW933" s="100">
        <f>AV933*('Para GX'!J$71+100%)</f>
        <v>0</v>
      </c>
      <c r="AX933" s="100">
        <f>AW933*('Para GX'!K$71+100%)</f>
        <v>0</v>
      </c>
      <c r="AY933" s="100">
        <f>AX933*('Para GX'!L$71+100%)</f>
        <v>0</v>
      </c>
      <c r="AZ933" s="100">
        <f>AY933*('Para GX'!M$71+100%)</f>
        <v>0</v>
      </c>
      <c r="BA933" s="100">
        <f>AZ933*('Para GX'!N$71+100%)</f>
        <v>0</v>
      </c>
      <c r="BB933" s="100" t="e">
        <f>BA933*('Para GX'!O$71+100%)</f>
        <v>#VALUE!</v>
      </c>
      <c r="BC933" s="100">
        <v>0</v>
      </c>
      <c r="BD933" s="100"/>
      <c r="BE933" s="100"/>
      <c r="BF933" s="100"/>
      <c r="BG933" s="100"/>
      <c r="BH933" s="100"/>
      <c r="BI933" s="100"/>
      <c r="BJ933" s="100">
        <v>0</v>
      </c>
      <c r="BK933" s="100">
        <f>BJ933*('Para GX'!J$71+100%)</f>
        <v>0</v>
      </c>
      <c r="BL933" s="100">
        <f>BK933*('Para GX'!K$71+100%)</f>
        <v>0</v>
      </c>
      <c r="BM933" s="100">
        <f>BL933*('Para GX'!L$71+100%)</f>
        <v>0</v>
      </c>
      <c r="BN933" s="100">
        <f>BM933*('Para GX'!M$71+100%)</f>
        <v>0</v>
      </c>
      <c r="BO933" s="100">
        <f>BN933*('Para GX'!N$71+100%)</f>
        <v>0</v>
      </c>
      <c r="BP933" s="100" t="e">
        <f>BO933*('Para GX'!O$71+100%)</f>
        <v>#VALUE!</v>
      </c>
    </row>
    <row r="934" spans="1:68">
      <c r="A934" s="101"/>
      <c r="B934" s="101" t="s">
        <v>1196</v>
      </c>
      <c r="C934" s="101" t="s">
        <v>1143</v>
      </c>
      <c r="D934" s="101"/>
      <c r="E934" s="102"/>
      <c r="F934" s="101"/>
      <c r="G934" s="101"/>
      <c r="H934" s="101"/>
      <c r="I934" s="101"/>
      <c r="J934" s="101"/>
      <c r="K934" s="101"/>
      <c r="L934" s="101"/>
      <c r="M934" s="101"/>
      <c r="N934" s="103">
        <f>SUM(N917:N933)</f>
        <v>0</v>
      </c>
      <c r="O934" s="103">
        <f t="shared" ref="O934:BP934" si="242">SUM(O917:O933)</f>
        <v>0</v>
      </c>
      <c r="P934" s="103">
        <f t="shared" si="242"/>
        <v>0</v>
      </c>
      <c r="Q934" s="103">
        <f t="shared" si="242"/>
        <v>0</v>
      </c>
      <c r="R934" s="103">
        <f t="shared" si="242"/>
        <v>0</v>
      </c>
      <c r="S934" s="103">
        <f t="shared" si="242"/>
        <v>0</v>
      </c>
      <c r="T934" s="103">
        <f t="shared" si="242"/>
        <v>28723.210000000003</v>
      </c>
      <c r="U934" s="103">
        <f t="shared" si="242"/>
        <v>0</v>
      </c>
      <c r="V934" s="103">
        <f t="shared" si="242"/>
        <v>7828.81</v>
      </c>
      <c r="W934" s="103">
        <f t="shared" si="242"/>
        <v>0</v>
      </c>
      <c r="X934" s="103">
        <f t="shared" si="242"/>
        <v>0</v>
      </c>
      <c r="Y934" s="103">
        <f t="shared" si="242"/>
        <v>0</v>
      </c>
      <c r="Z934" s="103">
        <f t="shared" si="242"/>
        <v>36552.019999999997</v>
      </c>
      <c r="AA934" s="103">
        <v>0</v>
      </c>
      <c r="AB934" s="103">
        <f t="shared" si="242"/>
        <v>0</v>
      </c>
      <c r="AC934" s="103">
        <f t="shared" si="242"/>
        <v>0</v>
      </c>
      <c r="AD934" s="103">
        <f t="shared" si="242"/>
        <v>0</v>
      </c>
      <c r="AE934" s="103">
        <f t="shared" si="242"/>
        <v>0</v>
      </c>
      <c r="AF934" s="103">
        <f t="shared" si="242"/>
        <v>0</v>
      </c>
      <c r="AG934" s="103" t="e">
        <f t="shared" si="242"/>
        <v>#VALUE!</v>
      </c>
      <c r="AH934" s="103">
        <f>SUM(AH917:AH933)</f>
        <v>37696.35</v>
      </c>
      <c r="AI934" s="103">
        <f>SUM(AI917:AI933)</f>
        <v>45715.82475</v>
      </c>
      <c r="AJ934" s="103">
        <f t="shared" si="242"/>
        <v>48966.793436250002</v>
      </c>
      <c r="AK934" s="103">
        <f t="shared" si="242"/>
        <v>49782.906660187495</v>
      </c>
      <c r="AL934" s="103">
        <f t="shared" si="242"/>
        <v>50280.735726789375</v>
      </c>
      <c r="AM934" s="103">
        <f t="shared" si="242"/>
        <v>50615.940631634629</v>
      </c>
      <c r="AN934" s="103" t="e">
        <f t="shared" si="242"/>
        <v>#VALUE!</v>
      </c>
      <c r="AO934" s="103">
        <f t="shared" si="226"/>
        <v>0</v>
      </c>
      <c r="AP934" s="103">
        <f t="shared" si="242"/>
        <v>0</v>
      </c>
      <c r="AQ934" s="103">
        <f t="shared" si="242"/>
        <v>0</v>
      </c>
      <c r="AR934" s="103">
        <f t="shared" si="242"/>
        <v>0</v>
      </c>
      <c r="AS934" s="103">
        <f t="shared" si="242"/>
        <v>0</v>
      </c>
      <c r="AT934" s="103">
        <f t="shared" si="242"/>
        <v>0</v>
      </c>
      <c r="AU934" s="103" t="e">
        <f t="shared" si="242"/>
        <v>#VALUE!</v>
      </c>
      <c r="AV934" s="103">
        <f t="shared" si="242"/>
        <v>0</v>
      </c>
      <c r="AW934" s="103">
        <f t="shared" si="242"/>
        <v>0</v>
      </c>
      <c r="AX934" s="103">
        <f t="shared" si="242"/>
        <v>0</v>
      </c>
      <c r="AY934" s="103">
        <f t="shared" si="242"/>
        <v>0</v>
      </c>
      <c r="AZ934" s="103">
        <f t="shared" si="242"/>
        <v>0</v>
      </c>
      <c r="BA934" s="103">
        <f t="shared" si="242"/>
        <v>0</v>
      </c>
      <c r="BB934" s="103" t="e">
        <f t="shared" si="242"/>
        <v>#VALUE!</v>
      </c>
      <c r="BC934" s="103">
        <f t="shared" si="242"/>
        <v>0</v>
      </c>
      <c r="BD934" s="103">
        <f t="shared" si="242"/>
        <v>0</v>
      </c>
      <c r="BE934" s="103">
        <f t="shared" si="242"/>
        <v>0</v>
      </c>
      <c r="BF934" s="103">
        <f t="shared" si="242"/>
        <v>0</v>
      </c>
      <c r="BG934" s="103">
        <f t="shared" si="242"/>
        <v>0</v>
      </c>
      <c r="BH934" s="103">
        <f t="shared" si="242"/>
        <v>0</v>
      </c>
      <c r="BI934" s="103">
        <f t="shared" si="242"/>
        <v>0</v>
      </c>
      <c r="BJ934" s="103">
        <f t="shared" si="242"/>
        <v>0</v>
      </c>
      <c r="BK934" s="103">
        <f t="shared" si="242"/>
        <v>0</v>
      </c>
      <c r="BL934" s="103">
        <f t="shared" si="242"/>
        <v>0</v>
      </c>
      <c r="BM934" s="103">
        <f t="shared" si="242"/>
        <v>0</v>
      </c>
      <c r="BN934" s="103">
        <f t="shared" si="242"/>
        <v>0</v>
      </c>
      <c r="BO934" s="103">
        <f t="shared" si="242"/>
        <v>0</v>
      </c>
      <c r="BP934" s="103" t="e">
        <f t="shared" si="242"/>
        <v>#VALUE!</v>
      </c>
    </row>
    <row r="937" spans="1:68" hidden="1"/>
    <row r="938" spans="1:68" hidden="1"/>
    <row r="939" spans="1:68" hidden="1"/>
    <row r="940" spans="1:68" hidden="1"/>
    <row r="941" spans="1:68" hidden="1"/>
    <row r="942" spans="1:68" hidden="1"/>
    <row r="943" spans="1:68" hidden="1"/>
    <row r="944" spans="1:68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spans="3:30" hidden="1"/>
    <row r="1458" spans="3:30" hidden="1"/>
    <row r="1460" spans="3:30">
      <c r="AD1460" s="108">
        <v>2022</v>
      </c>
    </row>
    <row r="1461" spans="3:30">
      <c r="C1461" s="138"/>
      <c r="D1461" s="138"/>
      <c r="E1461" s="138"/>
      <c r="F1461" s="138"/>
      <c r="G1461" s="138"/>
      <c r="H1461" s="138"/>
      <c r="AA1461" s="138"/>
    </row>
    <row r="1462" spans="3:30">
      <c r="C1462" s="139"/>
      <c r="D1462" s="139"/>
      <c r="E1462" s="139"/>
      <c r="F1462" s="139"/>
      <c r="G1462" s="139"/>
      <c r="H1462" s="139"/>
    </row>
    <row r="1463" spans="3:30">
      <c r="C1463" s="139"/>
      <c r="D1463" s="139"/>
      <c r="E1463" s="139"/>
      <c r="F1463" s="139"/>
      <c r="G1463" s="139"/>
      <c r="H1463" s="139"/>
      <c r="I1463" s="139"/>
      <c r="J1463" s="139"/>
      <c r="K1463" s="139"/>
    </row>
    <row r="1464" spans="3:30">
      <c r="C1464" s="139"/>
      <c r="D1464" s="139"/>
      <c r="E1464" s="139"/>
      <c r="F1464" s="139"/>
      <c r="G1464" s="139"/>
      <c r="H1464" s="139"/>
      <c r="I1464" s="139"/>
      <c r="J1464" s="139"/>
      <c r="K1464" s="139"/>
    </row>
    <row r="1465" spans="3:30">
      <c r="C1465" s="139"/>
      <c r="D1465" s="139"/>
      <c r="E1465" s="139"/>
      <c r="F1465" s="139"/>
      <c r="G1465" s="139"/>
      <c r="H1465" s="139"/>
      <c r="I1465" s="139"/>
      <c r="J1465" s="139"/>
      <c r="K1465" s="139"/>
    </row>
    <row r="1466" spans="3:30">
      <c r="C1466" s="139"/>
      <c r="D1466" s="139"/>
      <c r="E1466" s="139"/>
      <c r="F1466" s="139"/>
      <c r="G1466" s="139"/>
      <c r="H1466" s="139"/>
      <c r="I1466" s="139"/>
      <c r="J1466" s="139"/>
      <c r="K1466" s="139"/>
    </row>
    <row r="1467" spans="3:30">
      <c r="C1467" s="139"/>
      <c r="D1467" s="139"/>
      <c r="E1467" s="139"/>
      <c r="F1467" s="139"/>
      <c r="G1467" s="139"/>
      <c r="H1467" s="139"/>
      <c r="I1467" s="139"/>
      <c r="J1467" s="139"/>
      <c r="K1467" s="139"/>
    </row>
    <row r="1468" spans="3:30">
      <c r="C1468" s="139"/>
      <c r="D1468" s="139"/>
      <c r="E1468" s="139"/>
      <c r="F1468" s="139"/>
      <c r="G1468" s="139"/>
      <c r="H1468" s="139"/>
      <c r="I1468" s="139"/>
      <c r="J1468" s="139"/>
      <c r="K1468" s="139"/>
    </row>
    <row r="1469" spans="3:30">
      <c r="C1469" s="139"/>
      <c r="D1469" s="139"/>
      <c r="E1469" s="139"/>
      <c r="F1469" s="139"/>
      <c r="G1469" s="139"/>
      <c r="H1469" s="139"/>
      <c r="I1469" s="139"/>
      <c r="J1469" s="139"/>
      <c r="K1469" s="139"/>
    </row>
    <row r="1470" spans="3:30">
      <c r="C1470" s="139"/>
      <c r="D1470" s="139"/>
      <c r="E1470" s="139"/>
      <c r="F1470" s="139"/>
      <c r="G1470" s="139"/>
      <c r="H1470" s="139"/>
      <c r="I1470" s="139"/>
      <c r="J1470" s="139"/>
      <c r="K1470" s="139"/>
    </row>
    <row r="1471" spans="3:30">
      <c r="C1471" s="139"/>
      <c r="D1471" s="139"/>
      <c r="E1471" s="139"/>
      <c r="F1471" s="139"/>
      <c r="G1471" s="139"/>
      <c r="H1471" s="139"/>
      <c r="I1471" s="139"/>
      <c r="J1471" s="139"/>
      <c r="K1471" s="139"/>
    </row>
    <row r="1472" spans="3:30">
      <c r="C1472" s="139"/>
      <c r="D1472" s="139"/>
      <c r="E1472" s="139"/>
      <c r="F1472" s="139"/>
      <c r="G1472" s="139"/>
      <c r="H1472" s="139"/>
      <c r="I1472" s="139"/>
      <c r="J1472" s="139"/>
      <c r="K1472" s="139"/>
    </row>
    <row r="1473" spans="2:11">
      <c r="C1473" s="140"/>
      <c r="D1473" s="140"/>
      <c r="E1473" s="140"/>
      <c r="F1473" s="140"/>
      <c r="G1473" s="140"/>
      <c r="H1473" s="140"/>
      <c r="I1473" s="140"/>
      <c r="J1473" s="140"/>
      <c r="K1473" s="140"/>
    </row>
    <row r="1474" spans="2:11">
      <c r="C1474" s="139"/>
      <c r="D1474" s="139"/>
      <c r="E1474" s="139"/>
      <c r="F1474" s="139"/>
      <c r="G1474" s="139"/>
      <c r="H1474" s="139"/>
      <c r="I1474" s="139"/>
      <c r="J1474" s="139"/>
      <c r="K1474" s="139"/>
    </row>
    <row r="1475" spans="2:11">
      <c r="C1475" s="139"/>
      <c r="D1475" s="139"/>
      <c r="E1475" s="139"/>
      <c r="F1475" s="139"/>
      <c r="G1475" s="139"/>
      <c r="H1475" s="139"/>
      <c r="I1475" s="139"/>
      <c r="J1475" s="139"/>
      <c r="K1475" s="139"/>
    </row>
    <row r="1476" spans="2:11">
      <c r="C1476" s="139"/>
      <c r="D1476" s="139"/>
      <c r="E1476" s="139"/>
      <c r="F1476" s="139"/>
      <c r="G1476" s="139"/>
      <c r="H1476" s="139"/>
      <c r="I1476" s="139"/>
      <c r="J1476" s="139"/>
      <c r="K1476" s="139"/>
    </row>
    <row r="1477" spans="2:11">
      <c r="C1477" s="139"/>
      <c r="D1477" s="139"/>
      <c r="E1477" s="139"/>
      <c r="F1477" s="139"/>
      <c r="G1477" s="139"/>
      <c r="H1477" s="139"/>
      <c r="I1477" s="139"/>
      <c r="J1477" s="139"/>
      <c r="K1477" s="139"/>
    </row>
    <row r="1478" spans="2:11">
      <c r="C1478" s="139"/>
      <c r="D1478" s="139"/>
      <c r="E1478" s="139"/>
      <c r="F1478" s="139"/>
      <c r="G1478" s="139"/>
      <c r="H1478" s="139"/>
      <c r="I1478" s="139"/>
      <c r="J1478" s="139"/>
      <c r="K1478" s="139"/>
    </row>
    <row r="1479" spans="2:11">
      <c r="C1479" s="139"/>
      <c r="D1479" s="139"/>
      <c r="E1479" s="139"/>
      <c r="F1479" s="139"/>
      <c r="G1479" s="139"/>
      <c r="H1479" s="139"/>
      <c r="I1479" s="139"/>
      <c r="J1479" s="139"/>
      <c r="K1479" s="139"/>
    </row>
    <row r="1480" spans="2:11">
      <c r="B1480" s="148"/>
      <c r="C1480" s="140"/>
      <c r="D1480" s="140"/>
      <c r="E1480" s="140"/>
      <c r="F1480" s="140"/>
      <c r="G1480" s="140"/>
      <c r="H1480" s="140"/>
      <c r="I1480" s="140"/>
      <c r="J1480" s="140"/>
      <c r="K1480" s="140"/>
    </row>
    <row r="1481" spans="2:11">
      <c r="C1481" s="140"/>
      <c r="D1481" s="140"/>
      <c r="E1481" s="140"/>
      <c r="F1481" s="140"/>
      <c r="G1481" s="140"/>
      <c r="H1481" s="140"/>
      <c r="I1481" s="140"/>
      <c r="J1481" s="140"/>
      <c r="K1481" s="140"/>
    </row>
    <row r="1482" spans="2:11">
      <c r="C1482" s="139"/>
      <c r="D1482" s="139"/>
      <c r="E1482" s="139"/>
      <c r="F1482" s="139"/>
      <c r="G1482" s="139"/>
      <c r="H1482" s="139"/>
      <c r="I1482" s="139"/>
      <c r="J1482" s="139"/>
      <c r="K1482" s="139"/>
    </row>
    <row r="1483" spans="2:11">
      <c r="C1483" s="139"/>
      <c r="D1483" s="139"/>
      <c r="E1483" s="139"/>
      <c r="F1483" s="139"/>
      <c r="G1483" s="139"/>
      <c r="H1483" s="139"/>
      <c r="I1483" s="139"/>
      <c r="J1483" s="139"/>
      <c r="K1483" s="139"/>
    </row>
    <row r="1484" spans="2:11">
      <c r="B1484" s="148"/>
      <c r="C1484" s="140"/>
      <c r="D1484" s="140"/>
      <c r="E1484" s="140"/>
      <c r="F1484" s="140"/>
      <c r="G1484" s="140"/>
      <c r="H1484" s="140"/>
      <c r="I1484" s="140"/>
      <c r="J1484" s="140"/>
      <c r="K1484" s="140"/>
    </row>
    <row r="1485" spans="2:11">
      <c r="C1485" s="139"/>
      <c r="D1485" s="139"/>
      <c r="E1485" s="139"/>
      <c r="F1485" s="139"/>
      <c r="G1485" s="139"/>
      <c r="H1485" s="139"/>
      <c r="I1485" s="139"/>
      <c r="J1485" s="139"/>
      <c r="K1485" s="139"/>
    </row>
    <row r="1486" spans="2:11">
      <c r="C1486" s="139"/>
      <c r="D1486" s="139"/>
      <c r="E1486" s="139"/>
      <c r="F1486" s="139"/>
      <c r="G1486" s="139"/>
      <c r="H1486" s="139"/>
      <c r="I1486" s="139"/>
      <c r="J1486" s="139"/>
      <c r="K1486" s="139"/>
    </row>
    <row r="1487" spans="2:11">
      <c r="C1487" s="139"/>
      <c r="D1487" s="139"/>
      <c r="E1487" s="139"/>
      <c r="F1487" s="139"/>
      <c r="G1487" s="139"/>
      <c r="H1487" s="139"/>
      <c r="I1487" s="139"/>
      <c r="J1487" s="139"/>
      <c r="K1487" s="139"/>
    </row>
    <row r="1488" spans="2:11">
      <c r="C1488" s="139"/>
      <c r="D1488" s="139"/>
      <c r="E1488" s="139"/>
      <c r="F1488" s="139"/>
      <c r="G1488" s="139"/>
      <c r="H1488" s="139"/>
      <c r="I1488" s="139"/>
      <c r="J1488" s="139"/>
      <c r="K1488" s="139"/>
    </row>
    <row r="1489" spans="3:11">
      <c r="C1489" s="139"/>
      <c r="D1489" s="139"/>
      <c r="E1489" s="139"/>
      <c r="F1489" s="139"/>
      <c r="G1489" s="139"/>
      <c r="H1489" s="139"/>
      <c r="I1489" s="139"/>
      <c r="J1489" s="139"/>
      <c r="K1489" s="139"/>
    </row>
    <row r="1490" spans="3:11">
      <c r="C1490" s="139"/>
      <c r="D1490" s="139"/>
      <c r="E1490" s="139"/>
      <c r="F1490" s="139"/>
      <c r="G1490" s="139"/>
      <c r="H1490" s="139"/>
      <c r="I1490" s="139"/>
      <c r="J1490" s="139"/>
      <c r="K1490" s="139"/>
    </row>
    <row r="1491" spans="3:11">
      <c r="C1491" s="139"/>
      <c r="D1491" s="139"/>
      <c r="E1491" s="139"/>
      <c r="F1491" s="139"/>
      <c r="G1491" s="139"/>
      <c r="H1491" s="139"/>
      <c r="I1491" s="139"/>
      <c r="J1491" s="139"/>
      <c r="K1491" s="139"/>
    </row>
    <row r="1492" spans="3:11">
      <c r="C1492" s="139"/>
      <c r="D1492" s="139"/>
      <c r="E1492" s="139"/>
      <c r="F1492" s="139"/>
      <c r="G1492" s="139"/>
      <c r="H1492" s="139"/>
      <c r="I1492" s="139"/>
      <c r="J1492" s="139"/>
      <c r="K1492" s="139"/>
    </row>
    <row r="1493" spans="3:11">
      <c r="C1493" s="139"/>
      <c r="D1493" s="139"/>
      <c r="E1493" s="139"/>
      <c r="F1493" s="139"/>
      <c r="G1493" s="139"/>
      <c r="H1493" s="139"/>
      <c r="I1493" s="139"/>
      <c r="J1493" s="139"/>
      <c r="K1493" s="139"/>
    </row>
    <row r="1494" spans="3:11">
      <c r="C1494" s="139"/>
      <c r="D1494" s="139"/>
      <c r="E1494" s="139"/>
      <c r="F1494" s="139"/>
      <c r="G1494" s="139"/>
      <c r="H1494" s="139"/>
      <c r="I1494" s="139"/>
      <c r="J1494" s="139"/>
      <c r="K1494" s="139"/>
    </row>
    <row r="1495" spans="3:11">
      <c r="C1495" s="139"/>
      <c r="D1495" s="139"/>
      <c r="E1495" s="139"/>
      <c r="F1495" s="139"/>
      <c r="G1495" s="139"/>
      <c r="H1495" s="139"/>
      <c r="I1495" s="139"/>
      <c r="J1495" s="139"/>
      <c r="K1495" s="139"/>
    </row>
    <row r="1496" spans="3:11">
      <c r="C1496" s="139"/>
      <c r="D1496" s="139"/>
      <c r="E1496" s="139"/>
      <c r="F1496" s="139"/>
      <c r="G1496" s="139"/>
      <c r="H1496" s="139"/>
      <c r="I1496" s="139"/>
      <c r="J1496" s="139"/>
      <c r="K1496" s="139"/>
    </row>
    <row r="1497" spans="3:11">
      <c r="C1497" s="139"/>
      <c r="D1497" s="139"/>
      <c r="E1497" s="139"/>
      <c r="F1497" s="139"/>
      <c r="G1497" s="139"/>
      <c r="H1497" s="139"/>
      <c r="I1497" s="139"/>
      <c r="J1497" s="139"/>
      <c r="K1497" s="139"/>
    </row>
    <row r="1498" spans="3:11">
      <c r="C1498" s="139"/>
      <c r="D1498" s="139"/>
      <c r="E1498" s="139"/>
      <c r="F1498" s="139"/>
      <c r="G1498" s="139"/>
      <c r="H1498" s="139"/>
      <c r="I1498" s="139"/>
      <c r="J1498" s="139"/>
      <c r="K1498" s="139"/>
    </row>
    <row r="1499" spans="3:11">
      <c r="C1499" s="139"/>
      <c r="D1499" s="139"/>
      <c r="E1499" s="139"/>
      <c r="F1499" s="139"/>
      <c r="G1499" s="139"/>
      <c r="H1499" s="139"/>
      <c r="I1499" s="139"/>
      <c r="J1499" s="139"/>
      <c r="K1499" s="139"/>
    </row>
    <row r="1500" spans="3:11">
      <c r="C1500" s="139"/>
      <c r="D1500" s="139"/>
      <c r="E1500" s="139"/>
      <c r="F1500" s="139"/>
      <c r="G1500" s="139"/>
      <c r="H1500" s="139"/>
      <c r="I1500" s="139"/>
      <c r="J1500" s="139"/>
      <c r="K1500" s="139"/>
    </row>
    <row r="1501" spans="3:11">
      <c r="C1501" s="139"/>
      <c r="D1501" s="139"/>
      <c r="E1501" s="139"/>
      <c r="F1501" s="139"/>
      <c r="G1501" s="139"/>
      <c r="H1501" s="139"/>
      <c r="I1501" s="139"/>
      <c r="J1501" s="139"/>
      <c r="K1501" s="139"/>
    </row>
    <row r="1502" spans="3:11">
      <c r="C1502" s="139"/>
      <c r="D1502" s="139"/>
      <c r="E1502" s="139"/>
      <c r="F1502" s="139"/>
      <c r="G1502" s="139"/>
      <c r="H1502" s="139"/>
      <c r="I1502" s="139"/>
      <c r="J1502" s="139"/>
      <c r="K1502" s="139"/>
    </row>
    <row r="1503" spans="3:11">
      <c r="C1503" s="140"/>
      <c r="D1503" s="140"/>
      <c r="E1503" s="140"/>
      <c r="F1503" s="140"/>
      <c r="G1503" s="140"/>
      <c r="H1503" s="140"/>
      <c r="I1503" s="140"/>
      <c r="J1503" s="140"/>
      <c r="K1503" s="140"/>
    </row>
    <row r="1504" spans="3:11">
      <c r="C1504" s="139"/>
      <c r="D1504" s="139"/>
      <c r="E1504" s="139"/>
      <c r="F1504" s="139"/>
      <c r="G1504" s="139"/>
      <c r="H1504" s="139"/>
      <c r="I1504" s="139"/>
      <c r="J1504" s="139"/>
      <c r="K1504" s="139"/>
    </row>
    <row r="1505" spans="2:8">
      <c r="C1505" s="139"/>
      <c r="D1505" s="139"/>
      <c r="E1505" s="139"/>
      <c r="F1505" s="139"/>
      <c r="G1505" s="139"/>
      <c r="H1505" s="139"/>
    </row>
    <row r="1506" spans="2:8">
      <c r="C1506" s="139"/>
      <c r="D1506" s="139"/>
      <c r="E1506" s="139"/>
      <c r="F1506" s="139"/>
      <c r="G1506" s="139"/>
      <c r="H1506" s="139"/>
    </row>
    <row r="1507" spans="2:8">
      <c r="C1507" s="139"/>
      <c r="D1507" s="139"/>
      <c r="E1507" s="139"/>
      <c r="F1507" s="139"/>
      <c r="G1507" s="139"/>
      <c r="H1507" s="139"/>
    </row>
    <row r="1508" spans="2:8">
      <c r="C1508" s="139"/>
      <c r="D1508" s="139"/>
      <c r="E1508" s="139"/>
      <c r="F1508" s="139"/>
      <c r="G1508" s="139"/>
      <c r="H1508" s="139"/>
    </row>
    <row r="1509" spans="2:8">
      <c r="C1509" s="139"/>
      <c r="D1509" s="139"/>
      <c r="E1509" s="139"/>
      <c r="F1509" s="139"/>
      <c r="G1509" s="139"/>
      <c r="H1509" s="139"/>
    </row>
    <row r="1510" spans="2:8">
      <c r="C1510" s="139"/>
      <c r="D1510" s="139"/>
      <c r="E1510" s="139"/>
      <c r="F1510" s="139"/>
      <c r="G1510" s="139"/>
      <c r="H1510" s="139"/>
    </row>
    <row r="1511" spans="2:8">
      <c r="C1511" s="139"/>
      <c r="D1511" s="139"/>
      <c r="E1511" s="139"/>
      <c r="F1511" s="139"/>
      <c r="G1511" s="139"/>
      <c r="H1511" s="139"/>
    </row>
    <row r="1512" spans="2:8">
      <c r="C1512" s="139"/>
      <c r="D1512" s="139"/>
      <c r="E1512" s="139"/>
      <c r="F1512" s="139"/>
      <c r="G1512" s="139"/>
      <c r="H1512" s="139"/>
    </row>
    <row r="1513" spans="2:8">
      <c r="B1513" s="141"/>
      <c r="C1513" s="142"/>
      <c r="D1513" s="142"/>
      <c r="E1513" s="142"/>
      <c r="F1513" s="142"/>
      <c r="G1513" s="142"/>
      <c r="H1513" s="142"/>
    </row>
    <row r="1514" spans="2:8">
      <c r="C1514" s="139"/>
      <c r="D1514" s="139"/>
      <c r="E1514" s="139"/>
      <c r="F1514" s="139"/>
      <c r="G1514" s="139"/>
      <c r="H1514" s="139"/>
    </row>
    <row r="1515" spans="2:8">
      <c r="C1515" s="139"/>
      <c r="D1515" s="139"/>
      <c r="E1515" s="139"/>
      <c r="F1515" s="139"/>
      <c r="G1515" s="139"/>
      <c r="H1515" s="139"/>
    </row>
    <row r="1516" spans="2:8">
      <c r="C1516" s="139"/>
      <c r="D1516" s="139"/>
      <c r="E1516" s="139"/>
      <c r="F1516" s="139"/>
      <c r="G1516" s="139"/>
      <c r="H1516" s="139"/>
    </row>
    <row r="1517" spans="2:8">
      <c r="C1517" s="139"/>
      <c r="D1517" s="139"/>
      <c r="E1517" s="139"/>
      <c r="F1517" s="139"/>
      <c r="G1517" s="139"/>
      <c r="H1517" s="139"/>
    </row>
    <row r="1518" spans="2:8">
      <c r="C1518" s="139"/>
      <c r="D1518" s="139"/>
      <c r="E1518" s="139"/>
      <c r="F1518" s="139"/>
      <c r="G1518" s="139"/>
      <c r="H1518" s="139"/>
    </row>
    <row r="1519" spans="2:8">
      <c r="C1519" s="139"/>
      <c r="D1519" s="139"/>
      <c r="E1519" s="139"/>
      <c r="F1519" s="139"/>
      <c r="G1519" s="139"/>
      <c r="H1519" s="139"/>
    </row>
    <row r="1520" spans="2:8">
      <c r="C1520" s="140"/>
      <c r="D1520" s="140"/>
      <c r="E1520" s="140"/>
      <c r="F1520" s="140"/>
      <c r="G1520" s="140"/>
      <c r="H1520" s="140"/>
    </row>
    <row r="1521" spans="3:8">
      <c r="C1521" s="139"/>
      <c r="D1521" s="139"/>
      <c r="E1521" s="139"/>
      <c r="F1521" s="139"/>
      <c r="G1521" s="139"/>
      <c r="H1521" s="139"/>
    </row>
    <row r="1522" spans="3:8">
      <c r="C1522" s="139"/>
      <c r="D1522" s="139"/>
      <c r="E1522" s="139"/>
      <c r="F1522" s="139"/>
      <c r="G1522" s="139"/>
      <c r="H1522" s="139"/>
    </row>
    <row r="1523" spans="3:8">
      <c r="C1523" s="139"/>
      <c r="D1523" s="139"/>
      <c r="E1523" s="139"/>
      <c r="F1523" s="139"/>
      <c r="G1523" s="139"/>
      <c r="H1523" s="139"/>
    </row>
    <row r="1524" spans="3:8">
      <c r="C1524" s="139"/>
      <c r="D1524" s="139"/>
      <c r="E1524" s="139"/>
      <c r="F1524" s="139"/>
      <c r="G1524" s="139"/>
      <c r="H1524" s="139"/>
    </row>
    <row r="1525" spans="3:8">
      <c r="C1525" s="139"/>
      <c r="D1525" s="139"/>
      <c r="E1525" s="139"/>
      <c r="F1525" s="139"/>
      <c r="G1525" s="139"/>
      <c r="H1525" s="139"/>
    </row>
    <row r="1526" spans="3:8">
      <c r="C1526" s="139"/>
      <c r="D1526" s="139"/>
      <c r="E1526" s="139"/>
      <c r="F1526" s="139"/>
      <c r="G1526" s="139"/>
      <c r="H1526" s="139"/>
    </row>
    <row r="1527" spans="3:8">
      <c r="C1527" s="139"/>
      <c r="D1527" s="139"/>
      <c r="E1527" s="139"/>
      <c r="F1527" s="139"/>
      <c r="G1527" s="139"/>
      <c r="H1527" s="139"/>
    </row>
    <row r="1528" spans="3:8">
      <c r="C1528" s="139"/>
      <c r="D1528" s="139"/>
      <c r="E1528" s="139"/>
      <c r="F1528" s="139"/>
      <c r="G1528" s="139"/>
      <c r="H1528" s="139"/>
    </row>
    <row r="1529" spans="3:8">
      <c r="C1529" s="139"/>
      <c r="D1529" s="139"/>
      <c r="E1529" s="139"/>
      <c r="F1529" s="139"/>
      <c r="G1529" s="139"/>
      <c r="H1529" s="139"/>
    </row>
    <row r="1530" spans="3:8">
      <c r="C1530" s="139"/>
      <c r="D1530" s="139"/>
      <c r="E1530" s="139"/>
      <c r="F1530" s="139"/>
      <c r="G1530" s="139"/>
      <c r="H1530" s="139"/>
    </row>
    <row r="1531" spans="3:8">
      <c r="C1531" s="139"/>
      <c r="D1531" s="139"/>
      <c r="E1531" s="139"/>
      <c r="F1531" s="139"/>
      <c r="G1531" s="139"/>
      <c r="H1531" s="139"/>
    </row>
    <row r="1532" spans="3:8">
      <c r="C1532" s="139"/>
      <c r="D1532" s="139"/>
      <c r="E1532" s="139"/>
      <c r="F1532" s="139"/>
      <c r="G1532" s="139"/>
      <c r="H1532" s="139"/>
    </row>
    <row r="1533" spans="3:8">
      <c r="C1533" s="139"/>
      <c r="D1533" s="139"/>
      <c r="E1533" s="139"/>
      <c r="F1533" s="139"/>
      <c r="G1533" s="139"/>
      <c r="H1533" s="139"/>
    </row>
    <row r="1534" spans="3:8">
      <c r="C1534" s="139"/>
      <c r="D1534" s="139"/>
      <c r="E1534" s="139"/>
      <c r="F1534" s="139"/>
      <c r="G1534" s="139"/>
      <c r="H1534" s="139"/>
    </row>
    <row r="1535" spans="3:8">
      <c r="C1535" s="139"/>
      <c r="D1535" s="139"/>
      <c r="E1535" s="139"/>
      <c r="F1535" s="139"/>
      <c r="G1535" s="139"/>
      <c r="H1535" s="139"/>
    </row>
    <row r="1536" spans="3:8">
      <c r="C1536" s="139"/>
      <c r="D1536" s="139"/>
      <c r="E1536" s="139"/>
      <c r="F1536" s="139"/>
      <c r="G1536" s="139"/>
      <c r="H1536" s="139"/>
    </row>
    <row r="1537" spans="3:8">
      <c r="C1537" s="140"/>
      <c r="D1537" s="140"/>
      <c r="E1537" s="140"/>
      <c r="F1537" s="140"/>
      <c r="G1537" s="140"/>
      <c r="H1537" s="140"/>
    </row>
    <row r="1538" spans="3:8">
      <c r="C1538" s="139"/>
      <c r="D1538" s="139"/>
      <c r="E1538" s="139"/>
      <c r="F1538" s="139"/>
      <c r="G1538" s="139"/>
      <c r="H1538" s="139"/>
    </row>
    <row r="1539" spans="3:8">
      <c r="C1539" s="139"/>
      <c r="D1539" s="139"/>
      <c r="E1539" s="139"/>
      <c r="F1539" s="139"/>
      <c r="G1539" s="139"/>
      <c r="H1539" s="139"/>
    </row>
    <row r="1540" spans="3:8">
      <c r="C1540" s="139"/>
      <c r="D1540" s="139"/>
      <c r="E1540" s="139"/>
      <c r="F1540" s="139"/>
      <c r="G1540" s="139"/>
      <c r="H1540" s="139"/>
    </row>
    <row r="1541" spans="3:8">
      <c r="C1541" s="139"/>
      <c r="D1541" s="139"/>
      <c r="E1541" s="139"/>
      <c r="F1541" s="139"/>
      <c r="G1541" s="139"/>
      <c r="H1541" s="139"/>
    </row>
    <row r="1542" spans="3:8">
      <c r="C1542" s="139"/>
      <c r="D1542" s="139"/>
      <c r="E1542" s="139"/>
      <c r="F1542" s="139"/>
      <c r="G1542" s="139"/>
      <c r="H1542" s="139"/>
    </row>
    <row r="1543" spans="3:8">
      <c r="C1543" s="139"/>
      <c r="D1543" s="139"/>
      <c r="E1543" s="139"/>
      <c r="F1543" s="139"/>
      <c r="G1543" s="139"/>
      <c r="H1543" s="139"/>
    </row>
    <row r="1544" spans="3:8">
      <c r="C1544" s="139"/>
      <c r="D1544" s="139"/>
      <c r="E1544" s="139"/>
      <c r="F1544" s="139"/>
      <c r="G1544" s="139"/>
      <c r="H1544" s="139"/>
    </row>
    <row r="1545" spans="3:8">
      <c r="C1545" s="140"/>
      <c r="D1545" s="140"/>
      <c r="E1545" s="140"/>
      <c r="F1545" s="140"/>
      <c r="G1545" s="140"/>
      <c r="H1545" s="140"/>
    </row>
    <row r="1546" spans="3:8">
      <c r="C1546" s="139"/>
      <c r="D1546" s="139"/>
      <c r="E1546" s="139"/>
      <c r="F1546" s="139"/>
      <c r="G1546" s="139"/>
      <c r="H1546" s="139"/>
    </row>
    <row r="1547" spans="3:8">
      <c r="C1547" s="139"/>
      <c r="D1547" s="139"/>
      <c r="E1547" s="139"/>
      <c r="F1547" s="139"/>
      <c r="G1547" s="139"/>
      <c r="H1547" s="139"/>
    </row>
    <row r="1548" spans="3:8">
      <c r="C1548" s="139"/>
      <c r="D1548" s="139"/>
      <c r="E1548" s="139"/>
      <c r="F1548" s="139"/>
      <c r="G1548" s="139"/>
      <c r="H1548" s="139"/>
    </row>
    <row r="1549" spans="3:8">
      <c r="C1549" s="139"/>
      <c r="D1549" s="139"/>
      <c r="E1549" s="139"/>
      <c r="F1549" s="139"/>
      <c r="G1549" s="139"/>
      <c r="H1549" s="139"/>
    </row>
    <row r="1550" spans="3:8">
      <c r="C1550" s="139"/>
      <c r="D1550" s="139"/>
      <c r="E1550" s="139"/>
      <c r="F1550" s="139"/>
      <c r="G1550" s="139"/>
      <c r="H1550" s="139"/>
    </row>
    <row r="1551" spans="3:8">
      <c r="C1551" s="139"/>
      <c r="D1551" s="139"/>
      <c r="E1551" s="139"/>
      <c r="F1551" s="139"/>
      <c r="G1551" s="139"/>
      <c r="H1551" s="139"/>
    </row>
    <row r="1552" spans="3:8">
      <c r="C1552" s="139"/>
      <c r="D1552" s="139"/>
      <c r="E1552" s="139"/>
      <c r="F1552" s="139"/>
      <c r="G1552" s="139"/>
      <c r="H1552" s="139"/>
    </row>
    <row r="1553" spans="3:8">
      <c r="C1553" s="139"/>
      <c r="D1553" s="139"/>
      <c r="E1553" s="139"/>
      <c r="F1553" s="139"/>
      <c r="G1553" s="139"/>
      <c r="H1553" s="139"/>
    </row>
    <row r="1554" spans="3:8">
      <c r="C1554" s="140"/>
      <c r="D1554" s="140"/>
      <c r="E1554" s="140"/>
      <c r="F1554" s="140"/>
      <c r="G1554" s="140"/>
      <c r="H1554" s="140"/>
    </row>
    <row r="1555" spans="3:8">
      <c r="C1555" s="139"/>
      <c r="D1555" s="139"/>
      <c r="E1555" s="139"/>
      <c r="F1555" s="139"/>
      <c r="G1555" s="139"/>
      <c r="H1555" s="139"/>
    </row>
    <row r="1556" spans="3:8">
      <c r="C1556" s="139"/>
      <c r="D1556" s="139"/>
      <c r="E1556" s="139"/>
      <c r="F1556" s="139"/>
      <c r="G1556" s="139"/>
      <c r="H1556" s="139"/>
    </row>
    <row r="1557" spans="3:8">
      <c r="C1557" s="139"/>
      <c r="D1557" s="139"/>
      <c r="E1557" s="139"/>
      <c r="F1557" s="139"/>
      <c r="G1557" s="139"/>
      <c r="H1557" s="139"/>
    </row>
    <row r="1558" spans="3:8">
      <c r="C1558" s="139"/>
      <c r="D1558" s="139"/>
      <c r="E1558" s="139"/>
      <c r="F1558" s="139"/>
      <c r="G1558" s="139"/>
      <c r="H1558" s="139"/>
    </row>
    <row r="1559" spans="3:8">
      <c r="C1559" s="139"/>
      <c r="D1559" s="139"/>
      <c r="E1559" s="139"/>
      <c r="F1559" s="139"/>
      <c r="G1559" s="139"/>
      <c r="H1559" s="139"/>
    </row>
    <row r="1560" spans="3:8">
      <c r="C1560" s="139"/>
      <c r="D1560" s="139"/>
      <c r="E1560" s="139"/>
      <c r="F1560" s="139"/>
      <c r="G1560" s="139"/>
      <c r="H1560" s="139"/>
    </row>
    <row r="1561" spans="3:8">
      <c r="C1561" s="139"/>
      <c r="D1561" s="139"/>
      <c r="E1561" s="139"/>
      <c r="F1561" s="139"/>
      <c r="G1561" s="139"/>
      <c r="H1561" s="139"/>
    </row>
    <row r="1562" spans="3:8">
      <c r="C1562" s="139"/>
      <c r="D1562" s="139"/>
      <c r="E1562" s="139"/>
      <c r="F1562" s="139"/>
      <c r="G1562" s="139"/>
      <c r="H1562" s="139"/>
    </row>
    <row r="1563" spans="3:8">
      <c r="C1563" s="139"/>
      <c r="D1563" s="139"/>
      <c r="E1563" s="139"/>
      <c r="F1563" s="139"/>
      <c r="G1563" s="139"/>
      <c r="H1563" s="139"/>
    </row>
    <row r="1564" spans="3:8">
      <c r="C1564" s="139"/>
      <c r="D1564" s="139"/>
      <c r="E1564" s="139"/>
      <c r="F1564" s="139"/>
      <c r="G1564" s="139"/>
      <c r="H1564" s="139"/>
    </row>
    <row r="1565" spans="3:8">
      <c r="C1565" s="139"/>
      <c r="D1565" s="139"/>
      <c r="E1565" s="139"/>
      <c r="F1565" s="139"/>
      <c r="G1565" s="139"/>
      <c r="H1565" s="139"/>
    </row>
    <row r="1566" spans="3:8">
      <c r="C1566" s="139"/>
      <c r="D1566" s="139"/>
      <c r="E1566" s="139"/>
      <c r="F1566" s="139"/>
      <c r="G1566" s="139"/>
      <c r="H1566" s="139"/>
    </row>
    <row r="1567" spans="3:8">
      <c r="C1567" s="139"/>
      <c r="D1567" s="139"/>
      <c r="E1567" s="139"/>
      <c r="F1567" s="139"/>
      <c r="G1567" s="139"/>
      <c r="H1567" s="139"/>
    </row>
    <row r="1568" spans="3:8">
      <c r="C1568" s="139"/>
      <c r="D1568" s="139"/>
      <c r="E1568" s="139"/>
      <c r="F1568" s="139"/>
      <c r="G1568" s="139"/>
      <c r="H1568" s="139"/>
    </row>
    <row r="1569" spans="3:8">
      <c r="C1569" s="139"/>
      <c r="D1569" s="139"/>
      <c r="E1569" s="139"/>
      <c r="F1569" s="139"/>
      <c r="G1569" s="139"/>
      <c r="H1569" s="139"/>
    </row>
    <row r="1570" spans="3:8">
      <c r="C1570" s="139"/>
      <c r="D1570" s="139"/>
      <c r="E1570" s="139"/>
      <c r="F1570" s="139"/>
      <c r="G1570" s="139"/>
      <c r="H1570" s="139"/>
    </row>
    <row r="1571" spans="3:8">
      <c r="C1571" s="139"/>
      <c r="D1571" s="139"/>
      <c r="E1571" s="139"/>
      <c r="F1571" s="139"/>
      <c r="G1571" s="139"/>
      <c r="H1571" s="139"/>
    </row>
    <row r="1572" spans="3:8">
      <c r="C1572" s="140"/>
      <c r="D1572" s="140"/>
      <c r="E1572" s="140"/>
      <c r="F1572" s="140"/>
      <c r="G1572" s="140"/>
      <c r="H1572" s="140"/>
    </row>
    <row r="1573" spans="3:8">
      <c r="C1573" s="139"/>
      <c r="D1573" s="139"/>
      <c r="E1573" s="139"/>
      <c r="F1573" s="139"/>
      <c r="G1573" s="139"/>
      <c r="H1573" s="139"/>
    </row>
    <row r="1574" spans="3:8">
      <c r="C1574" s="139"/>
      <c r="D1574" s="139"/>
      <c r="E1574" s="139"/>
      <c r="F1574" s="139"/>
      <c r="G1574" s="139"/>
      <c r="H1574" s="139"/>
    </row>
    <row r="1575" spans="3:8">
      <c r="C1575" s="139"/>
      <c r="D1575" s="139"/>
      <c r="E1575" s="139"/>
      <c r="F1575" s="139"/>
      <c r="G1575" s="139"/>
      <c r="H1575" s="139"/>
    </row>
    <row r="1576" spans="3:8">
      <c r="C1576" s="139"/>
      <c r="D1576" s="139"/>
      <c r="E1576" s="139"/>
      <c r="F1576" s="139"/>
      <c r="G1576" s="139"/>
      <c r="H1576" s="139"/>
    </row>
    <row r="1577" spans="3:8">
      <c r="C1577" s="139"/>
      <c r="D1577" s="139"/>
      <c r="E1577" s="139"/>
      <c r="F1577" s="139"/>
      <c r="G1577" s="139"/>
      <c r="H1577" s="139"/>
    </row>
    <row r="1578" spans="3:8">
      <c r="C1578" s="139"/>
      <c r="D1578" s="139"/>
      <c r="E1578" s="139"/>
      <c r="F1578" s="139"/>
      <c r="G1578" s="139"/>
      <c r="H1578" s="139"/>
    </row>
    <row r="1579" spans="3:8">
      <c r="C1579" s="139"/>
      <c r="D1579" s="139"/>
      <c r="E1579" s="139"/>
      <c r="F1579" s="139"/>
      <c r="G1579" s="139"/>
      <c r="H1579" s="139"/>
    </row>
    <row r="1580" spans="3:8">
      <c r="C1580" s="139"/>
      <c r="D1580" s="139"/>
      <c r="E1580" s="139"/>
      <c r="F1580" s="139"/>
      <c r="G1580" s="139"/>
      <c r="H1580" s="139"/>
    </row>
    <row r="1581" spans="3:8">
      <c r="C1581" s="139"/>
      <c r="D1581" s="139"/>
      <c r="E1581" s="139"/>
      <c r="F1581" s="139"/>
      <c r="G1581" s="139"/>
      <c r="H1581" s="139"/>
    </row>
    <row r="1582" spans="3:8">
      <c r="C1582" s="140"/>
      <c r="D1582" s="140"/>
      <c r="E1582" s="140"/>
      <c r="F1582" s="140"/>
      <c r="G1582" s="140"/>
      <c r="H1582" s="140"/>
    </row>
    <row r="1583" spans="3:8">
      <c r="C1583" s="140"/>
      <c r="D1583" s="140"/>
      <c r="E1583" s="140"/>
      <c r="F1583" s="140"/>
      <c r="G1583" s="140"/>
      <c r="H1583" s="140"/>
    </row>
    <row r="1584" spans="3:8">
      <c r="C1584" s="140"/>
      <c r="D1584" s="140"/>
      <c r="E1584" s="140"/>
      <c r="F1584" s="140"/>
      <c r="G1584" s="140"/>
      <c r="H1584" s="140"/>
    </row>
    <row r="1585" spans="3:8">
      <c r="C1585" s="139"/>
      <c r="D1585" s="139"/>
      <c r="E1585" s="139"/>
      <c r="F1585" s="139"/>
      <c r="G1585" s="139"/>
      <c r="H1585" s="139"/>
    </row>
    <row r="1586" spans="3:8">
      <c r="C1586" s="139"/>
      <c r="D1586" s="139"/>
      <c r="E1586" s="139"/>
      <c r="F1586" s="139"/>
      <c r="G1586" s="139"/>
      <c r="H1586" s="139"/>
    </row>
    <row r="1587" spans="3:8">
      <c r="C1587" s="139"/>
      <c r="D1587" s="139"/>
      <c r="E1587" s="139"/>
      <c r="F1587" s="139"/>
      <c r="G1587" s="139"/>
      <c r="H1587" s="139"/>
    </row>
    <row r="1588" spans="3:8">
      <c r="C1588" s="139"/>
      <c r="D1588" s="139"/>
      <c r="E1588" s="139"/>
      <c r="F1588" s="139"/>
      <c r="G1588" s="139"/>
      <c r="H1588" s="139"/>
    </row>
    <row r="1589" spans="3:8">
      <c r="C1589" s="139"/>
      <c r="D1589" s="139"/>
      <c r="E1589" s="139"/>
      <c r="F1589" s="139"/>
      <c r="G1589" s="139"/>
      <c r="H1589" s="139"/>
    </row>
    <row r="1590" spans="3:8">
      <c r="C1590" s="139"/>
      <c r="D1590" s="139"/>
      <c r="E1590" s="139"/>
      <c r="F1590" s="139"/>
      <c r="G1590" s="139"/>
      <c r="H1590" s="139"/>
    </row>
    <row r="1591" spans="3:8">
      <c r="C1591" s="139"/>
      <c r="D1591" s="139"/>
      <c r="E1591" s="139"/>
      <c r="F1591" s="139"/>
      <c r="G1591" s="139"/>
      <c r="H1591" s="139"/>
    </row>
    <row r="1592" spans="3:8">
      <c r="C1592" s="139"/>
      <c r="D1592" s="139"/>
      <c r="E1592" s="139"/>
      <c r="F1592" s="139"/>
      <c r="G1592" s="139"/>
      <c r="H1592" s="139"/>
    </row>
    <row r="2420" spans="3:10">
      <c r="C2420" s="85" t="s">
        <v>1196</v>
      </c>
      <c r="D2420" s="85" t="s">
        <v>1103</v>
      </c>
      <c r="E2420" s="85">
        <v>0</v>
      </c>
      <c r="F2420" s="85">
        <v>0</v>
      </c>
      <c r="G2420" s="85">
        <v>0</v>
      </c>
      <c r="H2420" s="85">
        <v>0</v>
      </c>
      <c r="I2420" s="85">
        <v>0</v>
      </c>
      <c r="J2420" s="85">
        <v>0</v>
      </c>
    </row>
    <row r="2421" spans="3:10">
      <c r="C2421" s="85" t="s">
        <v>1196</v>
      </c>
      <c r="D2421" s="85" t="s">
        <v>1108</v>
      </c>
      <c r="E2421" s="85">
        <v>0</v>
      </c>
      <c r="F2421" s="85">
        <v>0</v>
      </c>
      <c r="G2421" s="85">
        <v>0</v>
      </c>
      <c r="H2421" s="85">
        <v>0</v>
      </c>
      <c r="I2421" s="85">
        <v>0</v>
      </c>
      <c r="J2421" s="85">
        <v>0</v>
      </c>
    </row>
    <row r="2422" spans="3:10">
      <c r="C2422" s="85" t="s">
        <v>1196</v>
      </c>
      <c r="D2422" s="85" t="s">
        <v>1099</v>
      </c>
      <c r="E2422" s="85">
        <v>0</v>
      </c>
      <c r="F2422" s="85">
        <v>0</v>
      </c>
      <c r="G2422" s="85">
        <v>0</v>
      </c>
      <c r="H2422" s="85">
        <v>0</v>
      </c>
      <c r="I2422" s="85">
        <v>0</v>
      </c>
      <c r="J2422" s="85">
        <v>0</v>
      </c>
    </row>
    <row r="2423" spans="3:10">
      <c r="C2423" s="85" t="s">
        <v>1196</v>
      </c>
      <c r="D2423" s="85" t="s">
        <v>1101</v>
      </c>
      <c r="E2423" s="85">
        <v>0</v>
      </c>
      <c r="F2423" s="85">
        <v>0</v>
      </c>
      <c r="G2423" s="85">
        <v>0</v>
      </c>
      <c r="H2423" s="85">
        <v>0</v>
      </c>
      <c r="I2423" s="85">
        <v>0</v>
      </c>
      <c r="J2423" s="85">
        <v>0</v>
      </c>
    </row>
    <row r="2424" spans="3:10">
      <c r="C2424" s="85" t="s">
        <v>1196</v>
      </c>
      <c r="D2424" s="85" t="s">
        <v>1112</v>
      </c>
      <c r="E2424" s="85">
        <v>0</v>
      </c>
      <c r="F2424" s="85">
        <v>0</v>
      </c>
      <c r="G2424" s="85">
        <v>0</v>
      </c>
      <c r="H2424" s="85">
        <v>0</v>
      </c>
      <c r="I2424" s="85">
        <v>0</v>
      </c>
      <c r="J2424" s="85">
        <v>0</v>
      </c>
    </row>
    <row r="2425" spans="3:10">
      <c r="C2425" s="85" t="s">
        <v>1196</v>
      </c>
      <c r="D2425" s="85" t="s">
        <v>1136</v>
      </c>
      <c r="E2425" s="85">
        <v>0</v>
      </c>
      <c r="F2425" s="85">
        <v>0</v>
      </c>
      <c r="G2425" s="85">
        <v>0</v>
      </c>
      <c r="H2425" s="85">
        <v>0</v>
      </c>
      <c r="I2425" s="85">
        <v>0</v>
      </c>
      <c r="J2425" s="85">
        <v>0</v>
      </c>
    </row>
    <row r="2426" spans="3:10">
      <c r="C2426" s="85" t="s">
        <v>1196</v>
      </c>
      <c r="D2426" s="85" t="s">
        <v>1141</v>
      </c>
      <c r="E2426" s="85">
        <v>0</v>
      </c>
      <c r="F2426" s="85">
        <v>0</v>
      </c>
      <c r="G2426" s="85">
        <v>0</v>
      </c>
      <c r="H2426" s="85">
        <v>0</v>
      </c>
      <c r="I2426" s="85">
        <v>0</v>
      </c>
      <c r="J2426" s="85">
        <v>0</v>
      </c>
    </row>
    <row r="2427" spans="3:10">
      <c r="C2427" s="85" t="s">
        <v>1196</v>
      </c>
      <c r="D2427" s="85" t="s">
        <v>1115</v>
      </c>
      <c r="E2427" s="85">
        <v>0</v>
      </c>
      <c r="F2427" s="85">
        <v>0</v>
      </c>
      <c r="G2427" s="85">
        <v>0</v>
      </c>
      <c r="H2427" s="85">
        <v>0</v>
      </c>
      <c r="I2427" s="85">
        <v>0</v>
      </c>
      <c r="J2427" s="85">
        <v>0</v>
      </c>
    </row>
    <row r="2428" spans="3:10">
      <c r="C2428" s="85" t="s">
        <v>1196</v>
      </c>
      <c r="D2428" s="85" t="s">
        <v>1118</v>
      </c>
      <c r="E2428" s="85">
        <v>0</v>
      </c>
      <c r="F2428" s="85">
        <v>0</v>
      </c>
      <c r="G2428" s="85">
        <v>0</v>
      </c>
      <c r="H2428" s="85">
        <v>0</v>
      </c>
      <c r="I2428" s="85">
        <v>0</v>
      </c>
      <c r="J2428" s="85">
        <v>0</v>
      </c>
    </row>
    <row r="2429" spans="3:10">
      <c r="C2429" s="85" t="s">
        <v>1196</v>
      </c>
      <c r="D2429" s="85" t="s">
        <v>1097</v>
      </c>
      <c r="E2429" s="85">
        <v>0</v>
      </c>
      <c r="F2429" s="85">
        <v>0</v>
      </c>
      <c r="G2429" s="85">
        <v>0</v>
      </c>
      <c r="H2429" s="85">
        <v>0</v>
      </c>
      <c r="I2429" s="85">
        <v>0</v>
      </c>
      <c r="J2429" s="85">
        <v>0</v>
      </c>
    </row>
    <row r="2430" spans="3:10">
      <c r="C2430" s="85" t="s">
        <v>1196</v>
      </c>
      <c r="D2430" s="85" t="s">
        <v>872</v>
      </c>
      <c r="E2430" s="85">
        <v>0</v>
      </c>
      <c r="F2430" s="85">
        <v>0</v>
      </c>
      <c r="G2430" s="85">
        <v>0</v>
      </c>
      <c r="H2430" s="85">
        <v>0</v>
      </c>
      <c r="I2430" s="85">
        <v>0</v>
      </c>
      <c r="J2430" s="85">
        <v>0</v>
      </c>
    </row>
    <row r="2431" spans="3:10">
      <c r="C2431" s="85" t="s">
        <v>1196</v>
      </c>
      <c r="D2431" s="85" t="s">
        <v>1061</v>
      </c>
      <c r="E2431" s="85">
        <v>4000</v>
      </c>
      <c r="F2431" s="85">
        <v>4100</v>
      </c>
      <c r="G2431" s="85">
        <v>4188.8333333333339</v>
      </c>
      <c r="H2431" s="85">
        <v>4258.6472222222228</v>
      </c>
      <c r="I2431" s="85">
        <v>4301.2336944444451</v>
      </c>
      <c r="J2431" s="85">
        <v>4329.9085857407408</v>
      </c>
    </row>
    <row r="2432" spans="3:10">
      <c r="C2432" s="85" t="s">
        <v>1196</v>
      </c>
      <c r="D2432" s="85" t="s">
        <v>1026</v>
      </c>
      <c r="E2432" s="85">
        <v>0</v>
      </c>
      <c r="F2432" s="85">
        <v>0</v>
      </c>
      <c r="G2432" s="85">
        <v>0</v>
      </c>
      <c r="H2432" s="85">
        <v>0</v>
      </c>
      <c r="I2432" s="85">
        <v>0</v>
      </c>
      <c r="J2432" s="85">
        <v>0</v>
      </c>
    </row>
    <row r="2433" spans="3:10">
      <c r="C2433" s="85" t="s">
        <v>1196</v>
      </c>
      <c r="D2433" s="85" t="s">
        <v>1050</v>
      </c>
      <c r="E2433" s="85">
        <v>20588.400000000001</v>
      </c>
      <c r="F2433" s="85">
        <v>13641.11</v>
      </c>
      <c r="G2433" s="85">
        <v>9747.8340500000013</v>
      </c>
      <c r="H2433" s="85">
        <v>5651.6507286111118</v>
      </c>
      <c r="I2433" s="85">
        <v>5708.1672358972228</v>
      </c>
      <c r="J2433" s="85">
        <v>5746.2216841365371</v>
      </c>
    </row>
    <row r="2434" spans="3:10">
      <c r="C2434" s="85" t="s">
        <v>1196</v>
      </c>
      <c r="D2434" s="85" t="s">
        <v>1063</v>
      </c>
      <c r="E2434" s="85">
        <v>2090.88</v>
      </c>
      <c r="F2434" s="85">
        <v>2143.152</v>
      </c>
      <c r="G2434" s="85">
        <v>2189.5869600000001</v>
      </c>
      <c r="H2434" s="85">
        <v>2226.0800760000002</v>
      </c>
      <c r="I2434" s="85">
        <v>2248.3408767599999</v>
      </c>
      <c r="J2434" s="85">
        <v>2263.3298159383999</v>
      </c>
    </row>
    <row r="2435" spans="3:10">
      <c r="C2435" s="85" t="s">
        <v>1196</v>
      </c>
      <c r="D2435" s="85" t="s">
        <v>1095</v>
      </c>
      <c r="E2435" s="85">
        <v>0</v>
      </c>
      <c r="F2435" s="85">
        <v>0</v>
      </c>
      <c r="G2435" s="85">
        <v>0</v>
      </c>
      <c r="H2435" s="85">
        <v>0</v>
      </c>
      <c r="I2435" s="85">
        <v>0</v>
      </c>
      <c r="J2435" s="85">
        <v>0</v>
      </c>
    </row>
    <row r="2436" spans="3:10">
      <c r="C2436" s="85" t="s">
        <v>1196</v>
      </c>
      <c r="D2436" s="85" t="s">
        <v>1097</v>
      </c>
      <c r="E2436" s="85">
        <v>0</v>
      </c>
      <c r="F2436" s="85">
        <v>0</v>
      </c>
      <c r="G2436" s="85">
        <v>0</v>
      </c>
      <c r="H2436" s="85">
        <v>0</v>
      </c>
      <c r="I2436" s="85">
        <v>0</v>
      </c>
      <c r="J2436" s="85">
        <v>0</v>
      </c>
    </row>
    <row r="2437" spans="3:10">
      <c r="C2437" s="85" t="s">
        <v>1196</v>
      </c>
      <c r="D2437" s="85" t="s">
        <v>1070</v>
      </c>
      <c r="E2437" s="85">
        <v>1200</v>
      </c>
      <c r="F2437" s="85">
        <v>1230</v>
      </c>
      <c r="G2437" s="85">
        <v>1256.6500000000001</v>
      </c>
      <c r="H2437" s="85">
        <v>1277.5941666666668</v>
      </c>
      <c r="I2437" s="85">
        <v>1290.3701083333335</v>
      </c>
      <c r="J2437" s="85">
        <v>1298.9725757222222</v>
      </c>
    </row>
    <row r="2438" spans="3:10">
      <c r="C2438" s="85" t="s">
        <v>1196</v>
      </c>
      <c r="D2438" s="85" t="s">
        <v>1088</v>
      </c>
      <c r="E2438" s="85">
        <v>0</v>
      </c>
      <c r="F2438" s="85">
        <v>0</v>
      </c>
      <c r="G2438" s="85">
        <v>0</v>
      </c>
      <c r="H2438" s="85">
        <v>0</v>
      </c>
      <c r="I2438" s="85">
        <v>0</v>
      </c>
      <c r="J2438" s="85"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Sim DO</vt:lpstr>
      <vt:lpstr>Sim RO</vt:lpstr>
      <vt:lpstr>Para GX</vt:lpstr>
      <vt:lpstr>Para-RH-2018</vt:lpstr>
      <vt:lpstr>AO</vt:lpstr>
      <vt:lpstr>'Sim DO'!Impression_des_titres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TCOKB</dc:creator>
  <cp:lastModifiedBy>TCOKB</cp:lastModifiedBy>
  <cp:lastPrinted>2018-01-09T13:51:52Z</cp:lastPrinted>
  <dcterms:created xsi:type="dcterms:W3CDTF">2016-03-23T09:19:28Z</dcterms:created>
  <dcterms:modified xsi:type="dcterms:W3CDTF">2018-03-03T20:42:19Z</dcterms:modified>
</cp:coreProperties>
</file>