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ICARD\Desktop\"/>
    </mc:Choice>
  </mc:AlternateContent>
  <xr:revisionPtr revIDLastSave="0" documentId="13_ncr:1_{225FCA8B-6265-4E12-91BC-3E379C2E11CA}" xr6:coauthVersionLast="38" xr6:coauthVersionMax="38" xr10:uidLastSave="{00000000-0000-0000-0000-000000000000}"/>
  <bookViews>
    <workbookView xWindow="0" yWindow="0" windowWidth="21600" windowHeight="8625" xr2:uid="{B5200884-1F5B-4391-B751-38E1F5920AE1}"/>
  </bookViews>
  <sheets>
    <sheet name="Répartition des volume Sort (2)" sheetId="2" r:id="rId1"/>
  </sheets>
  <externalReferences>
    <externalReference r:id="rId2"/>
  </externalReferences>
  <definedNames>
    <definedName name="_2018" localSheetId="0">'Répartition des volume Sort (2)'!$Z:$Z</definedName>
    <definedName name="_2018_Volume">Tableau84[[#All],[2018 Volume]]</definedName>
    <definedName name="Aout" localSheetId="0">Tableau84[[#All],[Août]]</definedName>
    <definedName name="Aout">[1]!Tableau8[[#All],[Août]]</definedName>
    <definedName name="Août_Volume">Tableau84[[#All],[Août Volume]]</definedName>
    <definedName name="Avril" localSheetId="0">Tableau84[[#All],[Avril]]</definedName>
    <definedName name="Avril">[1]!Tableau8[[#All],[Avril]]</definedName>
    <definedName name="Avril_volume">Tableau84[[#All],[Avril volume]]</definedName>
    <definedName name="Decembre" localSheetId="0">Tableau84[[#All],[Decembre]]</definedName>
    <definedName name="Decembre">[1]!Tableau8[[#All],[Decembre]]</definedName>
    <definedName name="Decembre_Volume">Tableau84[[#All],[Decembre Volume]]</definedName>
    <definedName name="fevrier" localSheetId="0">Tableau84[Fevrier]</definedName>
    <definedName name="fevrier">[1]!Tableau8[Fevrier]</definedName>
    <definedName name="Fevrier_Volume">Tableau84[[#All],[Fevrier Volume]]</definedName>
    <definedName name="janvier" localSheetId="0">Tableau84[Janvier]</definedName>
    <definedName name="janvier">[1]!Tableau8[Janvier]</definedName>
    <definedName name="Janvier_Volume">Tableau84[[#All],[Janvier Volume]]</definedName>
    <definedName name="Juillet" localSheetId="0">Tableau84[[#All],[Juillet]]</definedName>
    <definedName name="Juillet">[1]!Tableau8[[#All],[Juillet]]</definedName>
    <definedName name="Juillet_Volume">Tableau84[[#All],[Juillet Volume]]</definedName>
    <definedName name="juin">'[1]TCD Sorties de stock'!$E$5,'[1]TCD Sorties de stock'!$E$7:$E$541</definedName>
    <definedName name="Juin_Volume">Tableau84[[#All],[Juin Volume]]</definedName>
    <definedName name="mai">'[1]TCD Sorties de stock'!$D$5,'[1]TCD Sorties de stock'!$D$7:$D$541</definedName>
    <definedName name="Mai_volume">Tableau84[[#All],[Mai volume]]</definedName>
    <definedName name="mars" localSheetId="0">Tableau84[[#All],[Mars]]</definedName>
    <definedName name="mars">[1]!Tableau8[[#All],[Mars]]</definedName>
    <definedName name="Mars_Volume">Tableau84[[#All],[Mars Volume]]</definedName>
    <definedName name="Novembre" localSheetId="0">Tableau84[[#All],[Novembre]]</definedName>
    <definedName name="Novembre">[1]!Tableau8[[#All],[Novembre]]</definedName>
    <definedName name="Novembre_Volue">Tableau84[[#All],[Novembre Volue]]</definedName>
    <definedName name="Octobre" localSheetId="0">Tableau84[[#All],[Octobre]]</definedName>
    <definedName name="Octobre">[1]!Tableau8[[#All],[Octobre]]</definedName>
    <definedName name="Octobre_volume">Tableau84[[#All],[Octobre volume]]</definedName>
    <definedName name="septembre" localSheetId="0">Tableau84[[#All],[Septembre]]</definedName>
    <definedName name="septembre">[1]!Tableau8[[#All],[Septembre]]</definedName>
    <definedName name="Septembre_Volume">Tableau84[[#All],[Septembre Volume]]</definedName>
    <definedName name="Total" localSheetId="0">Tableau84[2018]</definedName>
    <definedName name="Total">[1]!Tableau8[2018]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2" l="1"/>
  <c r="L9" i="2"/>
  <c r="Z9" i="2" s="1"/>
  <c r="E9" i="2" s="1"/>
  <c r="L10" i="2"/>
  <c r="L11" i="2"/>
  <c r="Z11" i="2"/>
  <c r="I11" i="2" s="1"/>
  <c r="L12" i="2"/>
  <c r="L13" i="2"/>
  <c r="Z13" i="2" s="1"/>
  <c r="E13" i="2" s="1"/>
  <c r="L14" i="2"/>
  <c r="L15" i="2"/>
  <c r="Z15" i="2" s="1"/>
  <c r="L16" i="2"/>
  <c r="Z16" i="2" s="1"/>
  <c r="L17" i="2"/>
  <c r="Z17" i="2" s="1"/>
  <c r="K17" i="2" s="1"/>
  <c r="L18" i="2"/>
  <c r="L19" i="2"/>
  <c r="Z19" i="2" s="1"/>
  <c r="L20" i="2"/>
  <c r="Z20" i="2" s="1"/>
  <c r="L21" i="2"/>
  <c r="Z21" i="2" s="1"/>
  <c r="Q21" i="2" s="1"/>
  <c r="L22" i="2"/>
  <c r="Z22" i="2" s="1"/>
  <c r="L23" i="2"/>
  <c r="L24" i="2"/>
  <c r="Z24" i="2" s="1"/>
  <c r="C24" i="2" s="1"/>
  <c r="L25" i="2"/>
  <c r="L26" i="2"/>
  <c r="Z26" i="2" s="1"/>
  <c r="L27" i="2"/>
  <c r="Z27" i="2" s="1"/>
  <c r="I27" i="2" s="1"/>
  <c r="L28" i="2"/>
  <c r="L29" i="2"/>
  <c r="Z29" i="2" s="1"/>
  <c r="L30" i="2"/>
  <c r="L31" i="2"/>
  <c r="Z31" i="2"/>
  <c r="C31" i="2" s="1"/>
  <c r="L32" i="2"/>
  <c r="Z32" i="2" s="1"/>
  <c r="L33" i="2"/>
  <c r="L34" i="2"/>
  <c r="Z34" i="2" s="1"/>
  <c r="E34" i="2" s="1"/>
  <c r="L35" i="2"/>
  <c r="Z35" i="2" s="1"/>
  <c r="E35" i="2" s="1"/>
  <c r="L36" i="2"/>
  <c r="L37" i="2"/>
  <c r="Z37" i="2" s="1"/>
  <c r="L38" i="2"/>
  <c r="L39" i="2"/>
  <c r="Z39" i="2" s="1"/>
  <c r="L40" i="2"/>
  <c r="L41" i="2"/>
  <c r="Z41" i="2" s="1"/>
  <c r="C41" i="2" s="1"/>
  <c r="L42" i="2"/>
  <c r="Z42" i="2" s="1"/>
  <c r="E42" i="2" s="1"/>
  <c r="L43" i="2"/>
  <c r="Z43" i="2" s="1"/>
  <c r="E43" i="2" s="1"/>
  <c r="L44" i="2"/>
  <c r="L45" i="2"/>
  <c r="L46" i="2"/>
  <c r="L47" i="2"/>
  <c r="L48" i="2"/>
  <c r="L49" i="2"/>
  <c r="Z49" i="2" s="1"/>
  <c r="L50" i="2"/>
  <c r="L51" i="2"/>
  <c r="Z51" i="2" s="1"/>
  <c r="L52" i="2"/>
  <c r="Z52" i="2" s="1"/>
  <c r="I52" i="2" s="1"/>
  <c r="L53" i="2"/>
  <c r="Z53" i="2" s="1"/>
  <c r="O53" i="2" s="1"/>
  <c r="L54" i="2"/>
  <c r="Z54" i="2" s="1"/>
  <c r="E54" i="2" s="1"/>
  <c r="L55" i="2"/>
  <c r="L56" i="2"/>
  <c r="Z56" i="2" s="1"/>
  <c r="L57" i="2"/>
  <c r="Z57" i="2" s="1"/>
  <c r="K57" i="2" s="1"/>
  <c r="L58" i="2"/>
  <c r="L59" i="2"/>
  <c r="Z59" i="2" s="1"/>
  <c r="L60" i="2"/>
  <c r="Z60" i="2" s="1"/>
  <c r="L61" i="2"/>
  <c r="Z61" i="2" s="1"/>
  <c r="G61" i="2" s="1"/>
  <c r="L62" i="2"/>
  <c r="L63" i="2"/>
  <c r="L64" i="2"/>
  <c r="Z64" i="2" s="1"/>
  <c r="E64" i="2" s="1"/>
  <c r="L65" i="2"/>
  <c r="Z65" i="2" s="1"/>
  <c r="L66" i="2"/>
  <c r="Z66" i="2" s="1"/>
  <c r="L67" i="2"/>
  <c r="Z67" i="2" s="1"/>
  <c r="U67" i="2" s="1"/>
  <c r="L68" i="2"/>
  <c r="L69" i="2"/>
  <c r="Z69" i="2" s="1"/>
  <c r="L70" i="2"/>
  <c r="Z70" i="2" s="1"/>
  <c r="C70" i="2" s="1"/>
  <c r="L71" i="2"/>
  <c r="L72" i="2"/>
  <c r="Z72" i="2" s="1"/>
  <c r="E72" i="2" s="1"/>
  <c r="L73" i="2"/>
  <c r="Z73" i="2" s="1"/>
  <c r="E73" i="2" s="1"/>
  <c r="L74" i="2"/>
  <c r="Z74" i="2" s="1"/>
  <c r="L75" i="2"/>
  <c r="Z75" i="2" s="1"/>
  <c r="U75" i="2" s="1"/>
  <c r="L76" i="2"/>
  <c r="Z76" i="2" s="1"/>
  <c r="L77" i="2"/>
  <c r="Z77" i="2" s="1"/>
  <c r="E77" i="2" s="1"/>
  <c r="L78" i="2"/>
  <c r="Z78" i="2" s="1"/>
  <c r="L79" i="2"/>
  <c r="Z79" i="2" s="1"/>
  <c r="K79" i="2" s="1"/>
  <c r="L80" i="2"/>
  <c r="Z80" i="2" s="1"/>
  <c r="E80" i="2" s="1"/>
  <c r="L81" i="2"/>
  <c r="Z81" i="2" s="1"/>
  <c r="E81" i="2" s="1"/>
  <c r="L82" i="2"/>
  <c r="Z82" i="2" s="1"/>
  <c r="L83" i="2"/>
  <c r="Z83" i="2" s="1"/>
  <c r="L84" i="2"/>
  <c r="L85" i="2"/>
  <c r="Z85" i="2" s="1"/>
  <c r="L86" i="2"/>
  <c r="Z86" i="2" s="1"/>
  <c r="C86" i="2" s="1"/>
  <c r="L87" i="2"/>
  <c r="L88" i="2"/>
  <c r="Z88" i="2" s="1"/>
  <c r="E88" i="2" s="1"/>
  <c r="L89" i="2"/>
  <c r="Z89" i="2" s="1"/>
  <c r="E89" i="2" s="1"/>
  <c r="L90" i="2"/>
  <c r="Z90" i="2" s="1"/>
  <c r="L91" i="2"/>
  <c r="Z91" i="2" s="1"/>
  <c r="L92" i="2"/>
  <c r="Z92" i="2" s="1"/>
  <c r="L93" i="2"/>
  <c r="L94" i="2"/>
  <c r="Z94" i="2" s="1"/>
  <c r="L95" i="2"/>
  <c r="L96" i="2"/>
  <c r="Z96" i="2" s="1"/>
  <c r="L97" i="2"/>
  <c r="Z97" i="2" s="1"/>
  <c r="L98" i="2"/>
  <c r="Z98" i="2" s="1"/>
  <c r="O98" i="2" s="1"/>
  <c r="L99" i="2"/>
  <c r="Z99" i="2"/>
  <c r="C99" i="2" s="1"/>
  <c r="L100" i="2"/>
  <c r="Z100" i="2" s="1"/>
  <c r="L101" i="2"/>
  <c r="Z101" i="2"/>
  <c r="G101" i="2" s="1"/>
  <c r="L102" i="2"/>
  <c r="Z102" i="2" s="1"/>
  <c r="L103" i="2"/>
  <c r="Z103" i="2" s="1"/>
  <c r="G103" i="2" s="1"/>
  <c r="L104" i="2"/>
  <c r="Z104" i="2" s="1"/>
  <c r="L105" i="2"/>
  <c r="L106" i="2"/>
  <c r="Z106" i="2" s="1"/>
  <c r="Q106" i="2" s="1"/>
  <c r="L107" i="2"/>
  <c r="Z107" i="2" s="1"/>
  <c r="Y107" i="2" s="1"/>
  <c r="L108" i="2"/>
  <c r="Z108" i="2" s="1"/>
  <c r="L109" i="2"/>
  <c r="L110" i="2"/>
  <c r="L111" i="2"/>
  <c r="L112" i="2"/>
  <c r="Z112" i="2" s="1"/>
  <c r="L113" i="2"/>
  <c r="Z113" i="2" s="1"/>
  <c r="L114" i="2"/>
  <c r="L115" i="2"/>
  <c r="Z115" i="2" s="1"/>
  <c r="L116" i="2"/>
  <c r="Z116" i="2" s="1"/>
  <c r="E116" i="2" s="1"/>
  <c r="L117" i="2"/>
  <c r="Z117" i="2" s="1"/>
  <c r="E117" i="2" s="1"/>
  <c r="L118" i="2"/>
  <c r="Z118" i="2" s="1"/>
  <c r="C118" i="2" s="1"/>
  <c r="L119" i="2"/>
  <c r="L120" i="2"/>
  <c r="Z120" i="2" s="1"/>
  <c r="E120" i="2" s="1"/>
  <c r="L121" i="2"/>
  <c r="Z121" i="2" s="1"/>
  <c r="E121" i="2" s="1"/>
  <c r="L122" i="2"/>
  <c r="Z122" i="2" s="1"/>
  <c r="C122" i="2" s="1"/>
  <c r="L123" i="2"/>
  <c r="Z123" i="2" s="1"/>
  <c r="L124" i="2"/>
  <c r="Z124" i="2"/>
  <c r="E124" i="2" s="1"/>
  <c r="L125" i="2"/>
  <c r="Z125" i="2" s="1"/>
  <c r="E125" i="2" s="1"/>
  <c r="L126" i="2"/>
  <c r="Z126" i="2" s="1"/>
  <c r="C126" i="2" s="1"/>
  <c r="Q126" i="2"/>
  <c r="L127" i="2"/>
  <c r="Z127" i="2" s="1"/>
  <c r="L128" i="2"/>
  <c r="Z128" i="2" s="1"/>
  <c r="L129" i="2"/>
  <c r="Z129" i="2" s="1"/>
  <c r="L130" i="2"/>
  <c r="L131" i="2"/>
  <c r="Z131" i="2" s="1"/>
  <c r="L132" i="2"/>
  <c r="Z132" i="2" s="1"/>
  <c r="L133" i="2"/>
  <c r="Z133" i="2" s="1"/>
  <c r="L134" i="2"/>
  <c r="Z134" i="2" s="1"/>
  <c r="L135" i="2"/>
  <c r="Z135" i="2" s="1"/>
  <c r="L136" i="2"/>
  <c r="L137" i="2"/>
  <c r="Z137" i="2" s="1"/>
  <c r="L138" i="2"/>
  <c r="Z138" i="2" s="1"/>
  <c r="L139" i="2"/>
  <c r="L140" i="2"/>
  <c r="L141" i="2"/>
  <c r="Z141" i="2" s="1"/>
  <c r="E141" i="2" s="1"/>
  <c r="L142" i="2"/>
  <c r="Z142" i="2" s="1"/>
  <c r="S142" i="2" s="1"/>
  <c r="L143" i="2"/>
  <c r="L144" i="2"/>
  <c r="Z144" i="2" s="1"/>
  <c r="E144" i="2" s="1"/>
  <c r="L145" i="2"/>
  <c r="Z145" i="2" s="1"/>
  <c r="L146" i="2"/>
  <c r="Z146" i="2" s="1"/>
  <c r="C146" i="2" s="1"/>
  <c r="L147" i="2"/>
  <c r="L148" i="2"/>
  <c r="L149" i="2"/>
  <c r="L150" i="2"/>
  <c r="Z150" i="2" s="1"/>
  <c r="C150" i="2" s="1"/>
  <c r="L151" i="2"/>
  <c r="Z151" i="2" s="1"/>
  <c r="E151" i="2" s="1"/>
  <c r="L152" i="2"/>
  <c r="L153" i="2"/>
  <c r="Z153" i="2" s="1"/>
  <c r="G154" i="2"/>
  <c r="L154" i="2"/>
  <c r="Z154" i="2" s="1"/>
  <c r="L155" i="2"/>
  <c r="Z155" i="2" s="1"/>
  <c r="L156" i="2"/>
  <c r="Z156" i="2" s="1"/>
  <c r="E156" i="2" s="1"/>
  <c r="L157" i="2"/>
  <c r="Z157" i="2"/>
  <c r="L158" i="2"/>
  <c r="Z158" i="2" s="1"/>
  <c r="I158" i="2" s="1"/>
  <c r="L159" i="2"/>
  <c r="Z159" i="2" s="1"/>
  <c r="L160" i="2"/>
  <c r="Z160" i="2" s="1"/>
  <c r="K160" i="2" s="1"/>
  <c r="L161" i="2"/>
  <c r="Z161" i="2" s="1"/>
  <c r="L162" i="2"/>
  <c r="L163" i="2"/>
  <c r="Z163" i="2" s="1"/>
  <c r="Y163" i="2" s="1"/>
  <c r="L164" i="2"/>
  <c r="L165" i="2"/>
  <c r="L166" i="2"/>
  <c r="Z166" i="2" s="1"/>
  <c r="M166" i="2" s="1"/>
  <c r="L167" i="2"/>
  <c r="Z167" i="2" s="1"/>
  <c r="E167" i="2" s="1"/>
  <c r="S26" i="2" l="1"/>
  <c r="E26" i="2"/>
  <c r="E15" i="2"/>
  <c r="O15" i="2"/>
  <c r="O163" i="2"/>
  <c r="O41" i="2"/>
  <c r="E83" i="2"/>
  <c r="Q83" i="2"/>
  <c r="Y65" i="2"/>
  <c r="W65" i="2"/>
  <c r="K65" i="2"/>
  <c r="Z105" i="2"/>
  <c r="I98" i="2"/>
  <c r="Y15" i="2"/>
  <c r="O146" i="2"/>
  <c r="Q122" i="2"/>
  <c r="W98" i="2"/>
  <c r="W42" i="2"/>
  <c r="Z63" i="2"/>
  <c r="M63" i="2" s="1"/>
  <c r="M42" i="2"/>
  <c r="E59" i="2"/>
  <c r="K59" i="2"/>
  <c r="U59" i="2"/>
  <c r="O132" i="2"/>
  <c r="G132" i="2"/>
  <c r="C154" i="2"/>
  <c r="I154" i="2"/>
  <c r="O154" i="2"/>
  <c r="K113" i="2"/>
  <c r="Q113" i="2"/>
  <c r="G113" i="2"/>
  <c r="M101" i="2"/>
  <c r="E91" i="2"/>
  <c r="K91" i="2"/>
  <c r="U91" i="2"/>
  <c r="E79" i="2"/>
  <c r="Q79" i="2"/>
  <c r="G79" i="2"/>
  <c r="U79" i="2"/>
  <c r="G75" i="2"/>
  <c r="G67" i="2"/>
  <c r="K61" i="2"/>
  <c r="M61" i="2"/>
  <c r="Q61" i="2"/>
  <c r="E19" i="2"/>
  <c r="O19" i="2"/>
  <c r="Y19" i="2"/>
  <c r="I19" i="2"/>
  <c r="O100" i="2"/>
  <c r="S100" i="2"/>
  <c r="O96" i="2"/>
  <c r="I96" i="2"/>
  <c r="W96" i="2"/>
  <c r="Z50" i="2"/>
  <c r="Z38" i="2"/>
  <c r="M38" i="2" s="1"/>
  <c r="I31" i="2"/>
  <c r="M31" i="2"/>
  <c r="W31" i="2"/>
  <c r="E29" i="2"/>
  <c r="U29" i="2"/>
  <c r="K29" i="2"/>
  <c r="E21" i="2"/>
  <c r="G21" i="2"/>
  <c r="U21" i="2"/>
  <c r="K21" i="2"/>
  <c r="E17" i="2"/>
  <c r="AA17" i="2"/>
  <c r="Q17" i="2"/>
  <c r="G17" i="2"/>
  <c r="U17" i="2"/>
  <c r="E11" i="2"/>
  <c r="O11" i="2"/>
  <c r="Y11" i="2"/>
  <c r="C158" i="2"/>
  <c r="O158" i="2"/>
  <c r="G158" i="2"/>
  <c r="U158" i="2"/>
  <c r="U154" i="2"/>
  <c r="E101" i="2"/>
  <c r="W101" i="2"/>
  <c r="E75" i="2"/>
  <c r="K75" i="2"/>
  <c r="Q75" i="2"/>
  <c r="E67" i="2"/>
  <c r="K67" i="2"/>
  <c r="Q67" i="2"/>
  <c r="C49" i="2"/>
  <c r="O49" i="2"/>
  <c r="C37" i="2"/>
  <c r="O37" i="2"/>
  <c r="Q65" i="2"/>
  <c r="G65" i="2"/>
  <c r="Q63" i="2"/>
  <c r="G63" i="2"/>
  <c r="I146" i="2"/>
  <c r="G105" i="2"/>
  <c r="K83" i="2"/>
  <c r="M65" i="2"/>
  <c r="U146" i="2"/>
  <c r="U83" i="2"/>
  <c r="G83" i="2"/>
  <c r="I15" i="2"/>
  <c r="Q167" i="2"/>
  <c r="K167" i="2"/>
  <c r="O167" i="2"/>
  <c r="M167" i="2"/>
  <c r="G167" i="2"/>
  <c r="Y167" i="2"/>
  <c r="I167" i="2"/>
  <c r="W167" i="2"/>
  <c r="U167" i="2"/>
  <c r="C167" i="2"/>
  <c r="E153" i="2"/>
  <c r="S153" i="2"/>
  <c r="I138" i="2"/>
  <c r="Q138" i="2"/>
  <c r="K134" i="2"/>
  <c r="O134" i="2"/>
  <c r="Y134" i="2"/>
  <c r="E134" i="2"/>
  <c r="G128" i="2"/>
  <c r="M128" i="2"/>
  <c r="W128" i="2"/>
  <c r="Z162" i="2"/>
  <c r="K162" i="2" s="1"/>
  <c r="E155" i="2"/>
  <c r="K155" i="2"/>
  <c r="Q155" i="2"/>
  <c r="C155" i="2"/>
  <c r="U155" i="2"/>
  <c r="G155" i="2"/>
  <c r="M155" i="2"/>
  <c r="W155" i="2"/>
  <c r="I155" i="2"/>
  <c r="O155" i="2"/>
  <c r="Y155" i="2"/>
  <c r="E137" i="2"/>
  <c r="K137" i="2"/>
  <c r="Q137" i="2"/>
  <c r="C137" i="2"/>
  <c r="U137" i="2"/>
  <c r="G137" i="2"/>
  <c r="M137" i="2"/>
  <c r="W137" i="2"/>
  <c r="I137" i="2"/>
  <c r="O137" i="2"/>
  <c r="Y137" i="2"/>
  <c r="E133" i="2"/>
  <c r="I133" i="2"/>
  <c r="O133" i="2"/>
  <c r="Y133" i="2"/>
  <c r="K133" i="2"/>
  <c r="Q133" i="2"/>
  <c r="C133" i="2"/>
  <c r="U133" i="2"/>
  <c r="AA133" i="2"/>
  <c r="G133" i="2"/>
  <c r="W133" i="2"/>
  <c r="K131" i="2"/>
  <c r="Y131" i="2"/>
  <c r="E131" i="2"/>
  <c r="E123" i="2"/>
  <c r="Q123" i="2"/>
  <c r="C123" i="2"/>
  <c r="Y123" i="2"/>
  <c r="K123" i="2"/>
  <c r="E163" i="2"/>
  <c r="C163" i="2"/>
  <c r="U163" i="2"/>
  <c r="G163" i="2"/>
  <c r="M163" i="2"/>
  <c r="W163" i="2"/>
  <c r="K163" i="2"/>
  <c r="Q163" i="2"/>
  <c r="E159" i="2"/>
  <c r="K159" i="2"/>
  <c r="Q159" i="2"/>
  <c r="C159" i="2"/>
  <c r="U159" i="2"/>
  <c r="G159" i="2"/>
  <c r="M159" i="2"/>
  <c r="W159" i="2"/>
  <c r="I159" i="2"/>
  <c r="O159" i="2"/>
  <c r="Y159" i="2"/>
  <c r="C166" i="2"/>
  <c r="I166" i="2"/>
  <c r="U166" i="2"/>
  <c r="W166" i="2"/>
  <c r="G166" i="2"/>
  <c r="O166" i="2"/>
  <c r="Z164" i="2"/>
  <c r="I163" i="2"/>
  <c r="E160" i="2"/>
  <c r="Q160" i="2"/>
  <c r="C160" i="2"/>
  <c r="Y160" i="2"/>
  <c r="G135" i="2"/>
  <c r="Q135" i="2"/>
  <c r="E129" i="2"/>
  <c r="C129" i="2"/>
  <c r="U129" i="2"/>
  <c r="G129" i="2"/>
  <c r="M129" i="2"/>
  <c r="W129" i="2"/>
  <c r="I129" i="2"/>
  <c r="O129" i="2"/>
  <c r="Y129" i="2"/>
  <c r="K129" i="2"/>
  <c r="Q129" i="2"/>
  <c r="E115" i="2"/>
  <c r="Q115" i="2"/>
  <c r="K115" i="2"/>
  <c r="Y115" i="2"/>
  <c r="C115" i="2"/>
  <c r="M160" i="2"/>
  <c r="W158" i="2"/>
  <c r="M156" i="2"/>
  <c r="W154" i="2"/>
  <c r="U151" i="2"/>
  <c r="C151" i="2"/>
  <c r="O150" i="2"/>
  <c r="G150" i="2"/>
  <c r="Z147" i="2"/>
  <c r="W146" i="2"/>
  <c r="M144" i="2"/>
  <c r="U141" i="2"/>
  <c r="C141" i="2"/>
  <c r="M133" i="2"/>
  <c r="M131" i="2"/>
  <c r="W126" i="2"/>
  <c r="I126" i="2"/>
  <c r="U125" i="2"/>
  <c r="C125" i="2"/>
  <c r="W122" i="2"/>
  <c r="I122" i="2"/>
  <c r="U121" i="2"/>
  <c r="C121" i="2"/>
  <c r="Q118" i="2"/>
  <c r="AA117" i="2"/>
  <c r="U117" i="2"/>
  <c r="C117" i="2"/>
  <c r="Z114" i="2"/>
  <c r="M114" i="2" s="1"/>
  <c r="U113" i="2"/>
  <c r="Z111" i="2"/>
  <c r="Z110" i="2"/>
  <c r="M110" i="2" s="1"/>
  <c r="C74" i="2"/>
  <c r="O74" i="2"/>
  <c r="W74" i="2"/>
  <c r="I74" i="2"/>
  <c r="E69" i="2"/>
  <c r="I69" i="2"/>
  <c r="O69" i="2"/>
  <c r="Y69" i="2"/>
  <c r="K69" i="2"/>
  <c r="Q69" i="2"/>
  <c r="C69" i="2"/>
  <c r="U69" i="2"/>
  <c r="G69" i="2"/>
  <c r="W69" i="2"/>
  <c r="C66" i="2"/>
  <c r="I66" i="2"/>
  <c r="O66" i="2"/>
  <c r="W66" i="2"/>
  <c r="K156" i="2"/>
  <c r="Q151" i="2"/>
  <c r="K151" i="2"/>
  <c r="M150" i="2"/>
  <c r="K144" i="2"/>
  <c r="Q141" i="2"/>
  <c r="K141" i="2"/>
  <c r="M127" i="2"/>
  <c r="Q125" i="2"/>
  <c r="K125" i="2"/>
  <c r="Q121" i="2"/>
  <c r="K121" i="2"/>
  <c r="O118" i="2"/>
  <c r="Q117" i="2"/>
  <c r="K117" i="2"/>
  <c r="Z109" i="2"/>
  <c r="M109" i="2" s="1"/>
  <c r="E106" i="2"/>
  <c r="Y106" i="2"/>
  <c r="C106" i="2"/>
  <c r="O106" i="2"/>
  <c r="K106" i="2"/>
  <c r="W106" i="2"/>
  <c r="K102" i="2"/>
  <c r="Y102" i="2"/>
  <c r="E102" i="2"/>
  <c r="O102" i="2"/>
  <c r="C78" i="2"/>
  <c r="O78" i="2"/>
  <c r="W78" i="2"/>
  <c r="I78" i="2"/>
  <c r="Y156" i="2"/>
  <c r="C156" i="2"/>
  <c r="Y151" i="2"/>
  <c r="O151" i="2"/>
  <c r="I151" i="2"/>
  <c r="W150" i="2"/>
  <c r="Z148" i="2"/>
  <c r="I148" i="2" s="1"/>
  <c r="G146" i="2"/>
  <c r="Y144" i="2"/>
  <c r="C144" i="2"/>
  <c r="Y141" i="2"/>
  <c r="O141" i="2"/>
  <c r="I141" i="2"/>
  <c r="O126" i="2"/>
  <c r="Y125" i="2"/>
  <c r="O125" i="2"/>
  <c r="I125" i="2"/>
  <c r="S124" i="2"/>
  <c r="O122" i="2"/>
  <c r="Y121" i="2"/>
  <c r="O121" i="2"/>
  <c r="I121" i="2"/>
  <c r="Y118" i="2"/>
  <c r="M118" i="2"/>
  <c r="Y117" i="2"/>
  <c r="O117" i="2"/>
  <c r="I117" i="2"/>
  <c r="S116" i="2"/>
  <c r="M115" i="2"/>
  <c r="E113" i="2"/>
  <c r="C113" i="2"/>
  <c r="I113" i="2"/>
  <c r="O113" i="2"/>
  <c r="Y113" i="2"/>
  <c r="M113" i="2"/>
  <c r="E107" i="2"/>
  <c r="Q107" i="2"/>
  <c r="K107" i="2"/>
  <c r="I106" i="2"/>
  <c r="C103" i="2"/>
  <c r="Q103" i="2"/>
  <c r="Y103" i="2"/>
  <c r="E99" i="2"/>
  <c r="K99" i="2"/>
  <c r="U99" i="2"/>
  <c r="Y99" i="2"/>
  <c r="G99" i="2"/>
  <c r="Q99" i="2"/>
  <c r="E97" i="2"/>
  <c r="I97" i="2"/>
  <c r="O97" i="2"/>
  <c r="Y97" i="2"/>
  <c r="K97" i="2"/>
  <c r="Q97" i="2"/>
  <c r="C97" i="2"/>
  <c r="U97" i="2"/>
  <c r="G97" i="2"/>
  <c r="W97" i="2"/>
  <c r="M158" i="2"/>
  <c r="Q156" i="2"/>
  <c r="M154" i="2"/>
  <c r="Z152" i="2"/>
  <c r="M152" i="2" s="1"/>
  <c r="W151" i="2"/>
  <c r="M151" i="2"/>
  <c r="G151" i="2"/>
  <c r="U150" i="2"/>
  <c r="I150" i="2"/>
  <c r="M146" i="2"/>
  <c r="Q144" i="2"/>
  <c r="W141" i="2"/>
  <c r="M141" i="2"/>
  <c r="G141" i="2"/>
  <c r="Y126" i="2"/>
  <c r="M126" i="2"/>
  <c r="W125" i="2"/>
  <c r="M125" i="2"/>
  <c r="G125" i="2"/>
  <c r="M123" i="2"/>
  <c r="Y122" i="2"/>
  <c r="M122" i="2"/>
  <c r="W121" i="2"/>
  <c r="M121" i="2"/>
  <c r="G121" i="2"/>
  <c r="Z119" i="2"/>
  <c r="G119" i="2" s="1"/>
  <c r="W118" i="2"/>
  <c r="I118" i="2"/>
  <c r="W117" i="2"/>
  <c r="M117" i="2"/>
  <c r="G117" i="2"/>
  <c r="W113" i="2"/>
  <c r="C107" i="2"/>
  <c r="M99" i="2"/>
  <c r="C90" i="2"/>
  <c r="O90" i="2"/>
  <c r="W90" i="2"/>
  <c r="I90" i="2"/>
  <c r="E85" i="2"/>
  <c r="I85" i="2"/>
  <c r="O85" i="2"/>
  <c r="Y85" i="2"/>
  <c r="K85" i="2"/>
  <c r="Q85" i="2"/>
  <c r="C85" i="2"/>
  <c r="U85" i="2"/>
  <c r="G85" i="2"/>
  <c r="W85" i="2"/>
  <c r="C82" i="2"/>
  <c r="O82" i="2"/>
  <c r="W82" i="2"/>
  <c r="I82" i="2"/>
  <c r="Y105" i="2"/>
  <c r="O105" i="2"/>
  <c r="I105" i="2"/>
  <c r="M103" i="2"/>
  <c r="Y101" i="2"/>
  <c r="O101" i="2"/>
  <c r="I101" i="2"/>
  <c r="W100" i="2"/>
  <c r="E100" i="2"/>
  <c r="M97" i="2"/>
  <c r="Z93" i="2"/>
  <c r="Y91" i="2"/>
  <c r="U89" i="2"/>
  <c r="C89" i="2"/>
  <c r="Z87" i="2"/>
  <c r="M86" i="2"/>
  <c r="M85" i="2"/>
  <c r="Y83" i="2"/>
  <c r="U81" i="2"/>
  <c r="C81" i="2"/>
  <c r="Y79" i="2"/>
  <c r="U77" i="2"/>
  <c r="C77" i="2"/>
  <c r="Y75" i="2"/>
  <c r="U73" i="2"/>
  <c r="C73" i="2"/>
  <c r="Z71" i="2"/>
  <c r="I71" i="2" s="1"/>
  <c r="M70" i="2"/>
  <c r="M69" i="2"/>
  <c r="Y67" i="2"/>
  <c r="E65" i="2"/>
  <c r="C65" i="2"/>
  <c r="U65" i="2"/>
  <c r="O65" i="2"/>
  <c r="I65" i="2"/>
  <c r="E63" i="2"/>
  <c r="Y63" i="2"/>
  <c r="W61" i="2"/>
  <c r="Q89" i="2"/>
  <c r="K89" i="2"/>
  <c r="I86" i="2"/>
  <c r="Q81" i="2"/>
  <c r="K81" i="2"/>
  <c r="Q77" i="2"/>
  <c r="K77" i="2"/>
  <c r="Q73" i="2"/>
  <c r="K73" i="2"/>
  <c r="I70" i="2"/>
  <c r="C16" i="2"/>
  <c r="O16" i="2"/>
  <c r="W16" i="2"/>
  <c r="I16" i="2"/>
  <c r="U105" i="2"/>
  <c r="C105" i="2"/>
  <c r="U101" i="2"/>
  <c r="C101" i="2"/>
  <c r="Z95" i="2"/>
  <c r="O95" i="2" s="1"/>
  <c r="AA91" i="2"/>
  <c r="Q91" i="2"/>
  <c r="G91" i="2"/>
  <c r="Y89" i="2"/>
  <c r="O89" i="2"/>
  <c r="I89" i="2"/>
  <c r="S88" i="2"/>
  <c r="W86" i="2"/>
  <c r="Y81" i="2"/>
  <c r="O81" i="2"/>
  <c r="I81" i="2"/>
  <c r="Y77" i="2"/>
  <c r="O77" i="2"/>
  <c r="I77" i="2"/>
  <c r="Y73" i="2"/>
  <c r="O73" i="2"/>
  <c r="I73" i="2"/>
  <c r="S72" i="2"/>
  <c r="W70" i="2"/>
  <c r="Z62" i="2"/>
  <c r="E62" i="2" s="1"/>
  <c r="E57" i="2"/>
  <c r="C57" i="2"/>
  <c r="U57" i="2"/>
  <c r="G57" i="2"/>
  <c r="M57" i="2"/>
  <c r="W57" i="2"/>
  <c r="I57" i="2"/>
  <c r="O57" i="2"/>
  <c r="Y57" i="2"/>
  <c r="E56" i="2"/>
  <c r="S56" i="2"/>
  <c r="M107" i="2"/>
  <c r="M106" i="2"/>
  <c r="Q105" i="2"/>
  <c r="K105" i="2"/>
  <c r="Q101" i="2"/>
  <c r="K101" i="2"/>
  <c r="I100" i="2"/>
  <c r="M91" i="2"/>
  <c r="C91" i="2"/>
  <c r="M90" i="2"/>
  <c r="W89" i="2"/>
  <c r="M89" i="2"/>
  <c r="G89" i="2"/>
  <c r="O86" i="2"/>
  <c r="M83" i="2"/>
  <c r="C83" i="2"/>
  <c r="M82" i="2"/>
  <c r="W81" i="2"/>
  <c r="M81" i="2"/>
  <c r="G81" i="2"/>
  <c r="M79" i="2"/>
  <c r="C79" i="2"/>
  <c r="M78" i="2"/>
  <c r="W77" i="2"/>
  <c r="M77" i="2"/>
  <c r="G77" i="2"/>
  <c r="M75" i="2"/>
  <c r="C75" i="2"/>
  <c r="M74" i="2"/>
  <c r="W73" i="2"/>
  <c r="M73" i="2"/>
  <c r="G73" i="2"/>
  <c r="O70" i="2"/>
  <c r="M67" i="2"/>
  <c r="C67" i="2"/>
  <c r="M66" i="2"/>
  <c r="E61" i="2"/>
  <c r="C61" i="2"/>
  <c r="U61" i="2"/>
  <c r="I61" i="2"/>
  <c r="O61" i="2"/>
  <c r="Y61" i="2"/>
  <c r="Q57" i="2"/>
  <c r="E51" i="2"/>
  <c r="O51" i="2"/>
  <c r="W51" i="2"/>
  <c r="I51" i="2"/>
  <c r="C20" i="2"/>
  <c r="O20" i="2"/>
  <c r="W20" i="2"/>
  <c r="I20" i="2"/>
  <c r="Q54" i="2"/>
  <c r="K54" i="2"/>
  <c r="M52" i="2"/>
  <c r="C52" i="2"/>
  <c r="M45" i="2"/>
  <c r="G42" i="2"/>
  <c r="Q34" i="2"/>
  <c r="K34" i="2"/>
  <c r="Q27" i="2"/>
  <c r="K27" i="2"/>
  <c r="I24" i="2"/>
  <c r="Y21" i="2"/>
  <c r="U19" i="2"/>
  <c r="C19" i="2"/>
  <c r="Y17" i="2"/>
  <c r="U15" i="2"/>
  <c r="C15" i="2"/>
  <c r="U13" i="2"/>
  <c r="K13" i="2"/>
  <c r="AA11" i="2"/>
  <c r="U11" i="2"/>
  <c r="C11" i="2"/>
  <c r="U9" i="2"/>
  <c r="K9" i="2"/>
  <c r="Q59" i="2"/>
  <c r="G59" i="2"/>
  <c r="Y54" i="2"/>
  <c r="O54" i="2"/>
  <c r="I54" i="2"/>
  <c r="S53" i="2"/>
  <c r="Y52" i="2"/>
  <c r="U50" i="2"/>
  <c r="C50" i="2"/>
  <c r="M49" i="2"/>
  <c r="Z46" i="2"/>
  <c r="M46" i="2" s="1"/>
  <c r="Z45" i="2"/>
  <c r="U45" i="2" s="1"/>
  <c r="U42" i="2"/>
  <c r="C42" i="2"/>
  <c r="M41" i="2"/>
  <c r="U38" i="2"/>
  <c r="C38" i="2"/>
  <c r="M37" i="2"/>
  <c r="S35" i="2"/>
  <c r="Y34" i="2"/>
  <c r="O34" i="2"/>
  <c r="I34" i="2"/>
  <c r="U31" i="2"/>
  <c r="Q29" i="2"/>
  <c r="G29" i="2"/>
  <c r="Y27" i="2"/>
  <c r="O27" i="2"/>
  <c r="G27" i="2"/>
  <c r="W24" i="2"/>
  <c r="Z23" i="2"/>
  <c r="S23" i="2" s="1"/>
  <c r="Q19" i="2"/>
  <c r="K19" i="2"/>
  <c r="Q15" i="2"/>
  <c r="K15" i="2"/>
  <c r="Q13" i="2"/>
  <c r="G13" i="2"/>
  <c r="Q11" i="2"/>
  <c r="K11" i="2"/>
  <c r="Q9" i="2"/>
  <c r="G9" i="2"/>
  <c r="M59" i="2"/>
  <c r="C59" i="2"/>
  <c r="W54" i="2"/>
  <c r="M54" i="2"/>
  <c r="G54" i="2"/>
  <c r="U52" i="2"/>
  <c r="K52" i="2"/>
  <c r="Q50" i="2"/>
  <c r="K50" i="2"/>
  <c r="I49" i="2"/>
  <c r="Q42" i="2"/>
  <c r="K42" i="2"/>
  <c r="I41" i="2"/>
  <c r="Q38" i="2"/>
  <c r="K38" i="2"/>
  <c r="I37" i="2"/>
  <c r="W34" i="2"/>
  <c r="M34" i="2"/>
  <c r="G34" i="2"/>
  <c r="Q31" i="2"/>
  <c r="K31" i="2"/>
  <c r="M29" i="2"/>
  <c r="C29" i="2"/>
  <c r="W27" i="2"/>
  <c r="M27" i="2"/>
  <c r="C27" i="2"/>
  <c r="O24" i="2"/>
  <c r="M13" i="2"/>
  <c r="C13" i="2"/>
  <c r="M9" i="2"/>
  <c r="C9" i="2"/>
  <c r="Y59" i="2"/>
  <c r="Z58" i="2"/>
  <c r="U54" i="2"/>
  <c r="C54" i="2"/>
  <c r="E53" i="2"/>
  <c r="Q52" i="2"/>
  <c r="G52" i="2"/>
  <c r="Y50" i="2"/>
  <c r="O50" i="2"/>
  <c r="I50" i="2"/>
  <c r="W49" i="2"/>
  <c r="Z48" i="2"/>
  <c r="M48" i="2" s="1"/>
  <c r="Z44" i="2"/>
  <c r="M44" i="2" s="1"/>
  <c r="Y42" i="2"/>
  <c r="O42" i="2"/>
  <c r="I42" i="2"/>
  <c r="W41" i="2"/>
  <c r="Z40" i="2"/>
  <c r="Y38" i="2"/>
  <c r="O38" i="2"/>
  <c r="I38" i="2"/>
  <c r="W37" i="2"/>
  <c r="Z36" i="2"/>
  <c r="S36" i="2" s="1"/>
  <c r="U34" i="2"/>
  <c r="C34" i="2"/>
  <c r="Y31" i="2"/>
  <c r="O31" i="2"/>
  <c r="G31" i="2"/>
  <c r="Y29" i="2"/>
  <c r="Z28" i="2"/>
  <c r="U27" i="2"/>
  <c r="Z25" i="2"/>
  <c r="M24" i="2"/>
  <c r="M21" i="2"/>
  <c r="C21" i="2"/>
  <c r="M20" i="2"/>
  <c r="W19" i="2"/>
  <c r="M19" i="2"/>
  <c r="G19" i="2"/>
  <c r="M17" i="2"/>
  <c r="C17" i="2"/>
  <c r="M16" i="2"/>
  <c r="W15" i="2"/>
  <c r="M15" i="2"/>
  <c r="G15" i="2"/>
  <c r="Y13" i="2"/>
  <c r="Z12" i="2"/>
  <c r="G12" i="2" s="1"/>
  <c r="W11" i="2"/>
  <c r="M11" i="2"/>
  <c r="G11" i="2"/>
  <c r="Y9" i="2"/>
  <c r="Z8" i="2"/>
  <c r="G108" i="2"/>
  <c r="U108" i="2"/>
  <c r="I108" i="2"/>
  <c r="O108" i="2"/>
  <c r="W108" i="2"/>
  <c r="C108" i="2"/>
  <c r="K108" i="2"/>
  <c r="Q108" i="2"/>
  <c r="Y108" i="2"/>
  <c r="E108" i="2"/>
  <c r="S108" i="2"/>
  <c r="C32" i="2"/>
  <c r="K32" i="2"/>
  <c r="Q32" i="2"/>
  <c r="Y32" i="2"/>
  <c r="G32" i="2"/>
  <c r="U32" i="2"/>
  <c r="O32" i="2"/>
  <c r="E32" i="2"/>
  <c r="S32" i="2"/>
  <c r="I32" i="2"/>
  <c r="W32" i="2"/>
  <c r="S167" i="2"/>
  <c r="AA167" i="2" s="1"/>
  <c r="Z149" i="2"/>
  <c r="G112" i="2"/>
  <c r="U112" i="2"/>
  <c r="I112" i="2"/>
  <c r="O112" i="2"/>
  <c r="W112" i="2"/>
  <c r="C112" i="2"/>
  <c r="K112" i="2"/>
  <c r="Q112" i="2"/>
  <c r="Y112" i="2"/>
  <c r="S112" i="2"/>
  <c r="E112" i="2"/>
  <c r="Z165" i="2"/>
  <c r="G161" i="2"/>
  <c r="U161" i="2"/>
  <c r="I161" i="2"/>
  <c r="O161" i="2"/>
  <c r="W161" i="2"/>
  <c r="C161" i="2"/>
  <c r="K161" i="2"/>
  <c r="Q161" i="2"/>
  <c r="Y161" i="2"/>
  <c r="S161" i="2"/>
  <c r="G157" i="2"/>
  <c r="U157" i="2"/>
  <c r="I157" i="2"/>
  <c r="O157" i="2"/>
  <c r="W157" i="2"/>
  <c r="C157" i="2"/>
  <c r="K157" i="2"/>
  <c r="Q157" i="2"/>
  <c r="Y157" i="2"/>
  <c r="E157" i="2"/>
  <c r="S157" i="2"/>
  <c r="G145" i="2"/>
  <c r="U145" i="2"/>
  <c r="I145" i="2"/>
  <c r="O145" i="2"/>
  <c r="W145" i="2"/>
  <c r="C145" i="2"/>
  <c r="K145" i="2"/>
  <c r="Q145" i="2"/>
  <c r="Y145" i="2"/>
  <c r="E145" i="2"/>
  <c r="S145" i="2"/>
  <c r="E161" i="2"/>
  <c r="M153" i="2"/>
  <c r="C132" i="2"/>
  <c r="K132" i="2"/>
  <c r="Q132" i="2"/>
  <c r="Y132" i="2"/>
  <c r="I132" i="2"/>
  <c r="S132" i="2"/>
  <c r="U132" i="2"/>
  <c r="E132" i="2"/>
  <c r="M132" i="2"/>
  <c r="W132" i="2"/>
  <c r="E127" i="2"/>
  <c r="G127" i="2"/>
  <c r="U127" i="2"/>
  <c r="I127" i="2"/>
  <c r="O127" i="2"/>
  <c r="W127" i="2"/>
  <c r="Q127" i="2"/>
  <c r="C127" i="2"/>
  <c r="S127" i="2"/>
  <c r="K127" i="2"/>
  <c r="Y127" i="2"/>
  <c r="G104" i="2"/>
  <c r="U104" i="2"/>
  <c r="I104" i="2"/>
  <c r="O104" i="2"/>
  <c r="W104" i="2"/>
  <c r="C104" i="2"/>
  <c r="K104" i="2"/>
  <c r="Q104" i="2"/>
  <c r="Y104" i="2"/>
  <c r="E104" i="2"/>
  <c r="S104" i="2"/>
  <c r="C94" i="2"/>
  <c r="K94" i="2"/>
  <c r="Q94" i="2"/>
  <c r="Y94" i="2"/>
  <c r="G94" i="2"/>
  <c r="U94" i="2"/>
  <c r="O94" i="2"/>
  <c r="E94" i="2"/>
  <c r="S94" i="2"/>
  <c r="I94" i="2"/>
  <c r="W94" i="2"/>
  <c r="M157" i="2"/>
  <c r="M145" i="2"/>
  <c r="G142" i="2"/>
  <c r="U142" i="2"/>
  <c r="C142" i="2"/>
  <c r="W142" i="2"/>
  <c r="E142" i="2"/>
  <c r="O142" i="2"/>
  <c r="Y142" i="2"/>
  <c r="I142" i="2"/>
  <c r="Q142" i="2"/>
  <c r="Z140" i="2"/>
  <c r="G92" i="2"/>
  <c r="U92" i="2"/>
  <c r="C92" i="2"/>
  <c r="K92" i="2"/>
  <c r="Q92" i="2"/>
  <c r="Y92" i="2"/>
  <c r="O92" i="2"/>
  <c r="E92" i="2"/>
  <c r="S92" i="2"/>
  <c r="I92" i="2"/>
  <c r="W92" i="2"/>
  <c r="M161" i="2"/>
  <c r="G153" i="2"/>
  <c r="U153" i="2"/>
  <c r="I153" i="2"/>
  <c r="O153" i="2"/>
  <c r="W153" i="2"/>
  <c r="C153" i="2"/>
  <c r="K153" i="2"/>
  <c r="Q153" i="2"/>
  <c r="Y153" i="2"/>
  <c r="Z143" i="2"/>
  <c r="M143" i="2" s="1"/>
  <c r="K142" i="2"/>
  <c r="G138" i="2"/>
  <c r="U138" i="2"/>
  <c r="K138" i="2"/>
  <c r="S138" i="2"/>
  <c r="C138" i="2"/>
  <c r="W138" i="2"/>
  <c r="E138" i="2"/>
  <c r="O138" i="2"/>
  <c r="Y138" i="2"/>
  <c r="I135" i="2"/>
  <c r="O135" i="2"/>
  <c r="W135" i="2"/>
  <c r="K135" i="2"/>
  <c r="S135" i="2"/>
  <c r="C135" i="2"/>
  <c r="U135" i="2"/>
  <c r="E135" i="2"/>
  <c r="M135" i="2"/>
  <c r="Y135" i="2"/>
  <c r="Z130" i="2"/>
  <c r="G120" i="2"/>
  <c r="U120" i="2"/>
  <c r="I120" i="2"/>
  <c r="O120" i="2"/>
  <c r="W120" i="2"/>
  <c r="C120" i="2"/>
  <c r="K120" i="2"/>
  <c r="Q120" i="2"/>
  <c r="Y120" i="2"/>
  <c r="S120" i="2"/>
  <c r="S166" i="2"/>
  <c r="E166" i="2"/>
  <c r="W164" i="2"/>
  <c r="O164" i="2"/>
  <c r="I164" i="2"/>
  <c r="S162" i="2"/>
  <c r="E162" i="2"/>
  <c r="W160" i="2"/>
  <c r="O160" i="2"/>
  <c r="I160" i="2"/>
  <c r="S158" i="2"/>
  <c r="E158" i="2"/>
  <c r="W156" i="2"/>
  <c r="O156" i="2"/>
  <c r="I156" i="2"/>
  <c r="S154" i="2"/>
  <c r="E154" i="2"/>
  <c r="W152" i="2"/>
  <c r="O152" i="2"/>
  <c r="I152" i="2"/>
  <c r="S150" i="2"/>
  <c r="E150" i="2"/>
  <c r="W148" i="2"/>
  <c r="O148" i="2"/>
  <c r="G147" i="2"/>
  <c r="S146" i="2"/>
  <c r="E146" i="2"/>
  <c r="W144" i="2"/>
  <c r="O144" i="2"/>
  <c r="I144" i="2"/>
  <c r="Z139" i="2"/>
  <c r="Z136" i="2"/>
  <c r="M136" i="2" s="1"/>
  <c r="W134" i="2"/>
  <c r="M134" i="2"/>
  <c r="C134" i="2"/>
  <c r="U131" i="2"/>
  <c r="C131" i="2"/>
  <c r="U128" i="2"/>
  <c r="M124" i="2"/>
  <c r="M116" i="2"/>
  <c r="M92" i="2"/>
  <c r="Y166" i="2"/>
  <c r="Q166" i="2"/>
  <c r="K166" i="2"/>
  <c r="U164" i="2"/>
  <c r="G164" i="2"/>
  <c r="S163" i="2"/>
  <c r="AA163" i="2" s="1"/>
  <c r="Y162" i="2"/>
  <c r="Q162" i="2"/>
  <c r="U160" i="2"/>
  <c r="G160" i="2"/>
  <c r="S159" i="2"/>
  <c r="AA159" i="2" s="1"/>
  <c r="Y158" i="2"/>
  <c r="Q158" i="2"/>
  <c r="K158" i="2"/>
  <c r="U156" i="2"/>
  <c r="G156" i="2"/>
  <c r="S155" i="2"/>
  <c r="AA155" i="2" s="1"/>
  <c r="Y154" i="2"/>
  <c r="Q154" i="2"/>
  <c r="K154" i="2"/>
  <c r="U152" i="2"/>
  <c r="G152" i="2"/>
  <c r="S151" i="2"/>
  <c r="Y150" i="2"/>
  <c r="Q150" i="2"/>
  <c r="K150" i="2"/>
  <c r="U148" i="2"/>
  <c r="S147" i="2"/>
  <c r="Y146" i="2"/>
  <c r="Q146" i="2"/>
  <c r="K146" i="2"/>
  <c r="U144" i="2"/>
  <c r="G144" i="2"/>
  <c r="M138" i="2"/>
  <c r="S134" i="2"/>
  <c r="S131" i="2"/>
  <c r="S128" i="2"/>
  <c r="M108" i="2"/>
  <c r="M104" i="2"/>
  <c r="Z84" i="2"/>
  <c r="M84" i="2" s="1"/>
  <c r="G80" i="2"/>
  <c r="U80" i="2"/>
  <c r="I80" i="2"/>
  <c r="O80" i="2"/>
  <c r="W80" i="2"/>
  <c r="C80" i="2"/>
  <c r="K80" i="2"/>
  <c r="Q80" i="2"/>
  <c r="Y80" i="2"/>
  <c r="S80" i="2"/>
  <c r="G76" i="2"/>
  <c r="U76" i="2"/>
  <c r="I76" i="2"/>
  <c r="O76" i="2"/>
  <c r="W76" i="2"/>
  <c r="C76" i="2"/>
  <c r="K76" i="2"/>
  <c r="Q76" i="2"/>
  <c r="Y76" i="2"/>
  <c r="E76" i="2"/>
  <c r="S76" i="2"/>
  <c r="Z55" i="2"/>
  <c r="M55" i="2" s="1"/>
  <c r="S164" i="2"/>
  <c r="S160" i="2"/>
  <c r="S156" i="2"/>
  <c r="S152" i="2"/>
  <c r="S148" i="2"/>
  <c r="S144" i="2"/>
  <c r="M142" i="2"/>
  <c r="G134" i="2"/>
  <c r="U134" i="2"/>
  <c r="Q134" i="2"/>
  <c r="I134" i="2"/>
  <c r="I131" i="2"/>
  <c r="O131" i="2"/>
  <c r="W131" i="2"/>
  <c r="Q131" i="2"/>
  <c r="G131" i="2"/>
  <c r="I128" i="2"/>
  <c r="C128" i="2"/>
  <c r="K128" i="2"/>
  <c r="Q128" i="2"/>
  <c r="Y128" i="2"/>
  <c r="O128" i="2"/>
  <c r="E128" i="2"/>
  <c r="G124" i="2"/>
  <c r="U124" i="2"/>
  <c r="I124" i="2"/>
  <c r="O124" i="2"/>
  <c r="W124" i="2"/>
  <c r="C124" i="2"/>
  <c r="K124" i="2"/>
  <c r="Q124" i="2"/>
  <c r="Y124" i="2"/>
  <c r="M120" i="2"/>
  <c r="G116" i="2"/>
  <c r="U116" i="2"/>
  <c r="I116" i="2"/>
  <c r="O116" i="2"/>
  <c r="W116" i="2"/>
  <c r="C116" i="2"/>
  <c r="K116" i="2"/>
  <c r="Q116" i="2"/>
  <c r="Y116" i="2"/>
  <c r="M112" i="2"/>
  <c r="M94" i="2"/>
  <c r="Z68" i="2"/>
  <c r="M68" i="2" s="1"/>
  <c r="G64" i="2"/>
  <c r="U64" i="2"/>
  <c r="I64" i="2"/>
  <c r="O64" i="2"/>
  <c r="W64" i="2"/>
  <c r="C64" i="2"/>
  <c r="K64" i="2"/>
  <c r="Q64" i="2"/>
  <c r="Y64" i="2"/>
  <c r="S64" i="2"/>
  <c r="G60" i="2"/>
  <c r="U60" i="2"/>
  <c r="I60" i="2"/>
  <c r="O60" i="2"/>
  <c r="W60" i="2"/>
  <c r="C60" i="2"/>
  <c r="K60" i="2"/>
  <c r="Q60" i="2"/>
  <c r="Y60" i="2"/>
  <c r="E60" i="2"/>
  <c r="S60" i="2"/>
  <c r="S141" i="2"/>
  <c r="S137" i="2"/>
  <c r="AA137" i="2" s="1"/>
  <c r="S133" i="2"/>
  <c r="S129" i="2"/>
  <c r="U126" i="2"/>
  <c r="G126" i="2"/>
  <c r="S125" i="2"/>
  <c r="W123" i="2"/>
  <c r="O123" i="2"/>
  <c r="I123" i="2"/>
  <c r="U122" i="2"/>
  <c r="G122" i="2"/>
  <c r="S121" i="2"/>
  <c r="I119" i="2"/>
  <c r="U118" i="2"/>
  <c r="G118" i="2"/>
  <c r="S117" i="2"/>
  <c r="W115" i="2"/>
  <c r="O115" i="2"/>
  <c r="I115" i="2"/>
  <c r="U114" i="2"/>
  <c r="G114" i="2"/>
  <c r="S113" i="2"/>
  <c r="I111" i="2"/>
  <c r="U110" i="2"/>
  <c r="G110" i="2"/>
  <c r="W107" i="2"/>
  <c r="O107" i="2"/>
  <c r="I107" i="2"/>
  <c r="U106" i="2"/>
  <c r="G106" i="2"/>
  <c r="S105" i="2"/>
  <c r="W103" i="2"/>
  <c r="E103" i="2"/>
  <c r="W102" i="2"/>
  <c r="M102" i="2"/>
  <c r="S98" i="2"/>
  <c r="E98" i="2"/>
  <c r="S96" i="2"/>
  <c r="E96" i="2"/>
  <c r="M88" i="2"/>
  <c r="M72" i="2"/>
  <c r="M56" i="2"/>
  <c r="S126" i="2"/>
  <c r="E126" i="2"/>
  <c r="U123" i="2"/>
  <c r="G123" i="2"/>
  <c r="S122" i="2"/>
  <c r="E122" i="2"/>
  <c r="U119" i="2"/>
  <c r="S118" i="2"/>
  <c r="E118" i="2"/>
  <c r="U115" i="2"/>
  <c r="G115" i="2"/>
  <c r="S114" i="2"/>
  <c r="E114" i="2"/>
  <c r="S110" i="2"/>
  <c r="E110" i="2"/>
  <c r="U107" i="2"/>
  <c r="G107" i="2"/>
  <c r="S106" i="2"/>
  <c r="U103" i="2"/>
  <c r="S102" i="2"/>
  <c r="G100" i="2"/>
  <c r="U100" i="2"/>
  <c r="C100" i="2"/>
  <c r="K100" i="2"/>
  <c r="Q100" i="2"/>
  <c r="Y100" i="2"/>
  <c r="M100" i="2"/>
  <c r="M76" i="2"/>
  <c r="M60" i="2"/>
  <c r="K126" i="2"/>
  <c r="S123" i="2"/>
  <c r="K122" i="2"/>
  <c r="K118" i="2"/>
  <c r="S115" i="2"/>
  <c r="K114" i="2"/>
  <c r="S107" i="2"/>
  <c r="I103" i="2"/>
  <c r="O103" i="2"/>
  <c r="S103" i="2"/>
  <c r="K103" i="2"/>
  <c r="C102" i="2"/>
  <c r="G102" i="2"/>
  <c r="U102" i="2"/>
  <c r="Q102" i="2"/>
  <c r="I102" i="2"/>
  <c r="C98" i="2"/>
  <c r="K98" i="2"/>
  <c r="Q98" i="2"/>
  <c r="Y98" i="2"/>
  <c r="G98" i="2"/>
  <c r="U98" i="2"/>
  <c r="M98" i="2"/>
  <c r="G96" i="2"/>
  <c r="U96" i="2"/>
  <c r="C96" i="2"/>
  <c r="K96" i="2"/>
  <c r="Q96" i="2"/>
  <c r="Y96" i="2"/>
  <c r="M96" i="2"/>
  <c r="G88" i="2"/>
  <c r="U88" i="2"/>
  <c r="I88" i="2"/>
  <c r="O88" i="2"/>
  <c r="W88" i="2"/>
  <c r="C88" i="2"/>
  <c r="K88" i="2"/>
  <c r="Q88" i="2"/>
  <c r="Y88" i="2"/>
  <c r="M80" i="2"/>
  <c r="G72" i="2"/>
  <c r="U72" i="2"/>
  <c r="I72" i="2"/>
  <c r="O72" i="2"/>
  <c r="W72" i="2"/>
  <c r="C72" i="2"/>
  <c r="K72" i="2"/>
  <c r="Q72" i="2"/>
  <c r="Y72" i="2"/>
  <c r="M64" i="2"/>
  <c r="G56" i="2"/>
  <c r="U56" i="2"/>
  <c r="I56" i="2"/>
  <c r="O56" i="2"/>
  <c r="W56" i="2"/>
  <c r="C56" i="2"/>
  <c r="K56" i="2"/>
  <c r="Q56" i="2"/>
  <c r="Y56" i="2"/>
  <c r="Z47" i="2"/>
  <c r="G43" i="2"/>
  <c r="U43" i="2"/>
  <c r="I43" i="2"/>
  <c r="O43" i="2"/>
  <c r="W43" i="2"/>
  <c r="C43" i="2"/>
  <c r="K43" i="2"/>
  <c r="Q43" i="2"/>
  <c r="Y43" i="2"/>
  <c r="S43" i="2"/>
  <c r="G39" i="2"/>
  <c r="U39" i="2"/>
  <c r="I39" i="2"/>
  <c r="O39" i="2"/>
  <c r="W39" i="2"/>
  <c r="C39" i="2"/>
  <c r="K39" i="2"/>
  <c r="Q39" i="2"/>
  <c r="Y39" i="2"/>
  <c r="E39" i="2"/>
  <c r="S39" i="2"/>
  <c r="Z33" i="2"/>
  <c r="M33" i="2" s="1"/>
  <c r="S101" i="2"/>
  <c r="W99" i="2"/>
  <c r="O99" i="2"/>
  <c r="I99" i="2"/>
  <c r="S97" i="2"/>
  <c r="W95" i="2"/>
  <c r="S93" i="2"/>
  <c r="W91" i="2"/>
  <c r="O91" i="2"/>
  <c r="I91" i="2"/>
  <c r="U90" i="2"/>
  <c r="G90" i="2"/>
  <c r="S89" i="2"/>
  <c r="W87" i="2"/>
  <c r="O87" i="2"/>
  <c r="I87" i="2"/>
  <c r="U86" i="2"/>
  <c r="G86" i="2"/>
  <c r="S85" i="2"/>
  <c r="W83" i="2"/>
  <c r="O83" i="2"/>
  <c r="I83" i="2"/>
  <c r="U82" i="2"/>
  <c r="G82" i="2"/>
  <c r="S81" i="2"/>
  <c r="W79" i="2"/>
  <c r="O79" i="2"/>
  <c r="I79" i="2"/>
  <c r="AA78" i="2"/>
  <c r="U78" i="2"/>
  <c r="G78" i="2"/>
  <c r="S77" i="2"/>
  <c r="AA77" i="2" s="1"/>
  <c r="W75" i="2"/>
  <c r="O75" i="2"/>
  <c r="I75" i="2"/>
  <c r="U74" i="2"/>
  <c r="G74" i="2"/>
  <c r="S73" i="2"/>
  <c r="W71" i="2"/>
  <c r="O71" i="2"/>
  <c r="U70" i="2"/>
  <c r="G70" i="2"/>
  <c r="S69" i="2"/>
  <c r="AA69" i="2" s="1"/>
  <c r="W67" i="2"/>
  <c r="O67" i="2"/>
  <c r="I67" i="2"/>
  <c r="U66" i="2"/>
  <c r="G66" i="2"/>
  <c r="S65" i="2"/>
  <c r="W63" i="2"/>
  <c r="O63" i="2"/>
  <c r="I63" i="2"/>
  <c r="S61" i="2"/>
  <c r="AA61" i="2" s="1"/>
  <c r="W59" i="2"/>
  <c r="O59" i="2"/>
  <c r="I59" i="2"/>
  <c r="U58" i="2"/>
  <c r="G58" i="2"/>
  <c r="S57" i="2"/>
  <c r="S51" i="2"/>
  <c r="M35" i="2"/>
  <c r="Z10" i="2"/>
  <c r="S90" i="2"/>
  <c r="E90" i="2"/>
  <c r="S86" i="2"/>
  <c r="E86" i="2"/>
  <c r="S82" i="2"/>
  <c r="E82" i="2"/>
  <c r="S78" i="2"/>
  <c r="E78" i="2"/>
  <c r="S74" i="2"/>
  <c r="E74" i="2"/>
  <c r="S70" i="2"/>
  <c r="E70" i="2"/>
  <c r="S66" i="2"/>
  <c r="E66" i="2"/>
  <c r="S62" i="2"/>
  <c r="S58" i="2"/>
  <c r="E58" i="2"/>
  <c r="C53" i="2"/>
  <c r="K53" i="2"/>
  <c r="Q53" i="2"/>
  <c r="Y53" i="2"/>
  <c r="G53" i="2"/>
  <c r="U53" i="2"/>
  <c r="M53" i="2"/>
  <c r="M39" i="2"/>
  <c r="M32" i="2"/>
  <c r="S99" i="2"/>
  <c r="S91" i="2"/>
  <c r="Y90" i="2"/>
  <c r="Q90" i="2"/>
  <c r="K90" i="2"/>
  <c r="S87" i="2"/>
  <c r="Y86" i="2"/>
  <c r="Q86" i="2"/>
  <c r="K86" i="2"/>
  <c r="S83" i="2"/>
  <c r="Y82" i="2"/>
  <c r="Q82" i="2"/>
  <c r="K82" i="2"/>
  <c r="S79" i="2"/>
  <c r="Y78" i="2"/>
  <c r="Q78" i="2"/>
  <c r="K78" i="2"/>
  <c r="S75" i="2"/>
  <c r="Y74" i="2"/>
  <c r="Q74" i="2"/>
  <c r="K74" i="2"/>
  <c r="S71" i="2"/>
  <c r="Y70" i="2"/>
  <c r="Q70" i="2"/>
  <c r="K70" i="2"/>
  <c r="S67" i="2"/>
  <c r="Y66" i="2"/>
  <c r="Q66" i="2"/>
  <c r="K66" i="2"/>
  <c r="S63" i="2"/>
  <c r="Y62" i="2"/>
  <c r="S59" i="2"/>
  <c r="Y58" i="2"/>
  <c r="Q58" i="2"/>
  <c r="K58" i="2"/>
  <c r="W53" i="2"/>
  <c r="I53" i="2"/>
  <c r="G51" i="2"/>
  <c r="U51" i="2"/>
  <c r="C51" i="2"/>
  <c r="K51" i="2"/>
  <c r="Q51" i="2"/>
  <c r="Y51" i="2"/>
  <c r="M51" i="2"/>
  <c r="M43" i="2"/>
  <c r="G35" i="2"/>
  <c r="U35" i="2"/>
  <c r="I35" i="2"/>
  <c r="O35" i="2"/>
  <c r="W35" i="2"/>
  <c r="C35" i="2"/>
  <c r="K35" i="2"/>
  <c r="Q35" i="2"/>
  <c r="Y35" i="2"/>
  <c r="G22" i="2"/>
  <c r="U22" i="2"/>
  <c r="I22" i="2"/>
  <c r="O22" i="2"/>
  <c r="W22" i="2"/>
  <c r="C22" i="2"/>
  <c r="K22" i="2"/>
  <c r="Q22" i="2"/>
  <c r="Y22" i="2"/>
  <c r="E22" i="2"/>
  <c r="S22" i="2"/>
  <c r="S52" i="2"/>
  <c r="E52" i="2"/>
  <c r="U49" i="2"/>
  <c r="G49" i="2"/>
  <c r="S48" i="2"/>
  <c r="E48" i="2"/>
  <c r="G45" i="2"/>
  <c r="S44" i="2"/>
  <c r="E44" i="2"/>
  <c r="U41" i="2"/>
  <c r="G41" i="2"/>
  <c r="S40" i="2"/>
  <c r="E40" i="2"/>
  <c r="U37" i="2"/>
  <c r="G37" i="2"/>
  <c r="G26" i="2"/>
  <c r="U26" i="2"/>
  <c r="I26" i="2"/>
  <c r="O26" i="2"/>
  <c r="W26" i="2"/>
  <c r="C26" i="2"/>
  <c r="K26" i="2"/>
  <c r="Q26" i="2"/>
  <c r="Y26" i="2"/>
  <c r="S49" i="2"/>
  <c r="E49" i="2"/>
  <c r="S45" i="2"/>
  <c r="E45" i="2"/>
  <c r="S41" i="2"/>
  <c r="E41" i="2"/>
  <c r="S37" i="2"/>
  <c r="E37" i="2"/>
  <c r="M22" i="2"/>
  <c r="S54" i="2"/>
  <c r="W52" i="2"/>
  <c r="O52" i="2"/>
  <c r="S50" i="2"/>
  <c r="Y49" i="2"/>
  <c r="Q49" i="2"/>
  <c r="K49" i="2"/>
  <c r="W48" i="2"/>
  <c r="O48" i="2"/>
  <c r="S46" i="2"/>
  <c r="Y45" i="2"/>
  <c r="Q45" i="2"/>
  <c r="W44" i="2"/>
  <c r="O44" i="2"/>
  <c r="S42" i="2"/>
  <c r="AA42" i="2" s="1"/>
  <c r="Y41" i="2"/>
  <c r="Q41" i="2"/>
  <c r="K41" i="2"/>
  <c r="W40" i="2"/>
  <c r="S38" i="2"/>
  <c r="Y37" i="2"/>
  <c r="Q37" i="2"/>
  <c r="K37" i="2"/>
  <c r="S34" i="2"/>
  <c r="AA34" i="2" s="1"/>
  <c r="Z30" i="2"/>
  <c r="M26" i="2"/>
  <c r="Z18" i="2"/>
  <c r="M18" i="2" s="1"/>
  <c r="Z14" i="2"/>
  <c r="M14" i="2" s="1"/>
  <c r="S31" i="2"/>
  <c r="E31" i="2"/>
  <c r="W29" i="2"/>
  <c r="O29" i="2"/>
  <c r="I29" i="2"/>
  <c r="U28" i="2"/>
  <c r="S27" i="2"/>
  <c r="E27" i="2"/>
  <c r="W25" i="2"/>
  <c r="O25" i="2"/>
  <c r="I25" i="2"/>
  <c r="U24" i="2"/>
  <c r="G24" i="2"/>
  <c r="W21" i="2"/>
  <c r="O21" i="2"/>
  <c r="I21" i="2"/>
  <c r="U20" i="2"/>
  <c r="G20" i="2"/>
  <c r="S19" i="2"/>
  <c r="W17" i="2"/>
  <c r="O17" i="2"/>
  <c r="I17" i="2"/>
  <c r="U16" i="2"/>
  <c r="G16" i="2"/>
  <c r="S15" i="2"/>
  <c r="W13" i="2"/>
  <c r="O13" i="2"/>
  <c r="I13" i="2"/>
  <c r="U12" i="2"/>
  <c r="S11" i="2"/>
  <c r="W9" i="2"/>
  <c r="O9" i="2"/>
  <c r="I9" i="2"/>
  <c r="U8" i="2"/>
  <c r="G8" i="2"/>
  <c r="S28" i="2"/>
  <c r="E28" i="2"/>
  <c r="S24" i="2"/>
  <c r="E24" i="2"/>
  <c r="S20" i="2"/>
  <c r="E20" i="2"/>
  <c r="S16" i="2"/>
  <c r="E16" i="2"/>
  <c r="S12" i="2"/>
  <c r="S8" i="2"/>
  <c r="E8" i="2"/>
  <c r="S29" i="2"/>
  <c r="Y28" i="2"/>
  <c r="Q28" i="2"/>
  <c r="S25" i="2"/>
  <c r="Y24" i="2"/>
  <c r="Q24" i="2"/>
  <c r="K24" i="2"/>
  <c r="S21" i="2"/>
  <c r="Y20" i="2"/>
  <c r="Q20" i="2"/>
  <c r="K20" i="2"/>
  <c r="S17" i="2"/>
  <c r="Y16" i="2"/>
  <c r="Q16" i="2"/>
  <c r="K16" i="2"/>
  <c r="S13" i="2"/>
  <c r="S9" i="2"/>
  <c r="Y8" i="2"/>
  <c r="Q8" i="2"/>
  <c r="K8" i="2"/>
  <c r="AA129" i="2" l="1"/>
  <c r="G111" i="2"/>
  <c r="U111" i="2"/>
  <c r="G28" i="2"/>
  <c r="K28" i="2"/>
  <c r="M40" i="2"/>
  <c r="O40" i="2"/>
  <c r="C63" i="2"/>
  <c r="K63" i="2"/>
  <c r="AA63" i="2" s="1"/>
  <c r="U63" i="2"/>
  <c r="E105" i="2"/>
  <c r="AA105" i="2" s="1"/>
  <c r="W105" i="2"/>
  <c r="K45" i="2"/>
  <c r="AA81" i="2"/>
  <c r="G148" i="2"/>
  <c r="M105" i="2"/>
  <c r="AA15" i="2"/>
  <c r="AA97" i="2"/>
  <c r="AA119" i="2"/>
  <c r="S109" i="2"/>
  <c r="O111" i="2"/>
  <c r="O119" i="2"/>
  <c r="AA125" i="2"/>
  <c r="E50" i="2"/>
  <c r="W50" i="2"/>
  <c r="G50" i="2"/>
  <c r="O36" i="2"/>
  <c r="G62" i="2"/>
  <c r="AA85" i="2"/>
  <c r="AA101" i="2"/>
  <c r="Q12" i="2"/>
  <c r="W36" i="2"/>
  <c r="E36" i="2"/>
  <c r="K62" i="2"/>
  <c r="S95" i="2"/>
  <c r="AA57" i="2"/>
  <c r="U62" i="2"/>
  <c r="AA65" i="2"/>
  <c r="AA73" i="2"/>
  <c r="I95" i="2"/>
  <c r="W111" i="2"/>
  <c r="W119" i="2"/>
  <c r="AA151" i="2"/>
  <c r="M50" i="2"/>
  <c r="K12" i="2"/>
  <c r="AA12" i="2"/>
  <c r="Y12" i="2"/>
  <c r="E12" i="2"/>
  <c r="AA19" i="2"/>
  <c r="AA54" i="2"/>
  <c r="Q62" i="2"/>
  <c r="AA89" i="2"/>
  <c r="AA72" i="2"/>
  <c r="S111" i="2"/>
  <c r="S119" i="2"/>
  <c r="AA107" i="2"/>
  <c r="AA113" i="2"/>
  <c r="AA121" i="2"/>
  <c r="AA141" i="2"/>
  <c r="AA144" i="2"/>
  <c r="E38" i="2"/>
  <c r="W38" i="2"/>
  <c r="G38" i="2"/>
  <c r="AA126" i="2"/>
  <c r="C12" i="2"/>
  <c r="I12" i="2"/>
  <c r="O12" i="2"/>
  <c r="W12" i="2"/>
  <c r="I36" i="2"/>
  <c r="C36" i="2"/>
  <c r="G36" i="2"/>
  <c r="Q36" i="2"/>
  <c r="K36" i="2"/>
  <c r="U36" i="2"/>
  <c r="Y36" i="2"/>
  <c r="E23" i="2"/>
  <c r="G23" i="2"/>
  <c r="W23" i="2"/>
  <c r="I23" i="2"/>
  <c r="O23" i="2"/>
  <c r="Y23" i="2"/>
  <c r="K23" i="2"/>
  <c r="Q23" i="2"/>
  <c r="C23" i="2"/>
  <c r="U23" i="2"/>
  <c r="M36" i="2"/>
  <c r="E119" i="2"/>
  <c r="K119" i="2"/>
  <c r="Q119" i="2"/>
  <c r="C119" i="2"/>
  <c r="Y119" i="2"/>
  <c r="M119" i="2"/>
  <c r="E148" i="2"/>
  <c r="C148" i="2"/>
  <c r="Y148" i="2"/>
  <c r="K148" i="2"/>
  <c r="Q148" i="2"/>
  <c r="C114" i="2"/>
  <c r="O114" i="2"/>
  <c r="Q114" i="2"/>
  <c r="W114" i="2"/>
  <c r="I114" i="2"/>
  <c r="Y114" i="2"/>
  <c r="E147" i="2"/>
  <c r="U147" i="2"/>
  <c r="C147" i="2"/>
  <c r="W147" i="2"/>
  <c r="I147" i="2"/>
  <c r="O147" i="2"/>
  <c r="Y147" i="2"/>
  <c r="K147" i="2"/>
  <c r="Q147" i="2"/>
  <c r="C28" i="2"/>
  <c r="I28" i="2"/>
  <c r="O28" i="2"/>
  <c r="W28" i="2"/>
  <c r="I40" i="2"/>
  <c r="C40" i="2"/>
  <c r="G40" i="2"/>
  <c r="Q40" i="2"/>
  <c r="K40" i="2"/>
  <c r="U40" i="2"/>
  <c r="Y40" i="2"/>
  <c r="C58" i="2"/>
  <c r="I58" i="2"/>
  <c r="O58" i="2"/>
  <c r="W58" i="2"/>
  <c r="M28" i="2"/>
  <c r="E111" i="2"/>
  <c r="Q111" i="2"/>
  <c r="K111" i="2"/>
  <c r="Y111" i="2"/>
  <c r="C111" i="2"/>
  <c r="AA111" i="2" s="1"/>
  <c r="E164" i="2"/>
  <c r="C164" i="2"/>
  <c r="Y164" i="2"/>
  <c r="K164" i="2"/>
  <c r="Q164" i="2"/>
  <c r="M147" i="2"/>
  <c r="AA16" i="2"/>
  <c r="AA160" i="2"/>
  <c r="AA127" i="2"/>
  <c r="I44" i="2"/>
  <c r="C44" i="2"/>
  <c r="G44" i="2"/>
  <c r="Q44" i="2"/>
  <c r="AA44" i="2"/>
  <c r="K44" i="2"/>
  <c r="U44" i="2"/>
  <c r="Y44" i="2"/>
  <c r="M12" i="2"/>
  <c r="C45" i="2"/>
  <c r="O45" i="2"/>
  <c r="W45" i="2"/>
  <c r="I45" i="2"/>
  <c r="AA45" i="2" s="1"/>
  <c r="M23" i="2"/>
  <c r="C62" i="2"/>
  <c r="I62" i="2"/>
  <c r="O62" i="2"/>
  <c r="AA62" i="2" s="1"/>
  <c r="W62" i="2"/>
  <c r="E71" i="2"/>
  <c r="G71" i="2"/>
  <c r="Q71" i="2"/>
  <c r="K71" i="2"/>
  <c r="U71" i="2"/>
  <c r="Y71" i="2"/>
  <c r="C71" i="2"/>
  <c r="E87" i="2"/>
  <c r="G87" i="2"/>
  <c r="Q87" i="2"/>
  <c r="K87" i="2"/>
  <c r="U87" i="2"/>
  <c r="Y87" i="2"/>
  <c r="C87" i="2"/>
  <c r="E93" i="2"/>
  <c r="C93" i="2"/>
  <c r="U93" i="2"/>
  <c r="G93" i="2"/>
  <c r="W93" i="2"/>
  <c r="I93" i="2"/>
  <c r="O93" i="2"/>
  <c r="Y93" i="2"/>
  <c r="K93" i="2"/>
  <c r="Q93" i="2"/>
  <c r="E152" i="2"/>
  <c r="K152" i="2"/>
  <c r="Q152" i="2"/>
  <c r="AA152" i="2" s="1"/>
  <c r="C152" i="2"/>
  <c r="Y152" i="2"/>
  <c r="M71" i="2"/>
  <c r="M87" i="2"/>
  <c r="M111" i="2"/>
  <c r="M164" i="2"/>
  <c r="C162" i="2"/>
  <c r="G162" i="2"/>
  <c r="O162" i="2"/>
  <c r="I162" i="2"/>
  <c r="U162" i="2"/>
  <c r="W162" i="2"/>
  <c r="AA24" i="2"/>
  <c r="AA26" i="2"/>
  <c r="AA31" i="2"/>
  <c r="C8" i="2"/>
  <c r="I8" i="2"/>
  <c r="O8" i="2"/>
  <c r="W8" i="2"/>
  <c r="E25" i="2"/>
  <c r="C25" i="2"/>
  <c r="G25" i="2"/>
  <c r="Q25" i="2"/>
  <c r="K25" i="2"/>
  <c r="U25" i="2"/>
  <c r="Y25" i="2"/>
  <c r="I48" i="2"/>
  <c r="C48" i="2"/>
  <c r="G48" i="2"/>
  <c r="Q48" i="2"/>
  <c r="K48" i="2"/>
  <c r="U48" i="2"/>
  <c r="Y48" i="2"/>
  <c r="M8" i="2"/>
  <c r="M58" i="2"/>
  <c r="E46" i="2"/>
  <c r="G46" i="2"/>
  <c r="W46" i="2"/>
  <c r="I46" i="2"/>
  <c r="O46" i="2"/>
  <c r="Y46" i="2"/>
  <c r="K46" i="2"/>
  <c r="Q46" i="2"/>
  <c r="C46" i="2"/>
  <c r="U46" i="2"/>
  <c r="M62" i="2"/>
  <c r="E95" i="2"/>
  <c r="Y95" i="2"/>
  <c r="C95" i="2"/>
  <c r="G95" i="2"/>
  <c r="Q95" i="2"/>
  <c r="K95" i="2"/>
  <c r="U95" i="2"/>
  <c r="M25" i="2"/>
  <c r="M95" i="2"/>
  <c r="M93" i="2"/>
  <c r="E109" i="2"/>
  <c r="K109" i="2"/>
  <c r="Q109" i="2"/>
  <c r="G109" i="2"/>
  <c r="W109" i="2"/>
  <c r="C109" i="2"/>
  <c r="U109" i="2"/>
  <c r="I109" i="2"/>
  <c r="Y109" i="2"/>
  <c r="O109" i="2"/>
  <c r="M148" i="2"/>
  <c r="C110" i="2"/>
  <c r="O110" i="2"/>
  <c r="K110" i="2"/>
  <c r="W110" i="2"/>
  <c r="Q110" i="2"/>
  <c r="Y110" i="2"/>
  <c r="I110" i="2"/>
  <c r="M162" i="2"/>
  <c r="AA9" i="2"/>
  <c r="AA13" i="2"/>
  <c r="AA29" i="2"/>
  <c r="AA66" i="2"/>
  <c r="AA60" i="2"/>
  <c r="AA116" i="2"/>
  <c r="AA128" i="2"/>
  <c r="AA76" i="2"/>
  <c r="AA104" i="2"/>
  <c r="AA145" i="2"/>
  <c r="AA112" i="2"/>
  <c r="AA37" i="2"/>
  <c r="AA43" i="2"/>
  <c r="AA118" i="2"/>
  <c r="AA134" i="2"/>
  <c r="AA146" i="2"/>
  <c r="AA158" i="2"/>
  <c r="AA120" i="2"/>
  <c r="AA142" i="2"/>
  <c r="AA161" i="2"/>
  <c r="AA108" i="2"/>
  <c r="AA49" i="2"/>
  <c r="AA22" i="2"/>
  <c r="AA53" i="2"/>
  <c r="AA82" i="2"/>
  <c r="AA124" i="2"/>
  <c r="AA135" i="2"/>
  <c r="AA153" i="2"/>
  <c r="AA94" i="2"/>
  <c r="AA132" i="2"/>
  <c r="AA27" i="2"/>
  <c r="AA51" i="2"/>
  <c r="AA83" i="2"/>
  <c r="AA59" i="2"/>
  <c r="AA67" i="2"/>
  <c r="AA39" i="2"/>
  <c r="AA56" i="2"/>
  <c r="AA88" i="2"/>
  <c r="AA115" i="2"/>
  <c r="AA100" i="2"/>
  <c r="AA123" i="2"/>
  <c r="AA106" i="2"/>
  <c r="AA131" i="2"/>
  <c r="AA156" i="2"/>
  <c r="AA150" i="2"/>
  <c r="AA166" i="2"/>
  <c r="AA138" i="2"/>
  <c r="AA92" i="2"/>
  <c r="AA157" i="2"/>
  <c r="G18" i="2"/>
  <c r="U18" i="2"/>
  <c r="AA18" i="2"/>
  <c r="I18" i="2"/>
  <c r="O18" i="2"/>
  <c r="W18" i="2"/>
  <c r="C18" i="2"/>
  <c r="K18" i="2"/>
  <c r="Q18" i="2"/>
  <c r="Y18" i="2"/>
  <c r="E18" i="2"/>
  <c r="S18" i="2"/>
  <c r="AA41" i="2"/>
  <c r="AA35" i="2"/>
  <c r="AA99" i="2"/>
  <c r="AA98" i="2"/>
  <c r="AA20" i="2"/>
  <c r="AA74" i="2"/>
  <c r="AA90" i="2"/>
  <c r="AA96" i="2"/>
  <c r="AA122" i="2"/>
  <c r="AA21" i="2"/>
  <c r="AA52" i="2"/>
  <c r="AA75" i="2"/>
  <c r="AA79" i="2"/>
  <c r="AA80" i="2"/>
  <c r="AA32" i="2"/>
  <c r="G14" i="2"/>
  <c r="U14" i="2"/>
  <c r="I14" i="2"/>
  <c r="O14" i="2"/>
  <c r="W14" i="2"/>
  <c r="C14" i="2"/>
  <c r="K14" i="2"/>
  <c r="Q14" i="2"/>
  <c r="Y14" i="2"/>
  <c r="E14" i="2"/>
  <c r="S14" i="2"/>
  <c r="G30" i="2"/>
  <c r="U30" i="2"/>
  <c r="I30" i="2"/>
  <c r="O30" i="2"/>
  <c r="W30" i="2"/>
  <c r="C30" i="2"/>
  <c r="K30" i="2"/>
  <c r="Q30" i="2"/>
  <c r="Y30" i="2"/>
  <c r="E30" i="2"/>
  <c r="S30" i="2"/>
  <c r="M30" i="2"/>
  <c r="AA70" i="2"/>
  <c r="AA86" i="2"/>
  <c r="G47" i="2"/>
  <c r="U47" i="2"/>
  <c r="I47" i="2"/>
  <c r="O47" i="2"/>
  <c r="W47" i="2"/>
  <c r="C47" i="2"/>
  <c r="K47" i="2"/>
  <c r="Q47" i="2"/>
  <c r="Y47" i="2"/>
  <c r="S47" i="2"/>
  <c r="E47" i="2"/>
  <c r="M47" i="2"/>
  <c r="AA102" i="2"/>
  <c r="AA103" i="2"/>
  <c r="AA64" i="2"/>
  <c r="I139" i="2"/>
  <c r="O139" i="2"/>
  <c r="W139" i="2"/>
  <c r="C139" i="2"/>
  <c r="U139" i="2"/>
  <c r="E139" i="2"/>
  <c r="Y139" i="2"/>
  <c r="G139" i="2"/>
  <c r="Q139" i="2"/>
  <c r="AA139" i="2"/>
  <c r="K139" i="2"/>
  <c r="S139" i="2"/>
  <c r="G10" i="2"/>
  <c r="U10" i="2"/>
  <c r="I10" i="2"/>
  <c r="O10" i="2"/>
  <c r="W10" i="2"/>
  <c r="C10" i="2"/>
  <c r="K10" i="2"/>
  <c r="Q10" i="2"/>
  <c r="Y10" i="2"/>
  <c r="S10" i="2"/>
  <c r="E10" i="2"/>
  <c r="G130" i="2"/>
  <c r="U130" i="2"/>
  <c r="E130" i="2"/>
  <c r="O130" i="2"/>
  <c r="Y130" i="2"/>
  <c r="I130" i="2"/>
  <c r="Q130" i="2"/>
  <c r="K130" i="2"/>
  <c r="S130" i="2"/>
  <c r="W130" i="2"/>
  <c r="C130" i="2"/>
  <c r="C140" i="2"/>
  <c r="K140" i="2"/>
  <c r="Q140" i="2"/>
  <c r="Y140" i="2"/>
  <c r="E140" i="2"/>
  <c r="W140" i="2"/>
  <c r="G140" i="2"/>
  <c r="O140" i="2"/>
  <c r="I140" i="2"/>
  <c r="S140" i="2"/>
  <c r="U140" i="2"/>
  <c r="M139" i="2"/>
  <c r="G165" i="2"/>
  <c r="U165" i="2"/>
  <c r="AA165" i="2"/>
  <c r="I165" i="2"/>
  <c r="O165" i="2"/>
  <c r="W165" i="2"/>
  <c r="C165" i="2"/>
  <c r="K165" i="2"/>
  <c r="Q165" i="2"/>
  <c r="Y165" i="2"/>
  <c r="S165" i="2"/>
  <c r="E165" i="2"/>
  <c r="G149" i="2"/>
  <c r="U149" i="2"/>
  <c r="I149" i="2"/>
  <c r="O149" i="2"/>
  <c r="W149" i="2"/>
  <c r="C149" i="2"/>
  <c r="K149" i="2"/>
  <c r="Q149" i="2"/>
  <c r="Y149" i="2"/>
  <c r="S149" i="2"/>
  <c r="E149" i="2"/>
  <c r="M10" i="2"/>
  <c r="G84" i="2"/>
  <c r="U84" i="2"/>
  <c r="I84" i="2"/>
  <c r="O84" i="2"/>
  <c r="W84" i="2"/>
  <c r="C84" i="2"/>
  <c r="K84" i="2"/>
  <c r="Q84" i="2"/>
  <c r="Y84" i="2"/>
  <c r="S84" i="2"/>
  <c r="E84" i="2"/>
  <c r="M130" i="2"/>
  <c r="I143" i="2"/>
  <c r="O143" i="2"/>
  <c r="W143" i="2"/>
  <c r="E143" i="2"/>
  <c r="Y143" i="2"/>
  <c r="G143" i="2"/>
  <c r="Q143" i="2"/>
  <c r="K143" i="2"/>
  <c r="S143" i="2"/>
  <c r="U143" i="2"/>
  <c r="C143" i="2"/>
  <c r="M140" i="2"/>
  <c r="M165" i="2"/>
  <c r="M149" i="2"/>
  <c r="E33" i="2"/>
  <c r="I33" i="2"/>
  <c r="O33" i="2"/>
  <c r="W33" i="2"/>
  <c r="C33" i="2"/>
  <c r="Y33" i="2"/>
  <c r="G33" i="2"/>
  <c r="Q33" i="2"/>
  <c r="K33" i="2"/>
  <c r="S33" i="2"/>
  <c r="U33" i="2"/>
  <c r="G68" i="2"/>
  <c r="U68" i="2"/>
  <c r="I68" i="2"/>
  <c r="O68" i="2"/>
  <c r="W68" i="2"/>
  <c r="C68" i="2"/>
  <c r="K68" i="2"/>
  <c r="Q68" i="2"/>
  <c r="Y68" i="2"/>
  <c r="S68" i="2"/>
  <c r="E68" i="2"/>
  <c r="G55" i="2"/>
  <c r="U55" i="2"/>
  <c r="E55" i="2"/>
  <c r="O55" i="2"/>
  <c r="Y55" i="2"/>
  <c r="I55" i="2"/>
  <c r="Q55" i="2"/>
  <c r="K55" i="2"/>
  <c r="S55" i="2"/>
  <c r="W55" i="2"/>
  <c r="C55" i="2"/>
  <c r="C136" i="2"/>
  <c r="K136" i="2"/>
  <c r="Q136" i="2"/>
  <c r="Y136" i="2"/>
  <c r="U136" i="2"/>
  <c r="E136" i="2"/>
  <c r="W136" i="2"/>
  <c r="G136" i="2"/>
  <c r="O136" i="2"/>
  <c r="I136" i="2"/>
  <c r="S136" i="2"/>
  <c r="AA154" i="2"/>
  <c r="AA87" i="2" l="1"/>
  <c r="AA58" i="2"/>
  <c r="AA162" i="2"/>
  <c r="AA71" i="2"/>
  <c r="AA110" i="2"/>
  <c r="AA95" i="2"/>
  <c r="AA48" i="2"/>
  <c r="AA8" i="2"/>
  <c r="AA38" i="2"/>
  <c r="AA164" i="2"/>
  <c r="AA28" i="2"/>
  <c r="AA40" i="2"/>
  <c r="AA147" i="2"/>
  <c r="AA114" i="2"/>
  <c r="AA148" i="2"/>
  <c r="AA36" i="2"/>
  <c r="AA50" i="2"/>
  <c r="AA93" i="2"/>
  <c r="AA109" i="2"/>
  <c r="AA46" i="2"/>
  <c r="AA25" i="2"/>
  <c r="AA23" i="2"/>
  <c r="AA10" i="2"/>
  <c r="AA47" i="2"/>
  <c r="AA136" i="2"/>
  <c r="AA55" i="2"/>
  <c r="AA68" i="2"/>
  <c r="AA33" i="2"/>
  <c r="AA143" i="2"/>
  <c r="AA140" i="2"/>
  <c r="AA14" i="2"/>
  <c r="AA84" i="2"/>
  <c r="AA149" i="2"/>
  <c r="AA130" i="2"/>
  <c r="AA30" i="2"/>
</calcChain>
</file>

<file path=xl/sharedStrings.xml><?xml version="1.0" encoding="utf-8"?>
<sst xmlns="http://schemas.openxmlformats.org/spreadsheetml/2006/main" count="55" uniqueCount="31">
  <si>
    <t>Total général</t>
  </si>
  <si>
    <t>En % annuel</t>
  </si>
  <si>
    <t>Quantité Sortie</t>
  </si>
  <si>
    <t>2018 Volume</t>
  </si>
  <si>
    <t>2018</t>
  </si>
  <si>
    <t>Decembre Volume</t>
  </si>
  <si>
    <t>Decembre</t>
  </si>
  <si>
    <t>Novembre Volue</t>
  </si>
  <si>
    <t>Novembre</t>
  </si>
  <si>
    <t>Octobre volume</t>
  </si>
  <si>
    <t>Octobre</t>
  </si>
  <si>
    <t>Septembre Volume</t>
  </si>
  <si>
    <t>Septembre</t>
  </si>
  <si>
    <t>Août Volume</t>
  </si>
  <si>
    <t>Août</t>
  </si>
  <si>
    <t>Juillet Volume</t>
  </si>
  <si>
    <t>Juillet</t>
  </si>
  <si>
    <t>Juin Volume</t>
  </si>
  <si>
    <t>Juin</t>
  </si>
  <si>
    <t>Mai volume</t>
  </si>
  <si>
    <t>Mai</t>
  </si>
  <si>
    <t>Avril volume</t>
  </si>
  <si>
    <t>Avril</t>
  </si>
  <si>
    <t>Mars Volume</t>
  </si>
  <si>
    <t>Mars</t>
  </si>
  <si>
    <t>Fevrier Volume</t>
  </si>
  <si>
    <t>Fevrier</t>
  </si>
  <si>
    <t>Janvier Volume</t>
  </si>
  <si>
    <t>Janvier</t>
  </si>
  <si>
    <t>Article</t>
  </si>
  <si>
    <t>Clic bouton pour actualiser le mois voulu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</si>
</sst>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66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ashed">
        <color rgb="FF7030A0"/>
      </left>
      <right style="double">
        <color indexed="64"/>
      </right>
      <top style="dashed">
        <color rgb="FF7030A0"/>
      </top>
      <bottom style="double">
        <color indexed="64"/>
      </bottom>
      <diagonal/>
    </border>
    <border>
      <left style="double">
        <color indexed="64"/>
      </left>
      <right style="dashed">
        <color rgb="FF7030A0"/>
      </right>
      <top style="dashed">
        <color rgb="FF7030A0"/>
      </top>
      <bottom style="double">
        <color indexed="64"/>
      </bottom>
      <diagonal/>
    </border>
    <border>
      <left style="dashed">
        <color theme="5" tint="-0.499984740745262"/>
      </left>
      <right/>
      <top style="dashed">
        <color theme="5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5" tint="-0.499984740745262"/>
      </right>
      <top style="dashed">
        <color theme="5" tint="-0.499984740745262"/>
      </top>
      <bottom style="double">
        <color indexed="64"/>
      </bottom>
      <diagonal/>
    </border>
    <border>
      <left style="dashed">
        <color theme="6" tint="-0.499984740745262"/>
      </left>
      <right/>
      <top style="dashed">
        <color theme="6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6" tint="-0.499984740745262"/>
      </right>
      <top style="dashed">
        <color theme="6" tint="-0.499984740745262"/>
      </top>
      <bottom style="double">
        <color indexed="64"/>
      </bottom>
      <diagonal/>
    </border>
    <border>
      <left style="dashed">
        <color theme="7" tint="-0.499984740745262"/>
      </left>
      <right/>
      <top style="dashed">
        <color theme="7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7" tint="-0.499984740745262"/>
      </right>
      <top style="dashed">
        <color theme="7" tint="-0.499984740745262"/>
      </top>
      <bottom style="double">
        <color indexed="64"/>
      </bottom>
      <diagonal/>
    </border>
    <border>
      <left style="dashed">
        <color theme="4" tint="-0.499984740745262"/>
      </left>
      <right/>
      <top style="dashed">
        <color theme="4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4" tint="-0.499984740745262"/>
      </right>
      <top style="dashed">
        <color theme="4" tint="-0.499984740745262"/>
      </top>
      <bottom style="double">
        <color indexed="64"/>
      </bottom>
      <diagonal/>
    </border>
    <border>
      <left style="dashed">
        <color theme="9" tint="-0.499984740745262"/>
      </left>
      <right/>
      <top style="dashed">
        <color theme="9" tint="-0.499984740745262"/>
      </top>
      <bottom style="double">
        <color indexed="64"/>
      </bottom>
      <diagonal/>
    </border>
    <border>
      <left/>
      <right style="dashed">
        <color theme="9" tint="-0.499984740745262"/>
      </right>
      <top style="dashed">
        <color theme="9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5" tint="-0.499984740745262"/>
      </right>
      <top style="dashed">
        <color theme="5" tint="-0.499984740745262"/>
      </top>
      <bottom style="dashed">
        <color indexed="64"/>
      </bottom>
      <diagonal/>
    </border>
    <border>
      <left style="dashed">
        <color theme="2" tint="-0.499984740745262"/>
      </left>
      <right/>
      <top style="dashed">
        <color theme="2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2" tint="-0.499984740745262"/>
      </right>
      <top style="dashed">
        <color theme="2" tint="-0.499984740745262"/>
      </top>
      <bottom style="dashed">
        <color indexed="64"/>
      </bottom>
      <diagonal/>
    </border>
    <border>
      <left style="double">
        <color indexed="64"/>
      </left>
      <right style="dashed">
        <color theme="7" tint="-0.499984740745262"/>
      </right>
      <top style="dashed">
        <color theme="7" tint="-0.499984740745262"/>
      </top>
      <bottom style="dashed">
        <color indexed="64"/>
      </bottom>
      <diagonal/>
    </border>
    <border>
      <left style="dashed">
        <color theme="10" tint="-0.499984740745262"/>
      </left>
      <right/>
      <top style="dashed">
        <color theme="10" tint="-0.499984740745262"/>
      </top>
      <bottom style="double">
        <color indexed="64"/>
      </bottom>
      <diagonal/>
    </border>
    <border>
      <left style="double">
        <color indexed="64"/>
      </left>
      <right style="dashed">
        <color theme="10" tint="-0.499984740745262"/>
      </right>
      <top style="dashed">
        <color theme="10" tint="-0.499984740745262"/>
      </top>
      <bottom style="dashed">
        <color indexed="64"/>
      </bottom>
      <diagonal/>
    </border>
    <border>
      <left style="double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indexed="64"/>
      </bottom>
      <diagonal/>
    </border>
    <border>
      <left style="double">
        <color indexed="64"/>
      </left>
      <right/>
      <top style="dashed">
        <color indexed="64"/>
      </top>
      <bottom style="double">
        <color indexed="64"/>
      </bottom>
      <diagonal/>
    </border>
    <border>
      <left style="dashed">
        <color rgb="FF7030A0"/>
      </left>
      <right style="double">
        <color indexed="64"/>
      </right>
      <top style="dashed">
        <color rgb="FF7030A0"/>
      </top>
      <bottom style="dashed">
        <color rgb="FF7030A0"/>
      </bottom>
      <diagonal/>
    </border>
    <border>
      <left style="double">
        <color indexed="64"/>
      </left>
      <right style="dashed">
        <color rgb="FF7030A0"/>
      </right>
      <top style="dashed">
        <color rgb="FF7030A0"/>
      </top>
      <bottom style="dashed">
        <color rgb="FF7030A0"/>
      </bottom>
      <diagonal/>
    </border>
    <border>
      <left style="dashed">
        <color theme="5" tint="-0.499984740745262"/>
      </left>
      <right/>
      <top style="dashed">
        <color theme="5" tint="-0.499984740745262"/>
      </top>
      <bottom style="dashed">
        <color theme="5" tint="-0.499984740745262"/>
      </bottom>
      <diagonal/>
    </border>
    <border>
      <left style="double">
        <color indexed="64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6" tint="-0.499984740745262"/>
      </left>
      <right/>
      <top style="dashed">
        <color theme="6" tint="-0.499984740745262"/>
      </top>
      <bottom style="dashed">
        <color theme="6" tint="-0.499984740745262"/>
      </bottom>
      <diagonal/>
    </border>
    <border>
      <left style="double">
        <color indexed="64"/>
      </left>
      <right style="dashed">
        <color theme="6" tint="-0.499984740745262"/>
      </right>
      <top style="dashed">
        <color theme="6" tint="-0.499984740745262"/>
      </top>
      <bottom style="dashed">
        <color theme="6" tint="-0.499984740745262"/>
      </bottom>
      <diagonal/>
    </border>
    <border>
      <left style="dashed">
        <color theme="7" tint="-0.499984740745262"/>
      </left>
      <right/>
      <top style="dashed">
        <color theme="7" tint="-0.499984740745262"/>
      </top>
      <bottom style="dashed">
        <color theme="7" tint="-0.499984740745262"/>
      </bottom>
      <diagonal/>
    </border>
    <border>
      <left style="double">
        <color indexed="64"/>
      </left>
      <right style="dashed">
        <color theme="7" tint="-0.499984740745262"/>
      </right>
      <top style="dashed">
        <color theme="7" tint="-0.499984740745262"/>
      </top>
      <bottom style="dashed">
        <color theme="7" tint="-0.499984740745262"/>
      </bottom>
      <diagonal/>
    </border>
    <border>
      <left style="dashed">
        <color theme="4" tint="-0.499984740745262"/>
      </left>
      <right/>
      <top style="dashed">
        <color theme="4" tint="-0.499984740745262"/>
      </top>
      <bottom style="dashed">
        <color theme="4" tint="-0.499984740745262"/>
      </bottom>
      <diagonal/>
    </border>
    <border>
      <left style="double">
        <color indexed="64"/>
      </left>
      <right style="dashed">
        <color theme="4" tint="-0.499984740745262"/>
      </right>
      <top style="dashed">
        <color theme="4" tint="-0.499984740745262"/>
      </top>
      <bottom style="dashed">
        <color theme="4" tint="-0.499984740745262"/>
      </bottom>
      <diagonal/>
    </border>
    <border>
      <left style="dashed">
        <color theme="9" tint="-0.499984740745262"/>
      </left>
      <right/>
      <top style="dashed">
        <color theme="9" tint="-0.499984740745262"/>
      </top>
      <bottom style="dashed">
        <color theme="9" tint="-0.499984740745262"/>
      </bottom>
      <diagonal/>
    </border>
    <border>
      <left/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ashed">
        <color theme="2" tint="-0.499984740745262"/>
      </left>
      <right/>
      <top style="dashed">
        <color theme="2" tint="-0.499984740745262"/>
      </top>
      <bottom style="dashed">
        <color theme="2" tint="-0.499984740745262"/>
      </bottom>
      <diagonal/>
    </border>
    <border>
      <left style="double">
        <color indexed="64"/>
      </left>
      <right style="dashed">
        <color theme="2" tint="-0.499984740745262"/>
      </right>
      <top style="dashed">
        <color theme="2" tint="-0.499984740745262"/>
      </top>
      <bottom style="dashed">
        <color theme="2" tint="-0.499984740745262"/>
      </bottom>
      <diagonal/>
    </border>
    <border>
      <left style="dashed">
        <color theme="10" tint="-0.499984740745262"/>
      </left>
      <right/>
      <top style="dashed">
        <color theme="10" tint="-0.499984740745262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10" tint="-0.499984740745262"/>
      </right>
      <top style="dashed">
        <color theme="10" tint="-0.499984740745262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9" tint="-0.499984740745262"/>
      </right>
      <top style="dashed">
        <color theme="9" tint="-0.499984740745262"/>
      </top>
      <bottom style="dashed">
        <color theme="9" tint="-0.499984740745262"/>
      </bottom>
      <diagonal/>
    </border>
    <border>
      <left style="double">
        <color indexed="64"/>
      </left>
      <right/>
      <top style="dashed">
        <color indexed="64"/>
      </top>
      <bottom style="dashed">
        <color indexed="64"/>
      </bottom>
      <diagonal/>
    </border>
    <border>
      <left style="dashed">
        <color rgb="FF7030A0"/>
      </left>
      <right style="double">
        <color indexed="64"/>
      </right>
      <top style="double">
        <color indexed="64"/>
      </top>
      <bottom style="dashed">
        <color rgb="FF7030A0"/>
      </bottom>
      <diagonal/>
    </border>
    <border>
      <left style="double">
        <color indexed="64"/>
      </left>
      <right style="dashed">
        <color rgb="FF7030A0"/>
      </right>
      <top style="double">
        <color indexed="64"/>
      </top>
      <bottom style="dashed">
        <color rgb="FF7030A0"/>
      </bottom>
      <diagonal/>
    </border>
    <border>
      <left style="dashed">
        <color theme="5" tint="-0.499984740745262"/>
      </left>
      <right/>
      <top style="double">
        <color indexed="64"/>
      </top>
      <bottom style="dashed">
        <color theme="5" tint="-0.499984740745262"/>
      </bottom>
      <diagonal/>
    </border>
    <border>
      <left style="double">
        <color indexed="64"/>
      </left>
      <right style="dashed">
        <color theme="5" tint="-0.499984740745262"/>
      </right>
      <top style="double">
        <color indexed="64"/>
      </top>
      <bottom style="dashed">
        <color theme="5" tint="-0.499984740745262"/>
      </bottom>
      <diagonal/>
    </border>
    <border>
      <left style="dashed">
        <color theme="6" tint="-0.499984740745262"/>
      </left>
      <right/>
      <top style="double">
        <color indexed="64"/>
      </top>
      <bottom style="dashed">
        <color theme="6" tint="-0.499984740745262"/>
      </bottom>
      <diagonal/>
    </border>
    <border>
      <left style="double">
        <color indexed="64"/>
      </left>
      <right style="dashed">
        <color theme="6" tint="-0.499984740745262"/>
      </right>
      <top style="double">
        <color indexed="64"/>
      </top>
      <bottom style="dashed">
        <color theme="6" tint="-0.499984740745262"/>
      </bottom>
      <diagonal/>
    </border>
    <border>
      <left style="dashed">
        <color theme="7" tint="-0.499984740745262"/>
      </left>
      <right/>
      <top style="double">
        <color indexed="64"/>
      </top>
      <bottom style="dashed">
        <color theme="7" tint="-0.499984740745262"/>
      </bottom>
      <diagonal/>
    </border>
    <border>
      <left style="double">
        <color indexed="64"/>
      </left>
      <right style="dashed">
        <color theme="7" tint="-0.499984740745262"/>
      </right>
      <top style="double">
        <color indexed="64"/>
      </top>
      <bottom style="dashed">
        <color theme="7" tint="-0.499984740745262"/>
      </bottom>
      <diagonal/>
    </border>
    <border>
      <left style="dashed">
        <color theme="4" tint="-0.499984740745262"/>
      </left>
      <right/>
      <top style="double">
        <color indexed="64"/>
      </top>
      <bottom style="dashed">
        <color theme="4" tint="-0.499984740745262"/>
      </bottom>
      <diagonal/>
    </border>
    <border>
      <left style="double">
        <color indexed="64"/>
      </left>
      <right style="dashed">
        <color theme="4" tint="-0.499984740745262"/>
      </right>
      <top style="double">
        <color indexed="64"/>
      </top>
      <bottom style="dashed">
        <color theme="4" tint="-0.499984740745262"/>
      </bottom>
      <diagonal/>
    </border>
    <border>
      <left style="dashed">
        <color theme="9" tint="-0.499984740745262"/>
      </left>
      <right/>
      <top style="double">
        <color indexed="64"/>
      </top>
      <bottom style="dashed">
        <color theme="9" tint="-0.499984740745262"/>
      </bottom>
      <diagonal/>
    </border>
    <border>
      <left/>
      <right style="dashed">
        <color theme="9" tint="-0.499984740745262"/>
      </right>
      <top style="double">
        <color indexed="64"/>
      </top>
      <bottom style="dashed">
        <color theme="9" tint="-0.499984740745262"/>
      </bottom>
      <diagonal/>
    </border>
    <border>
      <left style="dashed">
        <color theme="2" tint="-0.499984740745262"/>
      </left>
      <right/>
      <top style="double">
        <color indexed="64"/>
      </top>
      <bottom style="dashed">
        <color theme="2" tint="-0.499984740745262"/>
      </bottom>
      <diagonal/>
    </border>
    <border>
      <left style="double">
        <color indexed="64"/>
      </left>
      <right style="dashed">
        <color theme="2" tint="-0.499984740745262"/>
      </right>
      <top style="double">
        <color indexed="64"/>
      </top>
      <bottom style="dashed">
        <color theme="2" tint="-0.499984740745262"/>
      </bottom>
      <diagonal/>
    </border>
    <border>
      <left style="dashed">
        <color theme="10" tint="-0.499984740745262"/>
      </left>
      <right/>
      <top style="double">
        <color indexed="64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10" tint="-0.499984740745262"/>
      </right>
      <top style="double">
        <color indexed="64"/>
      </top>
      <bottom style="dashed">
        <color theme="10" tint="-0.499984740745262"/>
      </bottom>
      <diagonal/>
    </border>
    <border>
      <left style="double">
        <color indexed="64"/>
      </left>
      <right style="dashed">
        <color theme="9" tint="-0.499984740745262"/>
      </right>
      <top style="double">
        <color indexed="64"/>
      </top>
      <bottom style="dashed">
        <color theme="9" tint="-0.499984740745262"/>
      </bottom>
      <diagonal/>
    </border>
    <border>
      <left style="double">
        <color indexed="64"/>
      </left>
      <right/>
      <top style="double">
        <color indexed="64"/>
      </top>
      <bottom style="dashed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10" fontId="1" fillId="0" borderId="1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0" fontId="1" fillId="0" borderId="3" xfId="0" applyNumberFormat="1" applyFon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0" fontId="1" fillId="0" borderId="5" xfId="0" applyNumberFormat="1" applyFont="1" applyBorder="1" applyAlignment="1">
      <alignment horizontal="center" vertical="center"/>
    </xf>
    <xf numFmtId="2" fontId="0" fillId="0" borderId="6" xfId="0" applyNumberFormat="1" applyBorder="1" applyAlignment="1">
      <alignment horizontal="center" vertical="center"/>
    </xf>
    <xf numFmtId="10" fontId="1" fillId="0" borderId="7" xfId="0" applyNumberFormat="1" applyFon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0" fontId="1" fillId="0" borderId="9" xfId="0" applyNumberFormat="1" applyFont="1" applyBorder="1" applyAlignment="1">
      <alignment horizontal="center" vertical="center"/>
    </xf>
    <xf numFmtId="0" fontId="0" fillId="0" borderId="10" xfId="0" applyNumberFormat="1" applyBorder="1" applyAlignment="1">
      <alignment horizontal="center" vertical="center"/>
    </xf>
    <xf numFmtId="10" fontId="1" fillId="0" borderId="11" xfId="0" applyNumberFormat="1" applyFont="1" applyBorder="1" applyAlignment="1">
      <alignment horizontal="center" vertical="center"/>
    </xf>
    <xf numFmtId="0" fontId="0" fillId="0" borderId="12" xfId="0" applyNumberFormat="1" applyBorder="1" applyAlignment="1">
      <alignment horizontal="center" vertical="center"/>
    </xf>
    <xf numFmtId="10" fontId="1" fillId="0" borderId="13" xfId="0" applyNumberFormat="1" applyFont="1" applyBorder="1" applyAlignment="1">
      <alignment horizontal="center" vertical="center"/>
    </xf>
    <xf numFmtId="0" fontId="0" fillId="0" borderId="14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0" fillId="0" borderId="15" xfId="0" applyNumberFormat="1" applyBorder="1" applyAlignment="1">
      <alignment horizontal="center" vertical="center"/>
    </xf>
    <xf numFmtId="10" fontId="1" fillId="0" borderId="16" xfId="0" applyNumberFormat="1" applyFon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10" fontId="1" fillId="2" borderId="19" xfId="0" applyNumberFormat="1" applyFon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10" fontId="1" fillId="2" borderId="13" xfId="0" applyNumberFormat="1" applyFont="1" applyFill="1" applyBorder="1" applyAlignment="1">
      <alignment horizontal="center" vertical="center"/>
    </xf>
    <xf numFmtId="0" fontId="0" fillId="2" borderId="2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10" fontId="1" fillId="0" borderId="23" xfId="0" applyNumberFormat="1" applyFont="1" applyBorder="1" applyAlignment="1">
      <alignment horizontal="center" vertical="center"/>
    </xf>
    <xf numFmtId="2" fontId="0" fillId="0" borderId="24" xfId="0" applyNumberFormat="1" applyBorder="1" applyAlignment="1">
      <alignment horizontal="center" vertical="center"/>
    </xf>
    <xf numFmtId="10" fontId="1" fillId="0" borderId="25" xfId="0" applyNumberFormat="1" applyFont="1" applyBorder="1" applyAlignment="1">
      <alignment horizontal="center" vertical="center"/>
    </xf>
    <xf numFmtId="2" fontId="0" fillId="0" borderId="26" xfId="0" applyNumberFormat="1" applyBorder="1" applyAlignment="1">
      <alignment horizontal="center" vertical="center"/>
    </xf>
    <xf numFmtId="10" fontId="1" fillId="0" borderId="27" xfId="0" applyNumberFormat="1" applyFont="1" applyBorder="1" applyAlignment="1">
      <alignment horizontal="center" vertical="center"/>
    </xf>
    <xf numFmtId="1" fontId="0" fillId="0" borderId="28" xfId="0" applyNumberFormat="1" applyBorder="1" applyAlignment="1">
      <alignment horizontal="center" vertical="center"/>
    </xf>
    <xf numFmtId="10" fontId="1" fillId="0" borderId="29" xfId="0" applyNumberFormat="1" applyFon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10" fontId="1" fillId="0" borderId="31" xfId="0" applyNumberFormat="1" applyFont="1" applyBorder="1" applyAlignment="1">
      <alignment horizontal="center" vertical="center"/>
    </xf>
    <xf numFmtId="0" fontId="0" fillId="0" borderId="32" xfId="0" applyNumberFormat="1" applyBorder="1" applyAlignment="1">
      <alignment horizontal="center" vertical="center"/>
    </xf>
    <xf numFmtId="10" fontId="1" fillId="0" borderId="33" xfId="0" applyNumberFormat="1" applyFont="1" applyBorder="1" applyAlignment="1">
      <alignment horizontal="center" vertical="center"/>
    </xf>
    <xf numFmtId="0" fontId="0" fillId="0" borderId="34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10" fontId="1" fillId="0" borderId="35" xfId="0" applyNumberFormat="1" applyFont="1" applyBorder="1" applyAlignment="1">
      <alignment horizontal="center" vertical="center"/>
    </xf>
    <xf numFmtId="0" fontId="0" fillId="0" borderId="36" xfId="0" applyNumberFormat="1" applyBorder="1" applyAlignment="1">
      <alignment horizontal="center" vertical="center"/>
    </xf>
    <xf numFmtId="10" fontId="1" fillId="2" borderId="37" xfId="0" applyNumberFormat="1" applyFont="1" applyFill="1" applyBorder="1" applyAlignment="1">
      <alignment horizontal="center" vertical="center"/>
    </xf>
    <xf numFmtId="0" fontId="0" fillId="2" borderId="38" xfId="0" applyFill="1" applyBorder="1" applyAlignment="1">
      <alignment horizontal="center" vertical="center"/>
    </xf>
    <xf numFmtId="10" fontId="1" fillId="2" borderId="33" xfId="0" applyNumberFormat="1" applyFont="1" applyFill="1" applyBorder="1" applyAlignment="1">
      <alignment horizontal="center" vertical="center"/>
    </xf>
    <xf numFmtId="0" fontId="0" fillId="2" borderId="39" xfId="0" applyFill="1" applyBorder="1" applyAlignment="1">
      <alignment horizontal="center" vertical="center"/>
    </xf>
    <xf numFmtId="0" fontId="0" fillId="3" borderId="40" xfId="0" applyFill="1" applyBorder="1" applyAlignment="1">
      <alignment horizontal="center" vertical="center"/>
    </xf>
    <xf numFmtId="10" fontId="1" fillId="0" borderId="41" xfId="0" applyNumberFormat="1" applyFont="1" applyBorder="1" applyAlignment="1">
      <alignment horizontal="center" vertical="center"/>
    </xf>
    <xf numFmtId="2" fontId="0" fillId="0" borderId="42" xfId="0" applyNumberFormat="1" applyBorder="1" applyAlignment="1">
      <alignment horizontal="center" vertical="center"/>
    </xf>
    <xf numFmtId="10" fontId="1" fillId="0" borderId="43" xfId="0" applyNumberFormat="1" applyFont="1" applyBorder="1" applyAlignment="1">
      <alignment horizontal="center" vertical="center"/>
    </xf>
    <xf numFmtId="2" fontId="0" fillId="0" borderId="44" xfId="0" applyNumberFormat="1" applyBorder="1" applyAlignment="1">
      <alignment horizontal="center" vertical="center"/>
    </xf>
    <xf numFmtId="10" fontId="1" fillId="0" borderId="45" xfId="0" applyNumberFormat="1" applyFont="1" applyBorder="1" applyAlignment="1">
      <alignment horizontal="center" vertical="center"/>
    </xf>
    <xf numFmtId="1" fontId="0" fillId="0" borderId="46" xfId="0" applyNumberFormat="1" applyBorder="1" applyAlignment="1">
      <alignment horizontal="center" vertical="center"/>
    </xf>
    <xf numFmtId="10" fontId="1" fillId="0" borderId="47" xfId="0" applyNumberFormat="1" applyFont="1" applyBorder="1" applyAlignment="1">
      <alignment horizontal="center" vertical="center"/>
    </xf>
    <xf numFmtId="0" fontId="0" fillId="0" borderId="48" xfId="0" applyNumberFormat="1" applyBorder="1" applyAlignment="1">
      <alignment horizontal="center" vertical="center"/>
    </xf>
    <xf numFmtId="10" fontId="1" fillId="0" borderId="49" xfId="0" applyNumberFormat="1" applyFont="1" applyBorder="1" applyAlignment="1">
      <alignment horizontal="center" vertical="center"/>
    </xf>
    <xf numFmtId="0" fontId="0" fillId="0" borderId="50" xfId="0" applyNumberFormat="1" applyBorder="1" applyAlignment="1">
      <alignment horizontal="center" vertical="center"/>
    </xf>
    <xf numFmtId="10" fontId="1" fillId="0" borderId="51" xfId="0" applyNumberFormat="1" applyFont="1" applyBorder="1" applyAlignment="1">
      <alignment horizontal="center" vertical="center"/>
    </xf>
    <xf numFmtId="0" fontId="0" fillId="0" borderId="52" xfId="0" applyNumberFormat="1" applyBorder="1" applyAlignment="1">
      <alignment horizontal="center" vertical="center"/>
    </xf>
    <xf numFmtId="0" fontId="0" fillId="0" borderId="42" xfId="0" applyNumberFormat="1" applyBorder="1" applyAlignment="1">
      <alignment horizontal="center" vertical="center"/>
    </xf>
    <xf numFmtId="0" fontId="0" fillId="0" borderId="44" xfId="0" applyNumberFormat="1" applyBorder="1" applyAlignment="1">
      <alignment horizontal="center" vertical="center"/>
    </xf>
    <xf numFmtId="10" fontId="1" fillId="0" borderId="53" xfId="0" applyNumberFormat="1" applyFont="1" applyBorder="1" applyAlignment="1">
      <alignment horizontal="center" vertical="center"/>
    </xf>
    <xf numFmtId="0" fontId="0" fillId="0" borderId="54" xfId="0" applyNumberFormat="1" applyBorder="1" applyAlignment="1">
      <alignment horizontal="center" vertical="center"/>
    </xf>
    <xf numFmtId="10" fontId="1" fillId="2" borderId="55" xfId="0" applyNumberFormat="1" applyFont="1" applyFill="1" applyBorder="1" applyAlignment="1">
      <alignment horizontal="center" vertical="center"/>
    </xf>
    <xf numFmtId="0" fontId="0" fillId="2" borderId="56" xfId="0" applyFill="1" applyBorder="1" applyAlignment="1">
      <alignment horizontal="center" vertical="center"/>
    </xf>
    <xf numFmtId="10" fontId="1" fillId="2" borderId="51" xfId="0" applyNumberFormat="1" applyFont="1" applyFill="1" applyBorder="1" applyAlignment="1">
      <alignment horizontal="center" vertical="center"/>
    </xf>
    <xf numFmtId="0" fontId="0" fillId="2" borderId="57" xfId="0" applyFill="1" applyBorder="1" applyAlignment="1">
      <alignment horizontal="center" vertical="center"/>
    </xf>
    <xf numFmtId="0" fontId="0" fillId="3" borderId="58" xfId="0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/>
    </xf>
    <xf numFmtId="0" fontId="1" fillId="3" borderId="59" xfId="0" applyFont="1" applyFill="1" applyBorder="1" applyAlignment="1">
      <alignment horizontal="center" vertical="center" wrapText="1"/>
    </xf>
    <xf numFmtId="0" fontId="1" fillId="3" borderId="60" xfId="0" applyFont="1" applyFill="1" applyBorder="1" applyAlignment="1">
      <alignment horizontal="center" vertical="center"/>
    </xf>
    <xf numFmtId="0" fontId="1" fillId="3" borderId="60" xfId="0" applyFont="1" applyFill="1" applyBorder="1" applyAlignment="1">
      <alignment horizontal="center" vertical="center" wrapText="1"/>
    </xf>
    <xf numFmtId="0" fontId="0" fillId="4" borderId="61" xfId="0" applyFill="1" applyBorder="1" applyAlignment="1">
      <alignment horizontal="center" vertical="center"/>
    </xf>
    <xf numFmtId="0" fontId="2" fillId="0" borderId="62" xfId="0" applyFont="1" applyBorder="1" applyAlignment="1">
      <alignment horizontal="center" vertical="center"/>
    </xf>
    <xf numFmtId="0" fontId="2" fillId="5" borderId="62" xfId="0" applyFont="1" applyFill="1" applyBorder="1" applyAlignment="1">
      <alignment horizontal="center" vertical="center"/>
    </xf>
    <xf numFmtId="0" fontId="2" fillId="6" borderId="62" xfId="0" applyFont="1" applyFill="1" applyBorder="1" applyAlignment="1">
      <alignment horizontal="center" vertical="center"/>
    </xf>
    <xf numFmtId="0" fontId="2" fillId="7" borderId="62" xfId="0" applyFont="1" applyFill="1" applyBorder="1" applyAlignment="1">
      <alignment horizontal="center" vertical="center"/>
    </xf>
    <xf numFmtId="0" fontId="2" fillId="8" borderId="62" xfId="0" applyFont="1" applyFill="1" applyBorder="1" applyAlignment="1">
      <alignment horizontal="center" vertical="center"/>
    </xf>
    <xf numFmtId="0" fontId="2" fillId="9" borderId="62" xfId="0" applyFont="1" applyFill="1" applyBorder="1" applyAlignment="1">
      <alignment horizontal="center" vertical="center"/>
    </xf>
    <xf numFmtId="0" fontId="2" fillId="10" borderId="62" xfId="0" applyFont="1" applyFill="1" applyBorder="1" applyAlignment="1">
      <alignment horizontal="center" vertical="center"/>
    </xf>
    <xf numFmtId="0" fontId="2" fillId="11" borderId="62" xfId="0" applyFont="1" applyFill="1" applyBorder="1" applyAlignment="1">
      <alignment horizontal="center" vertical="center"/>
    </xf>
    <xf numFmtId="0" fontId="2" fillId="12" borderId="62" xfId="0" applyFont="1" applyFill="1" applyBorder="1" applyAlignment="1">
      <alignment horizontal="center" vertical="center"/>
    </xf>
    <xf numFmtId="0" fontId="2" fillId="13" borderId="63" xfId="0" applyFont="1" applyFill="1" applyBorder="1" applyAlignment="1">
      <alignment horizontal="center" vertical="center"/>
    </xf>
    <xf numFmtId="0" fontId="2" fillId="14" borderId="6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15" borderId="65" xfId="0" applyFont="1" applyFill="1" applyBorder="1" applyAlignment="1">
      <alignment horizontal="center" vertical="center" wrapText="1"/>
    </xf>
    <xf numFmtId="0" fontId="3" fillId="15" borderId="64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29">
    <dxf>
      <border diagonalUp="0" diagonalDown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14" formatCode="0.00%"/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/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/>
        <top style="thin">
          <color indexed="64"/>
        </top>
        <bottom/>
        <vertical/>
        <horizontal/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  <vertical/>
        <horizontal/>
      </border>
    </dxf>
    <dxf>
      <border outline="0"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/>
        <vertical style="double">
          <color indexed="64"/>
        </vertical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1034143</xdr:colOff>
      <xdr:row>2</xdr:row>
      <xdr:rowOff>13607</xdr:rowOff>
    </xdr:from>
    <xdr:to>
      <xdr:col>2</xdr:col>
      <xdr:colOff>734786</xdr:colOff>
      <xdr:row>3</xdr:row>
      <xdr:rowOff>95249</xdr:rowOff>
    </xdr:to>
    <xdr:sp macro="[0]!MAJjanvier" textlink="">
      <xdr:nvSpPr>
        <xdr:cNvPr id="2" name="Rectangle 1">
          <a:extLst>
            <a:ext uri="{FF2B5EF4-FFF2-40B4-BE49-F238E27FC236}">
              <a16:creationId xmlns:a16="http://schemas.microsoft.com/office/drawing/2014/main" id="{0EB6459C-6CC6-41FC-8ADB-13EAE9DBCA11}"/>
            </a:ext>
          </a:extLst>
        </xdr:cNvPr>
        <xdr:cNvSpPr/>
      </xdr:nvSpPr>
      <xdr:spPr>
        <a:xfrm>
          <a:off x="1519918" y="394607"/>
          <a:ext cx="738868" cy="272142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Janvier</a:t>
          </a:r>
        </a:p>
      </xdr:txBody>
    </xdr:sp>
    <xdr:clientData/>
  </xdr:twoCellAnchor>
  <xdr:twoCellAnchor>
    <xdr:from>
      <xdr:col>3</xdr:col>
      <xdr:colOff>1034143</xdr:colOff>
      <xdr:row>2</xdr:row>
      <xdr:rowOff>27214</xdr:rowOff>
    </xdr:from>
    <xdr:to>
      <xdr:col>4</xdr:col>
      <xdr:colOff>734786</xdr:colOff>
      <xdr:row>3</xdr:row>
      <xdr:rowOff>108856</xdr:rowOff>
    </xdr:to>
    <xdr:sp macro="[0]!MAJFévrier" textlink="">
      <xdr:nvSpPr>
        <xdr:cNvPr id="3" name="Rectangle 2">
          <a:extLst>
            <a:ext uri="{FF2B5EF4-FFF2-40B4-BE49-F238E27FC236}">
              <a16:creationId xmlns:a16="http://schemas.microsoft.com/office/drawing/2014/main" id="{3DB0BC5A-0C18-4162-827B-BF2DE8839F33}"/>
            </a:ext>
          </a:extLst>
        </xdr:cNvPr>
        <xdr:cNvSpPr/>
      </xdr:nvSpPr>
      <xdr:spPr>
        <a:xfrm>
          <a:off x="3043918" y="408214"/>
          <a:ext cx="738868" cy="272142"/>
        </a:xfrm>
        <a:prstGeom prst="rect">
          <a:avLst/>
        </a:prstGeom>
        <a:solidFill>
          <a:schemeClr val="accent5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Fevrier</a:t>
          </a:r>
        </a:p>
      </xdr:txBody>
    </xdr:sp>
    <xdr:clientData/>
  </xdr:twoCellAnchor>
  <xdr:twoCellAnchor>
    <xdr:from>
      <xdr:col>5</xdr:col>
      <xdr:colOff>1102178</xdr:colOff>
      <xdr:row>2</xdr:row>
      <xdr:rowOff>27214</xdr:rowOff>
    </xdr:from>
    <xdr:to>
      <xdr:col>6</xdr:col>
      <xdr:colOff>802821</xdr:colOff>
      <xdr:row>3</xdr:row>
      <xdr:rowOff>108856</xdr:rowOff>
    </xdr:to>
    <xdr:sp macro="[0]!MAJMars" textlink="">
      <xdr:nvSpPr>
        <xdr:cNvPr id="4" name="Rectangle 3">
          <a:extLst>
            <a:ext uri="{FF2B5EF4-FFF2-40B4-BE49-F238E27FC236}">
              <a16:creationId xmlns:a16="http://schemas.microsoft.com/office/drawing/2014/main" id="{21C5C081-C418-47F9-A55B-9E44F1865484}"/>
            </a:ext>
          </a:extLst>
        </xdr:cNvPr>
        <xdr:cNvSpPr/>
      </xdr:nvSpPr>
      <xdr:spPr>
        <a:xfrm>
          <a:off x="4569278" y="408214"/>
          <a:ext cx="767443" cy="272142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Mars</a:t>
          </a:r>
        </a:p>
      </xdr:txBody>
    </xdr:sp>
    <xdr:clientData/>
  </xdr:twoCellAnchor>
  <xdr:twoCellAnchor>
    <xdr:from>
      <xdr:col>7</xdr:col>
      <xdr:colOff>898071</xdr:colOff>
      <xdr:row>2</xdr:row>
      <xdr:rowOff>40821</xdr:rowOff>
    </xdr:from>
    <xdr:to>
      <xdr:col>8</xdr:col>
      <xdr:colOff>598714</xdr:colOff>
      <xdr:row>3</xdr:row>
      <xdr:rowOff>122463</xdr:rowOff>
    </xdr:to>
    <xdr:sp macro="[0]!MAJAvril" textlink="">
      <xdr:nvSpPr>
        <xdr:cNvPr id="5" name="Rectangle 4">
          <a:extLst>
            <a:ext uri="{FF2B5EF4-FFF2-40B4-BE49-F238E27FC236}">
              <a16:creationId xmlns:a16="http://schemas.microsoft.com/office/drawing/2014/main" id="{219AADBE-54BB-4A03-9228-DBC159484C4E}"/>
            </a:ext>
          </a:extLst>
        </xdr:cNvPr>
        <xdr:cNvSpPr/>
      </xdr:nvSpPr>
      <xdr:spPr>
        <a:xfrm>
          <a:off x="6098721" y="421821"/>
          <a:ext cx="595993" cy="272142"/>
        </a:xfrm>
        <a:prstGeom prst="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Avril</a:t>
          </a:r>
        </a:p>
      </xdr:txBody>
    </xdr:sp>
    <xdr:clientData/>
  </xdr:twoCellAnchor>
  <xdr:twoCellAnchor>
    <xdr:from>
      <xdr:col>9</xdr:col>
      <xdr:colOff>925286</xdr:colOff>
      <xdr:row>2</xdr:row>
      <xdr:rowOff>13607</xdr:rowOff>
    </xdr:from>
    <xdr:to>
      <xdr:col>10</xdr:col>
      <xdr:colOff>625928</xdr:colOff>
      <xdr:row>3</xdr:row>
      <xdr:rowOff>95249</xdr:rowOff>
    </xdr:to>
    <xdr:sp macro="[0]!MAJMai" textlink="">
      <xdr:nvSpPr>
        <xdr:cNvPr id="6" name="Rectangle 5">
          <a:extLst>
            <a:ext uri="{FF2B5EF4-FFF2-40B4-BE49-F238E27FC236}">
              <a16:creationId xmlns:a16="http://schemas.microsoft.com/office/drawing/2014/main" id="{A4BFC32A-58F1-4582-82E8-7BD90BCE468F}"/>
            </a:ext>
          </a:extLst>
        </xdr:cNvPr>
        <xdr:cNvSpPr/>
      </xdr:nvSpPr>
      <xdr:spPr>
        <a:xfrm>
          <a:off x="7621361" y="394607"/>
          <a:ext cx="624567" cy="272142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Mai</a:t>
          </a:r>
        </a:p>
      </xdr:txBody>
    </xdr:sp>
    <xdr:clientData/>
  </xdr:twoCellAnchor>
  <xdr:twoCellAnchor>
    <xdr:from>
      <xdr:col>11</xdr:col>
      <xdr:colOff>966108</xdr:colOff>
      <xdr:row>2</xdr:row>
      <xdr:rowOff>0</xdr:rowOff>
    </xdr:from>
    <xdr:to>
      <xdr:col>12</xdr:col>
      <xdr:colOff>666751</xdr:colOff>
      <xdr:row>3</xdr:row>
      <xdr:rowOff>81642</xdr:rowOff>
    </xdr:to>
    <xdr:sp macro="[0]!MAJJuin" textlink="">
      <xdr:nvSpPr>
        <xdr:cNvPr id="7" name="Rectangle 6">
          <a:extLst>
            <a:ext uri="{FF2B5EF4-FFF2-40B4-BE49-F238E27FC236}">
              <a16:creationId xmlns:a16="http://schemas.microsoft.com/office/drawing/2014/main" id="{DA81CD20-41A9-4D3C-AA99-7021F410944B}"/>
            </a:ext>
          </a:extLst>
        </xdr:cNvPr>
        <xdr:cNvSpPr/>
      </xdr:nvSpPr>
      <xdr:spPr>
        <a:xfrm>
          <a:off x="9148083" y="381000"/>
          <a:ext cx="662668" cy="272142"/>
        </a:xfrm>
        <a:prstGeom prst="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Juin</a:t>
          </a:r>
        </a:p>
      </xdr:txBody>
    </xdr:sp>
    <xdr:clientData/>
  </xdr:twoCellAnchor>
  <xdr:twoCellAnchor>
    <xdr:from>
      <xdr:col>13</xdr:col>
      <xdr:colOff>1061358</xdr:colOff>
      <xdr:row>2</xdr:row>
      <xdr:rowOff>13607</xdr:rowOff>
    </xdr:from>
    <xdr:to>
      <xdr:col>14</xdr:col>
      <xdr:colOff>762000</xdr:colOff>
      <xdr:row>3</xdr:row>
      <xdr:rowOff>95249</xdr:rowOff>
    </xdr:to>
    <xdr:sp macro="[0]!MAJJuillet" textlink="">
      <xdr:nvSpPr>
        <xdr:cNvPr id="8" name="Rectangle 7">
          <a:extLst>
            <a:ext uri="{FF2B5EF4-FFF2-40B4-BE49-F238E27FC236}">
              <a16:creationId xmlns:a16="http://schemas.microsoft.com/office/drawing/2014/main" id="{43685BFE-9974-4037-A221-2EA3F7253C46}"/>
            </a:ext>
          </a:extLst>
        </xdr:cNvPr>
        <xdr:cNvSpPr/>
      </xdr:nvSpPr>
      <xdr:spPr>
        <a:xfrm>
          <a:off x="10672083" y="394607"/>
          <a:ext cx="757917" cy="272142"/>
        </a:xfrm>
        <a:prstGeom prst="rect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Juillet</a:t>
          </a:r>
        </a:p>
      </xdr:txBody>
    </xdr:sp>
    <xdr:clientData/>
  </xdr:twoCellAnchor>
  <xdr:twoCellAnchor>
    <xdr:from>
      <xdr:col>15</xdr:col>
      <xdr:colOff>1034142</xdr:colOff>
      <xdr:row>2</xdr:row>
      <xdr:rowOff>0</xdr:rowOff>
    </xdr:from>
    <xdr:to>
      <xdr:col>16</xdr:col>
      <xdr:colOff>734785</xdr:colOff>
      <xdr:row>3</xdr:row>
      <xdr:rowOff>81642</xdr:rowOff>
    </xdr:to>
    <xdr:sp macro="[0]!MAJAout" textlink="">
      <xdr:nvSpPr>
        <xdr:cNvPr id="9" name="Rectangle 8">
          <a:extLst>
            <a:ext uri="{FF2B5EF4-FFF2-40B4-BE49-F238E27FC236}">
              <a16:creationId xmlns:a16="http://schemas.microsoft.com/office/drawing/2014/main" id="{DFBE88A9-16D9-4162-BF14-D0EFD8B527BE}"/>
            </a:ext>
          </a:extLst>
        </xdr:cNvPr>
        <xdr:cNvSpPr/>
      </xdr:nvSpPr>
      <xdr:spPr>
        <a:xfrm>
          <a:off x="12187917" y="381000"/>
          <a:ext cx="738868" cy="272142"/>
        </a:xfrm>
        <a:prstGeom prst="rect">
          <a:avLst/>
        </a:prstGeom>
        <a:solidFill>
          <a:schemeClr val="accent5">
            <a:lumMod val="75000"/>
          </a:schemeClr>
        </a:solidFill>
        <a:ln>
          <a:solidFill>
            <a:schemeClr val="bg1"/>
          </a:solidFill>
        </a:ln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Aout</a:t>
          </a:r>
        </a:p>
      </xdr:txBody>
    </xdr:sp>
    <xdr:clientData/>
  </xdr:twoCellAnchor>
  <xdr:twoCellAnchor>
    <xdr:from>
      <xdr:col>17</xdr:col>
      <xdr:colOff>898071</xdr:colOff>
      <xdr:row>1</xdr:row>
      <xdr:rowOff>176893</xdr:rowOff>
    </xdr:from>
    <xdr:to>
      <xdr:col>18</xdr:col>
      <xdr:colOff>598714</xdr:colOff>
      <xdr:row>3</xdr:row>
      <xdr:rowOff>68035</xdr:rowOff>
    </xdr:to>
    <xdr:sp macro="[0]!MAJSeptembre" textlink="">
      <xdr:nvSpPr>
        <xdr:cNvPr id="10" name="Rectangle 9">
          <a:extLst>
            <a:ext uri="{FF2B5EF4-FFF2-40B4-BE49-F238E27FC236}">
              <a16:creationId xmlns:a16="http://schemas.microsoft.com/office/drawing/2014/main" id="{660B42B1-4FB6-42A6-911B-B829537082F5}"/>
            </a:ext>
          </a:extLst>
        </xdr:cNvPr>
        <xdr:cNvSpPr/>
      </xdr:nvSpPr>
      <xdr:spPr>
        <a:xfrm>
          <a:off x="13718721" y="367393"/>
          <a:ext cx="595993" cy="272142"/>
        </a:xfrm>
        <a:prstGeom prst="rect">
          <a:avLst/>
        </a:prstGeom>
        <a:solidFill>
          <a:schemeClr val="accent4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Septembre</a:t>
          </a:r>
        </a:p>
      </xdr:txBody>
    </xdr:sp>
    <xdr:clientData/>
  </xdr:twoCellAnchor>
  <xdr:twoCellAnchor>
    <xdr:from>
      <xdr:col>19</xdr:col>
      <xdr:colOff>857251</xdr:colOff>
      <xdr:row>1</xdr:row>
      <xdr:rowOff>149679</xdr:rowOff>
    </xdr:from>
    <xdr:to>
      <xdr:col>20</xdr:col>
      <xdr:colOff>557894</xdr:colOff>
      <xdr:row>3</xdr:row>
      <xdr:rowOff>40821</xdr:rowOff>
    </xdr:to>
    <xdr:sp macro="[0]!MAJOctobre" textlink="">
      <xdr:nvSpPr>
        <xdr:cNvPr id="11" name="Rectangle 10">
          <a:extLst>
            <a:ext uri="{FF2B5EF4-FFF2-40B4-BE49-F238E27FC236}">
              <a16:creationId xmlns:a16="http://schemas.microsoft.com/office/drawing/2014/main" id="{461AC4AE-855F-4202-8FB7-DCFF22A16044}"/>
            </a:ext>
          </a:extLst>
        </xdr:cNvPr>
        <xdr:cNvSpPr/>
      </xdr:nvSpPr>
      <xdr:spPr>
        <a:xfrm>
          <a:off x="15240001" y="340179"/>
          <a:ext cx="557893" cy="272142"/>
        </a:xfrm>
        <a:prstGeom prst="rect">
          <a:avLst/>
        </a:prstGeom>
        <a:solidFill>
          <a:schemeClr val="accent3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Octobre</a:t>
          </a:r>
        </a:p>
      </xdr:txBody>
    </xdr:sp>
    <xdr:clientData/>
  </xdr:twoCellAnchor>
  <xdr:twoCellAnchor>
    <xdr:from>
      <xdr:col>21</xdr:col>
      <xdr:colOff>1006928</xdr:colOff>
      <xdr:row>1</xdr:row>
      <xdr:rowOff>122464</xdr:rowOff>
    </xdr:from>
    <xdr:to>
      <xdr:col>22</xdr:col>
      <xdr:colOff>707571</xdr:colOff>
      <xdr:row>3</xdr:row>
      <xdr:rowOff>13606</xdr:rowOff>
    </xdr:to>
    <xdr:sp macro="[0]!MAJNovembre" textlink="">
      <xdr:nvSpPr>
        <xdr:cNvPr id="12" name="Rectangle 11">
          <a:extLst>
            <a:ext uri="{FF2B5EF4-FFF2-40B4-BE49-F238E27FC236}">
              <a16:creationId xmlns:a16="http://schemas.microsoft.com/office/drawing/2014/main" id="{7B6BAEE6-8E7B-4087-8648-302574FA88E6}"/>
            </a:ext>
          </a:extLst>
        </xdr:cNvPr>
        <xdr:cNvSpPr/>
      </xdr:nvSpPr>
      <xdr:spPr>
        <a:xfrm>
          <a:off x="16761278" y="312964"/>
          <a:ext cx="710293" cy="272142"/>
        </a:xfrm>
        <a:prstGeom prst="rect">
          <a:avLst/>
        </a:prstGeom>
        <a:solidFill>
          <a:schemeClr val="accent2">
            <a:lumMod val="75000"/>
          </a:schemeClr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Novembre</a:t>
          </a:r>
        </a:p>
      </xdr:txBody>
    </xdr:sp>
    <xdr:clientData/>
  </xdr:twoCellAnchor>
  <xdr:twoCellAnchor>
    <xdr:from>
      <xdr:col>23</xdr:col>
      <xdr:colOff>1034143</xdr:colOff>
      <xdr:row>1</xdr:row>
      <xdr:rowOff>136071</xdr:rowOff>
    </xdr:from>
    <xdr:to>
      <xdr:col>24</xdr:col>
      <xdr:colOff>734785</xdr:colOff>
      <xdr:row>3</xdr:row>
      <xdr:rowOff>27213</xdr:rowOff>
    </xdr:to>
    <xdr:sp macro="[0]!MAJDecembre" textlink="">
      <xdr:nvSpPr>
        <xdr:cNvPr id="13" name="Rectangle 12">
          <a:extLst>
            <a:ext uri="{FF2B5EF4-FFF2-40B4-BE49-F238E27FC236}">
              <a16:creationId xmlns:a16="http://schemas.microsoft.com/office/drawing/2014/main" id="{083C24C2-10D1-43E1-80C9-CEBE99A0E29C}"/>
            </a:ext>
          </a:extLst>
        </xdr:cNvPr>
        <xdr:cNvSpPr/>
      </xdr:nvSpPr>
      <xdr:spPr>
        <a:xfrm>
          <a:off x="18283918" y="326571"/>
          <a:ext cx="738867" cy="272142"/>
        </a:xfrm>
        <a:prstGeom prst="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 extrusionH="488950">
          <a:bevelT w="889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Decembre</a:t>
          </a:r>
        </a:p>
      </xdr:txBody>
    </xdr:sp>
    <xdr:clientData/>
  </xdr:twoCellAnchor>
  <xdr:twoCellAnchor>
    <xdr:from>
      <xdr:col>0</xdr:col>
      <xdr:colOff>285750</xdr:colOff>
      <xdr:row>2</xdr:row>
      <xdr:rowOff>68036</xdr:rowOff>
    </xdr:from>
    <xdr:to>
      <xdr:col>0</xdr:col>
      <xdr:colOff>1156607</xdr:colOff>
      <xdr:row>3</xdr:row>
      <xdr:rowOff>122465</xdr:rowOff>
    </xdr:to>
    <xdr:sp macro="" textlink="">
      <xdr:nvSpPr>
        <xdr:cNvPr id="14" name="Flèche : droite 13">
          <a:extLst>
            <a:ext uri="{FF2B5EF4-FFF2-40B4-BE49-F238E27FC236}">
              <a16:creationId xmlns:a16="http://schemas.microsoft.com/office/drawing/2014/main" id="{1F987254-ACDB-446D-ADDD-FD5FCA4BD6DC}"/>
            </a:ext>
          </a:extLst>
        </xdr:cNvPr>
        <xdr:cNvSpPr/>
      </xdr:nvSpPr>
      <xdr:spPr>
        <a:xfrm>
          <a:off x="285750" y="449036"/>
          <a:ext cx="480332" cy="244929"/>
        </a:xfrm>
        <a:prstGeom prst="rightArrow">
          <a:avLst/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312964</xdr:colOff>
      <xdr:row>0</xdr:row>
      <xdr:rowOff>149679</xdr:rowOff>
    </xdr:from>
    <xdr:to>
      <xdr:col>1</xdr:col>
      <xdr:colOff>666750</xdr:colOff>
      <xdr:row>2</xdr:row>
      <xdr:rowOff>0</xdr:rowOff>
    </xdr:to>
    <xdr:sp macro="[0]!lancer_userform" textlink="">
      <xdr:nvSpPr>
        <xdr:cNvPr id="15" name="Ellipse 14">
          <a:extLst>
            <a:ext uri="{FF2B5EF4-FFF2-40B4-BE49-F238E27FC236}">
              <a16:creationId xmlns:a16="http://schemas.microsoft.com/office/drawing/2014/main" id="{DA6FE865-776A-429F-A894-7FCF06EFEEB9}"/>
            </a:ext>
          </a:extLst>
        </xdr:cNvPr>
        <xdr:cNvSpPr/>
      </xdr:nvSpPr>
      <xdr:spPr>
        <a:xfrm>
          <a:off x="1074964" y="149679"/>
          <a:ext cx="353786" cy="231321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775608</xdr:colOff>
      <xdr:row>1</xdr:row>
      <xdr:rowOff>13607</xdr:rowOff>
    </xdr:from>
    <xdr:to>
      <xdr:col>1</xdr:col>
      <xdr:colOff>1279071</xdr:colOff>
      <xdr:row>1</xdr:row>
      <xdr:rowOff>68037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A237B155-A67C-48D0-B9C7-05BA1DAA547E}"/>
            </a:ext>
          </a:extLst>
        </xdr:cNvPr>
        <xdr:cNvCxnSpPr/>
      </xdr:nvCxnSpPr>
      <xdr:spPr>
        <a:xfrm flipH="1">
          <a:off x="2190751" y="217714"/>
          <a:ext cx="503463" cy="54430"/>
        </a:xfrm>
        <a:prstGeom prst="straightConnector1">
          <a:avLst/>
        </a:prstGeom>
        <a:ln w="9525" cap="flat" cmpd="sng" algn="ctr">
          <a:solidFill>
            <a:schemeClr val="dk1"/>
          </a:solidFill>
          <a:prstDash val="solid"/>
          <a:round/>
          <a:headEnd type="none" w="med" len="med"/>
          <a:tailEnd type="arrow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</xdr:cxnSp>
    <xdr:clientData/>
  </xdr:twoCellAnchor>
  <xdr:twoCellAnchor>
    <xdr:from>
      <xdr:col>1</xdr:col>
      <xdr:colOff>1415143</xdr:colOff>
      <xdr:row>0</xdr:row>
      <xdr:rowOff>40822</xdr:rowOff>
    </xdr:from>
    <xdr:to>
      <xdr:col>2</xdr:col>
      <xdr:colOff>1034143</xdr:colOff>
      <xdr:row>1</xdr:row>
      <xdr:rowOff>81643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99E61E11-4EF3-4B69-B979-7B91A0C98887}"/>
            </a:ext>
          </a:extLst>
        </xdr:cNvPr>
        <xdr:cNvSpPr txBox="1"/>
      </xdr:nvSpPr>
      <xdr:spPr>
        <a:xfrm>
          <a:off x="2830286" y="40822"/>
          <a:ext cx="1265464" cy="24492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userform bouton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ournal%20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rnal 2018"/>
      <sheetName val="TCD Entrées en stock"/>
      <sheetName val="TCD Sorties de stock"/>
      <sheetName val="Répartition des volume Sorties"/>
      <sheetName val="Reporting conso"/>
      <sheetName val="Listing tarif unitaire article"/>
    </sheetNames>
    <sheetDataSet>
      <sheetData sheetId="0"/>
      <sheetData sheetId="1" refreshError="1"/>
      <sheetData sheetId="2">
        <row r="5">
          <cell r="D5" t="str">
            <v>mars</v>
          </cell>
          <cell r="E5" t="str">
            <v>Avril</v>
          </cell>
        </row>
        <row r="7">
          <cell r="A7">
            <v>80</v>
          </cell>
          <cell r="B7">
            <v>0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200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200</v>
          </cell>
        </row>
        <row r="8">
          <cell r="A8">
            <v>81</v>
          </cell>
          <cell r="B8">
            <v>0</v>
          </cell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200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>
            <v>0</v>
          </cell>
          <cell r="M8">
            <v>0</v>
          </cell>
          <cell r="N8">
            <v>200</v>
          </cell>
        </row>
        <row r="9">
          <cell r="A9">
            <v>128</v>
          </cell>
          <cell r="B9">
            <v>0</v>
          </cell>
          <cell r="C9">
            <v>0</v>
          </cell>
          <cell r="D9">
            <v>0</v>
          </cell>
          <cell r="E9">
            <v>3</v>
          </cell>
          <cell r="F9">
            <v>2</v>
          </cell>
          <cell r="G9">
            <v>0</v>
          </cell>
          <cell r="H9">
            <v>3</v>
          </cell>
          <cell r="I9">
            <v>2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  <cell r="N9">
            <v>10</v>
          </cell>
        </row>
        <row r="10">
          <cell r="A10">
            <v>146</v>
          </cell>
          <cell r="B10">
            <v>0</v>
          </cell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</row>
        <row r="11">
          <cell r="A11">
            <v>147</v>
          </cell>
          <cell r="B11">
            <v>0</v>
          </cell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K11">
            <v>0</v>
          </cell>
          <cell r="L11">
            <v>0</v>
          </cell>
          <cell r="M11">
            <v>0</v>
          </cell>
          <cell r="N11">
            <v>0</v>
          </cell>
        </row>
        <row r="12">
          <cell r="A12">
            <v>151</v>
          </cell>
          <cell r="B12">
            <v>0</v>
          </cell>
          <cell r="C12">
            <v>0</v>
          </cell>
          <cell r="D12">
            <v>10</v>
          </cell>
          <cell r="E12">
            <v>0</v>
          </cell>
          <cell r="F12">
            <v>7</v>
          </cell>
          <cell r="G12">
            <v>6</v>
          </cell>
          <cell r="H12">
            <v>6</v>
          </cell>
          <cell r="I12">
            <v>9</v>
          </cell>
          <cell r="J12">
            <v>9</v>
          </cell>
          <cell r="K12">
            <v>19</v>
          </cell>
          <cell r="L12">
            <v>0</v>
          </cell>
          <cell r="M12">
            <v>0</v>
          </cell>
          <cell r="N12">
            <v>66</v>
          </cell>
        </row>
        <row r="13">
          <cell r="A13">
            <v>155</v>
          </cell>
          <cell r="B13">
            <v>0</v>
          </cell>
          <cell r="C13">
            <v>0</v>
          </cell>
          <cell r="D13">
            <v>7</v>
          </cell>
          <cell r="E13">
            <v>4</v>
          </cell>
          <cell r="F13">
            <v>2</v>
          </cell>
          <cell r="G13">
            <v>10</v>
          </cell>
          <cell r="H13">
            <v>10</v>
          </cell>
          <cell r="I13">
            <v>4</v>
          </cell>
          <cell r="J13">
            <v>15</v>
          </cell>
          <cell r="K13">
            <v>47</v>
          </cell>
          <cell r="L13">
            <v>0</v>
          </cell>
          <cell r="M13">
            <v>0</v>
          </cell>
          <cell r="N13">
            <v>99</v>
          </cell>
        </row>
        <row r="14">
          <cell r="A14">
            <v>156</v>
          </cell>
          <cell r="B14">
            <v>0</v>
          </cell>
          <cell r="C14">
            <v>0</v>
          </cell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1</v>
          </cell>
          <cell r="L14">
            <v>0</v>
          </cell>
          <cell r="M14">
            <v>0</v>
          </cell>
          <cell r="N14">
            <v>1</v>
          </cell>
        </row>
        <row r="15">
          <cell r="A15">
            <v>169</v>
          </cell>
          <cell r="B15">
            <v>0</v>
          </cell>
          <cell r="C15">
            <v>0</v>
          </cell>
          <cell r="D15">
            <v>0</v>
          </cell>
          <cell r="E15">
            <v>0</v>
          </cell>
          <cell r="F15">
            <v>0</v>
          </cell>
          <cell r="G15">
            <v>1</v>
          </cell>
          <cell r="H15">
            <v>0</v>
          </cell>
          <cell r="I15">
            <v>0</v>
          </cell>
          <cell r="J15">
            <v>0</v>
          </cell>
          <cell r="K15">
            <v>0</v>
          </cell>
          <cell r="L15">
            <v>0</v>
          </cell>
          <cell r="M15">
            <v>0</v>
          </cell>
          <cell r="N15">
            <v>1</v>
          </cell>
        </row>
        <row r="16">
          <cell r="A16">
            <v>171</v>
          </cell>
          <cell r="B16">
            <v>0</v>
          </cell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  <cell r="K16">
            <v>0</v>
          </cell>
          <cell r="L16">
            <v>0</v>
          </cell>
          <cell r="M16">
            <v>0</v>
          </cell>
          <cell r="N16">
            <v>0</v>
          </cell>
        </row>
        <row r="17">
          <cell r="A17">
            <v>173</v>
          </cell>
          <cell r="B17">
            <v>0</v>
          </cell>
          <cell r="C17">
            <v>0</v>
          </cell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</row>
        <row r="18">
          <cell r="A18">
            <v>174</v>
          </cell>
          <cell r="B18">
            <v>0</v>
          </cell>
          <cell r="C18">
            <v>0</v>
          </cell>
          <cell r="D18">
            <v>1</v>
          </cell>
          <cell r="E18">
            <v>15</v>
          </cell>
          <cell r="F18">
            <v>23</v>
          </cell>
          <cell r="G18">
            <v>8</v>
          </cell>
          <cell r="H18">
            <v>22</v>
          </cell>
          <cell r="I18">
            <v>20</v>
          </cell>
          <cell r="J18">
            <v>17</v>
          </cell>
          <cell r="K18">
            <v>19</v>
          </cell>
          <cell r="L18">
            <v>0</v>
          </cell>
          <cell r="M18">
            <v>0</v>
          </cell>
          <cell r="N18">
            <v>125</v>
          </cell>
        </row>
        <row r="19">
          <cell r="A19">
            <v>175</v>
          </cell>
          <cell r="B19">
            <v>0</v>
          </cell>
          <cell r="C19">
            <v>0</v>
          </cell>
          <cell r="D19">
            <v>0</v>
          </cell>
          <cell r="E19">
            <v>3</v>
          </cell>
          <cell r="F19">
            <v>0</v>
          </cell>
          <cell r="G19">
            <v>0</v>
          </cell>
          <cell r="H19">
            <v>9</v>
          </cell>
          <cell r="I19">
            <v>13</v>
          </cell>
          <cell r="J19">
            <v>2</v>
          </cell>
          <cell r="K19">
            <v>1</v>
          </cell>
          <cell r="L19">
            <v>0</v>
          </cell>
          <cell r="M19">
            <v>0</v>
          </cell>
          <cell r="N19">
            <v>28</v>
          </cell>
        </row>
        <row r="20">
          <cell r="A20">
            <v>177</v>
          </cell>
          <cell r="B20">
            <v>0</v>
          </cell>
          <cell r="C20">
            <v>0</v>
          </cell>
          <cell r="D20">
            <v>0</v>
          </cell>
          <cell r="E20">
            <v>0</v>
          </cell>
          <cell r="F20">
            <v>2</v>
          </cell>
          <cell r="G20">
            <v>6</v>
          </cell>
          <cell r="H20">
            <v>8</v>
          </cell>
          <cell r="I20">
            <v>35</v>
          </cell>
          <cell r="J20">
            <v>2</v>
          </cell>
          <cell r="K20">
            <v>0</v>
          </cell>
          <cell r="L20">
            <v>0</v>
          </cell>
          <cell r="M20">
            <v>0</v>
          </cell>
          <cell r="N20">
            <v>53</v>
          </cell>
        </row>
        <row r="21">
          <cell r="A21">
            <v>178</v>
          </cell>
          <cell r="B21">
            <v>0</v>
          </cell>
          <cell r="C21">
            <v>0</v>
          </cell>
          <cell r="D21">
            <v>1</v>
          </cell>
          <cell r="E21">
            <v>0</v>
          </cell>
          <cell r="F21">
            <v>1</v>
          </cell>
          <cell r="G21">
            <v>3</v>
          </cell>
          <cell r="H21">
            <v>8</v>
          </cell>
          <cell r="I21">
            <v>18</v>
          </cell>
          <cell r="J21">
            <v>5</v>
          </cell>
          <cell r="K21">
            <v>1</v>
          </cell>
          <cell r="L21">
            <v>0</v>
          </cell>
          <cell r="M21">
            <v>0</v>
          </cell>
          <cell r="N21">
            <v>37</v>
          </cell>
        </row>
        <row r="22">
          <cell r="A22">
            <v>180</v>
          </cell>
          <cell r="B22">
            <v>0</v>
          </cell>
          <cell r="C22">
            <v>0</v>
          </cell>
          <cell r="D22">
            <v>10</v>
          </cell>
          <cell r="E22">
            <v>49</v>
          </cell>
          <cell r="F22">
            <v>35</v>
          </cell>
          <cell r="G22">
            <v>50</v>
          </cell>
          <cell r="H22">
            <v>40</v>
          </cell>
          <cell r="I22">
            <v>35</v>
          </cell>
          <cell r="J22">
            <v>15</v>
          </cell>
          <cell r="K22">
            <v>15</v>
          </cell>
          <cell r="L22">
            <v>0</v>
          </cell>
          <cell r="M22">
            <v>0</v>
          </cell>
          <cell r="N22">
            <v>249</v>
          </cell>
        </row>
        <row r="23">
          <cell r="A23">
            <v>187</v>
          </cell>
          <cell r="B23">
            <v>0</v>
          </cell>
          <cell r="C23">
            <v>0</v>
          </cell>
          <cell r="D23">
            <v>150</v>
          </cell>
          <cell r="E23">
            <v>550</v>
          </cell>
          <cell r="F23">
            <v>500</v>
          </cell>
          <cell r="G23">
            <v>550</v>
          </cell>
          <cell r="H23">
            <v>550</v>
          </cell>
          <cell r="I23">
            <v>700</v>
          </cell>
          <cell r="J23">
            <v>450</v>
          </cell>
          <cell r="K23">
            <v>950</v>
          </cell>
          <cell r="L23">
            <v>0</v>
          </cell>
          <cell r="M23">
            <v>0</v>
          </cell>
          <cell r="N23">
            <v>4400</v>
          </cell>
        </row>
        <row r="24">
          <cell r="A24">
            <v>188</v>
          </cell>
          <cell r="B24">
            <v>0</v>
          </cell>
          <cell r="C24">
            <v>0</v>
          </cell>
          <cell r="D24">
            <v>200</v>
          </cell>
          <cell r="E24">
            <v>550</v>
          </cell>
          <cell r="F24">
            <v>350</v>
          </cell>
          <cell r="G24">
            <v>250</v>
          </cell>
          <cell r="H24">
            <v>300</v>
          </cell>
          <cell r="I24">
            <v>300</v>
          </cell>
          <cell r="J24">
            <v>350</v>
          </cell>
          <cell r="K24">
            <v>450</v>
          </cell>
          <cell r="L24">
            <v>0</v>
          </cell>
          <cell r="M24">
            <v>0</v>
          </cell>
          <cell r="N24">
            <v>2750</v>
          </cell>
        </row>
        <row r="25">
          <cell r="A25">
            <v>189</v>
          </cell>
          <cell r="B25">
            <v>0</v>
          </cell>
          <cell r="C25">
            <v>0</v>
          </cell>
          <cell r="D25">
            <v>50</v>
          </cell>
          <cell r="E25">
            <v>122</v>
          </cell>
          <cell r="F25">
            <v>78</v>
          </cell>
          <cell r="G25">
            <v>50</v>
          </cell>
          <cell r="H25">
            <v>250</v>
          </cell>
          <cell r="I25">
            <v>350</v>
          </cell>
          <cell r="J25">
            <v>350</v>
          </cell>
          <cell r="K25">
            <v>450</v>
          </cell>
          <cell r="L25">
            <v>0</v>
          </cell>
          <cell r="M25">
            <v>0</v>
          </cell>
          <cell r="N25">
            <v>1700</v>
          </cell>
        </row>
        <row r="26">
          <cell r="A26">
            <v>236</v>
          </cell>
          <cell r="B26">
            <v>0</v>
          </cell>
          <cell r="C26">
            <v>0</v>
          </cell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2500</v>
          </cell>
          <cell r="I26">
            <v>900</v>
          </cell>
          <cell r="J26">
            <v>1600</v>
          </cell>
          <cell r="K26">
            <v>1000</v>
          </cell>
          <cell r="L26">
            <v>0</v>
          </cell>
          <cell r="M26">
            <v>0</v>
          </cell>
          <cell r="N26">
            <v>6000</v>
          </cell>
        </row>
        <row r="27">
          <cell r="A27">
            <v>238</v>
          </cell>
          <cell r="B27">
            <v>0</v>
          </cell>
          <cell r="C27">
            <v>0</v>
          </cell>
          <cell r="D27">
            <v>376</v>
          </cell>
          <cell r="E27">
            <v>125</v>
          </cell>
          <cell r="F27">
            <v>824</v>
          </cell>
          <cell r="G27">
            <v>0</v>
          </cell>
          <cell r="H27">
            <v>3</v>
          </cell>
          <cell r="I27">
            <v>497</v>
          </cell>
          <cell r="J27">
            <v>0</v>
          </cell>
          <cell r="K27">
            <v>250</v>
          </cell>
          <cell r="L27">
            <v>0</v>
          </cell>
          <cell r="M27">
            <v>0</v>
          </cell>
          <cell r="N27">
            <v>2075</v>
          </cell>
        </row>
        <row r="28">
          <cell r="A28">
            <v>256</v>
          </cell>
          <cell r="B28">
            <v>0</v>
          </cell>
          <cell r="C28">
            <v>0</v>
          </cell>
          <cell r="D28">
            <v>92</v>
          </cell>
          <cell r="E28">
            <v>69</v>
          </cell>
          <cell r="F28">
            <v>63</v>
          </cell>
          <cell r="G28">
            <v>119</v>
          </cell>
          <cell r="H28">
            <v>37</v>
          </cell>
          <cell r="I28">
            <v>32</v>
          </cell>
          <cell r="J28">
            <v>42</v>
          </cell>
          <cell r="K28">
            <v>35</v>
          </cell>
          <cell r="L28">
            <v>0</v>
          </cell>
          <cell r="M28">
            <v>0</v>
          </cell>
          <cell r="N28">
            <v>489</v>
          </cell>
        </row>
        <row r="29">
          <cell r="A29">
            <v>268</v>
          </cell>
          <cell r="B29">
            <v>0</v>
          </cell>
          <cell r="C29">
            <v>0</v>
          </cell>
          <cell r="D29">
            <v>6</v>
          </cell>
          <cell r="E29">
            <v>4</v>
          </cell>
          <cell r="F29">
            <v>12</v>
          </cell>
          <cell r="G29">
            <v>20</v>
          </cell>
          <cell r="H29">
            <v>0</v>
          </cell>
          <cell r="I29">
            <v>25</v>
          </cell>
          <cell r="J29">
            <v>10</v>
          </cell>
          <cell r="K29">
            <v>1</v>
          </cell>
          <cell r="L29">
            <v>0</v>
          </cell>
          <cell r="M29">
            <v>0</v>
          </cell>
          <cell r="N29">
            <v>78</v>
          </cell>
        </row>
        <row r="30">
          <cell r="A30">
            <v>269</v>
          </cell>
          <cell r="B30">
            <v>0</v>
          </cell>
          <cell r="C30">
            <v>0</v>
          </cell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80</v>
          </cell>
          <cell r="I30">
            <v>80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160</v>
          </cell>
        </row>
        <row r="31">
          <cell r="A31">
            <v>274</v>
          </cell>
          <cell r="B31">
            <v>0</v>
          </cell>
          <cell r="C31">
            <v>0</v>
          </cell>
          <cell r="D31">
            <v>0</v>
          </cell>
          <cell r="E31">
            <v>0</v>
          </cell>
          <cell r="F31">
            <v>0</v>
          </cell>
          <cell r="G31">
            <v>1582</v>
          </cell>
          <cell r="H31">
            <v>0</v>
          </cell>
          <cell r="I31">
            <v>332</v>
          </cell>
          <cell r="J31">
            <v>400</v>
          </cell>
          <cell r="K31">
            <v>0</v>
          </cell>
          <cell r="L31">
            <v>0</v>
          </cell>
          <cell r="M31">
            <v>0</v>
          </cell>
          <cell r="N31">
            <v>2314</v>
          </cell>
        </row>
        <row r="32">
          <cell r="A32">
            <v>276</v>
          </cell>
          <cell r="B32">
            <v>0</v>
          </cell>
          <cell r="C32">
            <v>0</v>
          </cell>
          <cell r="D32">
            <v>0</v>
          </cell>
          <cell r="E32">
            <v>12</v>
          </cell>
          <cell r="F32">
            <v>3</v>
          </cell>
          <cell r="G32">
            <v>13</v>
          </cell>
          <cell r="H32">
            <v>9</v>
          </cell>
          <cell r="I32">
            <v>55</v>
          </cell>
          <cell r="J32">
            <v>0</v>
          </cell>
          <cell r="K32">
            <v>14</v>
          </cell>
          <cell r="L32">
            <v>0</v>
          </cell>
          <cell r="M32">
            <v>0</v>
          </cell>
          <cell r="N32">
            <v>106</v>
          </cell>
        </row>
        <row r="33">
          <cell r="A33">
            <v>289</v>
          </cell>
          <cell r="B33">
            <v>0</v>
          </cell>
          <cell r="C33">
            <v>0</v>
          </cell>
          <cell r="D33">
            <v>3</v>
          </cell>
          <cell r="E33">
            <v>0</v>
          </cell>
          <cell r="F33">
            <v>4</v>
          </cell>
          <cell r="G33">
            <v>3</v>
          </cell>
          <cell r="H33">
            <v>0</v>
          </cell>
          <cell r="I33">
            <v>5</v>
          </cell>
          <cell r="J33">
            <v>3</v>
          </cell>
          <cell r="K33">
            <v>5</v>
          </cell>
          <cell r="L33">
            <v>0</v>
          </cell>
          <cell r="M33">
            <v>0</v>
          </cell>
          <cell r="N33">
            <v>23</v>
          </cell>
        </row>
        <row r="34">
          <cell r="A34">
            <v>298</v>
          </cell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G34">
            <v>1</v>
          </cell>
          <cell r="H34">
            <v>0</v>
          </cell>
          <cell r="I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1</v>
          </cell>
        </row>
        <row r="35">
          <cell r="A35">
            <v>304</v>
          </cell>
          <cell r="B35">
            <v>0</v>
          </cell>
          <cell r="C35">
            <v>0</v>
          </cell>
          <cell r="D35">
            <v>2</v>
          </cell>
          <cell r="E35">
            <v>20</v>
          </cell>
          <cell r="F35">
            <v>40</v>
          </cell>
          <cell r="G35">
            <v>62</v>
          </cell>
          <cell r="H35">
            <v>31</v>
          </cell>
          <cell r="I35">
            <v>15</v>
          </cell>
          <cell r="J35">
            <v>24</v>
          </cell>
          <cell r="K35">
            <v>28</v>
          </cell>
          <cell r="L35">
            <v>0</v>
          </cell>
          <cell r="M35">
            <v>0</v>
          </cell>
          <cell r="N35">
            <v>222</v>
          </cell>
        </row>
        <row r="36">
          <cell r="A36">
            <v>305</v>
          </cell>
          <cell r="B36">
            <v>0</v>
          </cell>
          <cell r="C36">
            <v>0</v>
          </cell>
          <cell r="D36">
            <v>75</v>
          </cell>
          <cell r="E36">
            <v>275</v>
          </cell>
          <cell r="F36">
            <v>275</v>
          </cell>
          <cell r="G36">
            <v>225</v>
          </cell>
          <cell r="H36">
            <v>325</v>
          </cell>
          <cell r="I36">
            <v>175</v>
          </cell>
          <cell r="J36">
            <v>275</v>
          </cell>
          <cell r="K36">
            <v>150</v>
          </cell>
          <cell r="L36">
            <v>0</v>
          </cell>
          <cell r="M36">
            <v>0</v>
          </cell>
          <cell r="N36">
            <v>1775</v>
          </cell>
        </row>
        <row r="37">
          <cell r="A37">
            <v>308</v>
          </cell>
          <cell r="B37">
            <v>0</v>
          </cell>
          <cell r="C37">
            <v>0</v>
          </cell>
          <cell r="D37">
            <v>0</v>
          </cell>
          <cell r="E37">
            <v>1004</v>
          </cell>
          <cell r="F37">
            <v>2</v>
          </cell>
          <cell r="G37">
            <v>6</v>
          </cell>
          <cell r="H37">
            <v>3</v>
          </cell>
          <cell r="I37">
            <v>6</v>
          </cell>
          <cell r="J37">
            <v>3</v>
          </cell>
          <cell r="K37">
            <v>3</v>
          </cell>
          <cell r="L37">
            <v>0</v>
          </cell>
          <cell r="M37">
            <v>0</v>
          </cell>
          <cell r="N37">
            <v>1027</v>
          </cell>
        </row>
        <row r="38">
          <cell r="A38">
            <v>309</v>
          </cell>
          <cell r="B38">
            <v>0</v>
          </cell>
          <cell r="C38">
            <v>0</v>
          </cell>
          <cell r="D38">
            <v>3</v>
          </cell>
          <cell r="E38">
            <v>0</v>
          </cell>
          <cell r="F38">
            <v>5</v>
          </cell>
          <cell r="G38">
            <v>1</v>
          </cell>
          <cell r="H38">
            <v>1</v>
          </cell>
          <cell r="I38">
            <v>2</v>
          </cell>
          <cell r="J38">
            <v>4</v>
          </cell>
          <cell r="K38">
            <v>1</v>
          </cell>
          <cell r="L38">
            <v>0</v>
          </cell>
          <cell r="M38">
            <v>0</v>
          </cell>
          <cell r="N38">
            <v>17</v>
          </cell>
        </row>
        <row r="39">
          <cell r="A39">
            <v>331</v>
          </cell>
          <cell r="B39">
            <v>0</v>
          </cell>
          <cell r="C39">
            <v>0</v>
          </cell>
          <cell r="D39">
            <v>7</v>
          </cell>
          <cell r="E39">
            <v>16</v>
          </cell>
          <cell r="F39">
            <v>11</v>
          </cell>
          <cell r="G39">
            <v>20</v>
          </cell>
          <cell r="H39">
            <v>13</v>
          </cell>
          <cell r="I39">
            <v>25</v>
          </cell>
          <cell r="J39">
            <v>20</v>
          </cell>
          <cell r="K39">
            <v>29</v>
          </cell>
          <cell r="L39">
            <v>0</v>
          </cell>
          <cell r="M39">
            <v>0</v>
          </cell>
          <cell r="N39">
            <v>141</v>
          </cell>
        </row>
        <row r="40">
          <cell r="A40">
            <v>332</v>
          </cell>
          <cell r="B40">
            <v>0</v>
          </cell>
          <cell r="C40">
            <v>0</v>
          </cell>
          <cell r="D40">
            <v>0</v>
          </cell>
          <cell r="E40">
            <v>11</v>
          </cell>
          <cell r="F40">
            <v>47</v>
          </cell>
          <cell r="G40">
            <v>19</v>
          </cell>
          <cell r="H40">
            <v>16</v>
          </cell>
          <cell r="I40">
            <v>0</v>
          </cell>
          <cell r="J40">
            <v>8</v>
          </cell>
          <cell r="K40">
            <v>31</v>
          </cell>
          <cell r="L40">
            <v>0</v>
          </cell>
          <cell r="M40">
            <v>0</v>
          </cell>
          <cell r="N40">
            <v>132</v>
          </cell>
        </row>
        <row r="41">
          <cell r="A41">
            <v>333</v>
          </cell>
          <cell r="B41">
            <v>0</v>
          </cell>
          <cell r="C41">
            <v>0</v>
          </cell>
          <cell r="D41">
            <v>8</v>
          </cell>
          <cell r="E41">
            <v>16</v>
          </cell>
          <cell r="F41">
            <v>6</v>
          </cell>
          <cell r="G41">
            <v>15</v>
          </cell>
          <cell r="H41">
            <v>14</v>
          </cell>
          <cell r="I41">
            <v>3</v>
          </cell>
          <cell r="J41">
            <v>16</v>
          </cell>
          <cell r="K41">
            <v>12</v>
          </cell>
          <cell r="L41">
            <v>0</v>
          </cell>
          <cell r="M41">
            <v>0</v>
          </cell>
          <cell r="N41">
            <v>90</v>
          </cell>
        </row>
        <row r="42">
          <cell r="A42">
            <v>334</v>
          </cell>
          <cell r="B42">
            <v>0</v>
          </cell>
          <cell r="C42">
            <v>0</v>
          </cell>
          <cell r="D42">
            <v>1</v>
          </cell>
          <cell r="E42">
            <v>12</v>
          </cell>
          <cell r="F42">
            <v>5</v>
          </cell>
          <cell r="G42">
            <v>10</v>
          </cell>
          <cell r="H42">
            <v>7</v>
          </cell>
          <cell r="I42">
            <v>20</v>
          </cell>
          <cell r="J42">
            <v>12</v>
          </cell>
          <cell r="K42">
            <v>18</v>
          </cell>
          <cell r="L42">
            <v>0</v>
          </cell>
          <cell r="M42">
            <v>0</v>
          </cell>
          <cell r="N42">
            <v>85</v>
          </cell>
        </row>
        <row r="43">
          <cell r="A43">
            <v>360</v>
          </cell>
          <cell r="B43">
            <v>0</v>
          </cell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</row>
        <row r="44">
          <cell r="A44">
            <v>361</v>
          </cell>
          <cell r="B44">
            <v>0</v>
          </cell>
          <cell r="C44">
            <v>0</v>
          </cell>
          <cell r="D44">
            <v>0</v>
          </cell>
          <cell r="E44">
            <v>0</v>
          </cell>
          <cell r="F44">
            <v>1</v>
          </cell>
          <cell r="G44">
            <v>1</v>
          </cell>
          <cell r="H44">
            <v>0</v>
          </cell>
          <cell r="I44">
            <v>0</v>
          </cell>
          <cell r="J44">
            <v>16</v>
          </cell>
          <cell r="K44">
            <v>0</v>
          </cell>
          <cell r="L44">
            <v>0</v>
          </cell>
          <cell r="M44">
            <v>0</v>
          </cell>
          <cell r="N44">
            <v>18</v>
          </cell>
        </row>
        <row r="45">
          <cell r="A45">
            <v>364</v>
          </cell>
          <cell r="B45">
            <v>0</v>
          </cell>
          <cell r="C45">
            <v>0</v>
          </cell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40</v>
          </cell>
          <cell r="I45">
            <v>154</v>
          </cell>
          <cell r="J45">
            <v>130</v>
          </cell>
          <cell r="K45">
            <v>150</v>
          </cell>
          <cell r="L45">
            <v>0</v>
          </cell>
          <cell r="M45">
            <v>0</v>
          </cell>
          <cell r="N45">
            <v>474</v>
          </cell>
        </row>
        <row r="46">
          <cell r="A46">
            <v>365</v>
          </cell>
          <cell r="B46">
            <v>0</v>
          </cell>
          <cell r="C46">
            <v>0</v>
          </cell>
          <cell r="D46">
            <v>0</v>
          </cell>
          <cell r="E46">
            <v>0</v>
          </cell>
          <cell r="F46">
            <v>0</v>
          </cell>
          <cell r="G46">
            <v>220</v>
          </cell>
          <cell r="H46">
            <v>0</v>
          </cell>
          <cell r="I46">
            <v>370</v>
          </cell>
          <cell r="J46">
            <v>559</v>
          </cell>
          <cell r="K46">
            <v>420</v>
          </cell>
          <cell r="L46">
            <v>0</v>
          </cell>
          <cell r="M46">
            <v>0</v>
          </cell>
          <cell r="N46">
            <v>1569</v>
          </cell>
        </row>
        <row r="47">
          <cell r="A47">
            <v>366</v>
          </cell>
          <cell r="B47">
            <v>0</v>
          </cell>
          <cell r="C47">
            <v>0</v>
          </cell>
          <cell r="D47">
            <v>0</v>
          </cell>
          <cell r="E47">
            <v>0</v>
          </cell>
          <cell r="F47">
            <v>0</v>
          </cell>
          <cell r="G47">
            <v>0</v>
          </cell>
          <cell r="H47">
            <v>60</v>
          </cell>
          <cell r="I47">
            <v>410</v>
          </cell>
          <cell r="J47">
            <v>70</v>
          </cell>
          <cell r="K47">
            <v>110</v>
          </cell>
          <cell r="L47">
            <v>0</v>
          </cell>
          <cell r="M47">
            <v>0</v>
          </cell>
          <cell r="N47">
            <v>650</v>
          </cell>
        </row>
        <row r="48">
          <cell r="A48">
            <v>367</v>
          </cell>
          <cell r="B48">
            <v>0</v>
          </cell>
          <cell r="C48">
            <v>0</v>
          </cell>
          <cell r="D48">
            <v>0</v>
          </cell>
          <cell r="E48">
            <v>0</v>
          </cell>
          <cell r="F48">
            <v>0</v>
          </cell>
          <cell r="G48">
            <v>30</v>
          </cell>
          <cell r="H48">
            <v>130</v>
          </cell>
          <cell r="I48">
            <v>420</v>
          </cell>
          <cell r="J48">
            <v>233</v>
          </cell>
          <cell r="K48">
            <v>151</v>
          </cell>
          <cell r="L48">
            <v>0</v>
          </cell>
          <cell r="M48">
            <v>0</v>
          </cell>
          <cell r="N48">
            <v>964</v>
          </cell>
        </row>
        <row r="49">
          <cell r="A49">
            <v>369</v>
          </cell>
          <cell r="B49">
            <v>0</v>
          </cell>
          <cell r="C49">
            <v>0</v>
          </cell>
          <cell r="D49">
            <v>0</v>
          </cell>
          <cell r="E49">
            <v>0</v>
          </cell>
          <cell r="F49">
            <v>0</v>
          </cell>
          <cell r="G49">
            <v>20</v>
          </cell>
          <cell r="H49">
            <v>80</v>
          </cell>
          <cell r="I49">
            <v>70</v>
          </cell>
          <cell r="J49">
            <v>110</v>
          </cell>
          <cell r="K49">
            <v>80</v>
          </cell>
          <cell r="L49">
            <v>0</v>
          </cell>
          <cell r="M49">
            <v>0</v>
          </cell>
          <cell r="N49">
            <v>360</v>
          </cell>
        </row>
        <row r="50">
          <cell r="A50">
            <v>371</v>
          </cell>
          <cell r="B50">
            <v>0</v>
          </cell>
          <cell r="C50">
            <v>0</v>
          </cell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850</v>
          </cell>
          <cell r="I50">
            <v>1450</v>
          </cell>
          <cell r="J50">
            <v>1650</v>
          </cell>
          <cell r="K50">
            <v>550</v>
          </cell>
          <cell r="L50">
            <v>0</v>
          </cell>
          <cell r="M50">
            <v>0</v>
          </cell>
          <cell r="N50">
            <v>4500</v>
          </cell>
        </row>
        <row r="51">
          <cell r="A51">
            <v>372</v>
          </cell>
          <cell r="B51">
            <v>0</v>
          </cell>
          <cell r="C51">
            <v>0</v>
          </cell>
          <cell r="D51">
            <v>0</v>
          </cell>
          <cell r="E51">
            <v>0</v>
          </cell>
          <cell r="F51">
            <v>0</v>
          </cell>
          <cell r="G51">
            <v>50</v>
          </cell>
          <cell r="H51">
            <v>1350</v>
          </cell>
          <cell r="I51">
            <v>250</v>
          </cell>
          <cell r="J51">
            <v>150</v>
          </cell>
          <cell r="K51">
            <v>200</v>
          </cell>
          <cell r="L51">
            <v>0</v>
          </cell>
          <cell r="M51">
            <v>0</v>
          </cell>
          <cell r="N51">
            <v>2000</v>
          </cell>
        </row>
        <row r="52">
          <cell r="A52">
            <v>374</v>
          </cell>
          <cell r="B52">
            <v>0</v>
          </cell>
          <cell r="C52">
            <v>0</v>
          </cell>
          <cell r="D52">
            <v>0</v>
          </cell>
          <cell r="E52">
            <v>0</v>
          </cell>
          <cell r="F52">
            <v>0</v>
          </cell>
          <cell r="G52">
            <v>100</v>
          </cell>
          <cell r="H52">
            <v>1550</v>
          </cell>
          <cell r="I52">
            <v>1290</v>
          </cell>
          <cell r="J52">
            <v>1000</v>
          </cell>
          <cell r="K52">
            <v>1100</v>
          </cell>
          <cell r="L52">
            <v>0</v>
          </cell>
          <cell r="M52">
            <v>0</v>
          </cell>
          <cell r="N52">
            <v>5040</v>
          </cell>
        </row>
        <row r="53">
          <cell r="A53">
            <v>391</v>
          </cell>
          <cell r="B53">
            <v>0</v>
          </cell>
          <cell r="C53">
            <v>0</v>
          </cell>
          <cell r="D53">
            <v>0</v>
          </cell>
          <cell r="E53">
            <v>0</v>
          </cell>
          <cell r="F53">
            <v>0</v>
          </cell>
          <cell r="G53">
            <v>1</v>
          </cell>
          <cell r="H53">
            <v>1</v>
          </cell>
          <cell r="I53">
            <v>1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3</v>
          </cell>
        </row>
        <row r="54">
          <cell r="A54">
            <v>392</v>
          </cell>
          <cell r="B54">
            <v>0</v>
          </cell>
          <cell r="C54">
            <v>0</v>
          </cell>
          <cell r="D54">
            <v>4</v>
          </cell>
          <cell r="E54">
            <v>13</v>
          </cell>
          <cell r="F54">
            <v>8</v>
          </cell>
          <cell r="G54">
            <v>11</v>
          </cell>
          <cell r="H54">
            <v>10</v>
          </cell>
          <cell r="I54">
            <v>9</v>
          </cell>
          <cell r="J54">
            <v>12</v>
          </cell>
          <cell r="K54">
            <v>11</v>
          </cell>
          <cell r="L54">
            <v>0</v>
          </cell>
          <cell r="M54">
            <v>0</v>
          </cell>
          <cell r="N54">
            <v>78</v>
          </cell>
        </row>
        <row r="55">
          <cell r="A55">
            <v>400</v>
          </cell>
          <cell r="B55">
            <v>0</v>
          </cell>
          <cell r="C55">
            <v>0</v>
          </cell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  <cell r="J55">
            <v>0</v>
          </cell>
          <cell r="K55">
            <v>1</v>
          </cell>
          <cell r="L55">
            <v>0</v>
          </cell>
          <cell r="M55">
            <v>0</v>
          </cell>
          <cell r="N55">
            <v>1</v>
          </cell>
        </row>
        <row r="56">
          <cell r="A56">
            <v>419</v>
          </cell>
          <cell r="B56">
            <v>0</v>
          </cell>
          <cell r="C56">
            <v>0</v>
          </cell>
          <cell r="D56">
            <v>0</v>
          </cell>
          <cell r="E56">
            <v>2000</v>
          </cell>
          <cell r="F56">
            <v>2000</v>
          </cell>
          <cell r="G56">
            <v>3000</v>
          </cell>
          <cell r="H56">
            <v>1000</v>
          </cell>
          <cell r="I56">
            <v>2000</v>
          </cell>
          <cell r="J56">
            <v>4001</v>
          </cell>
          <cell r="K56">
            <v>2</v>
          </cell>
          <cell r="L56">
            <v>0</v>
          </cell>
          <cell r="M56">
            <v>0</v>
          </cell>
          <cell r="N56">
            <v>14003</v>
          </cell>
        </row>
        <row r="57">
          <cell r="A57">
            <v>424</v>
          </cell>
          <cell r="B57">
            <v>0</v>
          </cell>
          <cell r="C57">
            <v>0</v>
          </cell>
          <cell r="D57">
            <v>1</v>
          </cell>
          <cell r="E57">
            <v>8</v>
          </cell>
          <cell r="F57">
            <v>1</v>
          </cell>
          <cell r="G57">
            <v>1</v>
          </cell>
          <cell r="H57">
            <v>2</v>
          </cell>
          <cell r="I57">
            <v>3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16</v>
          </cell>
        </row>
        <row r="58">
          <cell r="A58">
            <v>425</v>
          </cell>
          <cell r="B58">
            <v>0</v>
          </cell>
          <cell r="C58">
            <v>0</v>
          </cell>
          <cell r="D58">
            <v>0</v>
          </cell>
          <cell r="E58">
            <v>5</v>
          </cell>
          <cell r="F58">
            <v>1</v>
          </cell>
          <cell r="G58">
            <v>2</v>
          </cell>
          <cell r="H58">
            <v>0</v>
          </cell>
          <cell r="I58">
            <v>0</v>
          </cell>
          <cell r="J58">
            <v>3</v>
          </cell>
          <cell r="K58">
            <v>0</v>
          </cell>
          <cell r="L58">
            <v>0</v>
          </cell>
          <cell r="M58">
            <v>0</v>
          </cell>
          <cell r="N58">
            <v>11</v>
          </cell>
        </row>
        <row r="59">
          <cell r="A59">
            <v>426</v>
          </cell>
          <cell r="B59">
            <v>0</v>
          </cell>
          <cell r="C59">
            <v>0</v>
          </cell>
          <cell r="D59">
            <v>0</v>
          </cell>
          <cell r="E59">
            <v>0</v>
          </cell>
          <cell r="F59">
            <v>0</v>
          </cell>
          <cell r="G59">
            <v>3</v>
          </cell>
          <cell r="H59">
            <v>0</v>
          </cell>
          <cell r="I59">
            <v>2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5</v>
          </cell>
        </row>
        <row r="60">
          <cell r="A60">
            <v>433</v>
          </cell>
          <cell r="B60">
            <v>0</v>
          </cell>
          <cell r="C60">
            <v>0</v>
          </cell>
          <cell r="D60">
            <v>0</v>
          </cell>
          <cell r="E60">
            <v>0</v>
          </cell>
          <cell r="F60">
            <v>2</v>
          </cell>
          <cell r="G60">
            <v>4</v>
          </cell>
          <cell r="H60">
            <v>0</v>
          </cell>
          <cell r="I60">
            <v>3</v>
          </cell>
          <cell r="J60">
            <v>0</v>
          </cell>
          <cell r="K60">
            <v>2</v>
          </cell>
          <cell r="L60">
            <v>0</v>
          </cell>
          <cell r="M60">
            <v>0</v>
          </cell>
          <cell r="N60">
            <v>11</v>
          </cell>
        </row>
        <row r="61">
          <cell r="A61">
            <v>434</v>
          </cell>
          <cell r="B61">
            <v>0</v>
          </cell>
          <cell r="C61">
            <v>0</v>
          </cell>
          <cell r="D61">
            <v>0</v>
          </cell>
          <cell r="E61">
            <v>3</v>
          </cell>
          <cell r="F61">
            <v>1</v>
          </cell>
          <cell r="G61">
            <v>3</v>
          </cell>
          <cell r="H61">
            <v>0</v>
          </cell>
          <cell r="I61">
            <v>2</v>
          </cell>
          <cell r="J61">
            <v>1</v>
          </cell>
          <cell r="K61">
            <v>2</v>
          </cell>
          <cell r="L61">
            <v>0</v>
          </cell>
          <cell r="M61">
            <v>0</v>
          </cell>
          <cell r="N61">
            <v>12</v>
          </cell>
        </row>
        <row r="62">
          <cell r="A62">
            <v>445</v>
          </cell>
          <cell r="B62">
            <v>0</v>
          </cell>
          <cell r="C62">
            <v>0</v>
          </cell>
          <cell r="D62">
            <v>0</v>
          </cell>
          <cell r="E62">
            <v>0</v>
          </cell>
          <cell r="F62">
            <v>0</v>
          </cell>
          <cell r="G62">
            <v>1</v>
          </cell>
          <cell r="H62">
            <v>0</v>
          </cell>
          <cell r="I62">
            <v>0</v>
          </cell>
          <cell r="J62">
            <v>0</v>
          </cell>
          <cell r="K62">
            <v>19</v>
          </cell>
          <cell r="L62">
            <v>0</v>
          </cell>
          <cell r="M62">
            <v>0</v>
          </cell>
          <cell r="N62">
            <v>20</v>
          </cell>
        </row>
        <row r="63">
          <cell r="A63">
            <v>450</v>
          </cell>
          <cell r="B63">
            <v>0</v>
          </cell>
          <cell r="C63">
            <v>0</v>
          </cell>
          <cell r="D63">
            <v>5</v>
          </cell>
          <cell r="E63">
            <v>19</v>
          </cell>
          <cell r="F63">
            <v>127</v>
          </cell>
          <cell r="G63">
            <v>10</v>
          </cell>
          <cell r="H63">
            <v>15</v>
          </cell>
          <cell r="I63">
            <v>5</v>
          </cell>
          <cell r="J63">
            <v>7</v>
          </cell>
          <cell r="K63">
            <v>30</v>
          </cell>
          <cell r="L63">
            <v>0</v>
          </cell>
          <cell r="M63">
            <v>0</v>
          </cell>
          <cell r="N63">
            <v>218</v>
          </cell>
        </row>
        <row r="64">
          <cell r="A64">
            <v>462</v>
          </cell>
          <cell r="B64">
            <v>0</v>
          </cell>
          <cell r="C64">
            <v>0</v>
          </cell>
          <cell r="D64">
            <v>1</v>
          </cell>
          <cell r="E64">
            <v>1</v>
          </cell>
          <cell r="F64">
            <v>1</v>
          </cell>
          <cell r="G64">
            <v>5</v>
          </cell>
          <cell r="H64">
            <v>1</v>
          </cell>
          <cell r="I64">
            <v>1</v>
          </cell>
          <cell r="J64">
            <v>3</v>
          </cell>
          <cell r="K64">
            <v>3</v>
          </cell>
          <cell r="L64">
            <v>0</v>
          </cell>
          <cell r="M64">
            <v>0</v>
          </cell>
          <cell r="N64">
            <v>16</v>
          </cell>
        </row>
        <row r="65">
          <cell r="A65">
            <v>468</v>
          </cell>
          <cell r="B65">
            <v>0</v>
          </cell>
          <cell r="C65">
            <v>0</v>
          </cell>
          <cell r="D65">
            <v>0</v>
          </cell>
          <cell r="E65">
            <v>1</v>
          </cell>
          <cell r="F65">
            <v>1</v>
          </cell>
          <cell r="G65">
            <v>1</v>
          </cell>
          <cell r="H65">
            <v>0</v>
          </cell>
          <cell r="I65">
            <v>1</v>
          </cell>
          <cell r="J65">
            <v>1</v>
          </cell>
          <cell r="K65">
            <v>2</v>
          </cell>
          <cell r="L65">
            <v>0</v>
          </cell>
          <cell r="M65">
            <v>0</v>
          </cell>
          <cell r="N65">
            <v>7</v>
          </cell>
        </row>
        <row r="66">
          <cell r="A66">
            <v>473</v>
          </cell>
          <cell r="B66">
            <v>0</v>
          </cell>
          <cell r="C66">
            <v>0</v>
          </cell>
          <cell r="D66">
            <v>0</v>
          </cell>
          <cell r="E66">
            <v>50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  <cell r="J66">
            <v>0</v>
          </cell>
          <cell r="K66">
            <v>0</v>
          </cell>
          <cell r="L66">
            <v>0</v>
          </cell>
          <cell r="M66">
            <v>0</v>
          </cell>
          <cell r="N66">
            <v>50</v>
          </cell>
        </row>
        <row r="67">
          <cell r="A67">
            <v>476</v>
          </cell>
          <cell r="B67">
            <v>0</v>
          </cell>
          <cell r="C67">
            <v>0</v>
          </cell>
          <cell r="D67">
            <v>13</v>
          </cell>
          <cell r="E67">
            <v>21</v>
          </cell>
          <cell r="F67">
            <v>21</v>
          </cell>
          <cell r="G67">
            <v>33</v>
          </cell>
          <cell r="H67">
            <v>34</v>
          </cell>
          <cell r="I67">
            <v>18</v>
          </cell>
          <cell r="J67">
            <v>35</v>
          </cell>
          <cell r="K67">
            <v>21</v>
          </cell>
          <cell r="L67">
            <v>0</v>
          </cell>
          <cell r="M67">
            <v>0</v>
          </cell>
          <cell r="N67">
            <v>196</v>
          </cell>
        </row>
        <row r="68">
          <cell r="A68">
            <v>482</v>
          </cell>
          <cell r="B68">
            <v>0</v>
          </cell>
          <cell r="C68">
            <v>0</v>
          </cell>
          <cell r="D68">
            <v>0</v>
          </cell>
          <cell r="E68">
            <v>1</v>
          </cell>
          <cell r="F68">
            <v>2</v>
          </cell>
          <cell r="G68">
            <v>2</v>
          </cell>
          <cell r="H68">
            <v>1</v>
          </cell>
          <cell r="I68">
            <v>1</v>
          </cell>
          <cell r="J68">
            <v>1</v>
          </cell>
          <cell r="K68">
            <v>5</v>
          </cell>
          <cell r="L68">
            <v>0</v>
          </cell>
          <cell r="M68">
            <v>0</v>
          </cell>
          <cell r="N68">
            <v>13</v>
          </cell>
        </row>
        <row r="69">
          <cell r="A69">
            <v>519</v>
          </cell>
          <cell r="B69">
            <v>0</v>
          </cell>
          <cell r="C69">
            <v>0</v>
          </cell>
          <cell r="D69">
            <v>0</v>
          </cell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K69">
            <v>1</v>
          </cell>
          <cell r="L69">
            <v>0</v>
          </cell>
          <cell r="M69">
            <v>0</v>
          </cell>
          <cell r="N69">
            <v>1</v>
          </cell>
        </row>
        <row r="70">
          <cell r="A70">
            <v>520</v>
          </cell>
          <cell r="B70">
            <v>0</v>
          </cell>
          <cell r="C70">
            <v>0</v>
          </cell>
          <cell r="D70">
            <v>22</v>
          </cell>
          <cell r="E70">
            <v>6</v>
          </cell>
          <cell r="F70">
            <v>15</v>
          </cell>
          <cell r="G70">
            <v>5</v>
          </cell>
          <cell r="H70">
            <v>6</v>
          </cell>
          <cell r="I70">
            <v>11</v>
          </cell>
          <cell r="J70">
            <v>0</v>
          </cell>
          <cell r="K70">
            <v>5</v>
          </cell>
          <cell r="L70">
            <v>0</v>
          </cell>
          <cell r="M70">
            <v>0</v>
          </cell>
          <cell r="N70">
            <v>70</v>
          </cell>
        </row>
        <row r="71">
          <cell r="A71">
            <v>527</v>
          </cell>
          <cell r="B71">
            <v>0</v>
          </cell>
          <cell r="C71">
            <v>0</v>
          </cell>
          <cell r="D71">
            <v>0</v>
          </cell>
          <cell r="E71">
            <v>0</v>
          </cell>
          <cell r="F71">
            <v>0</v>
          </cell>
          <cell r="G71">
            <v>2</v>
          </cell>
          <cell r="H71">
            <v>0</v>
          </cell>
          <cell r="I71">
            <v>0</v>
          </cell>
          <cell r="J71">
            <v>4</v>
          </cell>
          <cell r="K71">
            <v>0</v>
          </cell>
          <cell r="L71">
            <v>0</v>
          </cell>
          <cell r="M71">
            <v>0</v>
          </cell>
          <cell r="N71">
            <v>6</v>
          </cell>
        </row>
        <row r="72">
          <cell r="A72">
            <v>534</v>
          </cell>
          <cell r="B72">
            <v>0</v>
          </cell>
          <cell r="C72">
            <v>0</v>
          </cell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1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1</v>
          </cell>
        </row>
        <row r="73">
          <cell r="A73">
            <v>537</v>
          </cell>
          <cell r="B73">
            <v>0</v>
          </cell>
          <cell r="C73">
            <v>0</v>
          </cell>
          <cell r="D73">
            <v>3</v>
          </cell>
          <cell r="E73">
            <v>8</v>
          </cell>
          <cell r="F73">
            <v>5</v>
          </cell>
          <cell r="G73">
            <v>6</v>
          </cell>
          <cell r="H73">
            <v>9</v>
          </cell>
          <cell r="I73">
            <v>6</v>
          </cell>
          <cell r="J73">
            <v>9</v>
          </cell>
          <cell r="K73">
            <v>4</v>
          </cell>
          <cell r="L73">
            <v>0</v>
          </cell>
          <cell r="M73">
            <v>0</v>
          </cell>
          <cell r="N73">
            <v>50</v>
          </cell>
        </row>
        <row r="74">
          <cell r="A74">
            <v>549</v>
          </cell>
          <cell r="B74">
            <v>0</v>
          </cell>
          <cell r="C74">
            <v>0</v>
          </cell>
          <cell r="D74">
            <v>0</v>
          </cell>
          <cell r="E74">
            <v>3</v>
          </cell>
          <cell r="F74">
            <v>2</v>
          </cell>
          <cell r="G74">
            <v>0</v>
          </cell>
          <cell r="H74">
            <v>2</v>
          </cell>
          <cell r="I74">
            <v>2</v>
          </cell>
          <cell r="J74">
            <v>2</v>
          </cell>
          <cell r="K74">
            <v>0</v>
          </cell>
          <cell r="L74">
            <v>0</v>
          </cell>
          <cell r="M74">
            <v>0</v>
          </cell>
          <cell r="N74">
            <v>11</v>
          </cell>
        </row>
        <row r="75">
          <cell r="A75">
            <v>551</v>
          </cell>
          <cell r="B75">
            <v>0</v>
          </cell>
          <cell r="C75">
            <v>0</v>
          </cell>
          <cell r="D75">
            <v>1</v>
          </cell>
          <cell r="E75">
            <v>30</v>
          </cell>
          <cell r="F75">
            <v>64</v>
          </cell>
          <cell r="G75">
            <v>3</v>
          </cell>
          <cell r="H75">
            <v>1</v>
          </cell>
          <cell r="I75">
            <v>6</v>
          </cell>
          <cell r="J75">
            <v>1</v>
          </cell>
          <cell r="K75">
            <v>0</v>
          </cell>
          <cell r="L75">
            <v>0</v>
          </cell>
          <cell r="M75">
            <v>0</v>
          </cell>
          <cell r="N75">
            <v>106</v>
          </cell>
        </row>
        <row r="76">
          <cell r="A76">
            <v>573</v>
          </cell>
          <cell r="B76">
            <v>0</v>
          </cell>
          <cell r="C76">
            <v>0</v>
          </cell>
          <cell r="D76">
            <v>0</v>
          </cell>
          <cell r="E76">
            <v>10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10</v>
          </cell>
        </row>
        <row r="77">
          <cell r="A77">
            <v>577</v>
          </cell>
          <cell r="B77">
            <v>0</v>
          </cell>
          <cell r="C77">
            <v>0</v>
          </cell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  <cell r="J77">
            <v>0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</row>
        <row r="78">
          <cell r="A78">
            <v>579</v>
          </cell>
          <cell r="B78">
            <v>0</v>
          </cell>
          <cell r="C78">
            <v>0</v>
          </cell>
          <cell r="D78">
            <v>0</v>
          </cell>
          <cell r="E78">
            <v>50</v>
          </cell>
          <cell r="F78">
            <v>57</v>
          </cell>
          <cell r="G78">
            <v>0</v>
          </cell>
          <cell r="H78">
            <v>100</v>
          </cell>
          <cell r="I78">
            <v>0</v>
          </cell>
          <cell r="J78">
            <v>0</v>
          </cell>
          <cell r="K78">
            <v>100</v>
          </cell>
          <cell r="L78">
            <v>0</v>
          </cell>
          <cell r="M78">
            <v>0</v>
          </cell>
          <cell r="N78">
            <v>307</v>
          </cell>
        </row>
        <row r="79">
          <cell r="A79">
            <v>580</v>
          </cell>
          <cell r="B79">
            <v>0</v>
          </cell>
          <cell r="C79">
            <v>0</v>
          </cell>
          <cell r="D79">
            <v>50</v>
          </cell>
          <cell r="E79">
            <v>67</v>
          </cell>
          <cell r="F79">
            <v>100</v>
          </cell>
          <cell r="G79">
            <v>0</v>
          </cell>
          <cell r="H79">
            <v>100</v>
          </cell>
          <cell r="I79">
            <v>50</v>
          </cell>
          <cell r="J79">
            <v>50</v>
          </cell>
          <cell r="K79">
            <v>200</v>
          </cell>
          <cell r="L79">
            <v>0</v>
          </cell>
          <cell r="M79">
            <v>0</v>
          </cell>
          <cell r="N79">
            <v>617</v>
          </cell>
        </row>
        <row r="80">
          <cell r="A80">
            <v>588</v>
          </cell>
          <cell r="B80">
            <v>0</v>
          </cell>
          <cell r="C80">
            <v>0</v>
          </cell>
          <cell r="D80">
            <v>1</v>
          </cell>
          <cell r="E80">
            <v>0</v>
          </cell>
          <cell r="F80">
            <v>1</v>
          </cell>
          <cell r="G80">
            <v>9</v>
          </cell>
          <cell r="H80">
            <v>3</v>
          </cell>
          <cell r="I80">
            <v>1</v>
          </cell>
          <cell r="J80">
            <v>7</v>
          </cell>
          <cell r="K80">
            <v>4</v>
          </cell>
          <cell r="L80">
            <v>0</v>
          </cell>
          <cell r="M80">
            <v>0</v>
          </cell>
          <cell r="N80">
            <v>26</v>
          </cell>
        </row>
        <row r="81">
          <cell r="A81">
            <v>608</v>
          </cell>
          <cell r="B81">
            <v>0</v>
          </cell>
          <cell r="C81">
            <v>0</v>
          </cell>
          <cell r="D81">
            <v>11</v>
          </cell>
          <cell r="E81">
            <v>25</v>
          </cell>
          <cell r="F81">
            <v>27</v>
          </cell>
          <cell r="G81">
            <v>43</v>
          </cell>
          <cell r="H81">
            <v>22</v>
          </cell>
          <cell r="I81">
            <v>26</v>
          </cell>
          <cell r="J81">
            <v>17</v>
          </cell>
          <cell r="K81">
            <v>13</v>
          </cell>
          <cell r="L81">
            <v>0</v>
          </cell>
          <cell r="M81">
            <v>0</v>
          </cell>
          <cell r="N81">
            <v>184</v>
          </cell>
        </row>
        <row r="82">
          <cell r="A82">
            <v>609</v>
          </cell>
          <cell r="B82">
            <v>0</v>
          </cell>
          <cell r="C82">
            <v>0</v>
          </cell>
          <cell r="D82">
            <v>11</v>
          </cell>
          <cell r="E82">
            <v>24</v>
          </cell>
          <cell r="F82">
            <v>26</v>
          </cell>
          <cell r="G82">
            <v>34</v>
          </cell>
          <cell r="H82">
            <v>29</v>
          </cell>
          <cell r="I82">
            <v>18</v>
          </cell>
          <cell r="J82">
            <v>18</v>
          </cell>
          <cell r="K82">
            <v>10</v>
          </cell>
          <cell r="L82">
            <v>0</v>
          </cell>
          <cell r="M82">
            <v>0</v>
          </cell>
          <cell r="N82">
            <v>170</v>
          </cell>
        </row>
        <row r="83">
          <cell r="A83">
            <v>610</v>
          </cell>
          <cell r="B83">
            <v>0</v>
          </cell>
          <cell r="C83">
            <v>0</v>
          </cell>
          <cell r="D83">
            <v>5</v>
          </cell>
          <cell r="E83">
            <v>18</v>
          </cell>
          <cell r="F83">
            <v>17</v>
          </cell>
          <cell r="G83">
            <v>22</v>
          </cell>
          <cell r="H83">
            <v>28</v>
          </cell>
          <cell r="I83">
            <v>13</v>
          </cell>
          <cell r="J83">
            <v>14</v>
          </cell>
          <cell r="K83">
            <v>13</v>
          </cell>
          <cell r="L83">
            <v>0</v>
          </cell>
          <cell r="M83">
            <v>0</v>
          </cell>
          <cell r="N83">
            <v>130</v>
          </cell>
        </row>
        <row r="84">
          <cell r="A84">
            <v>611</v>
          </cell>
          <cell r="B84">
            <v>0</v>
          </cell>
          <cell r="C84">
            <v>0</v>
          </cell>
          <cell r="D84">
            <v>10</v>
          </cell>
          <cell r="E84">
            <v>18</v>
          </cell>
          <cell r="F84">
            <v>15</v>
          </cell>
          <cell r="G84">
            <v>25</v>
          </cell>
          <cell r="H84">
            <v>26</v>
          </cell>
          <cell r="I84">
            <v>13</v>
          </cell>
          <cell r="J84">
            <v>13</v>
          </cell>
          <cell r="K84">
            <v>8</v>
          </cell>
          <cell r="L84">
            <v>0</v>
          </cell>
          <cell r="M84">
            <v>0</v>
          </cell>
          <cell r="N84">
            <v>128</v>
          </cell>
        </row>
        <row r="85">
          <cell r="A85">
            <v>615</v>
          </cell>
          <cell r="B85">
            <v>0</v>
          </cell>
          <cell r="C85">
            <v>0</v>
          </cell>
          <cell r="D85">
            <v>0</v>
          </cell>
          <cell r="E85">
            <v>3</v>
          </cell>
          <cell r="F85">
            <v>3</v>
          </cell>
          <cell r="G85">
            <v>1</v>
          </cell>
          <cell r="H85">
            <v>3</v>
          </cell>
          <cell r="I85">
            <v>1</v>
          </cell>
          <cell r="J85">
            <v>1</v>
          </cell>
          <cell r="K85">
            <v>2</v>
          </cell>
          <cell r="L85">
            <v>0</v>
          </cell>
          <cell r="M85">
            <v>0</v>
          </cell>
          <cell r="N85">
            <v>14</v>
          </cell>
        </row>
        <row r="86">
          <cell r="A86">
            <v>616</v>
          </cell>
          <cell r="B86">
            <v>0</v>
          </cell>
          <cell r="C86">
            <v>0</v>
          </cell>
          <cell r="D86">
            <v>0</v>
          </cell>
          <cell r="E86">
            <v>3</v>
          </cell>
          <cell r="F86">
            <v>6</v>
          </cell>
          <cell r="G86">
            <v>0</v>
          </cell>
          <cell r="H86">
            <v>2</v>
          </cell>
          <cell r="I86">
            <v>5</v>
          </cell>
          <cell r="J86">
            <v>2</v>
          </cell>
          <cell r="K86">
            <v>0</v>
          </cell>
          <cell r="L86">
            <v>0</v>
          </cell>
          <cell r="M86">
            <v>0</v>
          </cell>
          <cell r="N86">
            <v>18</v>
          </cell>
        </row>
        <row r="87">
          <cell r="A87">
            <v>625</v>
          </cell>
          <cell r="B87">
            <v>0</v>
          </cell>
          <cell r="C87">
            <v>0</v>
          </cell>
          <cell r="D87">
            <v>1</v>
          </cell>
          <cell r="E87">
            <v>10</v>
          </cell>
          <cell r="F87">
            <v>1</v>
          </cell>
          <cell r="G87">
            <v>3</v>
          </cell>
          <cell r="H87">
            <v>3</v>
          </cell>
          <cell r="I87">
            <v>3</v>
          </cell>
          <cell r="J87">
            <v>2</v>
          </cell>
          <cell r="K87">
            <v>4</v>
          </cell>
          <cell r="L87">
            <v>0</v>
          </cell>
          <cell r="M87">
            <v>0</v>
          </cell>
          <cell r="N87">
            <v>27</v>
          </cell>
        </row>
        <row r="88">
          <cell r="A88">
            <v>643</v>
          </cell>
          <cell r="B88">
            <v>0</v>
          </cell>
          <cell r="C88">
            <v>0</v>
          </cell>
          <cell r="D88">
            <v>0</v>
          </cell>
          <cell r="E88">
            <v>6</v>
          </cell>
          <cell r="F88">
            <v>3</v>
          </cell>
          <cell r="G88">
            <v>4</v>
          </cell>
          <cell r="H88">
            <v>4</v>
          </cell>
          <cell r="I88">
            <v>6</v>
          </cell>
          <cell r="J88">
            <v>3</v>
          </cell>
          <cell r="K88">
            <v>57</v>
          </cell>
          <cell r="L88">
            <v>0</v>
          </cell>
          <cell r="M88">
            <v>0</v>
          </cell>
          <cell r="N88">
            <v>83</v>
          </cell>
        </row>
        <row r="89">
          <cell r="A89">
            <v>644</v>
          </cell>
          <cell r="B89">
            <v>0</v>
          </cell>
          <cell r="C89">
            <v>0</v>
          </cell>
          <cell r="D89">
            <v>0</v>
          </cell>
          <cell r="E89">
            <v>5</v>
          </cell>
          <cell r="F89">
            <v>4</v>
          </cell>
          <cell r="G89">
            <v>6</v>
          </cell>
          <cell r="H89">
            <v>9</v>
          </cell>
          <cell r="I89">
            <v>0</v>
          </cell>
          <cell r="J89">
            <v>0</v>
          </cell>
          <cell r="K89">
            <v>0</v>
          </cell>
          <cell r="L89">
            <v>0</v>
          </cell>
          <cell r="M89">
            <v>0</v>
          </cell>
          <cell r="N89">
            <v>24</v>
          </cell>
        </row>
        <row r="90">
          <cell r="A90">
            <v>645</v>
          </cell>
          <cell r="B90">
            <v>0</v>
          </cell>
          <cell r="C90">
            <v>0</v>
          </cell>
          <cell r="D90">
            <v>0</v>
          </cell>
          <cell r="E90">
            <v>0</v>
          </cell>
          <cell r="F90">
            <v>0</v>
          </cell>
          <cell r="G90">
            <v>0</v>
          </cell>
          <cell r="H90">
            <v>0</v>
          </cell>
          <cell r="I90">
            <v>0</v>
          </cell>
          <cell r="J90">
            <v>0</v>
          </cell>
          <cell r="K90">
            <v>0</v>
          </cell>
          <cell r="L90">
            <v>0</v>
          </cell>
          <cell r="M90">
            <v>0</v>
          </cell>
          <cell r="N90">
            <v>0</v>
          </cell>
        </row>
        <row r="91">
          <cell r="A91">
            <v>658</v>
          </cell>
          <cell r="B91">
            <v>0</v>
          </cell>
          <cell r="C91">
            <v>0</v>
          </cell>
          <cell r="D91">
            <v>16</v>
          </cell>
          <cell r="E91">
            <v>19</v>
          </cell>
          <cell r="F91">
            <v>34</v>
          </cell>
          <cell r="G91">
            <v>14</v>
          </cell>
          <cell r="H91">
            <v>16</v>
          </cell>
          <cell r="I91">
            <v>28</v>
          </cell>
          <cell r="J91">
            <v>0</v>
          </cell>
          <cell r="K91">
            <v>0</v>
          </cell>
          <cell r="L91">
            <v>0</v>
          </cell>
          <cell r="M91">
            <v>0</v>
          </cell>
          <cell r="N91">
            <v>127</v>
          </cell>
        </row>
        <row r="92">
          <cell r="A92">
            <v>676</v>
          </cell>
          <cell r="B92">
            <v>0</v>
          </cell>
          <cell r="C92">
            <v>0</v>
          </cell>
          <cell r="D92">
            <v>5</v>
          </cell>
          <cell r="E92">
            <v>2</v>
          </cell>
          <cell r="F92">
            <v>0</v>
          </cell>
          <cell r="G92">
            <v>4</v>
          </cell>
          <cell r="H92">
            <v>5</v>
          </cell>
          <cell r="I92">
            <v>0</v>
          </cell>
          <cell r="J92">
            <v>4</v>
          </cell>
          <cell r="K92">
            <v>0</v>
          </cell>
          <cell r="L92">
            <v>0</v>
          </cell>
          <cell r="M92">
            <v>0</v>
          </cell>
          <cell r="N92">
            <v>20</v>
          </cell>
        </row>
        <row r="93">
          <cell r="A93">
            <v>678</v>
          </cell>
          <cell r="B93">
            <v>0</v>
          </cell>
          <cell r="C93">
            <v>0</v>
          </cell>
          <cell r="D93">
            <v>5</v>
          </cell>
          <cell r="E93">
            <v>2</v>
          </cell>
          <cell r="F93">
            <v>0</v>
          </cell>
          <cell r="G93">
            <v>3</v>
          </cell>
          <cell r="H93">
            <v>5</v>
          </cell>
          <cell r="I93">
            <v>0</v>
          </cell>
          <cell r="J93">
            <v>5</v>
          </cell>
          <cell r="K93">
            <v>0</v>
          </cell>
          <cell r="L93">
            <v>0</v>
          </cell>
          <cell r="M93">
            <v>0</v>
          </cell>
          <cell r="N93">
            <v>20</v>
          </cell>
        </row>
        <row r="94">
          <cell r="A94">
            <v>680</v>
          </cell>
          <cell r="B94">
            <v>0</v>
          </cell>
          <cell r="C94">
            <v>0</v>
          </cell>
          <cell r="D94">
            <v>5</v>
          </cell>
          <cell r="E94">
            <v>2</v>
          </cell>
          <cell r="F94">
            <v>0</v>
          </cell>
          <cell r="G94">
            <v>1</v>
          </cell>
          <cell r="H94">
            <v>7</v>
          </cell>
          <cell r="I94">
            <v>0</v>
          </cell>
          <cell r="J94">
            <v>6</v>
          </cell>
          <cell r="K94">
            <v>0</v>
          </cell>
          <cell r="L94">
            <v>0</v>
          </cell>
          <cell r="M94">
            <v>0</v>
          </cell>
          <cell r="N94">
            <v>21</v>
          </cell>
        </row>
        <row r="95">
          <cell r="A95">
            <v>681</v>
          </cell>
          <cell r="B95">
            <v>0</v>
          </cell>
          <cell r="C95">
            <v>0</v>
          </cell>
          <cell r="D95">
            <v>5</v>
          </cell>
          <cell r="E95">
            <v>2</v>
          </cell>
          <cell r="F95">
            <v>0</v>
          </cell>
          <cell r="G95">
            <v>5</v>
          </cell>
          <cell r="H95">
            <v>6</v>
          </cell>
          <cell r="I95">
            <v>0</v>
          </cell>
          <cell r="J95">
            <v>5</v>
          </cell>
          <cell r="K95">
            <v>4</v>
          </cell>
          <cell r="L95">
            <v>0</v>
          </cell>
          <cell r="M95">
            <v>0</v>
          </cell>
          <cell r="N95">
            <v>27</v>
          </cell>
        </row>
        <row r="96">
          <cell r="A96">
            <v>693</v>
          </cell>
          <cell r="B96">
            <v>0</v>
          </cell>
          <cell r="C96">
            <v>0</v>
          </cell>
          <cell r="D96">
            <v>8</v>
          </cell>
          <cell r="E96">
            <v>2</v>
          </cell>
          <cell r="F96">
            <v>2</v>
          </cell>
          <cell r="G96">
            <v>5</v>
          </cell>
          <cell r="H96">
            <v>5</v>
          </cell>
          <cell r="I96">
            <v>0</v>
          </cell>
          <cell r="J96">
            <v>9</v>
          </cell>
          <cell r="K96">
            <v>0</v>
          </cell>
          <cell r="L96">
            <v>0</v>
          </cell>
          <cell r="M96">
            <v>0</v>
          </cell>
          <cell r="N96">
            <v>31</v>
          </cell>
        </row>
        <row r="97">
          <cell r="A97">
            <v>700</v>
          </cell>
          <cell r="B97">
            <v>0</v>
          </cell>
          <cell r="C97">
            <v>0</v>
          </cell>
          <cell r="D97">
            <v>4</v>
          </cell>
          <cell r="E97">
            <v>9</v>
          </cell>
          <cell r="F97">
            <v>3</v>
          </cell>
          <cell r="G97">
            <v>10</v>
          </cell>
          <cell r="H97">
            <v>0</v>
          </cell>
          <cell r="I97">
            <v>3</v>
          </cell>
          <cell r="J97">
            <v>7</v>
          </cell>
          <cell r="K97">
            <v>11</v>
          </cell>
          <cell r="L97">
            <v>0</v>
          </cell>
          <cell r="M97">
            <v>0</v>
          </cell>
          <cell r="N97">
            <v>47</v>
          </cell>
        </row>
        <row r="98">
          <cell r="A98">
            <v>705</v>
          </cell>
          <cell r="B98">
            <v>0</v>
          </cell>
          <cell r="C98">
            <v>0</v>
          </cell>
          <cell r="D98">
            <v>5</v>
          </cell>
          <cell r="E98">
            <v>2</v>
          </cell>
          <cell r="F98">
            <v>3</v>
          </cell>
          <cell r="G98">
            <v>8</v>
          </cell>
          <cell r="H98">
            <v>9</v>
          </cell>
          <cell r="I98">
            <v>0</v>
          </cell>
          <cell r="J98">
            <v>5</v>
          </cell>
          <cell r="K98">
            <v>2</v>
          </cell>
          <cell r="L98">
            <v>0</v>
          </cell>
          <cell r="M98">
            <v>0</v>
          </cell>
          <cell r="N98">
            <v>34</v>
          </cell>
        </row>
        <row r="99">
          <cell r="A99">
            <v>715</v>
          </cell>
          <cell r="B99">
            <v>0</v>
          </cell>
          <cell r="C99">
            <v>0</v>
          </cell>
          <cell r="D99">
            <v>1</v>
          </cell>
          <cell r="E99">
            <v>2</v>
          </cell>
          <cell r="F99">
            <v>3</v>
          </cell>
          <cell r="G99">
            <v>0</v>
          </cell>
          <cell r="H99">
            <v>0</v>
          </cell>
          <cell r="I99">
            <v>1</v>
          </cell>
          <cell r="J99">
            <v>4</v>
          </cell>
          <cell r="K99">
            <v>0</v>
          </cell>
          <cell r="L99">
            <v>0</v>
          </cell>
          <cell r="M99">
            <v>0</v>
          </cell>
          <cell r="N99">
            <v>11</v>
          </cell>
        </row>
        <row r="100">
          <cell r="A100">
            <v>716</v>
          </cell>
          <cell r="B100">
            <v>0</v>
          </cell>
          <cell r="C100">
            <v>0</v>
          </cell>
          <cell r="D100">
            <v>0</v>
          </cell>
          <cell r="E100">
            <v>0</v>
          </cell>
          <cell r="F100">
            <v>3</v>
          </cell>
          <cell r="G100">
            <v>0</v>
          </cell>
          <cell r="H100">
            <v>0</v>
          </cell>
          <cell r="I100">
            <v>0</v>
          </cell>
          <cell r="J100">
            <v>0</v>
          </cell>
          <cell r="K100">
            <v>0</v>
          </cell>
          <cell r="L100">
            <v>0</v>
          </cell>
          <cell r="M100">
            <v>0</v>
          </cell>
          <cell r="N100">
            <v>3</v>
          </cell>
        </row>
        <row r="101">
          <cell r="A101">
            <v>717</v>
          </cell>
          <cell r="B101">
            <v>0</v>
          </cell>
          <cell r="C101">
            <v>0</v>
          </cell>
          <cell r="D101">
            <v>0</v>
          </cell>
          <cell r="E101">
            <v>1</v>
          </cell>
          <cell r="F101">
            <v>0</v>
          </cell>
          <cell r="G101">
            <v>0</v>
          </cell>
          <cell r="H101">
            <v>0</v>
          </cell>
          <cell r="I101">
            <v>0</v>
          </cell>
          <cell r="J101">
            <v>0</v>
          </cell>
          <cell r="K101">
            <v>0</v>
          </cell>
          <cell r="L101">
            <v>0</v>
          </cell>
          <cell r="M101">
            <v>0</v>
          </cell>
          <cell r="N101">
            <v>1</v>
          </cell>
        </row>
        <row r="102">
          <cell r="A102">
            <v>724</v>
          </cell>
          <cell r="B102">
            <v>0</v>
          </cell>
          <cell r="C102">
            <v>0</v>
          </cell>
          <cell r="D102">
            <v>0</v>
          </cell>
          <cell r="E102">
            <v>0</v>
          </cell>
          <cell r="F102">
            <v>0</v>
          </cell>
          <cell r="G102">
            <v>200</v>
          </cell>
          <cell r="H102">
            <v>0</v>
          </cell>
          <cell r="I102">
            <v>0</v>
          </cell>
          <cell r="J102">
            <v>0</v>
          </cell>
          <cell r="K102">
            <v>0</v>
          </cell>
          <cell r="L102">
            <v>0</v>
          </cell>
          <cell r="M102">
            <v>0</v>
          </cell>
          <cell r="N102">
            <v>200</v>
          </cell>
        </row>
        <row r="103">
          <cell r="A103">
            <v>726</v>
          </cell>
          <cell r="B103">
            <v>0</v>
          </cell>
          <cell r="C103">
            <v>0</v>
          </cell>
          <cell r="D103">
            <v>1</v>
          </cell>
          <cell r="E103">
            <v>5</v>
          </cell>
          <cell r="F103">
            <v>3</v>
          </cell>
          <cell r="G103">
            <v>5</v>
          </cell>
          <cell r="H103">
            <v>6</v>
          </cell>
          <cell r="I103">
            <v>4</v>
          </cell>
          <cell r="J103">
            <v>4</v>
          </cell>
          <cell r="K103">
            <v>9</v>
          </cell>
          <cell r="L103">
            <v>0</v>
          </cell>
          <cell r="M103">
            <v>0</v>
          </cell>
          <cell r="N103">
            <v>37</v>
          </cell>
        </row>
        <row r="104">
          <cell r="A104">
            <v>727</v>
          </cell>
          <cell r="B104">
            <v>0</v>
          </cell>
          <cell r="C104">
            <v>0</v>
          </cell>
          <cell r="D104">
            <v>20</v>
          </cell>
          <cell r="E104">
            <v>24</v>
          </cell>
          <cell r="F104">
            <v>72</v>
          </cell>
          <cell r="G104">
            <v>6</v>
          </cell>
          <cell r="H104">
            <v>2</v>
          </cell>
          <cell r="I104">
            <v>2</v>
          </cell>
          <cell r="J104">
            <v>2</v>
          </cell>
          <cell r="K104">
            <v>1</v>
          </cell>
          <cell r="L104">
            <v>0</v>
          </cell>
          <cell r="M104">
            <v>0</v>
          </cell>
          <cell r="N104">
            <v>129</v>
          </cell>
        </row>
        <row r="105">
          <cell r="A105">
            <v>728</v>
          </cell>
          <cell r="B105">
            <v>0</v>
          </cell>
          <cell r="C105">
            <v>0</v>
          </cell>
          <cell r="D105">
            <v>20</v>
          </cell>
          <cell r="E105">
            <v>82</v>
          </cell>
          <cell r="F105">
            <v>126</v>
          </cell>
          <cell r="G105">
            <v>12</v>
          </cell>
          <cell r="H105">
            <v>8</v>
          </cell>
          <cell r="I105">
            <v>6</v>
          </cell>
          <cell r="J105">
            <v>8</v>
          </cell>
          <cell r="K105">
            <v>4</v>
          </cell>
          <cell r="L105">
            <v>0</v>
          </cell>
          <cell r="M105">
            <v>0</v>
          </cell>
          <cell r="N105">
            <v>266</v>
          </cell>
        </row>
        <row r="106">
          <cell r="A106">
            <v>730</v>
          </cell>
          <cell r="B106">
            <v>0</v>
          </cell>
          <cell r="C106">
            <v>0</v>
          </cell>
          <cell r="D106">
            <v>0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1</v>
          </cell>
          <cell r="J106">
            <v>0</v>
          </cell>
          <cell r="K106">
            <v>0</v>
          </cell>
          <cell r="L106">
            <v>0</v>
          </cell>
          <cell r="M106">
            <v>0</v>
          </cell>
          <cell r="N106">
            <v>1</v>
          </cell>
        </row>
        <row r="107">
          <cell r="A107">
            <v>741</v>
          </cell>
          <cell r="B107">
            <v>0</v>
          </cell>
          <cell r="C107">
            <v>0</v>
          </cell>
          <cell r="D107">
            <v>2</v>
          </cell>
          <cell r="E107">
            <v>1</v>
          </cell>
          <cell r="F107">
            <v>1</v>
          </cell>
          <cell r="G107">
            <v>2</v>
          </cell>
          <cell r="H107">
            <v>2</v>
          </cell>
          <cell r="I107">
            <v>2</v>
          </cell>
          <cell r="J107">
            <v>3</v>
          </cell>
          <cell r="K107">
            <v>1</v>
          </cell>
          <cell r="L107">
            <v>0</v>
          </cell>
          <cell r="M107">
            <v>0</v>
          </cell>
          <cell r="N107">
            <v>14</v>
          </cell>
        </row>
        <row r="108">
          <cell r="A108">
            <v>744</v>
          </cell>
          <cell r="B108">
            <v>0</v>
          </cell>
          <cell r="C108">
            <v>0</v>
          </cell>
          <cell r="D108">
            <v>0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600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600</v>
          </cell>
        </row>
        <row r="109">
          <cell r="A109">
            <v>762</v>
          </cell>
          <cell r="B109">
            <v>0</v>
          </cell>
          <cell r="C109">
            <v>0</v>
          </cell>
          <cell r="D109">
            <v>0</v>
          </cell>
          <cell r="E109">
            <v>3</v>
          </cell>
          <cell r="F109">
            <v>0</v>
          </cell>
          <cell r="G109">
            <v>9</v>
          </cell>
          <cell r="H109">
            <v>0</v>
          </cell>
          <cell r="I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12</v>
          </cell>
        </row>
        <row r="110">
          <cell r="A110">
            <v>765</v>
          </cell>
          <cell r="B110">
            <v>0</v>
          </cell>
          <cell r="C110">
            <v>0</v>
          </cell>
          <cell r="D110">
            <v>4</v>
          </cell>
          <cell r="E110">
            <v>8</v>
          </cell>
          <cell r="F110">
            <v>6</v>
          </cell>
          <cell r="G110">
            <v>5</v>
          </cell>
          <cell r="H110">
            <v>5</v>
          </cell>
          <cell r="I110">
            <v>5</v>
          </cell>
          <cell r="J110">
            <v>7</v>
          </cell>
          <cell r="K110">
            <v>7</v>
          </cell>
          <cell r="L110">
            <v>0</v>
          </cell>
          <cell r="M110">
            <v>0</v>
          </cell>
          <cell r="N110">
            <v>47</v>
          </cell>
        </row>
        <row r="111">
          <cell r="A111">
            <v>766</v>
          </cell>
          <cell r="B111">
            <v>0</v>
          </cell>
          <cell r="C111">
            <v>0</v>
          </cell>
          <cell r="D111">
            <v>2</v>
          </cell>
          <cell r="E111">
            <v>4</v>
          </cell>
          <cell r="F111">
            <v>0</v>
          </cell>
          <cell r="G111">
            <v>2</v>
          </cell>
          <cell r="H111">
            <v>3</v>
          </cell>
          <cell r="I111">
            <v>2</v>
          </cell>
          <cell r="J111">
            <v>1</v>
          </cell>
          <cell r="K111">
            <v>1</v>
          </cell>
          <cell r="L111">
            <v>0</v>
          </cell>
          <cell r="M111">
            <v>0</v>
          </cell>
          <cell r="N111">
            <v>15</v>
          </cell>
        </row>
        <row r="112">
          <cell r="A112">
            <v>767</v>
          </cell>
          <cell r="B112">
            <v>0</v>
          </cell>
          <cell r="C112">
            <v>0</v>
          </cell>
          <cell r="D112">
            <v>1</v>
          </cell>
          <cell r="E112">
            <v>5</v>
          </cell>
          <cell r="F112">
            <v>1</v>
          </cell>
          <cell r="G112">
            <v>1</v>
          </cell>
          <cell r="H112">
            <v>3</v>
          </cell>
          <cell r="I112">
            <v>2</v>
          </cell>
          <cell r="J112">
            <v>0</v>
          </cell>
          <cell r="K112">
            <v>2</v>
          </cell>
          <cell r="L112">
            <v>0</v>
          </cell>
          <cell r="M112">
            <v>0</v>
          </cell>
          <cell r="N112">
            <v>15</v>
          </cell>
        </row>
        <row r="113">
          <cell r="A113">
            <v>768</v>
          </cell>
          <cell r="B113">
            <v>0</v>
          </cell>
          <cell r="C113">
            <v>0</v>
          </cell>
          <cell r="D113">
            <v>0</v>
          </cell>
          <cell r="E113">
            <v>2</v>
          </cell>
          <cell r="F113">
            <v>3</v>
          </cell>
          <cell r="G113">
            <v>2</v>
          </cell>
          <cell r="H113">
            <v>1</v>
          </cell>
          <cell r="I113">
            <v>1</v>
          </cell>
          <cell r="J113">
            <v>1</v>
          </cell>
          <cell r="K113">
            <v>2</v>
          </cell>
          <cell r="L113">
            <v>0</v>
          </cell>
          <cell r="M113">
            <v>0</v>
          </cell>
          <cell r="N113">
            <v>12</v>
          </cell>
        </row>
        <row r="114">
          <cell r="A114">
            <v>789</v>
          </cell>
          <cell r="B114">
            <v>0</v>
          </cell>
          <cell r="C114">
            <v>0</v>
          </cell>
          <cell r="D114">
            <v>0</v>
          </cell>
          <cell r="E114">
            <v>0</v>
          </cell>
          <cell r="F114">
            <v>1</v>
          </cell>
          <cell r="G114">
            <v>0</v>
          </cell>
          <cell r="H114">
            <v>0</v>
          </cell>
          <cell r="I114">
            <v>1</v>
          </cell>
          <cell r="J114">
            <v>2</v>
          </cell>
          <cell r="K114">
            <v>0</v>
          </cell>
          <cell r="L114">
            <v>0</v>
          </cell>
          <cell r="M114">
            <v>0</v>
          </cell>
          <cell r="N114">
            <v>4</v>
          </cell>
        </row>
        <row r="115">
          <cell r="A115">
            <v>790</v>
          </cell>
          <cell r="B115">
            <v>0</v>
          </cell>
          <cell r="C115">
            <v>0</v>
          </cell>
          <cell r="D115">
            <v>0</v>
          </cell>
          <cell r="E115">
            <v>0</v>
          </cell>
          <cell r="F115">
            <v>0</v>
          </cell>
          <cell r="G115">
            <v>3</v>
          </cell>
          <cell r="H115">
            <v>0</v>
          </cell>
          <cell r="I115">
            <v>0</v>
          </cell>
          <cell r="J115">
            <v>0</v>
          </cell>
          <cell r="K115">
            <v>0</v>
          </cell>
          <cell r="L115">
            <v>0</v>
          </cell>
          <cell r="M115">
            <v>0</v>
          </cell>
          <cell r="N115">
            <v>3</v>
          </cell>
        </row>
        <row r="116">
          <cell r="A116">
            <v>791</v>
          </cell>
          <cell r="B116">
            <v>0</v>
          </cell>
          <cell r="C116">
            <v>0</v>
          </cell>
          <cell r="D116">
            <v>0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0</v>
          </cell>
          <cell r="J116">
            <v>0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</row>
        <row r="117">
          <cell r="A117">
            <v>792</v>
          </cell>
          <cell r="B117">
            <v>0</v>
          </cell>
          <cell r="C117">
            <v>0</v>
          </cell>
          <cell r="D117">
            <v>0</v>
          </cell>
          <cell r="E117">
            <v>0</v>
          </cell>
          <cell r="F117">
            <v>1</v>
          </cell>
          <cell r="G117">
            <v>0</v>
          </cell>
          <cell r="H117">
            <v>0</v>
          </cell>
          <cell r="I117">
            <v>1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2</v>
          </cell>
        </row>
        <row r="118">
          <cell r="A118">
            <v>793</v>
          </cell>
          <cell r="B118">
            <v>0</v>
          </cell>
          <cell r="C118">
            <v>0</v>
          </cell>
          <cell r="D118">
            <v>0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</row>
        <row r="119">
          <cell r="A119">
            <v>796</v>
          </cell>
          <cell r="B119">
            <v>0</v>
          </cell>
          <cell r="C119">
            <v>0</v>
          </cell>
          <cell r="D119">
            <v>0</v>
          </cell>
          <cell r="E119">
            <v>0</v>
          </cell>
          <cell r="F119">
            <v>21</v>
          </cell>
          <cell r="G119">
            <v>2</v>
          </cell>
          <cell r="H119">
            <v>0</v>
          </cell>
          <cell r="I119">
            <v>2</v>
          </cell>
          <cell r="J119">
            <v>1</v>
          </cell>
          <cell r="K119">
            <v>3</v>
          </cell>
          <cell r="L119">
            <v>0</v>
          </cell>
          <cell r="M119">
            <v>0</v>
          </cell>
          <cell r="N119">
            <v>29</v>
          </cell>
        </row>
        <row r="120">
          <cell r="A120">
            <v>797</v>
          </cell>
          <cell r="B120">
            <v>0</v>
          </cell>
          <cell r="C120">
            <v>0</v>
          </cell>
          <cell r="D120">
            <v>0</v>
          </cell>
          <cell r="E120">
            <v>0</v>
          </cell>
          <cell r="F120">
            <v>20</v>
          </cell>
          <cell r="G120">
            <v>0</v>
          </cell>
          <cell r="H120">
            <v>0</v>
          </cell>
          <cell r="I120">
            <v>1</v>
          </cell>
          <cell r="J120">
            <v>1</v>
          </cell>
          <cell r="K120">
            <v>2</v>
          </cell>
          <cell r="L120">
            <v>0</v>
          </cell>
          <cell r="M120">
            <v>0</v>
          </cell>
          <cell r="N120">
            <v>24</v>
          </cell>
        </row>
        <row r="121">
          <cell r="A121">
            <v>798</v>
          </cell>
          <cell r="B121">
            <v>0</v>
          </cell>
          <cell r="C121">
            <v>0</v>
          </cell>
          <cell r="D121">
            <v>0</v>
          </cell>
          <cell r="E121">
            <v>0</v>
          </cell>
          <cell r="F121">
            <v>18</v>
          </cell>
          <cell r="G121">
            <v>1</v>
          </cell>
          <cell r="H121">
            <v>0</v>
          </cell>
          <cell r="I121">
            <v>1</v>
          </cell>
          <cell r="J121">
            <v>1</v>
          </cell>
          <cell r="K121">
            <v>2</v>
          </cell>
          <cell r="L121">
            <v>0</v>
          </cell>
          <cell r="M121">
            <v>0</v>
          </cell>
          <cell r="N121">
            <v>23</v>
          </cell>
        </row>
        <row r="122">
          <cell r="A122">
            <v>799</v>
          </cell>
          <cell r="B122">
            <v>0</v>
          </cell>
          <cell r="C122">
            <v>0</v>
          </cell>
          <cell r="D122">
            <v>0</v>
          </cell>
          <cell r="E122">
            <v>0</v>
          </cell>
          <cell r="F122">
            <v>5</v>
          </cell>
          <cell r="G122">
            <v>0</v>
          </cell>
          <cell r="H122">
            <v>0</v>
          </cell>
          <cell r="I122">
            <v>1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6</v>
          </cell>
        </row>
        <row r="123">
          <cell r="A123">
            <v>800</v>
          </cell>
          <cell r="B123">
            <v>0</v>
          </cell>
          <cell r="C123">
            <v>0</v>
          </cell>
          <cell r="D123">
            <v>0</v>
          </cell>
          <cell r="E123">
            <v>0</v>
          </cell>
          <cell r="F123">
            <v>10</v>
          </cell>
          <cell r="G123">
            <v>0</v>
          </cell>
          <cell r="H123">
            <v>0</v>
          </cell>
          <cell r="I123">
            <v>1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11</v>
          </cell>
        </row>
        <row r="124">
          <cell r="A124">
            <v>808</v>
          </cell>
          <cell r="B124">
            <v>0</v>
          </cell>
          <cell r="C124">
            <v>0</v>
          </cell>
          <cell r="D124">
            <v>0</v>
          </cell>
          <cell r="E124">
            <v>0</v>
          </cell>
          <cell r="F124">
            <v>0</v>
          </cell>
          <cell r="G124">
            <v>2</v>
          </cell>
          <cell r="H124">
            <v>2</v>
          </cell>
          <cell r="I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4</v>
          </cell>
        </row>
        <row r="125">
          <cell r="A125">
            <v>810</v>
          </cell>
          <cell r="B125">
            <v>0</v>
          </cell>
          <cell r="C125">
            <v>0</v>
          </cell>
          <cell r="D125">
            <v>0</v>
          </cell>
          <cell r="E125">
            <v>1</v>
          </cell>
          <cell r="F125">
            <v>0</v>
          </cell>
          <cell r="G125">
            <v>0</v>
          </cell>
          <cell r="H125">
            <v>0</v>
          </cell>
          <cell r="I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1</v>
          </cell>
        </row>
        <row r="126">
          <cell r="A126">
            <v>819</v>
          </cell>
          <cell r="B126">
            <v>0</v>
          </cell>
          <cell r="C126">
            <v>0</v>
          </cell>
          <cell r="D126">
            <v>10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10</v>
          </cell>
        </row>
        <row r="127">
          <cell r="A127">
            <v>820</v>
          </cell>
          <cell r="B127">
            <v>0</v>
          </cell>
          <cell r="C127">
            <v>0</v>
          </cell>
          <cell r="D127">
            <v>0</v>
          </cell>
          <cell r="E127">
            <v>0</v>
          </cell>
          <cell r="F127">
            <v>0</v>
          </cell>
          <cell r="G127">
            <v>0</v>
          </cell>
          <cell r="H127">
            <v>0</v>
          </cell>
          <cell r="I127">
            <v>0</v>
          </cell>
          <cell r="J127">
            <v>1</v>
          </cell>
          <cell r="K127">
            <v>0</v>
          </cell>
          <cell r="L127">
            <v>0</v>
          </cell>
          <cell r="M127">
            <v>0</v>
          </cell>
          <cell r="N127">
            <v>1</v>
          </cell>
        </row>
        <row r="128">
          <cell r="A128">
            <v>821</v>
          </cell>
          <cell r="B128">
            <v>0</v>
          </cell>
          <cell r="C128">
            <v>0</v>
          </cell>
          <cell r="D128">
            <v>0</v>
          </cell>
          <cell r="E128">
            <v>0</v>
          </cell>
          <cell r="F128">
            <v>10</v>
          </cell>
          <cell r="G128">
            <v>0</v>
          </cell>
          <cell r="H128">
            <v>0</v>
          </cell>
          <cell r="I128">
            <v>4</v>
          </cell>
          <cell r="J128">
            <v>0</v>
          </cell>
          <cell r="K128">
            <v>20</v>
          </cell>
          <cell r="L128">
            <v>0</v>
          </cell>
          <cell r="M128">
            <v>0</v>
          </cell>
          <cell r="N128">
            <v>34</v>
          </cell>
        </row>
        <row r="129">
          <cell r="A129">
            <v>822</v>
          </cell>
          <cell r="B129">
            <v>0</v>
          </cell>
          <cell r="C129">
            <v>0</v>
          </cell>
          <cell r="D129">
            <v>4</v>
          </cell>
          <cell r="E129">
            <v>2</v>
          </cell>
          <cell r="F129">
            <v>2</v>
          </cell>
          <cell r="G129">
            <v>4</v>
          </cell>
          <cell r="H129">
            <v>0</v>
          </cell>
          <cell r="I129">
            <v>0</v>
          </cell>
          <cell r="J129">
            <v>2</v>
          </cell>
          <cell r="K129">
            <v>0</v>
          </cell>
          <cell r="L129">
            <v>0</v>
          </cell>
          <cell r="M129">
            <v>0</v>
          </cell>
          <cell r="N129">
            <v>14</v>
          </cell>
        </row>
        <row r="130">
          <cell r="A130">
            <v>839</v>
          </cell>
          <cell r="B130">
            <v>0</v>
          </cell>
          <cell r="C130">
            <v>0</v>
          </cell>
          <cell r="D130">
            <v>2000</v>
          </cell>
          <cell r="E130">
            <v>0</v>
          </cell>
          <cell r="F130">
            <v>0</v>
          </cell>
          <cell r="G130">
            <v>0</v>
          </cell>
          <cell r="H130">
            <v>0</v>
          </cell>
          <cell r="I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2000</v>
          </cell>
        </row>
        <row r="131">
          <cell r="A131">
            <v>842</v>
          </cell>
          <cell r="B131">
            <v>0</v>
          </cell>
          <cell r="C131">
            <v>0</v>
          </cell>
          <cell r="D131">
            <v>6</v>
          </cell>
          <cell r="E131">
            <v>140</v>
          </cell>
          <cell r="F131">
            <v>184</v>
          </cell>
          <cell r="G131">
            <v>2150</v>
          </cell>
          <cell r="H131">
            <v>144</v>
          </cell>
          <cell r="I131">
            <v>161</v>
          </cell>
          <cell r="J131">
            <v>97</v>
          </cell>
          <cell r="K131">
            <v>135</v>
          </cell>
          <cell r="L131">
            <v>0</v>
          </cell>
          <cell r="M131">
            <v>0</v>
          </cell>
          <cell r="N131">
            <v>3017</v>
          </cell>
        </row>
        <row r="132">
          <cell r="A132">
            <v>848</v>
          </cell>
          <cell r="B132">
            <v>0</v>
          </cell>
          <cell r="C132">
            <v>0</v>
          </cell>
          <cell r="D132">
            <v>0</v>
          </cell>
          <cell r="E132">
            <v>0</v>
          </cell>
          <cell r="F132">
            <v>0</v>
          </cell>
          <cell r="G132">
            <v>0</v>
          </cell>
          <cell r="H132">
            <v>0</v>
          </cell>
          <cell r="I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</row>
        <row r="133">
          <cell r="A133">
            <v>855</v>
          </cell>
          <cell r="B133">
            <v>0</v>
          </cell>
          <cell r="C133">
            <v>0</v>
          </cell>
          <cell r="D133">
            <v>0</v>
          </cell>
          <cell r="E133">
            <v>0</v>
          </cell>
          <cell r="F133">
            <v>0</v>
          </cell>
          <cell r="G133">
            <v>6</v>
          </cell>
          <cell r="H133">
            <v>11</v>
          </cell>
          <cell r="I133">
            <v>4</v>
          </cell>
          <cell r="J133">
            <v>3</v>
          </cell>
          <cell r="K133">
            <v>4</v>
          </cell>
          <cell r="L133">
            <v>0</v>
          </cell>
          <cell r="M133">
            <v>0</v>
          </cell>
          <cell r="N133">
            <v>28</v>
          </cell>
        </row>
        <row r="134">
          <cell r="A134">
            <v>874</v>
          </cell>
          <cell r="B134">
            <v>0</v>
          </cell>
          <cell r="C134">
            <v>0</v>
          </cell>
          <cell r="D134">
            <v>4</v>
          </cell>
          <cell r="E134">
            <v>6</v>
          </cell>
          <cell r="F134">
            <v>14</v>
          </cell>
          <cell r="G134">
            <v>17</v>
          </cell>
          <cell r="H134">
            <v>15</v>
          </cell>
          <cell r="I134">
            <v>7</v>
          </cell>
          <cell r="J134">
            <v>13</v>
          </cell>
          <cell r="K134">
            <v>14</v>
          </cell>
          <cell r="L134">
            <v>0</v>
          </cell>
          <cell r="M134">
            <v>0</v>
          </cell>
          <cell r="N134">
            <v>90</v>
          </cell>
        </row>
        <row r="135">
          <cell r="A135">
            <v>889</v>
          </cell>
          <cell r="B135">
            <v>0</v>
          </cell>
          <cell r="C135">
            <v>0</v>
          </cell>
          <cell r="D135">
            <v>1</v>
          </cell>
          <cell r="E135">
            <v>0</v>
          </cell>
          <cell r="F135">
            <v>0</v>
          </cell>
          <cell r="G135">
            <v>0</v>
          </cell>
          <cell r="H135">
            <v>2</v>
          </cell>
          <cell r="I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3</v>
          </cell>
        </row>
        <row r="136">
          <cell r="A136">
            <v>892</v>
          </cell>
          <cell r="B136">
            <v>0</v>
          </cell>
          <cell r="C136">
            <v>0</v>
          </cell>
          <cell r="D136">
            <v>0</v>
          </cell>
          <cell r="E136">
            <v>2</v>
          </cell>
          <cell r="F136">
            <v>2</v>
          </cell>
          <cell r="G136">
            <v>10</v>
          </cell>
          <cell r="H136">
            <v>4</v>
          </cell>
          <cell r="I136">
            <v>0</v>
          </cell>
          <cell r="J136">
            <v>1</v>
          </cell>
          <cell r="K136">
            <v>5</v>
          </cell>
          <cell r="L136">
            <v>0</v>
          </cell>
          <cell r="M136">
            <v>0</v>
          </cell>
          <cell r="N136">
            <v>24</v>
          </cell>
        </row>
        <row r="137">
          <cell r="A137">
            <v>904</v>
          </cell>
          <cell r="B137">
            <v>0</v>
          </cell>
          <cell r="C137">
            <v>0</v>
          </cell>
          <cell r="D137">
            <v>0</v>
          </cell>
          <cell r="E137">
            <v>0</v>
          </cell>
          <cell r="F137">
            <v>0</v>
          </cell>
          <cell r="G137">
            <v>0</v>
          </cell>
          <cell r="H137">
            <v>2</v>
          </cell>
          <cell r="I137">
            <v>7</v>
          </cell>
          <cell r="J137">
            <v>1</v>
          </cell>
          <cell r="K137">
            <v>2</v>
          </cell>
          <cell r="L137">
            <v>0</v>
          </cell>
          <cell r="M137">
            <v>0</v>
          </cell>
          <cell r="N137">
            <v>12</v>
          </cell>
        </row>
        <row r="138">
          <cell r="A138">
            <v>906</v>
          </cell>
          <cell r="B138">
            <v>0</v>
          </cell>
          <cell r="C138">
            <v>0</v>
          </cell>
          <cell r="D138">
            <v>0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</row>
        <row r="139">
          <cell r="A139">
            <v>911</v>
          </cell>
          <cell r="B139">
            <v>0</v>
          </cell>
          <cell r="C139">
            <v>0</v>
          </cell>
          <cell r="D139">
            <v>37</v>
          </cell>
          <cell r="E139">
            <v>1</v>
          </cell>
          <cell r="F139">
            <v>1</v>
          </cell>
          <cell r="G139">
            <v>7</v>
          </cell>
          <cell r="H139">
            <v>1</v>
          </cell>
          <cell r="I139">
            <v>2</v>
          </cell>
          <cell r="J139">
            <v>2</v>
          </cell>
          <cell r="K139">
            <v>2</v>
          </cell>
          <cell r="L139">
            <v>0</v>
          </cell>
          <cell r="M139">
            <v>0</v>
          </cell>
          <cell r="N139">
            <v>53</v>
          </cell>
        </row>
        <row r="140">
          <cell r="A140">
            <v>912</v>
          </cell>
          <cell r="B140">
            <v>0</v>
          </cell>
          <cell r="C140">
            <v>0</v>
          </cell>
          <cell r="D140">
            <v>0</v>
          </cell>
          <cell r="E140">
            <v>4</v>
          </cell>
          <cell r="F140">
            <v>10</v>
          </cell>
          <cell r="G140">
            <v>6</v>
          </cell>
          <cell r="H140">
            <v>10</v>
          </cell>
          <cell r="I140">
            <v>9</v>
          </cell>
          <cell r="J140">
            <v>3</v>
          </cell>
          <cell r="K140">
            <v>10</v>
          </cell>
          <cell r="L140">
            <v>0</v>
          </cell>
          <cell r="M140">
            <v>0</v>
          </cell>
          <cell r="N140">
            <v>52</v>
          </cell>
        </row>
        <row r="141">
          <cell r="A141">
            <v>913</v>
          </cell>
          <cell r="B141">
            <v>0</v>
          </cell>
          <cell r="C141">
            <v>0</v>
          </cell>
          <cell r="D141">
            <v>4</v>
          </cell>
          <cell r="E141">
            <v>2</v>
          </cell>
          <cell r="F141">
            <v>12</v>
          </cell>
          <cell r="G141">
            <v>12</v>
          </cell>
          <cell r="H141">
            <v>8</v>
          </cell>
          <cell r="I141">
            <v>11</v>
          </cell>
          <cell r="J141">
            <v>12</v>
          </cell>
          <cell r="K141">
            <v>9</v>
          </cell>
          <cell r="L141">
            <v>0</v>
          </cell>
          <cell r="M141">
            <v>0</v>
          </cell>
          <cell r="N141">
            <v>70</v>
          </cell>
        </row>
        <row r="142">
          <cell r="A142">
            <v>915</v>
          </cell>
          <cell r="B142">
            <v>0</v>
          </cell>
          <cell r="C142">
            <v>0</v>
          </cell>
          <cell r="D142">
            <v>0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1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1</v>
          </cell>
        </row>
        <row r="143">
          <cell r="A143">
            <v>916</v>
          </cell>
          <cell r="B143">
            <v>0</v>
          </cell>
          <cell r="C143">
            <v>0</v>
          </cell>
          <cell r="D143">
            <v>0</v>
          </cell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1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1</v>
          </cell>
        </row>
        <row r="144">
          <cell r="A144">
            <v>917</v>
          </cell>
          <cell r="B144">
            <v>0</v>
          </cell>
          <cell r="C144">
            <v>0</v>
          </cell>
          <cell r="D144">
            <v>8</v>
          </cell>
          <cell r="E144">
            <v>10</v>
          </cell>
          <cell r="F144">
            <v>0</v>
          </cell>
          <cell r="G144">
            <v>1</v>
          </cell>
          <cell r="H144">
            <v>13</v>
          </cell>
          <cell r="I144">
            <v>1</v>
          </cell>
          <cell r="J144">
            <v>2</v>
          </cell>
          <cell r="K144">
            <v>1</v>
          </cell>
          <cell r="L144">
            <v>0</v>
          </cell>
          <cell r="M144">
            <v>0</v>
          </cell>
          <cell r="N144">
            <v>36</v>
          </cell>
        </row>
        <row r="145">
          <cell r="A145">
            <v>918</v>
          </cell>
          <cell r="B145">
            <v>0</v>
          </cell>
          <cell r="C145">
            <v>0</v>
          </cell>
          <cell r="D145">
            <v>2</v>
          </cell>
          <cell r="E145">
            <v>8</v>
          </cell>
          <cell r="F145">
            <v>15</v>
          </cell>
          <cell r="G145">
            <v>10</v>
          </cell>
          <cell r="H145">
            <v>10</v>
          </cell>
          <cell r="I145">
            <v>3</v>
          </cell>
          <cell r="J145">
            <v>8</v>
          </cell>
          <cell r="K145">
            <v>15</v>
          </cell>
          <cell r="L145">
            <v>0</v>
          </cell>
          <cell r="M145">
            <v>0</v>
          </cell>
          <cell r="N145">
            <v>71</v>
          </cell>
        </row>
        <row r="146">
          <cell r="A146">
            <v>919</v>
          </cell>
          <cell r="B146">
            <v>0</v>
          </cell>
          <cell r="C146">
            <v>0</v>
          </cell>
          <cell r="D146">
            <v>1</v>
          </cell>
          <cell r="E146">
            <v>3</v>
          </cell>
          <cell r="F146">
            <v>7</v>
          </cell>
          <cell r="G146">
            <v>3</v>
          </cell>
          <cell r="H146">
            <v>4</v>
          </cell>
          <cell r="I146">
            <v>0</v>
          </cell>
          <cell r="J146">
            <v>3</v>
          </cell>
          <cell r="K146">
            <v>0</v>
          </cell>
          <cell r="L146">
            <v>0</v>
          </cell>
          <cell r="M146">
            <v>0</v>
          </cell>
          <cell r="N146">
            <v>21</v>
          </cell>
        </row>
        <row r="147">
          <cell r="A147">
            <v>927</v>
          </cell>
          <cell r="B147">
            <v>0</v>
          </cell>
          <cell r="C147">
            <v>0</v>
          </cell>
          <cell r="D147">
            <v>0</v>
          </cell>
          <cell r="E147">
            <v>0</v>
          </cell>
          <cell r="F147">
            <v>50</v>
          </cell>
          <cell r="G147">
            <v>0</v>
          </cell>
          <cell r="H147">
            <v>0</v>
          </cell>
          <cell r="I147">
            <v>26</v>
          </cell>
          <cell r="J147">
            <v>124</v>
          </cell>
          <cell r="K147">
            <v>0</v>
          </cell>
          <cell r="L147">
            <v>0</v>
          </cell>
          <cell r="M147">
            <v>0</v>
          </cell>
          <cell r="N147">
            <v>200</v>
          </cell>
        </row>
        <row r="148">
          <cell r="A148">
            <v>928</v>
          </cell>
          <cell r="B148">
            <v>0</v>
          </cell>
          <cell r="C148">
            <v>0</v>
          </cell>
          <cell r="D148">
            <v>0</v>
          </cell>
          <cell r="E148">
            <v>0</v>
          </cell>
          <cell r="F148">
            <v>50</v>
          </cell>
          <cell r="G148">
            <v>0</v>
          </cell>
          <cell r="H148">
            <v>0</v>
          </cell>
          <cell r="I148">
            <v>50</v>
          </cell>
          <cell r="J148">
            <v>50</v>
          </cell>
          <cell r="K148">
            <v>0</v>
          </cell>
          <cell r="L148">
            <v>0</v>
          </cell>
          <cell r="M148">
            <v>0</v>
          </cell>
          <cell r="N148">
            <v>150</v>
          </cell>
        </row>
        <row r="149">
          <cell r="A149">
            <v>929</v>
          </cell>
          <cell r="B149">
            <v>0</v>
          </cell>
          <cell r="C149">
            <v>0</v>
          </cell>
          <cell r="D149">
            <v>0</v>
          </cell>
          <cell r="E149">
            <v>0</v>
          </cell>
          <cell r="F149">
            <v>50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50</v>
          </cell>
        </row>
        <row r="150">
          <cell r="A150">
            <v>930</v>
          </cell>
          <cell r="B150">
            <v>0</v>
          </cell>
          <cell r="C150">
            <v>0</v>
          </cell>
          <cell r="D150">
            <v>0</v>
          </cell>
          <cell r="E150">
            <v>0</v>
          </cell>
          <cell r="F150">
            <v>50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50</v>
          </cell>
        </row>
        <row r="151">
          <cell r="A151">
            <v>932</v>
          </cell>
          <cell r="B151">
            <v>0</v>
          </cell>
          <cell r="C151">
            <v>0</v>
          </cell>
          <cell r="D151">
            <v>29</v>
          </cell>
          <cell r="E151">
            <v>45</v>
          </cell>
          <cell r="F151">
            <v>0</v>
          </cell>
          <cell r="G151">
            <v>0</v>
          </cell>
          <cell r="H151">
            <v>25</v>
          </cell>
          <cell r="I151">
            <v>0</v>
          </cell>
          <cell r="J151">
            <v>0</v>
          </cell>
          <cell r="K151">
            <v>20</v>
          </cell>
          <cell r="L151">
            <v>0</v>
          </cell>
          <cell r="M151">
            <v>0</v>
          </cell>
          <cell r="N151">
            <v>119</v>
          </cell>
        </row>
        <row r="152">
          <cell r="A152">
            <v>976</v>
          </cell>
          <cell r="B152">
            <v>0</v>
          </cell>
          <cell r="C152">
            <v>0</v>
          </cell>
          <cell r="D152">
            <v>0</v>
          </cell>
          <cell r="E152">
            <v>0</v>
          </cell>
          <cell r="F152">
            <v>100</v>
          </cell>
          <cell r="G152">
            <v>147</v>
          </cell>
          <cell r="H152">
            <v>0</v>
          </cell>
          <cell r="I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247</v>
          </cell>
        </row>
        <row r="153">
          <cell r="A153">
            <v>979</v>
          </cell>
          <cell r="B153">
            <v>0</v>
          </cell>
          <cell r="C153">
            <v>0</v>
          </cell>
          <cell r="D153">
            <v>100</v>
          </cell>
          <cell r="E153">
            <v>300</v>
          </cell>
          <cell r="F153">
            <v>350</v>
          </cell>
          <cell r="G153">
            <v>150</v>
          </cell>
          <cell r="H153">
            <v>150</v>
          </cell>
          <cell r="I153">
            <v>200</v>
          </cell>
          <cell r="J153">
            <v>600</v>
          </cell>
          <cell r="K153">
            <v>300</v>
          </cell>
          <cell r="L153">
            <v>0</v>
          </cell>
          <cell r="M153">
            <v>0</v>
          </cell>
          <cell r="N153">
            <v>2150</v>
          </cell>
        </row>
        <row r="154">
          <cell r="A154">
            <v>980</v>
          </cell>
          <cell r="B154">
            <v>0</v>
          </cell>
          <cell r="C154">
            <v>0</v>
          </cell>
          <cell r="D154">
            <v>100</v>
          </cell>
          <cell r="E154">
            <v>500</v>
          </cell>
          <cell r="F154">
            <v>500</v>
          </cell>
          <cell r="G154">
            <v>500</v>
          </cell>
          <cell r="H154">
            <v>400</v>
          </cell>
          <cell r="I154">
            <v>500</v>
          </cell>
          <cell r="J154">
            <v>550</v>
          </cell>
          <cell r="K154">
            <v>750</v>
          </cell>
          <cell r="L154">
            <v>0</v>
          </cell>
          <cell r="M154">
            <v>0</v>
          </cell>
          <cell r="N154">
            <v>3800</v>
          </cell>
        </row>
        <row r="155">
          <cell r="A155">
            <v>981</v>
          </cell>
          <cell r="B155">
            <v>0</v>
          </cell>
          <cell r="C155">
            <v>0</v>
          </cell>
          <cell r="D155">
            <v>200</v>
          </cell>
          <cell r="E155">
            <v>550</v>
          </cell>
          <cell r="F155">
            <v>650</v>
          </cell>
          <cell r="G155">
            <v>300</v>
          </cell>
          <cell r="H155">
            <v>300</v>
          </cell>
          <cell r="I155">
            <v>450</v>
          </cell>
          <cell r="J155">
            <v>650</v>
          </cell>
          <cell r="K155">
            <v>685</v>
          </cell>
          <cell r="L155">
            <v>0</v>
          </cell>
          <cell r="M155">
            <v>0</v>
          </cell>
          <cell r="N155">
            <v>3785</v>
          </cell>
        </row>
        <row r="156">
          <cell r="A156">
            <v>982</v>
          </cell>
          <cell r="B156">
            <v>0</v>
          </cell>
          <cell r="C156">
            <v>0</v>
          </cell>
          <cell r="D156">
            <v>0</v>
          </cell>
          <cell r="E156">
            <v>174</v>
          </cell>
          <cell r="F156">
            <v>200</v>
          </cell>
          <cell r="G156">
            <v>50</v>
          </cell>
          <cell r="H156">
            <v>50</v>
          </cell>
          <cell r="I156">
            <v>50</v>
          </cell>
          <cell r="J156">
            <v>100</v>
          </cell>
          <cell r="K156">
            <v>150</v>
          </cell>
          <cell r="L156">
            <v>0</v>
          </cell>
          <cell r="M156">
            <v>0</v>
          </cell>
          <cell r="N156">
            <v>774</v>
          </cell>
        </row>
        <row r="157">
          <cell r="A157">
            <v>983</v>
          </cell>
          <cell r="B157">
            <v>0</v>
          </cell>
          <cell r="C157">
            <v>0</v>
          </cell>
          <cell r="D157">
            <v>0</v>
          </cell>
          <cell r="E157">
            <v>50</v>
          </cell>
          <cell r="F157">
            <v>100</v>
          </cell>
          <cell r="G157">
            <v>0</v>
          </cell>
          <cell r="H157">
            <v>50</v>
          </cell>
          <cell r="I157">
            <v>0</v>
          </cell>
          <cell r="J157">
            <v>0</v>
          </cell>
          <cell r="K157">
            <v>50</v>
          </cell>
          <cell r="L157">
            <v>0</v>
          </cell>
          <cell r="M157">
            <v>0</v>
          </cell>
          <cell r="N157">
            <v>250</v>
          </cell>
        </row>
        <row r="158">
          <cell r="A158">
            <v>985</v>
          </cell>
          <cell r="B158">
            <v>0</v>
          </cell>
          <cell r="C158">
            <v>0</v>
          </cell>
          <cell r="D158">
            <v>0</v>
          </cell>
          <cell r="E158">
            <v>15</v>
          </cell>
          <cell r="F158">
            <v>24</v>
          </cell>
          <cell r="G158">
            <v>0</v>
          </cell>
          <cell r="H158">
            <v>0</v>
          </cell>
          <cell r="I158">
            <v>0</v>
          </cell>
          <cell r="J158">
            <v>0</v>
          </cell>
          <cell r="K158">
            <v>0</v>
          </cell>
          <cell r="L158">
            <v>0</v>
          </cell>
          <cell r="M158">
            <v>0</v>
          </cell>
          <cell r="N158">
            <v>39</v>
          </cell>
        </row>
        <row r="159">
          <cell r="A159">
            <v>1002</v>
          </cell>
          <cell r="B159">
            <v>0</v>
          </cell>
          <cell r="C159">
            <v>0</v>
          </cell>
          <cell r="D159">
            <v>0</v>
          </cell>
          <cell r="E159">
            <v>2</v>
          </cell>
          <cell r="F159">
            <v>2</v>
          </cell>
          <cell r="G159">
            <v>6</v>
          </cell>
          <cell r="H159">
            <v>2</v>
          </cell>
          <cell r="I159">
            <v>1</v>
          </cell>
          <cell r="J159">
            <v>0</v>
          </cell>
          <cell r="K159">
            <v>1</v>
          </cell>
          <cell r="L159">
            <v>0</v>
          </cell>
          <cell r="M159">
            <v>0</v>
          </cell>
          <cell r="N159">
            <v>14</v>
          </cell>
        </row>
        <row r="160">
          <cell r="A160">
            <v>1005</v>
          </cell>
          <cell r="B160">
            <v>0</v>
          </cell>
          <cell r="C160">
            <v>0</v>
          </cell>
          <cell r="D160">
            <v>0</v>
          </cell>
          <cell r="E160">
            <v>2</v>
          </cell>
          <cell r="F160">
            <v>0</v>
          </cell>
          <cell r="G160">
            <v>0</v>
          </cell>
          <cell r="H160">
            <v>0</v>
          </cell>
          <cell r="I160">
            <v>1</v>
          </cell>
          <cell r="J160">
            <v>0</v>
          </cell>
          <cell r="K160">
            <v>0</v>
          </cell>
          <cell r="L160">
            <v>0</v>
          </cell>
          <cell r="M160">
            <v>0</v>
          </cell>
          <cell r="N160">
            <v>3</v>
          </cell>
        </row>
        <row r="161">
          <cell r="A161">
            <v>1006</v>
          </cell>
          <cell r="B161">
            <v>0</v>
          </cell>
          <cell r="C161">
            <v>0</v>
          </cell>
          <cell r="D161">
            <v>1</v>
          </cell>
          <cell r="E161">
            <v>0</v>
          </cell>
          <cell r="F161">
            <v>4</v>
          </cell>
          <cell r="G161">
            <v>2</v>
          </cell>
          <cell r="H161">
            <v>0</v>
          </cell>
          <cell r="I161">
            <v>1</v>
          </cell>
          <cell r="J161">
            <v>1</v>
          </cell>
          <cell r="K161">
            <v>7</v>
          </cell>
          <cell r="L161">
            <v>0</v>
          </cell>
          <cell r="M161">
            <v>0</v>
          </cell>
          <cell r="N161">
            <v>16</v>
          </cell>
        </row>
        <row r="162">
          <cell r="A162">
            <v>1007</v>
          </cell>
          <cell r="B162">
            <v>0</v>
          </cell>
          <cell r="C162">
            <v>0</v>
          </cell>
          <cell r="D162">
            <v>1</v>
          </cell>
          <cell r="E162">
            <v>6</v>
          </cell>
          <cell r="F162">
            <v>5</v>
          </cell>
          <cell r="G162">
            <v>3</v>
          </cell>
          <cell r="H162">
            <v>5</v>
          </cell>
          <cell r="I162">
            <v>2</v>
          </cell>
          <cell r="J162">
            <v>0</v>
          </cell>
          <cell r="K162">
            <v>3</v>
          </cell>
          <cell r="L162">
            <v>0</v>
          </cell>
          <cell r="M162">
            <v>0</v>
          </cell>
          <cell r="N162">
            <v>25</v>
          </cell>
        </row>
        <row r="163">
          <cell r="A163">
            <v>1038</v>
          </cell>
          <cell r="B163">
            <v>0</v>
          </cell>
          <cell r="C163">
            <v>0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>
            <v>1550</v>
          </cell>
          <cell r="K163">
            <v>1550</v>
          </cell>
          <cell r="L163">
            <v>0</v>
          </cell>
          <cell r="M163">
            <v>0</v>
          </cell>
          <cell r="N163">
            <v>3100</v>
          </cell>
        </row>
        <row r="164">
          <cell r="A164">
            <v>1039</v>
          </cell>
          <cell r="B164">
            <v>0</v>
          </cell>
          <cell r="C164">
            <v>0</v>
          </cell>
          <cell r="D164">
            <v>0</v>
          </cell>
          <cell r="E164">
            <v>0</v>
          </cell>
          <cell r="F164">
            <v>0</v>
          </cell>
          <cell r="G164">
            <v>0</v>
          </cell>
          <cell r="H164">
            <v>0</v>
          </cell>
          <cell r="I164">
            <v>0</v>
          </cell>
          <cell r="J164">
            <v>0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</row>
        <row r="165">
          <cell r="A165">
            <v>1118</v>
          </cell>
          <cell r="B165">
            <v>0</v>
          </cell>
          <cell r="C165">
            <v>0</v>
          </cell>
          <cell r="D165">
            <v>0</v>
          </cell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1</v>
          </cell>
          <cell r="K165">
            <v>0</v>
          </cell>
          <cell r="L165">
            <v>0</v>
          </cell>
          <cell r="M165">
            <v>0</v>
          </cell>
          <cell r="N165">
            <v>1</v>
          </cell>
        </row>
        <row r="166">
          <cell r="A166">
            <v>1119</v>
          </cell>
          <cell r="B166">
            <v>0</v>
          </cell>
          <cell r="C166">
            <v>0</v>
          </cell>
          <cell r="D166">
            <v>0</v>
          </cell>
          <cell r="E166">
            <v>1</v>
          </cell>
          <cell r="F166">
            <v>0</v>
          </cell>
          <cell r="G166">
            <v>0</v>
          </cell>
          <cell r="H166">
            <v>0</v>
          </cell>
          <cell r="I166">
            <v>0</v>
          </cell>
          <cell r="J166">
            <v>0</v>
          </cell>
          <cell r="K166">
            <v>1</v>
          </cell>
          <cell r="L166">
            <v>0</v>
          </cell>
          <cell r="M166">
            <v>0</v>
          </cell>
          <cell r="N166">
            <v>2</v>
          </cell>
        </row>
        <row r="167">
          <cell r="A167">
            <v>1120</v>
          </cell>
          <cell r="B167">
            <v>0</v>
          </cell>
          <cell r="C167">
            <v>0</v>
          </cell>
          <cell r="D167">
            <v>0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</row>
        <row r="168">
          <cell r="A168">
            <v>1261</v>
          </cell>
          <cell r="B168">
            <v>0</v>
          </cell>
          <cell r="C168">
            <v>0</v>
          </cell>
          <cell r="D168">
            <v>0</v>
          </cell>
          <cell r="E168">
            <v>0</v>
          </cell>
          <cell r="F168">
            <v>0</v>
          </cell>
          <cell r="G168">
            <v>0</v>
          </cell>
          <cell r="H168">
            <v>1</v>
          </cell>
          <cell r="I168">
            <v>0</v>
          </cell>
          <cell r="J168">
            <v>1</v>
          </cell>
          <cell r="K168">
            <v>0</v>
          </cell>
          <cell r="L168">
            <v>0</v>
          </cell>
          <cell r="M168">
            <v>0</v>
          </cell>
          <cell r="N168">
            <v>2</v>
          </cell>
        </row>
        <row r="169">
          <cell r="A169">
            <v>1262</v>
          </cell>
          <cell r="B169">
            <v>0</v>
          </cell>
          <cell r="C169">
            <v>0</v>
          </cell>
          <cell r="D169">
            <v>0</v>
          </cell>
          <cell r="E169">
            <v>0</v>
          </cell>
          <cell r="F169">
            <v>0</v>
          </cell>
          <cell r="G169">
            <v>0</v>
          </cell>
          <cell r="H169">
            <v>1</v>
          </cell>
          <cell r="I169">
            <v>0</v>
          </cell>
          <cell r="J169">
            <v>1</v>
          </cell>
          <cell r="K169">
            <v>0</v>
          </cell>
          <cell r="L169">
            <v>0</v>
          </cell>
          <cell r="M169">
            <v>0</v>
          </cell>
          <cell r="N169">
            <v>2</v>
          </cell>
        </row>
        <row r="170">
          <cell r="A170">
            <v>1298</v>
          </cell>
          <cell r="B170">
            <v>0</v>
          </cell>
          <cell r="C170">
            <v>0</v>
          </cell>
          <cell r="D170">
            <v>2</v>
          </cell>
          <cell r="E170">
            <v>6</v>
          </cell>
          <cell r="F170">
            <v>1</v>
          </cell>
          <cell r="G170">
            <v>1</v>
          </cell>
          <cell r="H170">
            <v>2</v>
          </cell>
          <cell r="I170">
            <v>0</v>
          </cell>
          <cell r="J170">
            <v>4</v>
          </cell>
          <cell r="K170">
            <v>3</v>
          </cell>
          <cell r="L170">
            <v>0</v>
          </cell>
          <cell r="M170">
            <v>0</v>
          </cell>
          <cell r="N170">
            <v>19</v>
          </cell>
        </row>
        <row r="171">
          <cell r="A171">
            <v>1303</v>
          </cell>
          <cell r="B171">
            <v>0</v>
          </cell>
          <cell r="C171">
            <v>0</v>
          </cell>
          <cell r="D171">
            <v>0</v>
          </cell>
          <cell r="E171">
            <v>100</v>
          </cell>
          <cell r="F171">
            <v>200</v>
          </cell>
          <cell r="G171">
            <v>0</v>
          </cell>
          <cell r="H171">
            <v>0</v>
          </cell>
          <cell r="I171">
            <v>0</v>
          </cell>
          <cell r="J171">
            <v>0</v>
          </cell>
          <cell r="K171">
            <v>300</v>
          </cell>
          <cell r="L171">
            <v>0</v>
          </cell>
          <cell r="M171">
            <v>0</v>
          </cell>
          <cell r="N171">
            <v>600</v>
          </cell>
        </row>
        <row r="172">
          <cell r="A172">
            <v>1305</v>
          </cell>
          <cell r="B172">
            <v>0</v>
          </cell>
          <cell r="C172">
            <v>0</v>
          </cell>
          <cell r="D172">
            <v>0</v>
          </cell>
          <cell r="E172">
            <v>300</v>
          </cell>
          <cell r="F172">
            <v>200</v>
          </cell>
          <cell r="G172">
            <v>0</v>
          </cell>
          <cell r="H172">
            <v>302</v>
          </cell>
          <cell r="I172">
            <v>1348</v>
          </cell>
          <cell r="J172">
            <v>0</v>
          </cell>
          <cell r="K172">
            <v>100</v>
          </cell>
          <cell r="L172">
            <v>0</v>
          </cell>
          <cell r="M172">
            <v>0</v>
          </cell>
          <cell r="N172">
            <v>2250</v>
          </cell>
        </row>
        <row r="173">
          <cell r="A173">
            <v>1307</v>
          </cell>
          <cell r="B173">
            <v>0</v>
          </cell>
          <cell r="C173">
            <v>0</v>
          </cell>
          <cell r="D173">
            <v>0</v>
          </cell>
          <cell r="E173">
            <v>100</v>
          </cell>
          <cell r="F173">
            <v>200</v>
          </cell>
          <cell r="G173">
            <v>0</v>
          </cell>
          <cell r="H173">
            <v>302</v>
          </cell>
          <cell r="I173">
            <v>198</v>
          </cell>
          <cell r="J173">
            <v>0</v>
          </cell>
          <cell r="K173">
            <v>200</v>
          </cell>
          <cell r="L173">
            <v>0</v>
          </cell>
          <cell r="M173">
            <v>0</v>
          </cell>
          <cell r="N173">
            <v>1000</v>
          </cell>
        </row>
        <row r="174">
          <cell r="A174">
            <v>1308</v>
          </cell>
          <cell r="B174">
            <v>0</v>
          </cell>
          <cell r="C174">
            <v>0</v>
          </cell>
          <cell r="D174">
            <v>0</v>
          </cell>
          <cell r="E174">
            <v>100</v>
          </cell>
          <cell r="F174">
            <v>200</v>
          </cell>
          <cell r="G174">
            <v>0</v>
          </cell>
          <cell r="H174">
            <v>300</v>
          </cell>
          <cell r="I174">
            <v>0</v>
          </cell>
          <cell r="J174">
            <v>0</v>
          </cell>
          <cell r="K174">
            <v>200</v>
          </cell>
          <cell r="L174">
            <v>0</v>
          </cell>
          <cell r="M174">
            <v>0</v>
          </cell>
          <cell r="N174">
            <v>800</v>
          </cell>
        </row>
        <row r="175">
          <cell r="A175">
            <v>1335</v>
          </cell>
          <cell r="B175">
            <v>0</v>
          </cell>
          <cell r="C175">
            <v>0</v>
          </cell>
          <cell r="D175">
            <v>7</v>
          </cell>
          <cell r="E175">
            <v>10</v>
          </cell>
          <cell r="F175">
            <v>5</v>
          </cell>
          <cell r="G175">
            <v>15</v>
          </cell>
          <cell r="H175">
            <v>3</v>
          </cell>
          <cell r="I175">
            <v>5</v>
          </cell>
          <cell r="J175">
            <v>10</v>
          </cell>
          <cell r="K175">
            <v>4</v>
          </cell>
          <cell r="L175">
            <v>0</v>
          </cell>
          <cell r="M175">
            <v>0</v>
          </cell>
          <cell r="N175">
            <v>59</v>
          </cell>
        </row>
        <row r="176">
          <cell r="A176">
            <v>1380</v>
          </cell>
          <cell r="B176">
            <v>0</v>
          </cell>
          <cell r="C176">
            <v>0</v>
          </cell>
          <cell r="D176">
            <v>0</v>
          </cell>
          <cell r="E176">
            <v>1</v>
          </cell>
          <cell r="F176">
            <v>0</v>
          </cell>
          <cell r="G176">
            <v>0</v>
          </cell>
          <cell r="H176">
            <v>0</v>
          </cell>
          <cell r="I176">
            <v>0</v>
          </cell>
          <cell r="J176">
            <v>0</v>
          </cell>
          <cell r="K176">
            <v>0</v>
          </cell>
          <cell r="L176">
            <v>0</v>
          </cell>
          <cell r="M176">
            <v>0</v>
          </cell>
          <cell r="N176">
            <v>1</v>
          </cell>
        </row>
        <row r="177">
          <cell r="A177">
            <v>1381</v>
          </cell>
          <cell r="B177">
            <v>0</v>
          </cell>
          <cell r="C177">
            <v>0</v>
          </cell>
          <cell r="D177">
            <v>2</v>
          </cell>
          <cell r="E177">
            <v>2</v>
          </cell>
          <cell r="F177">
            <v>4</v>
          </cell>
          <cell r="G177">
            <v>3</v>
          </cell>
          <cell r="H177">
            <v>2</v>
          </cell>
          <cell r="I177">
            <v>3</v>
          </cell>
          <cell r="J177">
            <v>1</v>
          </cell>
          <cell r="K177">
            <v>0</v>
          </cell>
          <cell r="L177">
            <v>0</v>
          </cell>
          <cell r="M177">
            <v>0</v>
          </cell>
          <cell r="N177">
            <v>17</v>
          </cell>
        </row>
        <row r="178">
          <cell r="A178">
            <v>1404</v>
          </cell>
          <cell r="B178">
            <v>0</v>
          </cell>
          <cell r="C178">
            <v>0</v>
          </cell>
          <cell r="D178">
            <v>0</v>
          </cell>
          <cell r="E178">
            <v>5</v>
          </cell>
          <cell r="F178">
            <v>0</v>
          </cell>
          <cell r="G178">
            <v>0</v>
          </cell>
          <cell r="H178">
            <v>0</v>
          </cell>
          <cell r="I178">
            <v>0</v>
          </cell>
          <cell r="J178">
            <v>0</v>
          </cell>
          <cell r="K178">
            <v>0</v>
          </cell>
          <cell r="L178">
            <v>0</v>
          </cell>
          <cell r="M178">
            <v>0</v>
          </cell>
          <cell r="N178">
            <v>5</v>
          </cell>
        </row>
        <row r="179">
          <cell r="A179">
            <v>1426</v>
          </cell>
          <cell r="B179">
            <v>0</v>
          </cell>
          <cell r="C179">
            <v>0</v>
          </cell>
          <cell r="D179">
            <v>0</v>
          </cell>
          <cell r="E179">
            <v>3</v>
          </cell>
          <cell r="F179">
            <v>36</v>
          </cell>
          <cell r="G179">
            <v>0</v>
          </cell>
          <cell r="H179">
            <v>4</v>
          </cell>
          <cell r="I179">
            <v>7</v>
          </cell>
          <cell r="J179">
            <v>17</v>
          </cell>
          <cell r="K179">
            <v>2</v>
          </cell>
          <cell r="L179">
            <v>0</v>
          </cell>
          <cell r="M179">
            <v>0</v>
          </cell>
          <cell r="N179">
            <v>69</v>
          </cell>
        </row>
        <row r="180">
          <cell r="A180">
            <v>1428</v>
          </cell>
          <cell r="B180">
            <v>0</v>
          </cell>
          <cell r="C180">
            <v>0</v>
          </cell>
          <cell r="D180">
            <v>14</v>
          </cell>
          <cell r="E180">
            <v>69</v>
          </cell>
          <cell r="F180">
            <v>202</v>
          </cell>
          <cell r="G180">
            <v>31</v>
          </cell>
          <cell r="H180">
            <v>82</v>
          </cell>
          <cell r="I180">
            <v>92</v>
          </cell>
          <cell r="J180">
            <v>114</v>
          </cell>
          <cell r="K180">
            <v>46</v>
          </cell>
          <cell r="L180">
            <v>0</v>
          </cell>
          <cell r="M180">
            <v>0</v>
          </cell>
          <cell r="N180">
            <v>650</v>
          </cell>
        </row>
        <row r="181">
          <cell r="A181">
            <v>1429</v>
          </cell>
          <cell r="B181">
            <v>0</v>
          </cell>
          <cell r="C181">
            <v>0</v>
          </cell>
          <cell r="D181">
            <v>7</v>
          </cell>
          <cell r="E181">
            <v>70</v>
          </cell>
          <cell r="F181">
            <v>184</v>
          </cell>
          <cell r="G181">
            <v>125</v>
          </cell>
          <cell r="H181">
            <v>137</v>
          </cell>
          <cell r="I181">
            <v>64</v>
          </cell>
          <cell r="J181">
            <v>103</v>
          </cell>
          <cell r="K181">
            <v>114</v>
          </cell>
          <cell r="L181">
            <v>0</v>
          </cell>
          <cell r="M181">
            <v>0</v>
          </cell>
          <cell r="N181">
            <v>804</v>
          </cell>
        </row>
        <row r="182">
          <cell r="A182">
            <v>1435</v>
          </cell>
          <cell r="B182">
            <v>0</v>
          </cell>
          <cell r="C182">
            <v>0</v>
          </cell>
          <cell r="D182">
            <v>6</v>
          </cell>
          <cell r="E182">
            <v>11</v>
          </cell>
          <cell r="F182">
            <v>15</v>
          </cell>
          <cell r="G182">
            <v>7</v>
          </cell>
          <cell r="H182">
            <v>3</v>
          </cell>
          <cell r="I182">
            <v>6</v>
          </cell>
          <cell r="J182">
            <v>13</v>
          </cell>
          <cell r="K182">
            <v>8</v>
          </cell>
          <cell r="L182">
            <v>0</v>
          </cell>
          <cell r="M182">
            <v>0</v>
          </cell>
          <cell r="N182">
            <v>69</v>
          </cell>
        </row>
        <row r="183">
          <cell r="A183">
            <v>1442</v>
          </cell>
          <cell r="B183">
            <v>0</v>
          </cell>
          <cell r="C183">
            <v>0</v>
          </cell>
          <cell r="D183">
            <v>0</v>
          </cell>
          <cell r="E183">
            <v>0</v>
          </cell>
          <cell r="F183">
            <v>0</v>
          </cell>
          <cell r="G183">
            <v>115</v>
          </cell>
          <cell r="H183">
            <v>115</v>
          </cell>
          <cell r="I183">
            <v>0</v>
          </cell>
          <cell r="J183">
            <v>115</v>
          </cell>
          <cell r="K183">
            <v>115</v>
          </cell>
          <cell r="L183">
            <v>0</v>
          </cell>
          <cell r="M183">
            <v>0</v>
          </cell>
          <cell r="N183">
            <v>460</v>
          </cell>
        </row>
        <row r="184">
          <cell r="A184">
            <v>1444</v>
          </cell>
          <cell r="B184">
            <v>0</v>
          </cell>
          <cell r="C184">
            <v>0</v>
          </cell>
          <cell r="D184">
            <v>2100</v>
          </cell>
          <cell r="E184">
            <v>0</v>
          </cell>
          <cell r="F184">
            <v>3200</v>
          </cell>
          <cell r="G184">
            <v>1000</v>
          </cell>
          <cell r="H184">
            <v>2000</v>
          </cell>
          <cell r="I184">
            <v>2500</v>
          </cell>
          <cell r="J184">
            <v>100</v>
          </cell>
          <cell r="K184">
            <v>2200</v>
          </cell>
          <cell r="L184">
            <v>0</v>
          </cell>
          <cell r="M184">
            <v>0</v>
          </cell>
          <cell r="N184">
            <v>13100</v>
          </cell>
        </row>
        <row r="185">
          <cell r="A185">
            <v>1445</v>
          </cell>
          <cell r="B185">
            <v>0</v>
          </cell>
          <cell r="C185">
            <v>0</v>
          </cell>
          <cell r="D185">
            <v>2600</v>
          </cell>
          <cell r="E185">
            <v>4700</v>
          </cell>
          <cell r="F185">
            <v>6400</v>
          </cell>
          <cell r="G185">
            <v>7000</v>
          </cell>
          <cell r="H185">
            <v>5300</v>
          </cell>
          <cell r="I185">
            <v>1700</v>
          </cell>
          <cell r="J185">
            <v>3600</v>
          </cell>
          <cell r="K185">
            <v>3300</v>
          </cell>
          <cell r="L185">
            <v>0</v>
          </cell>
          <cell r="M185">
            <v>0</v>
          </cell>
          <cell r="N185">
            <v>34600</v>
          </cell>
        </row>
        <row r="186">
          <cell r="A186">
            <v>1446</v>
          </cell>
          <cell r="B186">
            <v>0</v>
          </cell>
          <cell r="C186">
            <v>0</v>
          </cell>
          <cell r="D186">
            <v>2300</v>
          </cell>
          <cell r="E186">
            <v>500</v>
          </cell>
          <cell r="F186">
            <v>0</v>
          </cell>
          <cell r="G186">
            <v>2000</v>
          </cell>
          <cell r="H186">
            <v>200</v>
          </cell>
          <cell r="I186">
            <v>2300</v>
          </cell>
          <cell r="J186">
            <v>100</v>
          </cell>
          <cell r="K186">
            <v>1200</v>
          </cell>
          <cell r="L186">
            <v>0</v>
          </cell>
          <cell r="M186">
            <v>0</v>
          </cell>
          <cell r="N186">
            <v>8600</v>
          </cell>
        </row>
        <row r="187">
          <cell r="A187">
            <v>1448</v>
          </cell>
          <cell r="B187">
            <v>0</v>
          </cell>
          <cell r="C187">
            <v>0</v>
          </cell>
          <cell r="D187">
            <v>0</v>
          </cell>
          <cell r="E187">
            <v>4</v>
          </cell>
          <cell r="F187">
            <v>0</v>
          </cell>
          <cell r="G187">
            <v>0</v>
          </cell>
          <cell r="H187">
            <v>0</v>
          </cell>
          <cell r="I187">
            <v>10</v>
          </cell>
          <cell r="J187">
            <v>0</v>
          </cell>
          <cell r="K187">
            <v>0</v>
          </cell>
          <cell r="L187">
            <v>0</v>
          </cell>
          <cell r="M187">
            <v>0</v>
          </cell>
          <cell r="N187">
            <v>14</v>
          </cell>
        </row>
        <row r="188">
          <cell r="A188">
            <v>1449</v>
          </cell>
          <cell r="B188">
            <v>0</v>
          </cell>
          <cell r="C188">
            <v>0</v>
          </cell>
          <cell r="D188">
            <v>0</v>
          </cell>
          <cell r="E188">
            <v>0</v>
          </cell>
          <cell r="F188">
            <v>0</v>
          </cell>
          <cell r="G188">
            <v>0</v>
          </cell>
          <cell r="H188">
            <v>0</v>
          </cell>
          <cell r="I188">
            <v>11</v>
          </cell>
          <cell r="J188">
            <v>0</v>
          </cell>
          <cell r="K188">
            <v>0</v>
          </cell>
          <cell r="L188">
            <v>0</v>
          </cell>
          <cell r="M188">
            <v>0</v>
          </cell>
          <cell r="N188">
            <v>11</v>
          </cell>
        </row>
        <row r="189">
          <cell r="A189">
            <v>1450</v>
          </cell>
          <cell r="B189">
            <v>0</v>
          </cell>
          <cell r="C189">
            <v>0</v>
          </cell>
          <cell r="D189">
            <v>0</v>
          </cell>
          <cell r="E189">
            <v>0</v>
          </cell>
          <cell r="F189">
            <v>0</v>
          </cell>
          <cell r="G189">
            <v>0</v>
          </cell>
          <cell r="H189">
            <v>0</v>
          </cell>
          <cell r="I189">
            <v>0</v>
          </cell>
          <cell r="J189">
            <v>0</v>
          </cell>
          <cell r="K189">
            <v>0</v>
          </cell>
          <cell r="L189">
            <v>0</v>
          </cell>
          <cell r="M189">
            <v>0</v>
          </cell>
          <cell r="N189">
            <v>0</v>
          </cell>
        </row>
        <row r="190">
          <cell r="A190">
            <v>1451</v>
          </cell>
          <cell r="B190">
            <v>0</v>
          </cell>
          <cell r="C190">
            <v>0</v>
          </cell>
          <cell r="D190">
            <v>0</v>
          </cell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5</v>
          </cell>
          <cell r="J190">
            <v>0</v>
          </cell>
          <cell r="K190">
            <v>0</v>
          </cell>
          <cell r="L190">
            <v>0</v>
          </cell>
          <cell r="M190">
            <v>0</v>
          </cell>
          <cell r="N190">
            <v>5</v>
          </cell>
        </row>
        <row r="191">
          <cell r="A191">
            <v>1452</v>
          </cell>
          <cell r="B191">
            <v>0</v>
          </cell>
          <cell r="C191">
            <v>0</v>
          </cell>
          <cell r="D191">
            <v>3</v>
          </cell>
          <cell r="E191">
            <v>0</v>
          </cell>
          <cell r="F191">
            <v>4</v>
          </cell>
          <cell r="G191">
            <v>3</v>
          </cell>
          <cell r="H191">
            <v>4</v>
          </cell>
          <cell r="I191">
            <v>5</v>
          </cell>
          <cell r="J191">
            <v>3</v>
          </cell>
          <cell r="K191">
            <v>0</v>
          </cell>
          <cell r="L191">
            <v>0</v>
          </cell>
          <cell r="M191">
            <v>0</v>
          </cell>
          <cell r="N191">
            <v>22</v>
          </cell>
        </row>
        <row r="192">
          <cell r="A192">
            <v>1465</v>
          </cell>
          <cell r="B192">
            <v>0</v>
          </cell>
          <cell r="C192">
            <v>0</v>
          </cell>
          <cell r="D192">
            <v>2</v>
          </cell>
          <cell r="E192">
            <v>2</v>
          </cell>
          <cell r="F192">
            <v>3</v>
          </cell>
          <cell r="G192">
            <v>1</v>
          </cell>
          <cell r="H192">
            <v>3</v>
          </cell>
          <cell r="I192">
            <v>1</v>
          </cell>
          <cell r="J192">
            <v>4</v>
          </cell>
          <cell r="K192">
            <v>7</v>
          </cell>
          <cell r="L192">
            <v>0</v>
          </cell>
          <cell r="M192">
            <v>0</v>
          </cell>
          <cell r="N192">
            <v>23</v>
          </cell>
        </row>
        <row r="193">
          <cell r="A193">
            <v>1467</v>
          </cell>
          <cell r="B193">
            <v>0</v>
          </cell>
          <cell r="C193">
            <v>0</v>
          </cell>
          <cell r="D193">
            <v>3</v>
          </cell>
          <cell r="E193">
            <v>13</v>
          </cell>
          <cell r="F193">
            <v>20</v>
          </cell>
          <cell r="G193">
            <v>9</v>
          </cell>
          <cell r="H193">
            <v>23</v>
          </cell>
          <cell r="I193">
            <v>14</v>
          </cell>
          <cell r="J193">
            <v>23</v>
          </cell>
          <cell r="K193">
            <v>34</v>
          </cell>
          <cell r="L193">
            <v>0</v>
          </cell>
          <cell r="M193">
            <v>0</v>
          </cell>
          <cell r="N193">
            <v>139</v>
          </cell>
        </row>
        <row r="194">
          <cell r="A194">
            <v>1469</v>
          </cell>
          <cell r="B194">
            <v>0</v>
          </cell>
          <cell r="C194">
            <v>0</v>
          </cell>
          <cell r="D194">
            <v>0</v>
          </cell>
          <cell r="E194">
            <v>0</v>
          </cell>
          <cell r="F194">
            <v>1</v>
          </cell>
          <cell r="G194">
            <v>2</v>
          </cell>
          <cell r="H194">
            <v>1</v>
          </cell>
          <cell r="I194">
            <v>2</v>
          </cell>
          <cell r="J194">
            <v>1</v>
          </cell>
          <cell r="K194">
            <v>3</v>
          </cell>
          <cell r="L194">
            <v>0</v>
          </cell>
          <cell r="M194">
            <v>0</v>
          </cell>
          <cell r="N194">
            <v>10</v>
          </cell>
        </row>
        <row r="195">
          <cell r="A195">
            <v>1470</v>
          </cell>
          <cell r="B195">
            <v>0</v>
          </cell>
          <cell r="C195">
            <v>0</v>
          </cell>
          <cell r="D195">
            <v>1</v>
          </cell>
          <cell r="E195">
            <v>0</v>
          </cell>
          <cell r="F195">
            <v>0</v>
          </cell>
          <cell r="G195">
            <v>1</v>
          </cell>
          <cell r="H195">
            <v>0</v>
          </cell>
          <cell r="I195">
            <v>7</v>
          </cell>
          <cell r="J195">
            <v>9</v>
          </cell>
          <cell r="K195">
            <v>0</v>
          </cell>
          <cell r="L195">
            <v>0</v>
          </cell>
          <cell r="M195">
            <v>0</v>
          </cell>
          <cell r="N195">
            <v>18</v>
          </cell>
        </row>
        <row r="196">
          <cell r="A196">
            <v>1471</v>
          </cell>
          <cell r="B196">
            <v>0</v>
          </cell>
          <cell r="C196">
            <v>0</v>
          </cell>
          <cell r="D196">
            <v>0</v>
          </cell>
          <cell r="E196">
            <v>0</v>
          </cell>
          <cell r="F196">
            <v>0</v>
          </cell>
          <cell r="G196">
            <v>1</v>
          </cell>
          <cell r="H196">
            <v>2</v>
          </cell>
          <cell r="I196">
            <v>4</v>
          </cell>
          <cell r="J196">
            <v>0</v>
          </cell>
          <cell r="K196">
            <v>0</v>
          </cell>
          <cell r="L196">
            <v>0</v>
          </cell>
          <cell r="M196">
            <v>0</v>
          </cell>
          <cell r="N196">
            <v>7</v>
          </cell>
        </row>
        <row r="197">
          <cell r="A197">
            <v>1480</v>
          </cell>
          <cell r="B197">
            <v>0</v>
          </cell>
          <cell r="C197">
            <v>0</v>
          </cell>
          <cell r="D197">
            <v>0</v>
          </cell>
          <cell r="E197">
            <v>0</v>
          </cell>
          <cell r="F197">
            <v>0</v>
          </cell>
          <cell r="G197">
            <v>0</v>
          </cell>
          <cell r="H197">
            <v>1</v>
          </cell>
          <cell r="I197">
            <v>2</v>
          </cell>
          <cell r="J197">
            <v>0</v>
          </cell>
          <cell r="K197">
            <v>0</v>
          </cell>
          <cell r="L197">
            <v>0</v>
          </cell>
          <cell r="M197">
            <v>0</v>
          </cell>
          <cell r="N197">
            <v>3</v>
          </cell>
        </row>
        <row r="198">
          <cell r="A198">
            <v>1494</v>
          </cell>
          <cell r="B198">
            <v>0</v>
          </cell>
          <cell r="C198">
            <v>0</v>
          </cell>
          <cell r="D198">
            <v>0</v>
          </cell>
          <cell r="E198">
            <v>8</v>
          </cell>
          <cell r="F198">
            <v>3</v>
          </cell>
          <cell r="G198">
            <v>1</v>
          </cell>
          <cell r="H198">
            <v>6</v>
          </cell>
          <cell r="I198">
            <v>3</v>
          </cell>
          <cell r="J198">
            <v>4</v>
          </cell>
          <cell r="K198">
            <v>4</v>
          </cell>
          <cell r="L198">
            <v>0</v>
          </cell>
          <cell r="M198">
            <v>0</v>
          </cell>
          <cell r="N198">
            <v>29</v>
          </cell>
        </row>
        <row r="199">
          <cell r="A199">
            <v>1508</v>
          </cell>
          <cell r="B199">
            <v>0</v>
          </cell>
          <cell r="C199">
            <v>0</v>
          </cell>
          <cell r="D199">
            <v>0</v>
          </cell>
          <cell r="E199">
            <v>0</v>
          </cell>
          <cell r="F199">
            <v>0</v>
          </cell>
          <cell r="G199">
            <v>0</v>
          </cell>
          <cell r="H199">
            <v>0</v>
          </cell>
          <cell r="I199">
            <v>0</v>
          </cell>
          <cell r="J199">
            <v>2</v>
          </cell>
          <cell r="K199">
            <v>3</v>
          </cell>
          <cell r="L199">
            <v>0</v>
          </cell>
          <cell r="M199">
            <v>0</v>
          </cell>
          <cell r="N199">
            <v>5</v>
          </cell>
        </row>
        <row r="200">
          <cell r="A200">
            <v>1554</v>
          </cell>
          <cell r="B200">
            <v>0</v>
          </cell>
          <cell r="C200">
            <v>0</v>
          </cell>
          <cell r="D200">
            <v>0</v>
          </cell>
          <cell r="E200">
            <v>2</v>
          </cell>
          <cell r="F200">
            <v>5</v>
          </cell>
          <cell r="G200">
            <v>0</v>
          </cell>
          <cell r="H200">
            <v>1</v>
          </cell>
          <cell r="I200">
            <v>0</v>
          </cell>
          <cell r="J200">
            <v>2</v>
          </cell>
          <cell r="K200">
            <v>3</v>
          </cell>
          <cell r="L200">
            <v>0</v>
          </cell>
          <cell r="M200">
            <v>0</v>
          </cell>
          <cell r="N200">
            <v>13</v>
          </cell>
        </row>
        <row r="201">
          <cell r="A201">
            <v>1573</v>
          </cell>
          <cell r="B201">
            <v>0</v>
          </cell>
          <cell r="C201">
            <v>0</v>
          </cell>
          <cell r="D201">
            <v>0</v>
          </cell>
          <cell r="E201">
            <v>20</v>
          </cell>
          <cell r="F201">
            <v>0</v>
          </cell>
          <cell r="G201">
            <v>50</v>
          </cell>
          <cell r="H201">
            <v>0</v>
          </cell>
          <cell r="I201">
            <v>0</v>
          </cell>
          <cell r="J201">
            <v>0</v>
          </cell>
          <cell r="K201">
            <v>20</v>
          </cell>
          <cell r="L201">
            <v>0</v>
          </cell>
          <cell r="M201">
            <v>0</v>
          </cell>
          <cell r="N201">
            <v>90</v>
          </cell>
        </row>
        <row r="202">
          <cell r="A202">
            <v>1574</v>
          </cell>
          <cell r="B202">
            <v>0</v>
          </cell>
          <cell r="C202">
            <v>0</v>
          </cell>
          <cell r="D202">
            <v>0</v>
          </cell>
          <cell r="E202">
            <v>10</v>
          </cell>
          <cell r="F202">
            <v>0</v>
          </cell>
          <cell r="G202">
            <v>0</v>
          </cell>
          <cell r="H202">
            <v>0</v>
          </cell>
          <cell r="I202">
            <v>0</v>
          </cell>
          <cell r="J202">
            <v>0</v>
          </cell>
          <cell r="K202">
            <v>0</v>
          </cell>
          <cell r="L202">
            <v>0</v>
          </cell>
          <cell r="M202">
            <v>0</v>
          </cell>
          <cell r="N202">
            <v>10</v>
          </cell>
        </row>
        <row r="203">
          <cell r="A203">
            <v>1575</v>
          </cell>
          <cell r="B203">
            <v>0</v>
          </cell>
          <cell r="C203">
            <v>0</v>
          </cell>
          <cell r="D203">
            <v>0</v>
          </cell>
          <cell r="E203">
            <v>10</v>
          </cell>
          <cell r="F203">
            <v>10</v>
          </cell>
          <cell r="G203">
            <v>10</v>
          </cell>
          <cell r="H203">
            <v>0</v>
          </cell>
          <cell r="I203">
            <v>0</v>
          </cell>
          <cell r="J203">
            <v>0</v>
          </cell>
          <cell r="K203">
            <v>20</v>
          </cell>
          <cell r="L203">
            <v>0</v>
          </cell>
          <cell r="M203">
            <v>0</v>
          </cell>
          <cell r="N203">
            <v>50</v>
          </cell>
        </row>
        <row r="204">
          <cell r="A204">
            <v>1577</v>
          </cell>
          <cell r="B204">
            <v>0</v>
          </cell>
          <cell r="C204">
            <v>0</v>
          </cell>
          <cell r="D204">
            <v>20</v>
          </cell>
          <cell r="E204">
            <v>30</v>
          </cell>
          <cell r="F204">
            <v>0</v>
          </cell>
          <cell r="G204">
            <v>0</v>
          </cell>
          <cell r="H204">
            <v>0</v>
          </cell>
          <cell r="I204">
            <v>0</v>
          </cell>
          <cell r="J204">
            <v>0</v>
          </cell>
          <cell r="K204">
            <v>0</v>
          </cell>
          <cell r="L204">
            <v>0</v>
          </cell>
          <cell r="M204">
            <v>0</v>
          </cell>
          <cell r="N204">
            <v>50</v>
          </cell>
        </row>
        <row r="205">
          <cell r="A205">
            <v>1578</v>
          </cell>
          <cell r="B205">
            <v>0</v>
          </cell>
          <cell r="C205">
            <v>0</v>
          </cell>
          <cell r="D205">
            <v>0</v>
          </cell>
          <cell r="E205">
            <v>0</v>
          </cell>
          <cell r="F205">
            <v>10</v>
          </cell>
          <cell r="G205">
            <v>0</v>
          </cell>
          <cell r="H205">
            <v>0</v>
          </cell>
          <cell r="I205">
            <v>3</v>
          </cell>
          <cell r="J205">
            <v>0</v>
          </cell>
          <cell r="K205">
            <v>0</v>
          </cell>
          <cell r="L205">
            <v>0</v>
          </cell>
          <cell r="M205">
            <v>0</v>
          </cell>
          <cell r="N205">
            <v>13</v>
          </cell>
        </row>
        <row r="206">
          <cell r="A206">
            <v>1579</v>
          </cell>
          <cell r="B206">
            <v>0</v>
          </cell>
          <cell r="C206">
            <v>0</v>
          </cell>
          <cell r="D206">
            <v>0</v>
          </cell>
          <cell r="E206">
            <v>10</v>
          </cell>
          <cell r="F206">
            <v>0</v>
          </cell>
          <cell r="G206">
            <v>0</v>
          </cell>
          <cell r="H206">
            <v>0</v>
          </cell>
          <cell r="I206">
            <v>0</v>
          </cell>
          <cell r="J206">
            <v>0</v>
          </cell>
          <cell r="K206">
            <v>0</v>
          </cell>
          <cell r="L206">
            <v>0</v>
          </cell>
          <cell r="M206">
            <v>0</v>
          </cell>
          <cell r="N206">
            <v>10</v>
          </cell>
        </row>
        <row r="207">
          <cell r="A207">
            <v>1583</v>
          </cell>
          <cell r="B207">
            <v>0</v>
          </cell>
          <cell r="C207">
            <v>0</v>
          </cell>
          <cell r="D207">
            <v>0</v>
          </cell>
          <cell r="E207">
            <v>1350</v>
          </cell>
          <cell r="F207">
            <v>0</v>
          </cell>
          <cell r="G207">
            <v>0</v>
          </cell>
          <cell r="H207">
            <v>0</v>
          </cell>
          <cell r="I207">
            <v>0</v>
          </cell>
          <cell r="J207">
            <v>1150</v>
          </cell>
          <cell r="K207">
            <v>400</v>
          </cell>
          <cell r="L207">
            <v>0</v>
          </cell>
          <cell r="M207">
            <v>0</v>
          </cell>
          <cell r="N207">
            <v>2900</v>
          </cell>
        </row>
        <row r="208">
          <cell r="A208">
            <v>1584</v>
          </cell>
          <cell r="B208">
            <v>0</v>
          </cell>
          <cell r="C208">
            <v>0</v>
          </cell>
          <cell r="D208">
            <v>0</v>
          </cell>
          <cell r="E208">
            <v>100</v>
          </cell>
          <cell r="F208">
            <v>0</v>
          </cell>
          <cell r="G208">
            <v>0</v>
          </cell>
          <cell r="H208">
            <v>0</v>
          </cell>
          <cell r="I208">
            <v>0</v>
          </cell>
          <cell r="J208">
            <v>0</v>
          </cell>
          <cell r="K208">
            <v>0</v>
          </cell>
          <cell r="L208">
            <v>0</v>
          </cell>
          <cell r="M208">
            <v>0</v>
          </cell>
          <cell r="N208">
            <v>100</v>
          </cell>
        </row>
        <row r="209">
          <cell r="A209">
            <v>1585</v>
          </cell>
          <cell r="B209">
            <v>0</v>
          </cell>
          <cell r="C209">
            <v>0</v>
          </cell>
          <cell r="D209">
            <v>0</v>
          </cell>
          <cell r="E209">
            <v>100</v>
          </cell>
          <cell r="F209">
            <v>200</v>
          </cell>
          <cell r="G209">
            <v>100</v>
          </cell>
          <cell r="H209">
            <v>302</v>
          </cell>
          <cell r="I209">
            <v>198</v>
          </cell>
          <cell r="J209">
            <v>0</v>
          </cell>
          <cell r="K209">
            <v>0</v>
          </cell>
          <cell r="L209">
            <v>0</v>
          </cell>
          <cell r="M209">
            <v>0</v>
          </cell>
          <cell r="N209">
            <v>900</v>
          </cell>
        </row>
        <row r="210">
          <cell r="A210">
            <v>1586</v>
          </cell>
          <cell r="B210">
            <v>0</v>
          </cell>
          <cell r="C210">
            <v>0</v>
          </cell>
          <cell r="D210">
            <v>0</v>
          </cell>
          <cell r="E210">
            <v>0</v>
          </cell>
          <cell r="F210">
            <v>200</v>
          </cell>
          <cell r="G210">
            <v>0</v>
          </cell>
          <cell r="H210">
            <v>300</v>
          </cell>
          <cell r="I210">
            <v>0</v>
          </cell>
          <cell r="J210">
            <v>0</v>
          </cell>
          <cell r="K210">
            <v>200</v>
          </cell>
          <cell r="L210">
            <v>0</v>
          </cell>
          <cell r="M210">
            <v>0</v>
          </cell>
          <cell r="N210">
            <v>700</v>
          </cell>
        </row>
        <row r="211">
          <cell r="A211">
            <v>1587</v>
          </cell>
          <cell r="B211">
            <v>0</v>
          </cell>
          <cell r="C211">
            <v>0</v>
          </cell>
          <cell r="D211">
            <v>4</v>
          </cell>
          <cell r="E211">
            <v>1893</v>
          </cell>
          <cell r="F211">
            <v>606</v>
          </cell>
          <cell r="G211">
            <v>1493</v>
          </cell>
          <cell r="H211">
            <v>3477</v>
          </cell>
          <cell r="I211">
            <v>11</v>
          </cell>
          <cell r="J211">
            <v>7</v>
          </cell>
          <cell r="K211">
            <v>13</v>
          </cell>
          <cell r="L211">
            <v>0</v>
          </cell>
          <cell r="M211">
            <v>0</v>
          </cell>
          <cell r="N211">
            <v>7504</v>
          </cell>
        </row>
        <row r="212">
          <cell r="A212">
            <v>1589</v>
          </cell>
          <cell r="B212">
            <v>0</v>
          </cell>
          <cell r="C212">
            <v>0</v>
          </cell>
          <cell r="D212">
            <v>0</v>
          </cell>
          <cell r="E212">
            <v>0</v>
          </cell>
          <cell r="F212">
            <v>0</v>
          </cell>
          <cell r="G212">
            <v>50</v>
          </cell>
          <cell r="H212">
            <v>0</v>
          </cell>
          <cell r="I212">
            <v>0</v>
          </cell>
          <cell r="J212">
            <v>0</v>
          </cell>
          <cell r="K212">
            <v>300</v>
          </cell>
          <cell r="L212">
            <v>0</v>
          </cell>
          <cell r="M212">
            <v>0</v>
          </cell>
          <cell r="N212">
            <v>350</v>
          </cell>
        </row>
        <row r="213">
          <cell r="A213">
            <v>1590</v>
          </cell>
          <cell r="B213">
            <v>0</v>
          </cell>
          <cell r="C213">
            <v>0</v>
          </cell>
          <cell r="D213">
            <v>0</v>
          </cell>
          <cell r="E213">
            <v>100</v>
          </cell>
          <cell r="F213">
            <v>0</v>
          </cell>
          <cell r="G213">
            <v>0</v>
          </cell>
          <cell r="H213">
            <v>0</v>
          </cell>
          <cell r="I213">
            <v>100</v>
          </cell>
          <cell r="J213">
            <v>0</v>
          </cell>
          <cell r="K213">
            <v>0</v>
          </cell>
          <cell r="L213">
            <v>0</v>
          </cell>
          <cell r="M213">
            <v>0</v>
          </cell>
          <cell r="N213">
            <v>200</v>
          </cell>
        </row>
        <row r="214">
          <cell r="A214">
            <v>1591</v>
          </cell>
          <cell r="B214">
            <v>0</v>
          </cell>
          <cell r="C214">
            <v>0</v>
          </cell>
          <cell r="D214">
            <v>0</v>
          </cell>
          <cell r="E214">
            <v>100</v>
          </cell>
          <cell r="F214">
            <v>0</v>
          </cell>
          <cell r="G214">
            <v>0</v>
          </cell>
          <cell r="H214">
            <v>0</v>
          </cell>
          <cell r="I214">
            <v>0</v>
          </cell>
          <cell r="J214">
            <v>0</v>
          </cell>
          <cell r="K214">
            <v>0</v>
          </cell>
          <cell r="L214">
            <v>0</v>
          </cell>
          <cell r="M214">
            <v>0</v>
          </cell>
          <cell r="N214">
            <v>100</v>
          </cell>
        </row>
        <row r="215">
          <cell r="A215">
            <v>1592</v>
          </cell>
          <cell r="B215">
            <v>0</v>
          </cell>
          <cell r="C215">
            <v>0</v>
          </cell>
          <cell r="D215">
            <v>300</v>
          </cell>
          <cell r="E215">
            <v>400</v>
          </cell>
          <cell r="F215">
            <v>1100</v>
          </cell>
          <cell r="G215">
            <v>0</v>
          </cell>
          <cell r="H215">
            <v>1400</v>
          </cell>
          <cell r="I215">
            <v>800</v>
          </cell>
          <cell r="J215">
            <v>0</v>
          </cell>
          <cell r="K215">
            <v>100</v>
          </cell>
          <cell r="L215">
            <v>0</v>
          </cell>
          <cell r="M215">
            <v>0</v>
          </cell>
          <cell r="N215">
            <v>4100</v>
          </cell>
        </row>
        <row r="216">
          <cell r="A216">
            <v>1595</v>
          </cell>
          <cell r="B216">
            <v>0</v>
          </cell>
          <cell r="C216">
            <v>0</v>
          </cell>
          <cell r="D216">
            <v>50</v>
          </cell>
          <cell r="E216">
            <v>110</v>
          </cell>
          <cell r="F216">
            <v>340</v>
          </cell>
          <cell r="G216">
            <v>0</v>
          </cell>
          <cell r="H216">
            <v>200</v>
          </cell>
          <cell r="I216">
            <v>0</v>
          </cell>
          <cell r="J216">
            <v>0</v>
          </cell>
          <cell r="K216">
            <v>250</v>
          </cell>
          <cell r="L216">
            <v>0</v>
          </cell>
          <cell r="M216">
            <v>0</v>
          </cell>
          <cell r="N216">
            <v>950</v>
          </cell>
        </row>
        <row r="217">
          <cell r="A217">
            <v>1596</v>
          </cell>
          <cell r="B217">
            <v>0</v>
          </cell>
          <cell r="C217">
            <v>0</v>
          </cell>
          <cell r="D217">
            <v>0</v>
          </cell>
          <cell r="E217">
            <v>100</v>
          </cell>
          <cell r="F217">
            <v>0</v>
          </cell>
          <cell r="G217">
            <v>0</v>
          </cell>
          <cell r="H217">
            <v>0</v>
          </cell>
          <cell r="I217">
            <v>0</v>
          </cell>
          <cell r="J217">
            <v>0</v>
          </cell>
          <cell r="K217">
            <v>0</v>
          </cell>
          <cell r="L217">
            <v>0</v>
          </cell>
          <cell r="M217">
            <v>0</v>
          </cell>
          <cell r="N217">
            <v>100</v>
          </cell>
        </row>
        <row r="218">
          <cell r="A218">
            <v>1597</v>
          </cell>
          <cell r="B218">
            <v>0</v>
          </cell>
          <cell r="C218">
            <v>0</v>
          </cell>
          <cell r="D218">
            <v>100</v>
          </cell>
          <cell r="E218">
            <v>50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K218">
            <v>50</v>
          </cell>
          <cell r="L218">
            <v>0</v>
          </cell>
          <cell r="M218">
            <v>0</v>
          </cell>
          <cell r="N218">
            <v>200</v>
          </cell>
        </row>
        <row r="219">
          <cell r="A219">
            <v>1598</v>
          </cell>
          <cell r="B219">
            <v>0</v>
          </cell>
          <cell r="C219">
            <v>0</v>
          </cell>
          <cell r="D219">
            <v>0</v>
          </cell>
          <cell r="E219">
            <v>0</v>
          </cell>
          <cell r="F219">
            <v>0</v>
          </cell>
          <cell r="G219">
            <v>50</v>
          </cell>
          <cell r="H219">
            <v>0</v>
          </cell>
          <cell r="I219">
            <v>0</v>
          </cell>
          <cell r="J219">
            <v>0</v>
          </cell>
          <cell r="K219">
            <v>0</v>
          </cell>
          <cell r="L219">
            <v>0</v>
          </cell>
          <cell r="M219">
            <v>0</v>
          </cell>
          <cell r="N219">
            <v>50</v>
          </cell>
        </row>
        <row r="220">
          <cell r="A220">
            <v>1599</v>
          </cell>
          <cell r="B220">
            <v>0</v>
          </cell>
          <cell r="C220">
            <v>0</v>
          </cell>
          <cell r="D220">
            <v>0</v>
          </cell>
          <cell r="E220">
            <v>50</v>
          </cell>
          <cell r="F220">
            <v>100</v>
          </cell>
          <cell r="G220">
            <v>0</v>
          </cell>
          <cell r="H220">
            <v>0</v>
          </cell>
          <cell r="I220">
            <v>0</v>
          </cell>
          <cell r="J220">
            <v>0</v>
          </cell>
          <cell r="K220">
            <v>0</v>
          </cell>
          <cell r="L220">
            <v>0</v>
          </cell>
          <cell r="M220">
            <v>0</v>
          </cell>
          <cell r="N220">
            <v>150</v>
          </cell>
        </row>
        <row r="221">
          <cell r="A221">
            <v>1600</v>
          </cell>
          <cell r="B221">
            <v>0</v>
          </cell>
          <cell r="C221">
            <v>0</v>
          </cell>
          <cell r="D221">
            <v>0</v>
          </cell>
          <cell r="E221">
            <v>150</v>
          </cell>
          <cell r="F221">
            <v>0</v>
          </cell>
          <cell r="G221">
            <v>0</v>
          </cell>
          <cell r="H221">
            <v>0</v>
          </cell>
          <cell r="I221">
            <v>0</v>
          </cell>
          <cell r="J221">
            <v>0</v>
          </cell>
          <cell r="K221">
            <v>0</v>
          </cell>
          <cell r="L221">
            <v>0</v>
          </cell>
          <cell r="M221">
            <v>0</v>
          </cell>
          <cell r="N221">
            <v>150</v>
          </cell>
        </row>
        <row r="222">
          <cell r="A222">
            <v>1601</v>
          </cell>
          <cell r="B222">
            <v>0</v>
          </cell>
          <cell r="C222">
            <v>0</v>
          </cell>
          <cell r="D222">
            <v>0</v>
          </cell>
          <cell r="E222">
            <v>50</v>
          </cell>
          <cell r="F222">
            <v>0</v>
          </cell>
          <cell r="G222">
            <v>0</v>
          </cell>
          <cell r="H222">
            <v>0</v>
          </cell>
          <cell r="I222">
            <v>0</v>
          </cell>
          <cell r="J222">
            <v>0</v>
          </cell>
          <cell r="K222">
            <v>0</v>
          </cell>
          <cell r="L222">
            <v>0</v>
          </cell>
          <cell r="M222">
            <v>0</v>
          </cell>
          <cell r="N222">
            <v>50</v>
          </cell>
        </row>
        <row r="223">
          <cell r="A223">
            <v>1602</v>
          </cell>
          <cell r="B223">
            <v>0</v>
          </cell>
          <cell r="C223">
            <v>0</v>
          </cell>
          <cell r="D223">
            <v>0</v>
          </cell>
          <cell r="E223">
            <v>50</v>
          </cell>
          <cell r="F223">
            <v>0</v>
          </cell>
          <cell r="G223">
            <v>0</v>
          </cell>
          <cell r="H223">
            <v>0</v>
          </cell>
          <cell r="I223">
            <v>0</v>
          </cell>
          <cell r="J223">
            <v>0</v>
          </cell>
          <cell r="K223">
            <v>100</v>
          </cell>
          <cell r="L223">
            <v>0</v>
          </cell>
          <cell r="M223">
            <v>0</v>
          </cell>
          <cell r="N223">
            <v>150</v>
          </cell>
        </row>
        <row r="224">
          <cell r="A224">
            <v>1604</v>
          </cell>
          <cell r="B224">
            <v>0</v>
          </cell>
          <cell r="C224">
            <v>0</v>
          </cell>
          <cell r="D224">
            <v>0</v>
          </cell>
          <cell r="E224">
            <v>0</v>
          </cell>
          <cell r="F224">
            <v>0</v>
          </cell>
          <cell r="G224">
            <v>0</v>
          </cell>
          <cell r="H224">
            <v>0</v>
          </cell>
          <cell r="I224">
            <v>0</v>
          </cell>
          <cell r="J224">
            <v>0</v>
          </cell>
          <cell r="K224">
            <v>0</v>
          </cell>
          <cell r="L224">
            <v>0</v>
          </cell>
          <cell r="M224">
            <v>0</v>
          </cell>
          <cell r="N224">
            <v>0</v>
          </cell>
        </row>
        <row r="225">
          <cell r="A225">
            <v>1605</v>
          </cell>
          <cell r="B225">
            <v>0</v>
          </cell>
          <cell r="C225">
            <v>0</v>
          </cell>
          <cell r="D225">
            <v>0</v>
          </cell>
          <cell r="E225">
            <v>5</v>
          </cell>
          <cell r="F225">
            <v>20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K225">
            <v>0</v>
          </cell>
          <cell r="L225">
            <v>0</v>
          </cell>
          <cell r="M225">
            <v>0</v>
          </cell>
          <cell r="N225">
            <v>25</v>
          </cell>
        </row>
        <row r="226">
          <cell r="A226">
            <v>1610</v>
          </cell>
          <cell r="B226">
            <v>0</v>
          </cell>
          <cell r="C226">
            <v>0</v>
          </cell>
          <cell r="D226">
            <v>0</v>
          </cell>
          <cell r="E226">
            <v>0</v>
          </cell>
          <cell r="F226">
            <v>0</v>
          </cell>
          <cell r="G226">
            <v>2</v>
          </cell>
          <cell r="H226">
            <v>20</v>
          </cell>
          <cell r="I226">
            <v>0</v>
          </cell>
          <cell r="J226">
            <v>4</v>
          </cell>
          <cell r="K226">
            <v>0</v>
          </cell>
          <cell r="L226">
            <v>0</v>
          </cell>
          <cell r="M226">
            <v>0</v>
          </cell>
          <cell r="N226">
            <v>26</v>
          </cell>
        </row>
        <row r="227">
          <cell r="A227">
            <v>1613</v>
          </cell>
          <cell r="B227">
            <v>0</v>
          </cell>
          <cell r="C227">
            <v>0</v>
          </cell>
          <cell r="D227">
            <v>150</v>
          </cell>
          <cell r="E227">
            <v>0</v>
          </cell>
          <cell r="F227">
            <v>0</v>
          </cell>
          <cell r="G227">
            <v>200</v>
          </cell>
          <cell r="H227">
            <v>0</v>
          </cell>
          <cell r="I227">
            <v>0</v>
          </cell>
          <cell r="J227">
            <v>0</v>
          </cell>
          <cell r="K227">
            <v>50</v>
          </cell>
          <cell r="L227">
            <v>0</v>
          </cell>
          <cell r="M227">
            <v>0</v>
          </cell>
          <cell r="N227">
            <v>400</v>
          </cell>
        </row>
        <row r="228">
          <cell r="A228">
            <v>1614</v>
          </cell>
          <cell r="B228">
            <v>0</v>
          </cell>
          <cell r="C228">
            <v>0</v>
          </cell>
          <cell r="D228">
            <v>0</v>
          </cell>
          <cell r="E228">
            <v>0</v>
          </cell>
          <cell r="F228">
            <v>0</v>
          </cell>
          <cell r="G228">
            <v>0</v>
          </cell>
          <cell r="H228">
            <v>0</v>
          </cell>
          <cell r="I228">
            <v>0</v>
          </cell>
          <cell r="J228">
            <v>0</v>
          </cell>
          <cell r="K228">
            <v>5</v>
          </cell>
          <cell r="L228">
            <v>0</v>
          </cell>
          <cell r="M228">
            <v>0</v>
          </cell>
          <cell r="N228">
            <v>5</v>
          </cell>
        </row>
        <row r="229">
          <cell r="A229">
            <v>1615</v>
          </cell>
          <cell r="B229">
            <v>0</v>
          </cell>
          <cell r="C229">
            <v>0</v>
          </cell>
          <cell r="D229">
            <v>0</v>
          </cell>
          <cell r="E229">
            <v>0</v>
          </cell>
          <cell r="F229">
            <v>0</v>
          </cell>
          <cell r="G229">
            <v>0</v>
          </cell>
          <cell r="H229">
            <v>0</v>
          </cell>
          <cell r="I229">
            <v>0</v>
          </cell>
          <cell r="J229">
            <v>0</v>
          </cell>
          <cell r="K229">
            <v>5</v>
          </cell>
          <cell r="L229">
            <v>0</v>
          </cell>
          <cell r="M229">
            <v>0</v>
          </cell>
          <cell r="N229">
            <v>5</v>
          </cell>
        </row>
        <row r="230">
          <cell r="A230">
            <v>1616</v>
          </cell>
          <cell r="B230">
            <v>0</v>
          </cell>
          <cell r="C230">
            <v>0</v>
          </cell>
          <cell r="D230">
            <v>200</v>
          </cell>
          <cell r="E230">
            <v>0</v>
          </cell>
          <cell r="F230">
            <v>103</v>
          </cell>
          <cell r="G230">
            <v>0</v>
          </cell>
          <cell r="H230">
            <v>0</v>
          </cell>
          <cell r="I230">
            <v>0</v>
          </cell>
          <cell r="J230">
            <v>0</v>
          </cell>
          <cell r="K230">
            <v>50</v>
          </cell>
          <cell r="L230">
            <v>0</v>
          </cell>
          <cell r="M230">
            <v>0</v>
          </cell>
          <cell r="N230">
            <v>353</v>
          </cell>
        </row>
        <row r="231">
          <cell r="A231">
            <v>1625</v>
          </cell>
          <cell r="B231">
            <v>0</v>
          </cell>
          <cell r="C231">
            <v>0</v>
          </cell>
          <cell r="D231">
            <v>0</v>
          </cell>
          <cell r="E231">
            <v>0</v>
          </cell>
          <cell r="F231">
            <v>0</v>
          </cell>
          <cell r="G231">
            <v>0</v>
          </cell>
          <cell r="H231">
            <v>0</v>
          </cell>
          <cell r="I231">
            <v>0</v>
          </cell>
          <cell r="J231">
            <v>0</v>
          </cell>
          <cell r="K231">
            <v>0</v>
          </cell>
          <cell r="L231">
            <v>0</v>
          </cell>
          <cell r="M231">
            <v>0</v>
          </cell>
          <cell r="N231">
            <v>0</v>
          </cell>
        </row>
        <row r="232">
          <cell r="A232">
            <v>1661</v>
          </cell>
          <cell r="B232">
            <v>0</v>
          </cell>
          <cell r="C232">
            <v>0</v>
          </cell>
          <cell r="D232">
            <v>16</v>
          </cell>
          <cell r="E232">
            <v>44</v>
          </cell>
          <cell r="F232">
            <v>16</v>
          </cell>
          <cell r="G232">
            <v>12</v>
          </cell>
          <cell r="H232">
            <v>0</v>
          </cell>
          <cell r="I232">
            <v>0</v>
          </cell>
          <cell r="J232">
            <v>8</v>
          </cell>
          <cell r="K232">
            <v>0</v>
          </cell>
          <cell r="L232">
            <v>0</v>
          </cell>
          <cell r="M232">
            <v>0</v>
          </cell>
          <cell r="N232">
            <v>96</v>
          </cell>
        </row>
        <row r="233">
          <cell r="A233">
            <v>1663</v>
          </cell>
          <cell r="B233">
            <v>0</v>
          </cell>
          <cell r="C233">
            <v>0</v>
          </cell>
          <cell r="D233">
            <v>1</v>
          </cell>
          <cell r="E233">
            <v>2</v>
          </cell>
          <cell r="F233">
            <v>1</v>
          </cell>
          <cell r="G233">
            <v>5</v>
          </cell>
          <cell r="H233">
            <v>0</v>
          </cell>
          <cell r="I233">
            <v>0</v>
          </cell>
          <cell r="J233">
            <v>0</v>
          </cell>
          <cell r="K233">
            <v>0</v>
          </cell>
          <cell r="L233">
            <v>0</v>
          </cell>
          <cell r="M233">
            <v>0</v>
          </cell>
          <cell r="N233">
            <v>9</v>
          </cell>
        </row>
        <row r="234">
          <cell r="A234">
            <v>1906</v>
          </cell>
          <cell r="B234">
            <v>0</v>
          </cell>
          <cell r="C234">
            <v>0</v>
          </cell>
          <cell r="D234">
            <v>1</v>
          </cell>
          <cell r="E234">
            <v>1</v>
          </cell>
          <cell r="F234">
            <v>2</v>
          </cell>
          <cell r="G234">
            <v>1</v>
          </cell>
          <cell r="H234">
            <v>2</v>
          </cell>
          <cell r="I234">
            <v>14</v>
          </cell>
          <cell r="J234">
            <v>1</v>
          </cell>
          <cell r="K234">
            <v>4</v>
          </cell>
          <cell r="L234">
            <v>0</v>
          </cell>
          <cell r="M234">
            <v>0</v>
          </cell>
          <cell r="N234">
            <v>26</v>
          </cell>
        </row>
        <row r="235">
          <cell r="A235">
            <v>1907</v>
          </cell>
          <cell r="B235">
            <v>0</v>
          </cell>
          <cell r="C235">
            <v>0</v>
          </cell>
          <cell r="D235">
            <v>0</v>
          </cell>
          <cell r="E235">
            <v>1</v>
          </cell>
          <cell r="F235">
            <v>0</v>
          </cell>
          <cell r="G235">
            <v>1</v>
          </cell>
          <cell r="H235">
            <v>3</v>
          </cell>
          <cell r="I235">
            <v>0</v>
          </cell>
          <cell r="J235">
            <v>1</v>
          </cell>
          <cell r="K235">
            <v>3</v>
          </cell>
          <cell r="L235">
            <v>0</v>
          </cell>
          <cell r="M235">
            <v>0</v>
          </cell>
          <cell r="N235">
            <v>9</v>
          </cell>
        </row>
        <row r="236">
          <cell r="A236">
            <v>1908</v>
          </cell>
          <cell r="B236">
            <v>0</v>
          </cell>
          <cell r="C236">
            <v>0</v>
          </cell>
          <cell r="D236">
            <v>1</v>
          </cell>
          <cell r="E236">
            <v>1</v>
          </cell>
          <cell r="F236">
            <v>0</v>
          </cell>
          <cell r="G236">
            <v>0</v>
          </cell>
          <cell r="H236">
            <v>2</v>
          </cell>
          <cell r="I236">
            <v>6</v>
          </cell>
          <cell r="J236">
            <v>0</v>
          </cell>
          <cell r="K236">
            <v>1</v>
          </cell>
          <cell r="L236">
            <v>0</v>
          </cell>
          <cell r="M236">
            <v>0</v>
          </cell>
          <cell r="N236">
            <v>11</v>
          </cell>
        </row>
        <row r="237">
          <cell r="A237">
            <v>1910</v>
          </cell>
          <cell r="B237">
            <v>0</v>
          </cell>
          <cell r="C237">
            <v>0</v>
          </cell>
          <cell r="D237">
            <v>0</v>
          </cell>
          <cell r="E237">
            <v>0</v>
          </cell>
          <cell r="F237">
            <v>0</v>
          </cell>
          <cell r="G237">
            <v>0</v>
          </cell>
          <cell r="H237">
            <v>0</v>
          </cell>
          <cell r="I237">
            <v>0</v>
          </cell>
          <cell r="J237">
            <v>0</v>
          </cell>
          <cell r="K237">
            <v>100</v>
          </cell>
          <cell r="L237">
            <v>0</v>
          </cell>
          <cell r="M237">
            <v>0</v>
          </cell>
          <cell r="N237">
            <v>100</v>
          </cell>
        </row>
        <row r="238">
          <cell r="A238">
            <v>1923</v>
          </cell>
          <cell r="B238">
            <v>0</v>
          </cell>
          <cell r="C238">
            <v>0</v>
          </cell>
          <cell r="D238">
            <v>13</v>
          </cell>
          <cell r="E238">
            <v>0</v>
          </cell>
          <cell r="F238">
            <v>0</v>
          </cell>
          <cell r="G238">
            <v>0</v>
          </cell>
          <cell r="H238">
            <v>0</v>
          </cell>
          <cell r="I238">
            <v>0</v>
          </cell>
          <cell r="J238">
            <v>0</v>
          </cell>
          <cell r="K238">
            <v>0</v>
          </cell>
          <cell r="L238">
            <v>0</v>
          </cell>
          <cell r="M238">
            <v>0</v>
          </cell>
          <cell r="N238">
            <v>13</v>
          </cell>
        </row>
        <row r="239">
          <cell r="A239">
            <v>1930</v>
          </cell>
          <cell r="B239">
            <v>0</v>
          </cell>
          <cell r="C239">
            <v>0</v>
          </cell>
          <cell r="D239">
            <v>0</v>
          </cell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K239">
            <v>0</v>
          </cell>
          <cell r="L239">
            <v>0</v>
          </cell>
          <cell r="M239">
            <v>0</v>
          </cell>
          <cell r="N239">
            <v>0</v>
          </cell>
        </row>
        <row r="240">
          <cell r="A240">
            <v>2018</v>
          </cell>
          <cell r="B240">
            <v>0</v>
          </cell>
          <cell r="C240">
            <v>0</v>
          </cell>
          <cell r="D240">
            <v>0</v>
          </cell>
          <cell r="E240">
            <v>1</v>
          </cell>
          <cell r="F240">
            <v>0</v>
          </cell>
          <cell r="G240">
            <v>1</v>
          </cell>
          <cell r="H240">
            <v>0</v>
          </cell>
          <cell r="I240">
            <v>2</v>
          </cell>
          <cell r="J240">
            <v>0</v>
          </cell>
          <cell r="K240">
            <v>0</v>
          </cell>
          <cell r="L240">
            <v>0</v>
          </cell>
          <cell r="M240">
            <v>0</v>
          </cell>
          <cell r="N240">
            <v>4</v>
          </cell>
        </row>
        <row r="241">
          <cell r="A241">
            <v>2031</v>
          </cell>
          <cell r="B241">
            <v>0</v>
          </cell>
          <cell r="C241">
            <v>0</v>
          </cell>
          <cell r="D241">
            <v>0</v>
          </cell>
          <cell r="E241">
            <v>2</v>
          </cell>
          <cell r="F241">
            <v>3</v>
          </cell>
          <cell r="G241">
            <v>0</v>
          </cell>
          <cell r="H241">
            <v>3</v>
          </cell>
          <cell r="I241">
            <v>0</v>
          </cell>
          <cell r="J241">
            <v>2</v>
          </cell>
          <cell r="K241">
            <v>7</v>
          </cell>
          <cell r="L241">
            <v>0</v>
          </cell>
          <cell r="M241">
            <v>0</v>
          </cell>
          <cell r="N241">
            <v>17</v>
          </cell>
        </row>
        <row r="242">
          <cell r="A242">
            <v>2128</v>
          </cell>
          <cell r="B242">
            <v>0</v>
          </cell>
          <cell r="C242">
            <v>0</v>
          </cell>
          <cell r="D242">
            <v>0</v>
          </cell>
          <cell r="E242">
            <v>0</v>
          </cell>
          <cell r="F242">
            <v>0</v>
          </cell>
          <cell r="G242">
            <v>0</v>
          </cell>
          <cell r="H242">
            <v>0</v>
          </cell>
          <cell r="I242">
            <v>100</v>
          </cell>
          <cell r="J242">
            <v>0</v>
          </cell>
          <cell r="K242">
            <v>0</v>
          </cell>
          <cell r="L242">
            <v>0</v>
          </cell>
          <cell r="M242">
            <v>0</v>
          </cell>
          <cell r="N242">
            <v>100</v>
          </cell>
        </row>
        <row r="243">
          <cell r="A243">
            <v>2130</v>
          </cell>
          <cell r="B243">
            <v>0</v>
          </cell>
          <cell r="C243">
            <v>0</v>
          </cell>
          <cell r="D243">
            <v>0</v>
          </cell>
          <cell r="E243">
            <v>0</v>
          </cell>
          <cell r="F243">
            <v>0</v>
          </cell>
          <cell r="G243">
            <v>0</v>
          </cell>
          <cell r="H243">
            <v>0</v>
          </cell>
          <cell r="I243">
            <v>0</v>
          </cell>
          <cell r="J243">
            <v>0</v>
          </cell>
          <cell r="K243">
            <v>0</v>
          </cell>
          <cell r="L243">
            <v>0</v>
          </cell>
          <cell r="M243">
            <v>0</v>
          </cell>
          <cell r="N243">
            <v>0</v>
          </cell>
        </row>
        <row r="244">
          <cell r="A244">
            <v>2182</v>
          </cell>
          <cell r="B244">
            <v>0</v>
          </cell>
          <cell r="C244">
            <v>0</v>
          </cell>
          <cell r="D244">
            <v>0</v>
          </cell>
          <cell r="E244">
            <v>0</v>
          </cell>
          <cell r="F244">
            <v>0</v>
          </cell>
          <cell r="G244">
            <v>0</v>
          </cell>
          <cell r="H244">
            <v>0</v>
          </cell>
          <cell r="I244">
            <v>0</v>
          </cell>
          <cell r="J244">
            <v>300</v>
          </cell>
          <cell r="K244">
            <v>0</v>
          </cell>
          <cell r="L244">
            <v>0</v>
          </cell>
          <cell r="M244">
            <v>0</v>
          </cell>
          <cell r="N244">
            <v>300</v>
          </cell>
        </row>
        <row r="245">
          <cell r="A245">
            <v>2188</v>
          </cell>
          <cell r="B245">
            <v>0</v>
          </cell>
          <cell r="C245">
            <v>0</v>
          </cell>
          <cell r="D245">
            <v>0</v>
          </cell>
          <cell r="E245">
            <v>0</v>
          </cell>
          <cell r="F245">
            <v>0</v>
          </cell>
          <cell r="G245">
            <v>0</v>
          </cell>
          <cell r="H245">
            <v>0</v>
          </cell>
          <cell r="I245">
            <v>0</v>
          </cell>
          <cell r="J245">
            <v>0</v>
          </cell>
          <cell r="K245">
            <v>0</v>
          </cell>
          <cell r="L245">
            <v>0</v>
          </cell>
          <cell r="M245">
            <v>0</v>
          </cell>
          <cell r="N245">
            <v>0</v>
          </cell>
        </row>
        <row r="246">
          <cell r="A246">
            <v>2189</v>
          </cell>
          <cell r="B246">
            <v>0</v>
          </cell>
          <cell r="C246">
            <v>0</v>
          </cell>
          <cell r="D246">
            <v>0</v>
          </cell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K246">
            <v>1000</v>
          </cell>
          <cell r="L246">
            <v>0</v>
          </cell>
          <cell r="M246">
            <v>0</v>
          </cell>
          <cell r="N246">
            <v>1000</v>
          </cell>
        </row>
        <row r="247">
          <cell r="A247">
            <v>2190</v>
          </cell>
          <cell r="B247">
            <v>0</v>
          </cell>
          <cell r="C247">
            <v>0</v>
          </cell>
          <cell r="D247">
            <v>0</v>
          </cell>
          <cell r="E247">
            <v>0</v>
          </cell>
          <cell r="F247">
            <v>0</v>
          </cell>
          <cell r="G247">
            <v>0</v>
          </cell>
          <cell r="H247">
            <v>0</v>
          </cell>
          <cell r="I247">
            <v>0</v>
          </cell>
          <cell r="J247">
            <v>0</v>
          </cell>
          <cell r="K247">
            <v>0</v>
          </cell>
          <cell r="L247">
            <v>0</v>
          </cell>
          <cell r="M247">
            <v>0</v>
          </cell>
          <cell r="N247">
            <v>0</v>
          </cell>
        </row>
        <row r="248">
          <cell r="A248">
            <v>2191</v>
          </cell>
          <cell r="B248">
            <v>0</v>
          </cell>
          <cell r="C248">
            <v>0</v>
          </cell>
          <cell r="D248">
            <v>0</v>
          </cell>
          <cell r="E248">
            <v>500</v>
          </cell>
          <cell r="F248">
            <v>0</v>
          </cell>
          <cell r="G248">
            <v>0</v>
          </cell>
          <cell r="H248">
            <v>500</v>
          </cell>
          <cell r="I248">
            <v>0</v>
          </cell>
          <cell r="J248">
            <v>0</v>
          </cell>
          <cell r="K248">
            <v>200</v>
          </cell>
          <cell r="L248">
            <v>0</v>
          </cell>
          <cell r="M248">
            <v>0</v>
          </cell>
          <cell r="N248">
            <v>1200</v>
          </cell>
        </row>
        <row r="249">
          <cell r="A249">
            <v>2192</v>
          </cell>
          <cell r="B249">
            <v>0</v>
          </cell>
          <cell r="C249">
            <v>0</v>
          </cell>
          <cell r="D249">
            <v>0</v>
          </cell>
          <cell r="E249">
            <v>0</v>
          </cell>
          <cell r="F249">
            <v>0</v>
          </cell>
          <cell r="G249">
            <v>0</v>
          </cell>
          <cell r="H249">
            <v>2</v>
          </cell>
          <cell r="I249">
            <v>0</v>
          </cell>
          <cell r="J249">
            <v>0</v>
          </cell>
          <cell r="K249">
            <v>0</v>
          </cell>
          <cell r="L249">
            <v>0</v>
          </cell>
          <cell r="M249">
            <v>0</v>
          </cell>
          <cell r="N249">
            <v>2</v>
          </cell>
        </row>
        <row r="250">
          <cell r="A250">
            <v>2221</v>
          </cell>
          <cell r="B250">
            <v>0</v>
          </cell>
          <cell r="C250">
            <v>0</v>
          </cell>
          <cell r="D250">
            <v>6</v>
          </cell>
          <cell r="E250">
            <v>5</v>
          </cell>
          <cell r="F250">
            <v>4</v>
          </cell>
          <cell r="G250">
            <v>25</v>
          </cell>
          <cell r="H250">
            <v>0</v>
          </cell>
          <cell r="I250">
            <v>0</v>
          </cell>
          <cell r="J250">
            <v>0</v>
          </cell>
          <cell r="K250">
            <v>0</v>
          </cell>
          <cell r="L250">
            <v>0</v>
          </cell>
          <cell r="M250">
            <v>0</v>
          </cell>
          <cell r="N250">
            <v>40</v>
          </cell>
        </row>
        <row r="251">
          <cell r="A251">
            <v>2224</v>
          </cell>
          <cell r="B251">
            <v>0</v>
          </cell>
          <cell r="C251">
            <v>0</v>
          </cell>
          <cell r="D251">
            <v>0</v>
          </cell>
          <cell r="E251">
            <v>0</v>
          </cell>
          <cell r="F251">
            <v>0</v>
          </cell>
          <cell r="G251">
            <v>0</v>
          </cell>
          <cell r="H251">
            <v>120</v>
          </cell>
          <cell r="I251">
            <v>0</v>
          </cell>
          <cell r="J251">
            <v>120</v>
          </cell>
          <cell r="K251">
            <v>0</v>
          </cell>
          <cell r="L251">
            <v>0</v>
          </cell>
          <cell r="M251">
            <v>0</v>
          </cell>
          <cell r="N251">
            <v>240</v>
          </cell>
        </row>
        <row r="252">
          <cell r="A252">
            <v>2233</v>
          </cell>
          <cell r="B252">
            <v>0</v>
          </cell>
          <cell r="C252">
            <v>0</v>
          </cell>
          <cell r="D252">
            <v>0</v>
          </cell>
          <cell r="E252">
            <v>0</v>
          </cell>
          <cell r="F252">
            <v>0</v>
          </cell>
          <cell r="G252">
            <v>6</v>
          </cell>
          <cell r="H252">
            <v>0</v>
          </cell>
          <cell r="I252">
            <v>1</v>
          </cell>
          <cell r="J252">
            <v>6</v>
          </cell>
          <cell r="K252">
            <v>1</v>
          </cell>
          <cell r="L252">
            <v>0</v>
          </cell>
          <cell r="M252">
            <v>0</v>
          </cell>
          <cell r="N252">
            <v>14</v>
          </cell>
        </row>
        <row r="253">
          <cell r="A253">
            <v>2234</v>
          </cell>
          <cell r="B253">
            <v>0</v>
          </cell>
          <cell r="C253">
            <v>0</v>
          </cell>
          <cell r="D253">
            <v>8</v>
          </cell>
          <cell r="E253">
            <v>45</v>
          </cell>
          <cell r="F253">
            <v>51</v>
          </cell>
          <cell r="G253">
            <v>40</v>
          </cell>
          <cell r="H253">
            <v>56</v>
          </cell>
          <cell r="I253">
            <v>70</v>
          </cell>
          <cell r="J253">
            <v>110</v>
          </cell>
          <cell r="K253">
            <v>62</v>
          </cell>
          <cell r="L253">
            <v>0</v>
          </cell>
          <cell r="M253">
            <v>0</v>
          </cell>
          <cell r="N253">
            <v>442</v>
          </cell>
        </row>
        <row r="254">
          <cell r="A254">
            <v>2246</v>
          </cell>
          <cell r="B254">
            <v>0</v>
          </cell>
          <cell r="C254">
            <v>0</v>
          </cell>
          <cell r="D254">
            <v>0</v>
          </cell>
          <cell r="E254">
            <v>0</v>
          </cell>
          <cell r="F254">
            <v>0</v>
          </cell>
          <cell r="G254">
            <v>0</v>
          </cell>
          <cell r="H254">
            <v>0</v>
          </cell>
          <cell r="I254">
            <v>0</v>
          </cell>
          <cell r="J254">
            <v>0</v>
          </cell>
          <cell r="K254">
            <v>0</v>
          </cell>
          <cell r="L254">
            <v>0</v>
          </cell>
          <cell r="M254">
            <v>0</v>
          </cell>
          <cell r="N254">
            <v>0</v>
          </cell>
        </row>
        <row r="255">
          <cell r="A255">
            <v>2267</v>
          </cell>
          <cell r="B255">
            <v>0</v>
          </cell>
          <cell r="C255">
            <v>0</v>
          </cell>
          <cell r="D255">
            <v>0</v>
          </cell>
          <cell r="E255">
            <v>0</v>
          </cell>
          <cell r="F255">
            <v>0</v>
          </cell>
          <cell r="G255">
            <v>0</v>
          </cell>
          <cell r="H255">
            <v>0</v>
          </cell>
          <cell r="I255">
            <v>500</v>
          </cell>
          <cell r="J255">
            <v>0</v>
          </cell>
          <cell r="K255">
            <v>0</v>
          </cell>
          <cell r="L255">
            <v>0</v>
          </cell>
          <cell r="M255">
            <v>0</v>
          </cell>
          <cell r="N255">
            <v>500</v>
          </cell>
        </row>
        <row r="256">
          <cell r="A256">
            <v>2268</v>
          </cell>
          <cell r="B256">
            <v>0</v>
          </cell>
          <cell r="C256">
            <v>0</v>
          </cell>
          <cell r="D256">
            <v>0</v>
          </cell>
          <cell r="E256">
            <v>0</v>
          </cell>
          <cell r="F256">
            <v>0</v>
          </cell>
          <cell r="G256">
            <v>0</v>
          </cell>
          <cell r="H256">
            <v>0</v>
          </cell>
          <cell r="I256">
            <v>1000</v>
          </cell>
          <cell r="J256">
            <v>0</v>
          </cell>
          <cell r="K256">
            <v>0</v>
          </cell>
          <cell r="L256">
            <v>0</v>
          </cell>
          <cell r="M256">
            <v>0</v>
          </cell>
          <cell r="N256">
            <v>1000</v>
          </cell>
        </row>
        <row r="257">
          <cell r="A257">
            <v>2269</v>
          </cell>
          <cell r="B257">
            <v>0</v>
          </cell>
          <cell r="C257">
            <v>0</v>
          </cell>
          <cell r="D257">
            <v>0</v>
          </cell>
          <cell r="E257">
            <v>34</v>
          </cell>
          <cell r="F257">
            <v>15</v>
          </cell>
          <cell r="G257">
            <v>6</v>
          </cell>
          <cell r="H257">
            <v>4</v>
          </cell>
          <cell r="I257">
            <v>10</v>
          </cell>
          <cell r="J257">
            <v>3</v>
          </cell>
          <cell r="K257">
            <v>2</v>
          </cell>
          <cell r="L257">
            <v>0</v>
          </cell>
          <cell r="M257">
            <v>0</v>
          </cell>
          <cell r="N257">
            <v>74</v>
          </cell>
        </row>
        <row r="258">
          <cell r="A258">
            <v>2270</v>
          </cell>
          <cell r="B258">
            <v>0</v>
          </cell>
          <cell r="C258">
            <v>0</v>
          </cell>
          <cell r="D258">
            <v>21</v>
          </cell>
          <cell r="E258">
            <v>29</v>
          </cell>
          <cell r="F258">
            <v>0</v>
          </cell>
          <cell r="G258">
            <v>1</v>
          </cell>
          <cell r="H258">
            <v>6</v>
          </cell>
          <cell r="I258">
            <v>0</v>
          </cell>
          <cell r="J258">
            <v>0</v>
          </cell>
          <cell r="K258">
            <v>0</v>
          </cell>
          <cell r="L258">
            <v>0</v>
          </cell>
          <cell r="M258">
            <v>0</v>
          </cell>
          <cell r="N258">
            <v>57</v>
          </cell>
        </row>
        <row r="259">
          <cell r="A259">
            <v>2380</v>
          </cell>
          <cell r="B259">
            <v>0</v>
          </cell>
          <cell r="C259">
            <v>0</v>
          </cell>
          <cell r="D259">
            <v>0</v>
          </cell>
          <cell r="E259">
            <v>0</v>
          </cell>
          <cell r="F259">
            <v>0</v>
          </cell>
          <cell r="G259">
            <v>0</v>
          </cell>
          <cell r="H259">
            <v>0</v>
          </cell>
          <cell r="I259">
            <v>0</v>
          </cell>
          <cell r="J259">
            <v>20</v>
          </cell>
          <cell r="K259">
            <v>0</v>
          </cell>
          <cell r="L259">
            <v>0</v>
          </cell>
          <cell r="M259">
            <v>0</v>
          </cell>
          <cell r="N259">
            <v>20</v>
          </cell>
        </row>
        <row r="260">
          <cell r="A260">
            <v>2995</v>
          </cell>
          <cell r="B260">
            <v>0</v>
          </cell>
          <cell r="C260">
            <v>0</v>
          </cell>
          <cell r="D260">
            <v>0</v>
          </cell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2</v>
          </cell>
          <cell r="K260">
            <v>0</v>
          </cell>
          <cell r="L260">
            <v>0</v>
          </cell>
          <cell r="M260">
            <v>0</v>
          </cell>
          <cell r="N260">
            <v>2</v>
          </cell>
        </row>
        <row r="261">
          <cell r="A261">
            <v>3001</v>
          </cell>
          <cell r="B261">
            <v>0</v>
          </cell>
          <cell r="C261">
            <v>0</v>
          </cell>
          <cell r="D261">
            <v>4</v>
          </cell>
          <cell r="E261">
            <v>1</v>
          </cell>
          <cell r="F261">
            <v>2</v>
          </cell>
          <cell r="G261">
            <v>2</v>
          </cell>
          <cell r="H261">
            <v>0</v>
          </cell>
          <cell r="I261">
            <v>0</v>
          </cell>
          <cell r="J261">
            <v>4</v>
          </cell>
          <cell r="K261">
            <v>5</v>
          </cell>
          <cell r="L261">
            <v>0</v>
          </cell>
          <cell r="M261">
            <v>0</v>
          </cell>
          <cell r="N261">
            <v>18</v>
          </cell>
        </row>
        <row r="262">
          <cell r="A262">
            <v>3002</v>
          </cell>
          <cell r="B262">
            <v>0</v>
          </cell>
          <cell r="C262">
            <v>0</v>
          </cell>
          <cell r="D262">
            <v>0</v>
          </cell>
          <cell r="E262">
            <v>1</v>
          </cell>
          <cell r="F262">
            <v>1</v>
          </cell>
          <cell r="G262">
            <v>0</v>
          </cell>
          <cell r="H262">
            <v>2</v>
          </cell>
          <cell r="I262">
            <v>0</v>
          </cell>
          <cell r="J262">
            <v>3</v>
          </cell>
          <cell r="K262">
            <v>1</v>
          </cell>
          <cell r="L262">
            <v>0</v>
          </cell>
          <cell r="M262">
            <v>0</v>
          </cell>
          <cell r="N262">
            <v>8</v>
          </cell>
        </row>
        <row r="263">
          <cell r="A263">
            <v>3104</v>
          </cell>
          <cell r="B263">
            <v>0</v>
          </cell>
          <cell r="C263">
            <v>0</v>
          </cell>
          <cell r="D263">
            <v>1</v>
          </cell>
          <cell r="E263">
            <v>0</v>
          </cell>
          <cell r="F263">
            <v>1</v>
          </cell>
          <cell r="G263">
            <v>2</v>
          </cell>
          <cell r="H263">
            <v>3</v>
          </cell>
          <cell r="I263">
            <v>2</v>
          </cell>
          <cell r="J263">
            <v>0</v>
          </cell>
          <cell r="K263">
            <v>3</v>
          </cell>
          <cell r="L263">
            <v>0</v>
          </cell>
          <cell r="M263">
            <v>0</v>
          </cell>
          <cell r="N263">
            <v>12</v>
          </cell>
        </row>
        <row r="264">
          <cell r="A264">
            <v>3130</v>
          </cell>
          <cell r="B264">
            <v>0</v>
          </cell>
          <cell r="C264">
            <v>0</v>
          </cell>
          <cell r="D264">
            <v>0</v>
          </cell>
          <cell r="E264">
            <v>0</v>
          </cell>
          <cell r="F264">
            <v>0</v>
          </cell>
          <cell r="G264">
            <v>0</v>
          </cell>
          <cell r="H264">
            <v>0</v>
          </cell>
          <cell r="I264">
            <v>0</v>
          </cell>
          <cell r="J264">
            <v>0</v>
          </cell>
          <cell r="K264">
            <v>0</v>
          </cell>
          <cell r="L264">
            <v>0</v>
          </cell>
          <cell r="M264">
            <v>0</v>
          </cell>
          <cell r="N264">
            <v>0</v>
          </cell>
        </row>
        <row r="265">
          <cell r="A265">
            <v>3600</v>
          </cell>
          <cell r="B265">
            <v>0</v>
          </cell>
          <cell r="C265">
            <v>0</v>
          </cell>
          <cell r="D265">
            <v>0</v>
          </cell>
          <cell r="E265">
            <v>0</v>
          </cell>
          <cell r="F265">
            <v>0</v>
          </cell>
          <cell r="G265">
            <v>0</v>
          </cell>
          <cell r="H265">
            <v>300</v>
          </cell>
          <cell r="I265">
            <v>270</v>
          </cell>
          <cell r="J265">
            <v>200</v>
          </cell>
          <cell r="K265">
            <v>100</v>
          </cell>
          <cell r="L265">
            <v>0</v>
          </cell>
          <cell r="M265">
            <v>0</v>
          </cell>
          <cell r="N265">
            <v>870</v>
          </cell>
        </row>
        <row r="266">
          <cell r="A266">
            <v>3622</v>
          </cell>
          <cell r="B266">
            <v>0</v>
          </cell>
          <cell r="C266">
            <v>0</v>
          </cell>
          <cell r="D266">
            <v>1</v>
          </cell>
          <cell r="E266">
            <v>50</v>
          </cell>
          <cell r="F266">
            <v>48</v>
          </cell>
          <cell r="G266">
            <v>12</v>
          </cell>
          <cell r="H266">
            <v>24</v>
          </cell>
          <cell r="I266">
            <v>100</v>
          </cell>
          <cell r="J266">
            <v>18</v>
          </cell>
          <cell r="K266">
            <v>24</v>
          </cell>
          <cell r="L266">
            <v>0</v>
          </cell>
          <cell r="M266">
            <v>0</v>
          </cell>
          <cell r="N266">
            <v>277</v>
          </cell>
        </row>
        <row r="267">
          <cell r="A267">
            <v>3625</v>
          </cell>
          <cell r="B267">
            <v>0</v>
          </cell>
          <cell r="C267">
            <v>0</v>
          </cell>
          <cell r="D267">
            <v>0</v>
          </cell>
          <cell r="E267">
            <v>31</v>
          </cell>
          <cell r="F267">
            <v>15</v>
          </cell>
          <cell r="G267">
            <v>27</v>
          </cell>
          <cell r="H267">
            <v>4</v>
          </cell>
          <cell r="I267">
            <v>7</v>
          </cell>
          <cell r="J267">
            <v>17</v>
          </cell>
          <cell r="K267">
            <v>15</v>
          </cell>
          <cell r="L267">
            <v>0</v>
          </cell>
          <cell r="M267">
            <v>0</v>
          </cell>
          <cell r="N267">
            <v>116</v>
          </cell>
        </row>
        <row r="268">
          <cell r="A268">
            <v>3626</v>
          </cell>
          <cell r="B268">
            <v>0</v>
          </cell>
          <cell r="C268">
            <v>0</v>
          </cell>
          <cell r="D268">
            <v>0</v>
          </cell>
          <cell r="E268">
            <v>3</v>
          </cell>
          <cell r="F268">
            <v>2</v>
          </cell>
          <cell r="G268">
            <v>0</v>
          </cell>
          <cell r="H268">
            <v>0</v>
          </cell>
          <cell r="I268">
            <v>1</v>
          </cell>
          <cell r="J268">
            <v>1</v>
          </cell>
          <cell r="K268">
            <v>2</v>
          </cell>
          <cell r="L268">
            <v>0</v>
          </cell>
          <cell r="M268">
            <v>0</v>
          </cell>
          <cell r="N268">
            <v>9</v>
          </cell>
        </row>
        <row r="269">
          <cell r="A269">
            <v>3627</v>
          </cell>
          <cell r="B269">
            <v>0</v>
          </cell>
          <cell r="C269">
            <v>0</v>
          </cell>
          <cell r="D269">
            <v>0</v>
          </cell>
          <cell r="E269">
            <v>1</v>
          </cell>
          <cell r="F269">
            <v>1</v>
          </cell>
          <cell r="G269">
            <v>0</v>
          </cell>
          <cell r="H269">
            <v>0</v>
          </cell>
          <cell r="I269">
            <v>1</v>
          </cell>
          <cell r="J269">
            <v>0</v>
          </cell>
          <cell r="K269">
            <v>2</v>
          </cell>
          <cell r="L269">
            <v>0</v>
          </cell>
          <cell r="M269">
            <v>0</v>
          </cell>
          <cell r="N269">
            <v>5</v>
          </cell>
        </row>
        <row r="270">
          <cell r="A270">
            <v>3628</v>
          </cell>
          <cell r="B270">
            <v>0</v>
          </cell>
          <cell r="C270">
            <v>0</v>
          </cell>
          <cell r="D270">
            <v>1</v>
          </cell>
          <cell r="E270">
            <v>0</v>
          </cell>
          <cell r="F270">
            <v>0</v>
          </cell>
          <cell r="G270">
            <v>3</v>
          </cell>
          <cell r="H270">
            <v>0</v>
          </cell>
          <cell r="I270">
            <v>0</v>
          </cell>
          <cell r="J270">
            <v>0</v>
          </cell>
          <cell r="K270">
            <v>0</v>
          </cell>
          <cell r="L270">
            <v>0</v>
          </cell>
          <cell r="M270">
            <v>0</v>
          </cell>
          <cell r="N270">
            <v>4</v>
          </cell>
        </row>
        <row r="271">
          <cell r="A271">
            <v>3629</v>
          </cell>
          <cell r="B271">
            <v>0</v>
          </cell>
          <cell r="C271">
            <v>0</v>
          </cell>
          <cell r="D271">
            <v>1</v>
          </cell>
          <cell r="E271">
            <v>2</v>
          </cell>
          <cell r="F271">
            <v>2</v>
          </cell>
          <cell r="G271">
            <v>1</v>
          </cell>
          <cell r="H271">
            <v>0</v>
          </cell>
          <cell r="I271">
            <v>3</v>
          </cell>
          <cell r="J271">
            <v>0</v>
          </cell>
          <cell r="K271">
            <v>2</v>
          </cell>
          <cell r="L271">
            <v>0</v>
          </cell>
          <cell r="M271">
            <v>0</v>
          </cell>
          <cell r="N271">
            <v>11</v>
          </cell>
        </row>
        <row r="272">
          <cell r="A272">
            <v>3630</v>
          </cell>
          <cell r="B272">
            <v>0</v>
          </cell>
          <cell r="C272">
            <v>0</v>
          </cell>
          <cell r="D272">
            <v>0</v>
          </cell>
          <cell r="E272">
            <v>3</v>
          </cell>
          <cell r="F272">
            <v>0</v>
          </cell>
          <cell r="G272">
            <v>1</v>
          </cell>
          <cell r="H272">
            <v>1</v>
          </cell>
          <cell r="I272">
            <v>4</v>
          </cell>
          <cell r="J272">
            <v>1</v>
          </cell>
          <cell r="K272">
            <v>1</v>
          </cell>
          <cell r="L272">
            <v>0</v>
          </cell>
          <cell r="M272">
            <v>0</v>
          </cell>
          <cell r="N272">
            <v>11</v>
          </cell>
        </row>
        <row r="273">
          <cell r="A273">
            <v>3631</v>
          </cell>
          <cell r="B273">
            <v>0</v>
          </cell>
          <cell r="C273">
            <v>0</v>
          </cell>
          <cell r="D273">
            <v>0</v>
          </cell>
          <cell r="E273">
            <v>0</v>
          </cell>
          <cell r="F273">
            <v>1</v>
          </cell>
          <cell r="G273">
            <v>2</v>
          </cell>
          <cell r="H273">
            <v>0</v>
          </cell>
          <cell r="I273">
            <v>2</v>
          </cell>
          <cell r="J273">
            <v>0</v>
          </cell>
          <cell r="K273">
            <v>2</v>
          </cell>
          <cell r="L273">
            <v>0</v>
          </cell>
          <cell r="M273">
            <v>0</v>
          </cell>
          <cell r="N273">
            <v>7</v>
          </cell>
        </row>
        <row r="274">
          <cell r="A274">
            <v>3632</v>
          </cell>
          <cell r="B274">
            <v>0</v>
          </cell>
          <cell r="C274">
            <v>0</v>
          </cell>
          <cell r="D274">
            <v>0</v>
          </cell>
          <cell r="E274">
            <v>3</v>
          </cell>
          <cell r="F274">
            <v>0</v>
          </cell>
          <cell r="G274">
            <v>6</v>
          </cell>
          <cell r="H274">
            <v>0</v>
          </cell>
          <cell r="I274">
            <v>0</v>
          </cell>
          <cell r="J274">
            <v>0</v>
          </cell>
          <cell r="K274">
            <v>0</v>
          </cell>
          <cell r="L274">
            <v>0</v>
          </cell>
          <cell r="M274">
            <v>0</v>
          </cell>
          <cell r="N274">
            <v>9</v>
          </cell>
        </row>
        <row r="275">
          <cell r="A275">
            <v>3634</v>
          </cell>
          <cell r="B275">
            <v>0</v>
          </cell>
          <cell r="C275">
            <v>0</v>
          </cell>
          <cell r="D275">
            <v>60</v>
          </cell>
          <cell r="E275">
            <v>73</v>
          </cell>
          <cell r="F275">
            <v>21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K275">
            <v>0</v>
          </cell>
          <cell r="L275">
            <v>0</v>
          </cell>
          <cell r="M275">
            <v>0</v>
          </cell>
          <cell r="N275">
            <v>154</v>
          </cell>
        </row>
        <row r="276">
          <cell r="A276">
            <v>3638</v>
          </cell>
          <cell r="B276">
            <v>0</v>
          </cell>
          <cell r="C276">
            <v>0</v>
          </cell>
          <cell r="D276">
            <v>0</v>
          </cell>
          <cell r="E276">
            <v>6</v>
          </cell>
          <cell r="F276">
            <v>1</v>
          </cell>
          <cell r="G276">
            <v>14</v>
          </cell>
          <cell r="H276">
            <v>2</v>
          </cell>
          <cell r="I276">
            <v>11</v>
          </cell>
          <cell r="J276">
            <v>3</v>
          </cell>
          <cell r="K276">
            <v>18</v>
          </cell>
          <cell r="L276">
            <v>0</v>
          </cell>
          <cell r="M276">
            <v>0</v>
          </cell>
          <cell r="N276">
            <v>55</v>
          </cell>
        </row>
        <row r="277">
          <cell r="A277">
            <v>3640</v>
          </cell>
          <cell r="B277">
            <v>0</v>
          </cell>
          <cell r="C277">
            <v>0</v>
          </cell>
          <cell r="D277">
            <v>16</v>
          </cell>
          <cell r="E277">
            <v>40</v>
          </cell>
          <cell r="F277">
            <v>5</v>
          </cell>
          <cell r="G277">
            <v>0</v>
          </cell>
          <cell r="H277">
            <v>0</v>
          </cell>
          <cell r="I277">
            <v>0</v>
          </cell>
          <cell r="J277">
            <v>0</v>
          </cell>
          <cell r="K277">
            <v>0</v>
          </cell>
          <cell r="L277">
            <v>0</v>
          </cell>
          <cell r="M277">
            <v>0</v>
          </cell>
          <cell r="N277">
            <v>61</v>
          </cell>
        </row>
        <row r="278">
          <cell r="A278">
            <v>3647</v>
          </cell>
          <cell r="B278">
            <v>0</v>
          </cell>
          <cell r="C278">
            <v>0</v>
          </cell>
          <cell r="D278">
            <v>0</v>
          </cell>
          <cell r="E278">
            <v>0</v>
          </cell>
          <cell r="F278">
            <v>0</v>
          </cell>
          <cell r="G278">
            <v>0</v>
          </cell>
          <cell r="H278">
            <v>0</v>
          </cell>
          <cell r="I278">
            <v>0</v>
          </cell>
          <cell r="J278">
            <v>2</v>
          </cell>
          <cell r="K278">
            <v>1</v>
          </cell>
          <cell r="L278">
            <v>0</v>
          </cell>
          <cell r="M278">
            <v>0</v>
          </cell>
          <cell r="N278">
            <v>3</v>
          </cell>
        </row>
        <row r="279">
          <cell r="A279">
            <v>4196</v>
          </cell>
          <cell r="B279">
            <v>0</v>
          </cell>
          <cell r="C279">
            <v>0</v>
          </cell>
          <cell r="D279">
            <v>0</v>
          </cell>
          <cell r="E279">
            <v>1</v>
          </cell>
          <cell r="F279">
            <v>2</v>
          </cell>
          <cell r="G279">
            <v>0</v>
          </cell>
          <cell r="H279">
            <v>0</v>
          </cell>
          <cell r="I279">
            <v>1</v>
          </cell>
          <cell r="J279">
            <v>1</v>
          </cell>
          <cell r="K279">
            <v>0</v>
          </cell>
          <cell r="L279">
            <v>0</v>
          </cell>
          <cell r="M279">
            <v>0</v>
          </cell>
          <cell r="N279">
            <v>5</v>
          </cell>
        </row>
        <row r="280">
          <cell r="A280">
            <v>4233</v>
          </cell>
          <cell r="B280">
            <v>0</v>
          </cell>
          <cell r="C280">
            <v>0</v>
          </cell>
          <cell r="D280">
            <v>0</v>
          </cell>
          <cell r="E280">
            <v>0</v>
          </cell>
          <cell r="F280">
            <v>900</v>
          </cell>
          <cell r="G280">
            <v>0</v>
          </cell>
          <cell r="H280">
            <v>0</v>
          </cell>
          <cell r="I280">
            <v>0</v>
          </cell>
          <cell r="J280">
            <v>500</v>
          </cell>
          <cell r="K280">
            <v>0</v>
          </cell>
          <cell r="L280">
            <v>0</v>
          </cell>
          <cell r="M280">
            <v>0</v>
          </cell>
          <cell r="N280">
            <v>1400</v>
          </cell>
        </row>
        <row r="281">
          <cell r="A281">
            <v>4275</v>
          </cell>
          <cell r="B281">
            <v>0</v>
          </cell>
          <cell r="C281">
            <v>0</v>
          </cell>
          <cell r="D281">
            <v>3</v>
          </cell>
          <cell r="E281">
            <v>9</v>
          </cell>
          <cell r="F281">
            <v>5</v>
          </cell>
          <cell r="G281">
            <v>5</v>
          </cell>
          <cell r="H281">
            <v>2</v>
          </cell>
          <cell r="I281">
            <v>3</v>
          </cell>
          <cell r="J281">
            <v>4</v>
          </cell>
          <cell r="K281">
            <v>7</v>
          </cell>
          <cell r="L281">
            <v>0</v>
          </cell>
          <cell r="M281">
            <v>0</v>
          </cell>
          <cell r="N281">
            <v>38</v>
          </cell>
        </row>
        <row r="282">
          <cell r="A282">
            <v>4277</v>
          </cell>
          <cell r="B282">
            <v>0</v>
          </cell>
          <cell r="C282">
            <v>0</v>
          </cell>
          <cell r="D282">
            <v>4</v>
          </cell>
          <cell r="E282">
            <v>9</v>
          </cell>
          <cell r="F282">
            <v>6</v>
          </cell>
          <cell r="G282">
            <v>12</v>
          </cell>
          <cell r="H282">
            <v>8</v>
          </cell>
          <cell r="I282">
            <v>0</v>
          </cell>
          <cell r="J282">
            <v>5</v>
          </cell>
          <cell r="K282">
            <v>10</v>
          </cell>
          <cell r="L282">
            <v>0</v>
          </cell>
          <cell r="M282">
            <v>0</v>
          </cell>
          <cell r="N282">
            <v>54</v>
          </cell>
        </row>
        <row r="283">
          <cell r="A283">
            <v>4278</v>
          </cell>
          <cell r="B283">
            <v>0</v>
          </cell>
          <cell r="C283">
            <v>0</v>
          </cell>
          <cell r="D283">
            <v>0</v>
          </cell>
          <cell r="E283">
            <v>2</v>
          </cell>
          <cell r="F283">
            <v>6</v>
          </cell>
          <cell r="G283">
            <v>3</v>
          </cell>
          <cell r="H283">
            <v>0</v>
          </cell>
          <cell r="I283">
            <v>0</v>
          </cell>
          <cell r="J283">
            <v>0</v>
          </cell>
          <cell r="K283">
            <v>3</v>
          </cell>
          <cell r="L283">
            <v>0</v>
          </cell>
          <cell r="M283">
            <v>0</v>
          </cell>
          <cell r="N283">
            <v>14</v>
          </cell>
        </row>
        <row r="284">
          <cell r="A284">
            <v>4280</v>
          </cell>
          <cell r="B284">
            <v>0</v>
          </cell>
          <cell r="C284">
            <v>0</v>
          </cell>
          <cell r="D284">
            <v>2</v>
          </cell>
          <cell r="E284">
            <v>1</v>
          </cell>
          <cell r="F284">
            <v>1</v>
          </cell>
          <cell r="G284">
            <v>1</v>
          </cell>
          <cell r="H284">
            <v>0</v>
          </cell>
          <cell r="I284">
            <v>2</v>
          </cell>
          <cell r="J284">
            <v>0</v>
          </cell>
          <cell r="K284">
            <v>1</v>
          </cell>
          <cell r="L284">
            <v>0</v>
          </cell>
          <cell r="M284">
            <v>0</v>
          </cell>
          <cell r="N284">
            <v>8</v>
          </cell>
        </row>
        <row r="285">
          <cell r="A285">
            <v>4330</v>
          </cell>
          <cell r="B285">
            <v>0</v>
          </cell>
          <cell r="C285">
            <v>0</v>
          </cell>
          <cell r="D285">
            <v>0</v>
          </cell>
          <cell r="E285">
            <v>5</v>
          </cell>
          <cell r="F285">
            <v>5</v>
          </cell>
          <cell r="G285">
            <v>6</v>
          </cell>
          <cell r="H285">
            <v>2</v>
          </cell>
          <cell r="I285">
            <v>9</v>
          </cell>
          <cell r="J285">
            <v>4</v>
          </cell>
          <cell r="K285">
            <v>9</v>
          </cell>
          <cell r="L285">
            <v>0</v>
          </cell>
          <cell r="M285">
            <v>0</v>
          </cell>
          <cell r="N285">
            <v>40</v>
          </cell>
        </row>
        <row r="286">
          <cell r="A286">
            <v>4340</v>
          </cell>
          <cell r="B286">
            <v>0</v>
          </cell>
          <cell r="C286">
            <v>0</v>
          </cell>
          <cell r="D286">
            <v>0</v>
          </cell>
          <cell r="E286">
            <v>0</v>
          </cell>
          <cell r="F286">
            <v>1</v>
          </cell>
          <cell r="G286">
            <v>0</v>
          </cell>
          <cell r="H286">
            <v>0</v>
          </cell>
          <cell r="I286">
            <v>0</v>
          </cell>
          <cell r="J286">
            <v>2</v>
          </cell>
          <cell r="K286">
            <v>0</v>
          </cell>
          <cell r="L286">
            <v>0</v>
          </cell>
          <cell r="M286">
            <v>0</v>
          </cell>
          <cell r="N286">
            <v>3</v>
          </cell>
        </row>
        <row r="287">
          <cell r="A287">
            <v>4350</v>
          </cell>
          <cell r="B287">
            <v>0</v>
          </cell>
          <cell r="C287">
            <v>0</v>
          </cell>
          <cell r="D287">
            <v>0</v>
          </cell>
          <cell r="E287">
            <v>0</v>
          </cell>
          <cell r="F287">
            <v>2</v>
          </cell>
          <cell r="G287">
            <v>1</v>
          </cell>
          <cell r="H287">
            <v>0</v>
          </cell>
          <cell r="I287">
            <v>3</v>
          </cell>
          <cell r="J287">
            <v>2</v>
          </cell>
          <cell r="K287">
            <v>3</v>
          </cell>
          <cell r="L287">
            <v>0</v>
          </cell>
          <cell r="M287">
            <v>0</v>
          </cell>
          <cell r="N287">
            <v>11</v>
          </cell>
        </row>
        <row r="288">
          <cell r="A288">
            <v>4377</v>
          </cell>
          <cell r="B288">
            <v>0</v>
          </cell>
          <cell r="C288">
            <v>0</v>
          </cell>
          <cell r="D288">
            <v>0</v>
          </cell>
          <cell r="E288">
            <v>13</v>
          </cell>
          <cell r="F288">
            <v>30</v>
          </cell>
          <cell r="G288">
            <v>0</v>
          </cell>
          <cell r="H288">
            <v>11</v>
          </cell>
          <cell r="I288">
            <v>0</v>
          </cell>
          <cell r="J288">
            <v>0</v>
          </cell>
          <cell r="K288">
            <v>0</v>
          </cell>
          <cell r="L288">
            <v>0</v>
          </cell>
          <cell r="M288">
            <v>0</v>
          </cell>
          <cell r="N288">
            <v>54</v>
          </cell>
        </row>
        <row r="289">
          <cell r="A289">
            <v>4388</v>
          </cell>
          <cell r="B289">
            <v>0</v>
          </cell>
          <cell r="C289">
            <v>0</v>
          </cell>
          <cell r="D289">
            <v>0</v>
          </cell>
          <cell r="E289">
            <v>0</v>
          </cell>
          <cell r="F289">
            <v>0</v>
          </cell>
          <cell r="G289">
            <v>366</v>
          </cell>
          <cell r="H289">
            <v>325</v>
          </cell>
          <cell r="I289">
            <v>280</v>
          </cell>
          <cell r="J289">
            <v>285</v>
          </cell>
          <cell r="K289">
            <v>182</v>
          </cell>
          <cell r="L289">
            <v>0</v>
          </cell>
          <cell r="M289">
            <v>0</v>
          </cell>
          <cell r="N289">
            <v>1438</v>
          </cell>
        </row>
        <row r="290">
          <cell r="A290">
            <v>4389</v>
          </cell>
          <cell r="B290">
            <v>0</v>
          </cell>
          <cell r="C290">
            <v>0</v>
          </cell>
          <cell r="D290">
            <v>0</v>
          </cell>
          <cell r="E290">
            <v>0</v>
          </cell>
          <cell r="F290">
            <v>0</v>
          </cell>
          <cell r="G290">
            <v>6200</v>
          </cell>
          <cell r="H290">
            <v>1200</v>
          </cell>
          <cell r="I290">
            <v>0</v>
          </cell>
          <cell r="J290">
            <v>1700</v>
          </cell>
          <cell r="K290">
            <v>0</v>
          </cell>
          <cell r="L290">
            <v>0</v>
          </cell>
          <cell r="M290">
            <v>0</v>
          </cell>
          <cell r="N290">
            <v>9100</v>
          </cell>
        </row>
        <row r="291">
          <cell r="A291">
            <v>4390</v>
          </cell>
          <cell r="B291">
            <v>0</v>
          </cell>
          <cell r="C291">
            <v>0</v>
          </cell>
          <cell r="D291">
            <v>0</v>
          </cell>
          <cell r="E291">
            <v>0</v>
          </cell>
          <cell r="F291">
            <v>0</v>
          </cell>
          <cell r="G291">
            <v>5500</v>
          </cell>
          <cell r="H291">
            <v>0</v>
          </cell>
          <cell r="I291">
            <v>0</v>
          </cell>
          <cell r="J291">
            <v>0</v>
          </cell>
          <cell r="K291">
            <v>0</v>
          </cell>
          <cell r="L291">
            <v>0</v>
          </cell>
          <cell r="M291">
            <v>0</v>
          </cell>
          <cell r="N291">
            <v>5500</v>
          </cell>
        </row>
        <row r="292">
          <cell r="A292">
            <v>4519</v>
          </cell>
          <cell r="B292">
            <v>0</v>
          </cell>
          <cell r="C292">
            <v>0</v>
          </cell>
          <cell r="D292">
            <v>0</v>
          </cell>
          <cell r="E292">
            <v>22</v>
          </cell>
          <cell r="F292">
            <v>13</v>
          </cell>
          <cell r="G292">
            <v>9</v>
          </cell>
          <cell r="H292">
            <v>3</v>
          </cell>
          <cell r="I292">
            <v>7</v>
          </cell>
          <cell r="J292">
            <v>4</v>
          </cell>
          <cell r="K292">
            <v>6</v>
          </cell>
          <cell r="L292">
            <v>0</v>
          </cell>
          <cell r="M292">
            <v>0</v>
          </cell>
          <cell r="N292">
            <v>64</v>
          </cell>
        </row>
        <row r="293">
          <cell r="A293">
            <v>4520</v>
          </cell>
          <cell r="B293">
            <v>0</v>
          </cell>
          <cell r="C293">
            <v>0</v>
          </cell>
          <cell r="D293">
            <v>0</v>
          </cell>
          <cell r="E293">
            <v>44</v>
          </cell>
          <cell r="F293">
            <v>31</v>
          </cell>
          <cell r="G293">
            <v>14</v>
          </cell>
          <cell r="H293">
            <v>21</v>
          </cell>
          <cell r="I293">
            <v>8</v>
          </cell>
          <cell r="J293">
            <v>5</v>
          </cell>
          <cell r="K293">
            <v>14</v>
          </cell>
          <cell r="L293">
            <v>0</v>
          </cell>
          <cell r="M293">
            <v>0</v>
          </cell>
          <cell r="N293">
            <v>137</v>
          </cell>
        </row>
        <row r="294">
          <cell r="A294">
            <v>4523</v>
          </cell>
          <cell r="B294">
            <v>0</v>
          </cell>
          <cell r="C294">
            <v>0</v>
          </cell>
          <cell r="D294">
            <v>35</v>
          </cell>
          <cell r="E294">
            <v>86</v>
          </cell>
          <cell r="F294">
            <v>73</v>
          </cell>
          <cell r="G294">
            <v>90</v>
          </cell>
          <cell r="H294">
            <v>109</v>
          </cell>
          <cell r="I294">
            <v>104</v>
          </cell>
          <cell r="J294">
            <v>110</v>
          </cell>
          <cell r="K294">
            <v>130</v>
          </cell>
          <cell r="L294">
            <v>0</v>
          </cell>
          <cell r="M294">
            <v>0</v>
          </cell>
          <cell r="N294">
            <v>737</v>
          </cell>
        </row>
        <row r="295">
          <cell r="A295">
            <v>4524</v>
          </cell>
          <cell r="B295">
            <v>0</v>
          </cell>
          <cell r="C295">
            <v>0</v>
          </cell>
          <cell r="D295">
            <v>0</v>
          </cell>
          <cell r="E295">
            <v>10</v>
          </cell>
          <cell r="F295">
            <v>30</v>
          </cell>
          <cell r="G295">
            <v>10</v>
          </cell>
          <cell r="H295">
            <v>10</v>
          </cell>
          <cell r="I295">
            <v>10</v>
          </cell>
          <cell r="J295">
            <v>21</v>
          </cell>
          <cell r="K295">
            <v>243</v>
          </cell>
          <cell r="L295">
            <v>0</v>
          </cell>
          <cell r="M295">
            <v>0</v>
          </cell>
          <cell r="N295">
            <v>334</v>
          </cell>
        </row>
        <row r="296">
          <cell r="A296">
            <v>4525</v>
          </cell>
          <cell r="B296">
            <v>0</v>
          </cell>
          <cell r="C296">
            <v>0</v>
          </cell>
          <cell r="D296">
            <v>0</v>
          </cell>
          <cell r="E296">
            <v>13</v>
          </cell>
          <cell r="F296">
            <v>10</v>
          </cell>
          <cell r="G296">
            <v>0</v>
          </cell>
          <cell r="H296">
            <v>0</v>
          </cell>
          <cell r="I296">
            <v>0</v>
          </cell>
          <cell r="J296">
            <v>2</v>
          </cell>
          <cell r="K296">
            <v>4</v>
          </cell>
          <cell r="L296">
            <v>0</v>
          </cell>
          <cell r="M296">
            <v>0</v>
          </cell>
          <cell r="N296">
            <v>29</v>
          </cell>
        </row>
        <row r="297">
          <cell r="A297">
            <v>4526</v>
          </cell>
          <cell r="B297">
            <v>0</v>
          </cell>
          <cell r="C297">
            <v>0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10</v>
          </cell>
          <cell r="I297">
            <v>0</v>
          </cell>
          <cell r="J297">
            <v>0</v>
          </cell>
          <cell r="K297">
            <v>0</v>
          </cell>
          <cell r="L297">
            <v>0</v>
          </cell>
          <cell r="M297">
            <v>0</v>
          </cell>
          <cell r="N297">
            <v>10</v>
          </cell>
        </row>
        <row r="298">
          <cell r="A298">
            <v>4562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  <cell r="J298">
            <v>0</v>
          </cell>
          <cell r="K298">
            <v>0</v>
          </cell>
          <cell r="L298">
            <v>0</v>
          </cell>
          <cell r="M298">
            <v>0</v>
          </cell>
          <cell r="N298">
            <v>0</v>
          </cell>
        </row>
        <row r="299">
          <cell r="A299">
            <v>4634</v>
          </cell>
          <cell r="B299">
            <v>0</v>
          </cell>
          <cell r="C299">
            <v>0</v>
          </cell>
          <cell r="D299">
            <v>2</v>
          </cell>
          <cell r="E299">
            <v>0</v>
          </cell>
          <cell r="F299">
            <v>0</v>
          </cell>
          <cell r="G299">
            <v>1</v>
          </cell>
          <cell r="H299">
            <v>0</v>
          </cell>
          <cell r="I299">
            <v>0</v>
          </cell>
          <cell r="J299">
            <v>0</v>
          </cell>
          <cell r="K299">
            <v>1</v>
          </cell>
          <cell r="L299">
            <v>0</v>
          </cell>
          <cell r="M299">
            <v>0</v>
          </cell>
          <cell r="N299">
            <v>4</v>
          </cell>
        </row>
        <row r="300">
          <cell r="A300">
            <v>4738</v>
          </cell>
          <cell r="B300">
            <v>0</v>
          </cell>
          <cell r="C300">
            <v>0</v>
          </cell>
          <cell r="D300">
            <v>11</v>
          </cell>
          <cell r="E300">
            <v>40</v>
          </cell>
          <cell r="F300">
            <v>28</v>
          </cell>
          <cell r="G300">
            <v>52</v>
          </cell>
          <cell r="H300">
            <v>33</v>
          </cell>
          <cell r="I300">
            <v>23</v>
          </cell>
          <cell r="J300">
            <v>20</v>
          </cell>
          <cell r="K300">
            <v>27</v>
          </cell>
          <cell r="L300">
            <v>0</v>
          </cell>
          <cell r="M300">
            <v>0</v>
          </cell>
          <cell r="N300">
            <v>234</v>
          </cell>
        </row>
        <row r="301">
          <cell r="A301">
            <v>4787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1</v>
          </cell>
          <cell r="H301">
            <v>0</v>
          </cell>
          <cell r="I301">
            <v>0</v>
          </cell>
          <cell r="J301">
            <v>0</v>
          </cell>
          <cell r="K301">
            <v>1</v>
          </cell>
          <cell r="L301">
            <v>0</v>
          </cell>
          <cell r="M301">
            <v>0</v>
          </cell>
          <cell r="N301">
            <v>2</v>
          </cell>
        </row>
        <row r="302">
          <cell r="A302">
            <v>4845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  <cell r="J302">
            <v>6</v>
          </cell>
          <cell r="K302">
            <v>0</v>
          </cell>
          <cell r="L302">
            <v>0</v>
          </cell>
          <cell r="M302">
            <v>0</v>
          </cell>
          <cell r="N302">
            <v>6</v>
          </cell>
        </row>
        <row r="303">
          <cell r="A303">
            <v>4858</v>
          </cell>
          <cell r="B303">
            <v>0</v>
          </cell>
          <cell r="C303">
            <v>0</v>
          </cell>
          <cell r="D303">
            <v>1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  <cell r="J303">
            <v>0</v>
          </cell>
          <cell r="K303">
            <v>0</v>
          </cell>
          <cell r="L303">
            <v>0</v>
          </cell>
          <cell r="M303">
            <v>0</v>
          </cell>
          <cell r="N303">
            <v>1</v>
          </cell>
        </row>
        <row r="304">
          <cell r="A304">
            <v>4860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  <cell r="J304">
            <v>2</v>
          </cell>
          <cell r="K304">
            <v>0</v>
          </cell>
          <cell r="L304">
            <v>0</v>
          </cell>
          <cell r="M304">
            <v>0</v>
          </cell>
          <cell r="N304">
            <v>2</v>
          </cell>
        </row>
        <row r="305">
          <cell r="A305">
            <v>4861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</v>
          </cell>
          <cell r="L305">
            <v>0</v>
          </cell>
          <cell r="M305">
            <v>0</v>
          </cell>
          <cell r="N305">
            <v>0</v>
          </cell>
        </row>
        <row r="306">
          <cell r="A306">
            <v>4862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  <cell r="J306">
            <v>0</v>
          </cell>
          <cell r="K306">
            <v>0</v>
          </cell>
          <cell r="L306">
            <v>0</v>
          </cell>
          <cell r="M306">
            <v>0</v>
          </cell>
          <cell r="N306">
            <v>0</v>
          </cell>
        </row>
        <row r="307">
          <cell r="A307">
            <v>4863</v>
          </cell>
          <cell r="B307">
            <v>0</v>
          </cell>
          <cell r="C307">
            <v>0</v>
          </cell>
          <cell r="D307">
            <v>3</v>
          </cell>
          <cell r="E307">
            <v>9</v>
          </cell>
          <cell r="F307">
            <v>4</v>
          </cell>
          <cell r="G307">
            <v>4</v>
          </cell>
          <cell r="H307">
            <v>0</v>
          </cell>
          <cell r="I307">
            <v>7</v>
          </cell>
          <cell r="J307">
            <v>5</v>
          </cell>
          <cell r="K307">
            <v>2</v>
          </cell>
          <cell r="L307">
            <v>0</v>
          </cell>
          <cell r="M307">
            <v>0</v>
          </cell>
          <cell r="N307">
            <v>34</v>
          </cell>
        </row>
        <row r="308">
          <cell r="A308">
            <v>4864</v>
          </cell>
          <cell r="B308">
            <v>0</v>
          </cell>
          <cell r="C308">
            <v>0</v>
          </cell>
          <cell r="D308">
            <v>2</v>
          </cell>
          <cell r="E308">
            <v>14</v>
          </cell>
          <cell r="F308">
            <v>7</v>
          </cell>
          <cell r="G308">
            <v>7</v>
          </cell>
          <cell r="H308">
            <v>5</v>
          </cell>
          <cell r="I308">
            <v>5</v>
          </cell>
          <cell r="J308">
            <v>6</v>
          </cell>
          <cell r="K308">
            <v>14</v>
          </cell>
          <cell r="L308">
            <v>0</v>
          </cell>
          <cell r="M308">
            <v>0</v>
          </cell>
          <cell r="N308">
            <v>60</v>
          </cell>
        </row>
        <row r="309">
          <cell r="A309">
            <v>4865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  <cell r="J309">
            <v>1</v>
          </cell>
          <cell r="K309">
            <v>0</v>
          </cell>
          <cell r="L309">
            <v>0</v>
          </cell>
          <cell r="M309">
            <v>0</v>
          </cell>
          <cell r="N309">
            <v>1</v>
          </cell>
        </row>
        <row r="310">
          <cell r="A310">
            <v>4866</v>
          </cell>
          <cell r="B310">
            <v>0</v>
          </cell>
          <cell r="C310">
            <v>0</v>
          </cell>
          <cell r="D310">
            <v>2</v>
          </cell>
          <cell r="E310">
            <v>2</v>
          </cell>
          <cell r="F310">
            <v>2</v>
          </cell>
          <cell r="G310">
            <v>1</v>
          </cell>
          <cell r="H310">
            <v>0</v>
          </cell>
          <cell r="I310">
            <v>3</v>
          </cell>
          <cell r="J310">
            <v>4</v>
          </cell>
          <cell r="K310">
            <v>4</v>
          </cell>
          <cell r="L310">
            <v>0</v>
          </cell>
          <cell r="M310">
            <v>0</v>
          </cell>
          <cell r="N310">
            <v>18</v>
          </cell>
        </row>
        <row r="311">
          <cell r="A311">
            <v>4874</v>
          </cell>
          <cell r="B311">
            <v>0</v>
          </cell>
          <cell r="C311">
            <v>0</v>
          </cell>
          <cell r="D311">
            <v>0</v>
          </cell>
          <cell r="E311">
            <v>0</v>
          </cell>
          <cell r="F311">
            <v>0</v>
          </cell>
          <cell r="G311">
            <v>0</v>
          </cell>
          <cell r="H311">
            <v>0</v>
          </cell>
          <cell r="I311">
            <v>0</v>
          </cell>
          <cell r="J311">
            <v>0</v>
          </cell>
          <cell r="K311">
            <v>0</v>
          </cell>
          <cell r="L311">
            <v>0</v>
          </cell>
          <cell r="M311">
            <v>0</v>
          </cell>
          <cell r="N311">
            <v>0</v>
          </cell>
        </row>
        <row r="312">
          <cell r="A312">
            <v>4876</v>
          </cell>
          <cell r="B312">
            <v>0</v>
          </cell>
          <cell r="C312">
            <v>0</v>
          </cell>
          <cell r="D312">
            <v>0</v>
          </cell>
          <cell r="E312">
            <v>0</v>
          </cell>
          <cell r="F312">
            <v>0</v>
          </cell>
          <cell r="G312">
            <v>0</v>
          </cell>
          <cell r="H312">
            <v>0</v>
          </cell>
          <cell r="I312">
            <v>1</v>
          </cell>
          <cell r="J312">
            <v>0</v>
          </cell>
          <cell r="K312">
            <v>0</v>
          </cell>
          <cell r="L312">
            <v>0</v>
          </cell>
          <cell r="M312">
            <v>0</v>
          </cell>
          <cell r="N312">
            <v>1</v>
          </cell>
        </row>
        <row r="313">
          <cell r="A313">
            <v>4892</v>
          </cell>
          <cell r="B313">
            <v>0</v>
          </cell>
          <cell r="C313">
            <v>0</v>
          </cell>
          <cell r="D313">
            <v>1</v>
          </cell>
          <cell r="E313">
            <v>3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K313">
            <v>0</v>
          </cell>
          <cell r="L313">
            <v>0</v>
          </cell>
          <cell r="M313">
            <v>0</v>
          </cell>
          <cell r="N313">
            <v>4</v>
          </cell>
        </row>
        <row r="314">
          <cell r="A314">
            <v>4893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1</v>
          </cell>
          <cell r="K314">
            <v>1</v>
          </cell>
          <cell r="L314">
            <v>0</v>
          </cell>
          <cell r="M314">
            <v>0</v>
          </cell>
          <cell r="N314">
            <v>2</v>
          </cell>
        </row>
        <row r="315">
          <cell r="A315">
            <v>4894</v>
          </cell>
          <cell r="B315">
            <v>0</v>
          </cell>
          <cell r="C315">
            <v>0</v>
          </cell>
          <cell r="D315">
            <v>0</v>
          </cell>
          <cell r="E315">
            <v>1</v>
          </cell>
          <cell r="F315">
            <v>0</v>
          </cell>
          <cell r="G315">
            <v>0</v>
          </cell>
          <cell r="H315">
            <v>0</v>
          </cell>
          <cell r="I315">
            <v>0</v>
          </cell>
          <cell r="J315">
            <v>0</v>
          </cell>
          <cell r="K315">
            <v>0</v>
          </cell>
          <cell r="L315">
            <v>0</v>
          </cell>
          <cell r="M315">
            <v>0</v>
          </cell>
          <cell r="N315">
            <v>1</v>
          </cell>
        </row>
        <row r="316">
          <cell r="A316">
            <v>4900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575</v>
          </cell>
          <cell r="I316">
            <v>345</v>
          </cell>
          <cell r="J316">
            <v>115</v>
          </cell>
          <cell r="K316">
            <v>0</v>
          </cell>
          <cell r="L316">
            <v>0</v>
          </cell>
          <cell r="M316">
            <v>0</v>
          </cell>
          <cell r="N316">
            <v>1035</v>
          </cell>
        </row>
        <row r="317">
          <cell r="A317">
            <v>4905</v>
          </cell>
          <cell r="B317">
            <v>0</v>
          </cell>
          <cell r="C317">
            <v>0</v>
          </cell>
          <cell r="D317">
            <v>0</v>
          </cell>
          <cell r="E317">
            <v>10</v>
          </cell>
          <cell r="F317">
            <v>0</v>
          </cell>
          <cell r="G317">
            <v>0</v>
          </cell>
          <cell r="H317">
            <v>0</v>
          </cell>
          <cell r="I317">
            <v>10</v>
          </cell>
          <cell r="J317">
            <v>0</v>
          </cell>
          <cell r="K317">
            <v>0</v>
          </cell>
          <cell r="L317">
            <v>0</v>
          </cell>
          <cell r="M317">
            <v>0</v>
          </cell>
          <cell r="N317">
            <v>20</v>
          </cell>
        </row>
        <row r="318">
          <cell r="A318">
            <v>4907</v>
          </cell>
          <cell r="B318">
            <v>0</v>
          </cell>
          <cell r="C318">
            <v>0</v>
          </cell>
          <cell r="D318">
            <v>10</v>
          </cell>
          <cell r="E318">
            <v>85</v>
          </cell>
          <cell r="F318">
            <v>220</v>
          </cell>
          <cell r="G318">
            <v>110</v>
          </cell>
          <cell r="H318">
            <v>240</v>
          </cell>
          <cell r="I318">
            <v>146</v>
          </cell>
          <cell r="J318">
            <v>286</v>
          </cell>
          <cell r="K318">
            <v>269</v>
          </cell>
          <cell r="L318">
            <v>0</v>
          </cell>
          <cell r="M318">
            <v>0</v>
          </cell>
          <cell r="N318">
            <v>1366</v>
          </cell>
        </row>
        <row r="319">
          <cell r="A319">
            <v>4908</v>
          </cell>
          <cell r="B319">
            <v>0</v>
          </cell>
          <cell r="C319">
            <v>0</v>
          </cell>
          <cell r="D319">
            <v>0</v>
          </cell>
          <cell r="E319">
            <v>21</v>
          </cell>
          <cell r="F319">
            <v>10</v>
          </cell>
          <cell r="G319">
            <v>12</v>
          </cell>
          <cell r="H319">
            <v>66</v>
          </cell>
          <cell r="I319">
            <v>26</v>
          </cell>
          <cell r="J319">
            <v>0</v>
          </cell>
          <cell r="K319">
            <v>12</v>
          </cell>
          <cell r="L319">
            <v>0</v>
          </cell>
          <cell r="M319">
            <v>0</v>
          </cell>
          <cell r="N319">
            <v>147</v>
          </cell>
        </row>
        <row r="320">
          <cell r="A320">
            <v>4909</v>
          </cell>
          <cell r="B320">
            <v>0</v>
          </cell>
          <cell r="C320">
            <v>0</v>
          </cell>
          <cell r="D320">
            <v>0</v>
          </cell>
          <cell r="E320">
            <v>67</v>
          </cell>
          <cell r="F320">
            <v>98</v>
          </cell>
          <cell r="G320">
            <v>62</v>
          </cell>
          <cell r="H320">
            <v>48</v>
          </cell>
          <cell r="I320">
            <v>134</v>
          </cell>
          <cell r="J320">
            <v>26</v>
          </cell>
          <cell r="K320">
            <v>140</v>
          </cell>
          <cell r="L320">
            <v>0</v>
          </cell>
          <cell r="M320">
            <v>0</v>
          </cell>
          <cell r="N320">
            <v>575</v>
          </cell>
        </row>
        <row r="321">
          <cell r="A321">
            <v>4910</v>
          </cell>
          <cell r="B321">
            <v>0</v>
          </cell>
          <cell r="C321">
            <v>0</v>
          </cell>
          <cell r="D321">
            <v>41</v>
          </cell>
          <cell r="E321">
            <v>130</v>
          </cell>
          <cell r="F321">
            <v>161</v>
          </cell>
          <cell r="G321">
            <v>178</v>
          </cell>
          <cell r="H321">
            <v>208</v>
          </cell>
          <cell r="I321">
            <v>158</v>
          </cell>
          <cell r="J321">
            <v>272</v>
          </cell>
          <cell r="K321">
            <v>279</v>
          </cell>
          <cell r="L321">
            <v>0</v>
          </cell>
          <cell r="M321">
            <v>0</v>
          </cell>
          <cell r="N321">
            <v>1427</v>
          </cell>
        </row>
        <row r="322">
          <cell r="A322">
            <v>4911</v>
          </cell>
          <cell r="B322">
            <v>0</v>
          </cell>
          <cell r="C322">
            <v>0</v>
          </cell>
          <cell r="D322">
            <v>90</v>
          </cell>
          <cell r="E322">
            <v>214</v>
          </cell>
          <cell r="F322">
            <v>297</v>
          </cell>
          <cell r="G322">
            <v>182</v>
          </cell>
          <cell r="H322">
            <v>224</v>
          </cell>
          <cell r="I322">
            <v>178</v>
          </cell>
          <cell r="J322">
            <v>291</v>
          </cell>
          <cell r="K322">
            <v>277</v>
          </cell>
          <cell r="L322">
            <v>0</v>
          </cell>
          <cell r="M322">
            <v>0</v>
          </cell>
          <cell r="N322">
            <v>1753</v>
          </cell>
        </row>
        <row r="323">
          <cell r="A323">
            <v>4916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565</v>
          </cell>
          <cell r="H323">
            <v>325</v>
          </cell>
          <cell r="I323">
            <v>255</v>
          </cell>
          <cell r="J323">
            <v>170</v>
          </cell>
          <cell r="K323">
            <v>377</v>
          </cell>
          <cell r="L323">
            <v>0</v>
          </cell>
          <cell r="M323">
            <v>0</v>
          </cell>
          <cell r="N323">
            <v>1692</v>
          </cell>
        </row>
        <row r="324">
          <cell r="A324">
            <v>4922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50</v>
          </cell>
          <cell r="G324">
            <v>0</v>
          </cell>
          <cell r="H324">
            <v>0</v>
          </cell>
          <cell r="I324">
            <v>0</v>
          </cell>
          <cell r="J324">
            <v>392</v>
          </cell>
          <cell r="K324">
            <v>0</v>
          </cell>
          <cell r="L324">
            <v>0</v>
          </cell>
          <cell r="M324">
            <v>0</v>
          </cell>
          <cell r="N324">
            <v>442</v>
          </cell>
        </row>
        <row r="325">
          <cell r="A325">
            <v>4923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100</v>
          </cell>
          <cell r="G325">
            <v>0</v>
          </cell>
          <cell r="H325">
            <v>0</v>
          </cell>
          <cell r="I325">
            <v>150</v>
          </cell>
          <cell r="J325">
            <v>0</v>
          </cell>
          <cell r="K325">
            <v>0</v>
          </cell>
          <cell r="L325">
            <v>0</v>
          </cell>
          <cell r="M325">
            <v>0</v>
          </cell>
          <cell r="N325">
            <v>250</v>
          </cell>
        </row>
        <row r="326">
          <cell r="A326">
            <v>4924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50</v>
          </cell>
          <cell r="G326">
            <v>0</v>
          </cell>
          <cell r="H326">
            <v>0</v>
          </cell>
          <cell r="I326">
            <v>100</v>
          </cell>
          <cell r="J326">
            <v>147</v>
          </cell>
          <cell r="K326">
            <v>0</v>
          </cell>
          <cell r="L326">
            <v>0</v>
          </cell>
          <cell r="M326">
            <v>0</v>
          </cell>
          <cell r="N326">
            <v>297</v>
          </cell>
        </row>
        <row r="327">
          <cell r="A327">
            <v>4925</v>
          </cell>
          <cell r="B327">
            <v>0</v>
          </cell>
          <cell r="C327">
            <v>0</v>
          </cell>
          <cell r="D327">
            <v>0</v>
          </cell>
          <cell r="E327">
            <v>118</v>
          </cell>
          <cell r="F327">
            <v>150</v>
          </cell>
          <cell r="G327">
            <v>50</v>
          </cell>
          <cell r="H327">
            <v>0</v>
          </cell>
          <cell r="I327">
            <v>0</v>
          </cell>
          <cell r="J327">
            <v>147</v>
          </cell>
          <cell r="K327">
            <v>0</v>
          </cell>
          <cell r="L327">
            <v>0</v>
          </cell>
          <cell r="M327">
            <v>0</v>
          </cell>
          <cell r="N327">
            <v>465</v>
          </cell>
        </row>
        <row r="328">
          <cell r="A328">
            <v>5016</v>
          </cell>
          <cell r="B328">
            <v>0</v>
          </cell>
          <cell r="C328">
            <v>0</v>
          </cell>
          <cell r="D328">
            <v>0</v>
          </cell>
          <cell r="E328">
            <v>0</v>
          </cell>
          <cell r="F328">
            <v>0</v>
          </cell>
          <cell r="G328">
            <v>0</v>
          </cell>
          <cell r="H328">
            <v>160</v>
          </cell>
          <cell r="I328">
            <v>0</v>
          </cell>
          <cell r="J328">
            <v>0</v>
          </cell>
          <cell r="K328">
            <v>0</v>
          </cell>
          <cell r="L328">
            <v>0</v>
          </cell>
          <cell r="M328">
            <v>0</v>
          </cell>
          <cell r="N328">
            <v>160</v>
          </cell>
        </row>
        <row r="329">
          <cell r="A329">
            <v>5019</v>
          </cell>
          <cell r="B329">
            <v>0</v>
          </cell>
          <cell r="C329">
            <v>0</v>
          </cell>
          <cell r="D329">
            <v>0</v>
          </cell>
          <cell r="E329">
            <v>0</v>
          </cell>
          <cell r="F329">
            <v>0</v>
          </cell>
          <cell r="G329">
            <v>0</v>
          </cell>
          <cell r="H329">
            <v>501</v>
          </cell>
          <cell r="I329">
            <v>520</v>
          </cell>
          <cell r="J329">
            <v>500</v>
          </cell>
          <cell r="K329">
            <v>0</v>
          </cell>
          <cell r="L329">
            <v>0</v>
          </cell>
          <cell r="M329">
            <v>0</v>
          </cell>
          <cell r="N329">
            <v>1521</v>
          </cell>
        </row>
        <row r="330">
          <cell r="A330">
            <v>5020</v>
          </cell>
          <cell r="B330">
            <v>0</v>
          </cell>
          <cell r="C330">
            <v>0</v>
          </cell>
          <cell r="D330">
            <v>0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617</v>
          </cell>
          <cell r="J330">
            <v>130</v>
          </cell>
          <cell r="K330">
            <v>550</v>
          </cell>
          <cell r="L330">
            <v>0</v>
          </cell>
          <cell r="M330">
            <v>0</v>
          </cell>
          <cell r="N330">
            <v>1297</v>
          </cell>
        </row>
        <row r="331">
          <cell r="A331">
            <v>5064</v>
          </cell>
          <cell r="B331">
            <v>0</v>
          </cell>
          <cell r="C331">
            <v>0</v>
          </cell>
          <cell r="D331">
            <v>5</v>
          </cell>
          <cell r="E331">
            <v>15</v>
          </cell>
          <cell r="F331">
            <v>10</v>
          </cell>
          <cell r="G331">
            <v>1479</v>
          </cell>
          <cell r="H331">
            <v>12</v>
          </cell>
          <cell r="I331">
            <v>4</v>
          </cell>
          <cell r="J331">
            <v>4</v>
          </cell>
          <cell r="K331">
            <v>13</v>
          </cell>
          <cell r="L331">
            <v>0</v>
          </cell>
          <cell r="M331">
            <v>0</v>
          </cell>
          <cell r="N331">
            <v>1542</v>
          </cell>
        </row>
        <row r="332">
          <cell r="A332">
            <v>5082</v>
          </cell>
          <cell r="B332">
            <v>0</v>
          </cell>
          <cell r="C332">
            <v>0</v>
          </cell>
          <cell r="D332">
            <v>200</v>
          </cell>
          <cell r="E332">
            <v>5000</v>
          </cell>
          <cell r="F332">
            <v>300</v>
          </cell>
          <cell r="G332">
            <v>500</v>
          </cell>
          <cell r="H332">
            <v>0</v>
          </cell>
          <cell r="I332">
            <v>100</v>
          </cell>
          <cell r="J332">
            <v>1000</v>
          </cell>
          <cell r="K332">
            <v>300</v>
          </cell>
          <cell r="L332">
            <v>0</v>
          </cell>
          <cell r="M332">
            <v>0</v>
          </cell>
          <cell r="N332">
            <v>7400</v>
          </cell>
        </row>
        <row r="333">
          <cell r="A333">
            <v>5087</v>
          </cell>
          <cell r="B333">
            <v>0</v>
          </cell>
          <cell r="C333">
            <v>0</v>
          </cell>
          <cell r="D333">
            <v>0</v>
          </cell>
          <cell r="E333">
            <v>0</v>
          </cell>
          <cell r="F333">
            <v>0</v>
          </cell>
          <cell r="G333">
            <v>0</v>
          </cell>
          <cell r="H333">
            <v>50</v>
          </cell>
          <cell r="I333">
            <v>41</v>
          </cell>
          <cell r="J333">
            <v>50</v>
          </cell>
          <cell r="K333">
            <v>0</v>
          </cell>
          <cell r="L333">
            <v>0</v>
          </cell>
          <cell r="M333">
            <v>0</v>
          </cell>
          <cell r="N333">
            <v>141</v>
          </cell>
        </row>
        <row r="334">
          <cell r="A334">
            <v>5112</v>
          </cell>
          <cell r="B334">
            <v>0</v>
          </cell>
          <cell r="C334">
            <v>0</v>
          </cell>
          <cell r="D334">
            <v>1</v>
          </cell>
          <cell r="E334">
            <v>6</v>
          </cell>
          <cell r="F334">
            <v>2</v>
          </cell>
          <cell r="G334">
            <v>1</v>
          </cell>
          <cell r="H334">
            <v>11</v>
          </cell>
          <cell r="I334">
            <v>0</v>
          </cell>
          <cell r="J334">
            <v>4</v>
          </cell>
          <cell r="K334">
            <v>4</v>
          </cell>
          <cell r="L334">
            <v>0</v>
          </cell>
          <cell r="M334">
            <v>0</v>
          </cell>
          <cell r="N334">
            <v>29</v>
          </cell>
        </row>
        <row r="335">
          <cell r="A335">
            <v>5113</v>
          </cell>
          <cell r="B335">
            <v>0</v>
          </cell>
          <cell r="C335">
            <v>0</v>
          </cell>
          <cell r="D335">
            <v>0</v>
          </cell>
          <cell r="E335">
            <v>2</v>
          </cell>
          <cell r="F335">
            <v>10</v>
          </cell>
          <cell r="G335">
            <v>0</v>
          </cell>
          <cell r="H335">
            <v>0</v>
          </cell>
          <cell r="I335">
            <v>0</v>
          </cell>
          <cell r="J335">
            <v>0</v>
          </cell>
          <cell r="K335">
            <v>0</v>
          </cell>
          <cell r="L335">
            <v>0</v>
          </cell>
          <cell r="M335">
            <v>0</v>
          </cell>
          <cell r="N335">
            <v>12</v>
          </cell>
        </row>
        <row r="336">
          <cell r="A336">
            <v>5114</v>
          </cell>
          <cell r="B336">
            <v>0</v>
          </cell>
          <cell r="C336">
            <v>0</v>
          </cell>
          <cell r="D336">
            <v>0</v>
          </cell>
          <cell r="E336">
            <v>0</v>
          </cell>
          <cell r="F336">
            <v>0</v>
          </cell>
          <cell r="G336">
            <v>0</v>
          </cell>
          <cell r="H336">
            <v>0</v>
          </cell>
          <cell r="I336">
            <v>1</v>
          </cell>
          <cell r="J336">
            <v>0</v>
          </cell>
          <cell r="K336">
            <v>0</v>
          </cell>
          <cell r="L336">
            <v>0</v>
          </cell>
          <cell r="M336">
            <v>0</v>
          </cell>
          <cell r="N336">
            <v>1</v>
          </cell>
        </row>
        <row r="337">
          <cell r="A337">
            <v>5115</v>
          </cell>
          <cell r="B337">
            <v>0</v>
          </cell>
          <cell r="C337">
            <v>0</v>
          </cell>
          <cell r="D337">
            <v>0</v>
          </cell>
          <cell r="E337">
            <v>2</v>
          </cell>
          <cell r="F337">
            <v>10</v>
          </cell>
          <cell r="G337">
            <v>0</v>
          </cell>
          <cell r="H337">
            <v>0</v>
          </cell>
          <cell r="I337">
            <v>0</v>
          </cell>
          <cell r="J337">
            <v>0</v>
          </cell>
          <cell r="K337">
            <v>0</v>
          </cell>
          <cell r="L337">
            <v>0</v>
          </cell>
          <cell r="M337">
            <v>0</v>
          </cell>
          <cell r="N337">
            <v>12</v>
          </cell>
        </row>
        <row r="338">
          <cell r="A338">
            <v>5116</v>
          </cell>
          <cell r="B338">
            <v>0</v>
          </cell>
          <cell r="C338">
            <v>0</v>
          </cell>
          <cell r="D338">
            <v>0</v>
          </cell>
          <cell r="E338">
            <v>0</v>
          </cell>
          <cell r="F338">
            <v>0</v>
          </cell>
          <cell r="G338">
            <v>0</v>
          </cell>
          <cell r="H338">
            <v>0</v>
          </cell>
          <cell r="I338">
            <v>1</v>
          </cell>
          <cell r="J338">
            <v>0</v>
          </cell>
          <cell r="K338">
            <v>0</v>
          </cell>
          <cell r="L338">
            <v>0</v>
          </cell>
          <cell r="M338">
            <v>0</v>
          </cell>
          <cell r="N338">
            <v>1</v>
          </cell>
        </row>
        <row r="339">
          <cell r="A339">
            <v>5118</v>
          </cell>
          <cell r="B339">
            <v>0</v>
          </cell>
          <cell r="C339">
            <v>0</v>
          </cell>
          <cell r="D339">
            <v>0</v>
          </cell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2400</v>
          </cell>
          <cell r="J339">
            <v>1200</v>
          </cell>
          <cell r="K339">
            <v>0</v>
          </cell>
          <cell r="L339">
            <v>0</v>
          </cell>
          <cell r="M339">
            <v>0</v>
          </cell>
          <cell r="N339">
            <v>3600</v>
          </cell>
        </row>
        <row r="340">
          <cell r="A340">
            <v>5119</v>
          </cell>
          <cell r="B340">
            <v>0</v>
          </cell>
          <cell r="C340">
            <v>0</v>
          </cell>
          <cell r="D340">
            <v>0</v>
          </cell>
          <cell r="E340">
            <v>0</v>
          </cell>
          <cell r="F340">
            <v>0</v>
          </cell>
          <cell r="G340">
            <v>0</v>
          </cell>
          <cell r="H340">
            <v>0</v>
          </cell>
          <cell r="I340">
            <v>1200</v>
          </cell>
          <cell r="J340">
            <v>6000</v>
          </cell>
          <cell r="K340">
            <v>600</v>
          </cell>
          <cell r="L340">
            <v>0</v>
          </cell>
          <cell r="M340">
            <v>0</v>
          </cell>
          <cell r="N340">
            <v>7800</v>
          </cell>
        </row>
        <row r="341">
          <cell r="A341">
            <v>5120</v>
          </cell>
          <cell r="B341">
            <v>0</v>
          </cell>
          <cell r="C341">
            <v>0</v>
          </cell>
          <cell r="D341">
            <v>0</v>
          </cell>
          <cell r="E341">
            <v>0</v>
          </cell>
          <cell r="F341">
            <v>0</v>
          </cell>
          <cell r="G341">
            <v>400</v>
          </cell>
          <cell r="H341">
            <v>2400</v>
          </cell>
          <cell r="I341">
            <v>2000</v>
          </cell>
          <cell r="J341">
            <v>4400</v>
          </cell>
          <cell r="K341">
            <v>2400</v>
          </cell>
          <cell r="L341">
            <v>0</v>
          </cell>
          <cell r="M341">
            <v>0</v>
          </cell>
          <cell r="N341">
            <v>11600</v>
          </cell>
        </row>
        <row r="342">
          <cell r="A342">
            <v>5121</v>
          </cell>
          <cell r="B342">
            <v>0</v>
          </cell>
          <cell r="C342">
            <v>0</v>
          </cell>
          <cell r="D342">
            <v>0</v>
          </cell>
          <cell r="E342">
            <v>0</v>
          </cell>
          <cell r="F342">
            <v>0</v>
          </cell>
          <cell r="G342">
            <v>0</v>
          </cell>
          <cell r="H342">
            <v>0</v>
          </cell>
          <cell r="I342">
            <v>0</v>
          </cell>
          <cell r="J342">
            <v>0</v>
          </cell>
          <cell r="K342">
            <v>400</v>
          </cell>
          <cell r="L342">
            <v>0</v>
          </cell>
          <cell r="M342">
            <v>0</v>
          </cell>
          <cell r="N342">
            <v>400</v>
          </cell>
        </row>
        <row r="343">
          <cell r="A343">
            <v>5123</v>
          </cell>
          <cell r="B343">
            <v>0</v>
          </cell>
          <cell r="C343">
            <v>0</v>
          </cell>
          <cell r="D343">
            <v>0</v>
          </cell>
          <cell r="E343">
            <v>0</v>
          </cell>
          <cell r="F343">
            <v>0</v>
          </cell>
          <cell r="G343">
            <v>0</v>
          </cell>
          <cell r="H343">
            <v>0</v>
          </cell>
          <cell r="I343">
            <v>0</v>
          </cell>
          <cell r="J343">
            <v>0</v>
          </cell>
          <cell r="K343">
            <v>0</v>
          </cell>
          <cell r="L343">
            <v>0</v>
          </cell>
          <cell r="M343">
            <v>0</v>
          </cell>
          <cell r="N343">
            <v>0</v>
          </cell>
        </row>
        <row r="344">
          <cell r="A344">
            <v>5340</v>
          </cell>
          <cell r="B344">
            <v>0</v>
          </cell>
          <cell r="C344">
            <v>0</v>
          </cell>
          <cell r="D344">
            <v>0</v>
          </cell>
          <cell r="E344">
            <v>50</v>
          </cell>
          <cell r="F344">
            <v>100</v>
          </cell>
          <cell r="G344">
            <v>0</v>
          </cell>
          <cell r="H344">
            <v>0</v>
          </cell>
          <cell r="I344">
            <v>0</v>
          </cell>
          <cell r="J344">
            <v>0</v>
          </cell>
          <cell r="K344">
            <v>0</v>
          </cell>
          <cell r="L344">
            <v>0</v>
          </cell>
          <cell r="M344">
            <v>0</v>
          </cell>
          <cell r="N344">
            <v>150</v>
          </cell>
        </row>
        <row r="345">
          <cell r="A345">
            <v>5678</v>
          </cell>
          <cell r="B345">
            <v>0</v>
          </cell>
          <cell r="C345">
            <v>0</v>
          </cell>
          <cell r="D345">
            <v>0</v>
          </cell>
          <cell r="E345">
            <v>40</v>
          </cell>
          <cell r="F345">
            <v>0</v>
          </cell>
          <cell r="G345">
            <v>37</v>
          </cell>
          <cell r="H345">
            <v>30</v>
          </cell>
          <cell r="I345">
            <v>50</v>
          </cell>
          <cell r="J345">
            <v>20</v>
          </cell>
          <cell r="K345">
            <v>0</v>
          </cell>
          <cell r="L345">
            <v>0</v>
          </cell>
          <cell r="M345">
            <v>0</v>
          </cell>
          <cell r="N345">
            <v>177</v>
          </cell>
        </row>
        <row r="346">
          <cell r="A346">
            <v>5679</v>
          </cell>
          <cell r="B346">
            <v>0</v>
          </cell>
          <cell r="C346">
            <v>0</v>
          </cell>
          <cell r="D346">
            <v>0</v>
          </cell>
          <cell r="E346">
            <v>220</v>
          </cell>
          <cell r="F346">
            <v>90</v>
          </cell>
          <cell r="G346">
            <v>80</v>
          </cell>
          <cell r="H346">
            <v>60</v>
          </cell>
          <cell r="I346">
            <v>70</v>
          </cell>
          <cell r="J346">
            <v>30</v>
          </cell>
          <cell r="K346">
            <v>170</v>
          </cell>
          <cell r="L346">
            <v>0</v>
          </cell>
          <cell r="M346">
            <v>0</v>
          </cell>
          <cell r="N346">
            <v>720</v>
          </cell>
        </row>
        <row r="347">
          <cell r="A347">
            <v>5680</v>
          </cell>
          <cell r="B347">
            <v>0</v>
          </cell>
          <cell r="C347">
            <v>0</v>
          </cell>
          <cell r="D347">
            <v>0</v>
          </cell>
          <cell r="E347">
            <v>10</v>
          </cell>
          <cell r="F347">
            <v>10</v>
          </cell>
          <cell r="G347">
            <v>0</v>
          </cell>
          <cell r="H347">
            <v>10</v>
          </cell>
          <cell r="I347">
            <v>0</v>
          </cell>
          <cell r="J347">
            <v>0</v>
          </cell>
          <cell r="K347">
            <v>0</v>
          </cell>
          <cell r="L347">
            <v>0</v>
          </cell>
          <cell r="M347">
            <v>0</v>
          </cell>
          <cell r="N347">
            <v>30</v>
          </cell>
        </row>
        <row r="348">
          <cell r="A348">
            <v>5681</v>
          </cell>
          <cell r="B348">
            <v>0</v>
          </cell>
          <cell r="C348">
            <v>0</v>
          </cell>
          <cell r="D348">
            <v>0</v>
          </cell>
          <cell r="E348">
            <v>0</v>
          </cell>
          <cell r="F348">
            <v>10</v>
          </cell>
          <cell r="G348">
            <v>0</v>
          </cell>
          <cell r="H348">
            <v>0</v>
          </cell>
          <cell r="I348">
            <v>0</v>
          </cell>
          <cell r="J348">
            <v>0</v>
          </cell>
          <cell r="K348">
            <v>0</v>
          </cell>
          <cell r="L348">
            <v>0</v>
          </cell>
          <cell r="M348">
            <v>0</v>
          </cell>
          <cell r="N348">
            <v>10</v>
          </cell>
        </row>
        <row r="349">
          <cell r="A349">
            <v>5709</v>
          </cell>
          <cell r="B349">
            <v>0</v>
          </cell>
          <cell r="C349">
            <v>0</v>
          </cell>
          <cell r="D349">
            <v>200</v>
          </cell>
          <cell r="E349">
            <v>1803</v>
          </cell>
          <cell r="F349">
            <v>2197</v>
          </cell>
          <cell r="G349">
            <v>2500</v>
          </cell>
          <cell r="H349">
            <v>1300</v>
          </cell>
          <cell r="I349">
            <v>1300</v>
          </cell>
          <cell r="J349">
            <v>1200</v>
          </cell>
          <cell r="K349">
            <v>500</v>
          </cell>
          <cell r="L349">
            <v>0</v>
          </cell>
          <cell r="M349">
            <v>0</v>
          </cell>
          <cell r="N349">
            <v>11000</v>
          </cell>
        </row>
        <row r="350">
          <cell r="A350">
            <v>5728</v>
          </cell>
          <cell r="B350">
            <v>0</v>
          </cell>
          <cell r="C350">
            <v>0</v>
          </cell>
          <cell r="D350">
            <v>8000</v>
          </cell>
          <cell r="E350">
            <v>0</v>
          </cell>
          <cell r="F350">
            <v>3004</v>
          </cell>
          <cell r="G350">
            <v>3</v>
          </cell>
          <cell r="H350">
            <v>1</v>
          </cell>
          <cell r="I350">
            <v>8</v>
          </cell>
          <cell r="J350">
            <v>0</v>
          </cell>
          <cell r="K350">
            <v>6</v>
          </cell>
          <cell r="L350">
            <v>0</v>
          </cell>
          <cell r="M350">
            <v>0</v>
          </cell>
          <cell r="N350">
            <v>11022</v>
          </cell>
        </row>
        <row r="351">
          <cell r="A351">
            <v>5729</v>
          </cell>
          <cell r="B351">
            <v>0</v>
          </cell>
          <cell r="C351">
            <v>0</v>
          </cell>
          <cell r="D351">
            <v>8000</v>
          </cell>
          <cell r="E351">
            <v>0</v>
          </cell>
          <cell r="F351">
            <v>3000</v>
          </cell>
          <cell r="G351">
            <v>0</v>
          </cell>
          <cell r="H351">
            <v>0</v>
          </cell>
          <cell r="I351">
            <v>9</v>
          </cell>
          <cell r="J351">
            <v>0</v>
          </cell>
          <cell r="K351">
            <v>6</v>
          </cell>
          <cell r="L351">
            <v>0</v>
          </cell>
          <cell r="M351">
            <v>0</v>
          </cell>
          <cell r="N351">
            <v>11015</v>
          </cell>
        </row>
        <row r="352">
          <cell r="A352">
            <v>5733</v>
          </cell>
          <cell r="B352">
            <v>0</v>
          </cell>
          <cell r="C352">
            <v>0</v>
          </cell>
          <cell r="D352">
            <v>5</v>
          </cell>
          <cell r="E352">
            <v>3</v>
          </cell>
          <cell r="F352">
            <v>1</v>
          </cell>
          <cell r="G352">
            <v>6</v>
          </cell>
          <cell r="H352">
            <v>5</v>
          </cell>
          <cell r="I352">
            <v>0</v>
          </cell>
          <cell r="J352">
            <v>1</v>
          </cell>
          <cell r="K352">
            <v>0</v>
          </cell>
          <cell r="L352">
            <v>0</v>
          </cell>
          <cell r="M352">
            <v>0</v>
          </cell>
          <cell r="N352">
            <v>21</v>
          </cell>
        </row>
        <row r="353">
          <cell r="A353">
            <v>7079</v>
          </cell>
          <cell r="B353">
            <v>0</v>
          </cell>
          <cell r="C353">
            <v>0</v>
          </cell>
          <cell r="D353">
            <v>0</v>
          </cell>
          <cell r="E353">
            <v>20</v>
          </cell>
          <cell r="F353">
            <v>0</v>
          </cell>
          <cell r="G353">
            <v>2</v>
          </cell>
          <cell r="H353">
            <v>11</v>
          </cell>
          <cell r="I353">
            <v>20</v>
          </cell>
          <cell r="J353">
            <v>0</v>
          </cell>
          <cell r="K353">
            <v>1</v>
          </cell>
          <cell r="L353">
            <v>0</v>
          </cell>
          <cell r="M353">
            <v>0</v>
          </cell>
          <cell r="N353">
            <v>54</v>
          </cell>
        </row>
        <row r="354">
          <cell r="A354">
            <v>7080</v>
          </cell>
          <cell r="B354">
            <v>0</v>
          </cell>
          <cell r="C354">
            <v>0</v>
          </cell>
          <cell r="D354">
            <v>1</v>
          </cell>
          <cell r="E354">
            <v>15</v>
          </cell>
          <cell r="F354">
            <v>0</v>
          </cell>
          <cell r="G354">
            <v>1</v>
          </cell>
          <cell r="H354">
            <v>3</v>
          </cell>
          <cell r="I354">
            <v>1</v>
          </cell>
          <cell r="J354">
            <v>0</v>
          </cell>
          <cell r="K354">
            <v>2</v>
          </cell>
          <cell r="L354">
            <v>0</v>
          </cell>
          <cell r="M354">
            <v>0</v>
          </cell>
          <cell r="N354">
            <v>23</v>
          </cell>
        </row>
        <row r="355">
          <cell r="A355">
            <v>7081</v>
          </cell>
          <cell r="B355">
            <v>0</v>
          </cell>
          <cell r="C355">
            <v>0</v>
          </cell>
          <cell r="D355">
            <v>0</v>
          </cell>
          <cell r="E355">
            <v>20</v>
          </cell>
          <cell r="F355">
            <v>10</v>
          </cell>
          <cell r="G355">
            <v>0</v>
          </cell>
          <cell r="H355">
            <v>10</v>
          </cell>
          <cell r="I355">
            <v>21</v>
          </cell>
          <cell r="J355">
            <v>10</v>
          </cell>
          <cell r="K355">
            <v>10</v>
          </cell>
          <cell r="L355">
            <v>0</v>
          </cell>
          <cell r="M355">
            <v>0</v>
          </cell>
          <cell r="N355">
            <v>81</v>
          </cell>
        </row>
        <row r="356">
          <cell r="A356">
            <v>7082</v>
          </cell>
          <cell r="B356">
            <v>0</v>
          </cell>
          <cell r="C356">
            <v>0</v>
          </cell>
          <cell r="D356">
            <v>0</v>
          </cell>
          <cell r="E356">
            <v>20</v>
          </cell>
          <cell r="F356">
            <v>4</v>
          </cell>
          <cell r="G356">
            <v>0</v>
          </cell>
          <cell r="H356">
            <v>1</v>
          </cell>
          <cell r="I356">
            <v>2</v>
          </cell>
          <cell r="J356">
            <v>3</v>
          </cell>
          <cell r="K356">
            <v>0</v>
          </cell>
          <cell r="L356">
            <v>0</v>
          </cell>
          <cell r="M356">
            <v>0</v>
          </cell>
          <cell r="N356">
            <v>30</v>
          </cell>
        </row>
        <row r="357">
          <cell r="A357">
            <v>7084</v>
          </cell>
          <cell r="B357">
            <v>0</v>
          </cell>
          <cell r="C357">
            <v>0</v>
          </cell>
          <cell r="D357">
            <v>2</v>
          </cell>
          <cell r="E357">
            <v>2</v>
          </cell>
          <cell r="F357">
            <v>5</v>
          </cell>
          <cell r="G357">
            <v>3</v>
          </cell>
          <cell r="H357">
            <v>5</v>
          </cell>
          <cell r="I357">
            <v>10</v>
          </cell>
          <cell r="J357">
            <v>0</v>
          </cell>
          <cell r="K357">
            <v>21</v>
          </cell>
          <cell r="L357">
            <v>0</v>
          </cell>
          <cell r="M357">
            <v>0</v>
          </cell>
          <cell r="N357">
            <v>48</v>
          </cell>
        </row>
        <row r="358">
          <cell r="A358">
            <v>7085</v>
          </cell>
          <cell r="B358">
            <v>0</v>
          </cell>
          <cell r="C358">
            <v>0</v>
          </cell>
          <cell r="D358">
            <v>12</v>
          </cell>
          <cell r="E358">
            <v>37</v>
          </cell>
          <cell r="F358">
            <v>36</v>
          </cell>
          <cell r="G358">
            <v>42</v>
          </cell>
          <cell r="H358">
            <v>32</v>
          </cell>
          <cell r="I358">
            <v>37</v>
          </cell>
          <cell r="J358">
            <v>29</v>
          </cell>
          <cell r="K358">
            <v>31</v>
          </cell>
          <cell r="L358">
            <v>0</v>
          </cell>
          <cell r="M358">
            <v>0</v>
          </cell>
          <cell r="N358">
            <v>256</v>
          </cell>
        </row>
        <row r="359">
          <cell r="A359">
            <v>7087</v>
          </cell>
          <cell r="B359">
            <v>0</v>
          </cell>
          <cell r="C359">
            <v>0</v>
          </cell>
          <cell r="D359">
            <v>4</v>
          </cell>
          <cell r="E359">
            <v>9</v>
          </cell>
          <cell r="F359">
            <v>6</v>
          </cell>
          <cell r="G359">
            <v>7</v>
          </cell>
          <cell r="H359">
            <v>10</v>
          </cell>
          <cell r="I359">
            <v>14</v>
          </cell>
          <cell r="J359">
            <v>4</v>
          </cell>
          <cell r="K359">
            <v>4</v>
          </cell>
          <cell r="L359">
            <v>0</v>
          </cell>
          <cell r="M359">
            <v>0</v>
          </cell>
          <cell r="N359">
            <v>58</v>
          </cell>
        </row>
        <row r="360">
          <cell r="A360">
            <v>7088</v>
          </cell>
          <cell r="B360">
            <v>0</v>
          </cell>
          <cell r="C360">
            <v>0</v>
          </cell>
          <cell r="D360">
            <v>0</v>
          </cell>
          <cell r="E360">
            <v>11</v>
          </cell>
          <cell r="F360">
            <v>10</v>
          </cell>
          <cell r="G360">
            <v>0</v>
          </cell>
          <cell r="H360">
            <v>20</v>
          </cell>
          <cell r="I360">
            <v>0</v>
          </cell>
          <cell r="J360">
            <v>1</v>
          </cell>
          <cell r="K360">
            <v>10</v>
          </cell>
          <cell r="L360">
            <v>0</v>
          </cell>
          <cell r="M360">
            <v>0</v>
          </cell>
          <cell r="N360">
            <v>52</v>
          </cell>
        </row>
        <row r="361">
          <cell r="A361">
            <v>7091</v>
          </cell>
          <cell r="B361">
            <v>0</v>
          </cell>
          <cell r="C361">
            <v>0</v>
          </cell>
          <cell r="D361">
            <v>0</v>
          </cell>
          <cell r="E361">
            <v>10</v>
          </cell>
          <cell r="F361">
            <v>0</v>
          </cell>
          <cell r="G361">
            <v>0</v>
          </cell>
          <cell r="H361">
            <v>0</v>
          </cell>
          <cell r="I361">
            <v>10</v>
          </cell>
          <cell r="J361">
            <v>0</v>
          </cell>
          <cell r="K361">
            <v>0</v>
          </cell>
          <cell r="L361">
            <v>0</v>
          </cell>
          <cell r="M361">
            <v>0</v>
          </cell>
          <cell r="N361">
            <v>20</v>
          </cell>
        </row>
        <row r="362">
          <cell r="A362">
            <v>7093</v>
          </cell>
          <cell r="B362">
            <v>0</v>
          </cell>
          <cell r="C362">
            <v>0</v>
          </cell>
          <cell r="D362">
            <v>0</v>
          </cell>
          <cell r="E362">
            <v>0</v>
          </cell>
          <cell r="F362">
            <v>1</v>
          </cell>
          <cell r="G362">
            <v>0</v>
          </cell>
          <cell r="H362">
            <v>6</v>
          </cell>
          <cell r="I362">
            <v>0</v>
          </cell>
          <cell r="J362">
            <v>1</v>
          </cell>
          <cell r="K362">
            <v>10</v>
          </cell>
          <cell r="L362">
            <v>0</v>
          </cell>
          <cell r="M362">
            <v>0</v>
          </cell>
          <cell r="N362">
            <v>18</v>
          </cell>
        </row>
        <row r="363">
          <cell r="A363">
            <v>7094</v>
          </cell>
          <cell r="B363">
            <v>0</v>
          </cell>
          <cell r="C363">
            <v>0</v>
          </cell>
          <cell r="D363">
            <v>1</v>
          </cell>
          <cell r="E363">
            <v>44</v>
          </cell>
          <cell r="F363">
            <v>24</v>
          </cell>
          <cell r="G363">
            <v>41</v>
          </cell>
          <cell r="H363">
            <v>28</v>
          </cell>
          <cell r="I363">
            <v>30</v>
          </cell>
          <cell r="J363">
            <v>14</v>
          </cell>
          <cell r="K363">
            <v>28</v>
          </cell>
          <cell r="L363">
            <v>0</v>
          </cell>
          <cell r="M363">
            <v>0</v>
          </cell>
          <cell r="N363">
            <v>210</v>
          </cell>
        </row>
        <row r="364">
          <cell r="A364">
            <v>7177</v>
          </cell>
          <cell r="B364">
            <v>0</v>
          </cell>
          <cell r="C364">
            <v>0</v>
          </cell>
          <cell r="D364">
            <v>0</v>
          </cell>
          <cell r="E364">
            <v>0</v>
          </cell>
          <cell r="F364">
            <v>0</v>
          </cell>
          <cell r="G364">
            <v>200</v>
          </cell>
          <cell r="H364">
            <v>0</v>
          </cell>
          <cell r="I364">
            <v>0</v>
          </cell>
          <cell r="J364">
            <v>0</v>
          </cell>
          <cell r="K364">
            <v>0</v>
          </cell>
          <cell r="L364">
            <v>0</v>
          </cell>
          <cell r="M364">
            <v>0</v>
          </cell>
          <cell r="N364">
            <v>200</v>
          </cell>
        </row>
        <row r="365">
          <cell r="A365">
            <v>7358</v>
          </cell>
          <cell r="B365">
            <v>0</v>
          </cell>
          <cell r="C365">
            <v>0</v>
          </cell>
          <cell r="D365">
            <v>1</v>
          </cell>
          <cell r="E365">
            <v>4</v>
          </cell>
          <cell r="F365">
            <v>4</v>
          </cell>
          <cell r="G365">
            <v>4</v>
          </cell>
          <cell r="H365">
            <v>1</v>
          </cell>
          <cell r="I365">
            <v>1</v>
          </cell>
          <cell r="J365">
            <v>1</v>
          </cell>
          <cell r="K365">
            <v>9</v>
          </cell>
          <cell r="L365">
            <v>0</v>
          </cell>
          <cell r="M365">
            <v>0</v>
          </cell>
          <cell r="N365">
            <v>25</v>
          </cell>
        </row>
        <row r="366">
          <cell r="A366">
            <v>7359</v>
          </cell>
          <cell r="B366">
            <v>0</v>
          </cell>
          <cell r="C366">
            <v>0</v>
          </cell>
          <cell r="D366">
            <v>0</v>
          </cell>
          <cell r="E366">
            <v>8</v>
          </cell>
          <cell r="F366">
            <v>3</v>
          </cell>
          <cell r="G366">
            <v>5</v>
          </cell>
          <cell r="H366">
            <v>4</v>
          </cell>
          <cell r="I366">
            <v>11</v>
          </cell>
          <cell r="J366">
            <v>5</v>
          </cell>
          <cell r="K366">
            <v>8</v>
          </cell>
          <cell r="L366">
            <v>0</v>
          </cell>
          <cell r="M366">
            <v>0</v>
          </cell>
          <cell r="N366">
            <v>44</v>
          </cell>
        </row>
        <row r="367">
          <cell r="A367">
            <v>7360</v>
          </cell>
          <cell r="B367">
            <v>0</v>
          </cell>
          <cell r="C367">
            <v>0</v>
          </cell>
          <cell r="D367">
            <v>2</v>
          </cell>
          <cell r="E367">
            <v>7</v>
          </cell>
          <cell r="F367">
            <v>4</v>
          </cell>
          <cell r="G367">
            <v>5</v>
          </cell>
          <cell r="H367">
            <v>7</v>
          </cell>
          <cell r="I367">
            <v>1</v>
          </cell>
          <cell r="J367">
            <v>9</v>
          </cell>
          <cell r="K367">
            <v>6</v>
          </cell>
          <cell r="L367">
            <v>0</v>
          </cell>
          <cell r="M367">
            <v>0</v>
          </cell>
          <cell r="N367">
            <v>41</v>
          </cell>
        </row>
        <row r="368">
          <cell r="A368">
            <v>7366</v>
          </cell>
          <cell r="B368">
            <v>0</v>
          </cell>
          <cell r="C368">
            <v>0</v>
          </cell>
          <cell r="D368">
            <v>33</v>
          </cell>
          <cell r="E368">
            <v>164</v>
          </cell>
          <cell r="F368">
            <v>99</v>
          </cell>
          <cell r="G368">
            <v>64</v>
          </cell>
          <cell r="H368">
            <v>109</v>
          </cell>
          <cell r="I368">
            <v>81</v>
          </cell>
          <cell r="J368">
            <v>83</v>
          </cell>
          <cell r="K368">
            <v>147</v>
          </cell>
          <cell r="L368">
            <v>0</v>
          </cell>
          <cell r="M368">
            <v>0</v>
          </cell>
          <cell r="N368">
            <v>780</v>
          </cell>
        </row>
        <row r="369">
          <cell r="A369">
            <v>7623</v>
          </cell>
          <cell r="B369">
            <v>0</v>
          </cell>
          <cell r="C369">
            <v>0</v>
          </cell>
          <cell r="D369">
            <v>37</v>
          </cell>
          <cell r="E369">
            <v>94</v>
          </cell>
          <cell r="F369">
            <v>77</v>
          </cell>
          <cell r="G369">
            <v>61</v>
          </cell>
          <cell r="H369">
            <v>43</v>
          </cell>
          <cell r="I369">
            <v>35</v>
          </cell>
          <cell r="J369">
            <v>7</v>
          </cell>
          <cell r="K369">
            <v>45</v>
          </cell>
          <cell r="L369">
            <v>0</v>
          </cell>
          <cell r="M369">
            <v>0</v>
          </cell>
          <cell r="N369">
            <v>399</v>
          </cell>
        </row>
        <row r="370">
          <cell r="A370">
            <v>7681</v>
          </cell>
          <cell r="B370">
            <v>0</v>
          </cell>
          <cell r="C370">
            <v>0</v>
          </cell>
          <cell r="D370">
            <v>1</v>
          </cell>
          <cell r="E370">
            <v>3</v>
          </cell>
          <cell r="F370">
            <v>0</v>
          </cell>
          <cell r="G370">
            <v>0</v>
          </cell>
          <cell r="H370">
            <v>1</v>
          </cell>
          <cell r="I370">
            <v>2</v>
          </cell>
          <cell r="J370">
            <v>3</v>
          </cell>
          <cell r="K370">
            <v>0</v>
          </cell>
          <cell r="L370">
            <v>0</v>
          </cell>
          <cell r="M370">
            <v>0</v>
          </cell>
          <cell r="N370">
            <v>10</v>
          </cell>
        </row>
        <row r="371">
          <cell r="A371">
            <v>7825</v>
          </cell>
          <cell r="B371">
            <v>0</v>
          </cell>
          <cell r="C371">
            <v>0</v>
          </cell>
          <cell r="D371">
            <v>7</v>
          </cell>
          <cell r="E371">
            <v>38</v>
          </cell>
          <cell r="F371">
            <v>18</v>
          </cell>
          <cell r="G371">
            <v>26</v>
          </cell>
          <cell r="H371">
            <v>24</v>
          </cell>
          <cell r="I371">
            <v>22</v>
          </cell>
          <cell r="J371">
            <v>28</v>
          </cell>
          <cell r="K371">
            <v>18</v>
          </cell>
          <cell r="L371">
            <v>0</v>
          </cell>
          <cell r="M371">
            <v>0</v>
          </cell>
          <cell r="N371">
            <v>181</v>
          </cell>
        </row>
        <row r="372">
          <cell r="A372">
            <v>7895</v>
          </cell>
          <cell r="B372">
            <v>0</v>
          </cell>
          <cell r="C372">
            <v>0</v>
          </cell>
          <cell r="D372">
            <v>0</v>
          </cell>
          <cell r="E372">
            <v>0</v>
          </cell>
          <cell r="F372">
            <v>0</v>
          </cell>
          <cell r="G372">
            <v>200</v>
          </cell>
          <cell r="H372">
            <v>140</v>
          </cell>
          <cell r="I372">
            <v>0</v>
          </cell>
          <cell r="J372">
            <v>100</v>
          </cell>
          <cell r="K372">
            <v>0</v>
          </cell>
          <cell r="L372">
            <v>0</v>
          </cell>
          <cell r="M372">
            <v>0</v>
          </cell>
          <cell r="N372">
            <v>440</v>
          </cell>
        </row>
        <row r="373">
          <cell r="A373">
            <v>7907</v>
          </cell>
          <cell r="B373">
            <v>0</v>
          </cell>
          <cell r="C373">
            <v>0</v>
          </cell>
          <cell r="D373">
            <v>0</v>
          </cell>
          <cell r="E373">
            <v>0</v>
          </cell>
          <cell r="F373">
            <v>0</v>
          </cell>
          <cell r="G373">
            <v>1</v>
          </cell>
          <cell r="H373">
            <v>0</v>
          </cell>
          <cell r="I373">
            <v>0</v>
          </cell>
          <cell r="J373">
            <v>0</v>
          </cell>
          <cell r="K373">
            <v>0</v>
          </cell>
          <cell r="L373">
            <v>0</v>
          </cell>
          <cell r="M373">
            <v>0</v>
          </cell>
          <cell r="N373">
            <v>1</v>
          </cell>
        </row>
        <row r="374">
          <cell r="A374">
            <v>7908</v>
          </cell>
          <cell r="B374">
            <v>0</v>
          </cell>
          <cell r="C374">
            <v>0</v>
          </cell>
          <cell r="D374">
            <v>0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0</v>
          </cell>
          <cell r="L374">
            <v>0</v>
          </cell>
          <cell r="M374">
            <v>0</v>
          </cell>
          <cell r="N374">
            <v>0</v>
          </cell>
        </row>
        <row r="375">
          <cell r="A375">
            <v>7931</v>
          </cell>
          <cell r="B375">
            <v>0</v>
          </cell>
          <cell r="C375">
            <v>0</v>
          </cell>
          <cell r="D375">
            <v>0</v>
          </cell>
          <cell r="E375">
            <v>5</v>
          </cell>
          <cell r="F375">
            <v>10</v>
          </cell>
          <cell r="G375">
            <v>10</v>
          </cell>
          <cell r="H375">
            <v>10</v>
          </cell>
          <cell r="I375">
            <v>10</v>
          </cell>
          <cell r="J375">
            <v>0</v>
          </cell>
          <cell r="K375">
            <v>0</v>
          </cell>
          <cell r="L375">
            <v>0</v>
          </cell>
          <cell r="M375">
            <v>0</v>
          </cell>
          <cell r="N375">
            <v>45</v>
          </cell>
        </row>
        <row r="376">
          <cell r="A376">
            <v>7932</v>
          </cell>
          <cell r="B376">
            <v>0</v>
          </cell>
          <cell r="C376">
            <v>0</v>
          </cell>
          <cell r="D376">
            <v>10</v>
          </cell>
          <cell r="E376">
            <v>40</v>
          </cell>
          <cell r="F376">
            <v>30</v>
          </cell>
          <cell r="G376">
            <v>40</v>
          </cell>
          <cell r="H376">
            <v>70</v>
          </cell>
          <cell r="I376">
            <v>12</v>
          </cell>
          <cell r="J376">
            <v>20</v>
          </cell>
          <cell r="K376">
            <v>20</v>
          </cell>
          <cell r="L376">
            <v>0</v>
          </cell>
          <cell r="M376">
            <v>0</v>
          </cell>
          <cell r="N376">
            <v>242</v>
          </cell>
        </row>
        <row r="377">
          <cell r="A377">
            <v>7933</v>
          </cell>
          <cell r="B377">
            <v>0</v>
          </cell>
          <cell r="C377">
            <v>0</v>
          </cell>
          <cell r="D377">
            <v>10</v>
          </cell>
          <cell r="E377">
            <v>20</v>
          </cell>
          <cell r="F377">
            <v>34</v>
          </cell>
          <cell r="G377">
            <v>21</v>
          </cell>
          <cell r="H377">
            <v>60</v>
          </cell>
          <cell r="I377">
            <v>10</v>
          </cell>
          <cell r="J377">
            <v>10</v>
          </cell>
          <cell r="K377">
            <v>45</v>
          </cell>
          <cell r="L377">
            <v>0</v>
          </cell>
          <cell r="M377">
            <v>0</v>
          </cell>
          <cell r="N377">
            <v>210</v>
          </cell>
        </row>
        <row r="378">
          <cell r="A378">
            <v>7934</v>
          </cell>
          <cell r="B378">
            <v>0</v>
          </cell>
          <cell r="C378">
            <v>0</v>
          </cell>
          <cell r="D378">
            <v>20</v>
          </cell>
          <cell r="E378">
            <v>81</v>
          </cell>
          <cell r="F378">
            <v>86</v>
          </cell>
          <cell r="G378">
            <v>20</v>
          </cell>
          <cell r="H378">
            <v>88</v>
          </cell>
          <cell r="I378">
            <v>45</v>
          </cell>
          <cell r="J378">
            <v>75</v>
          </cell>
          <cell r="K378">
            <v>66</v>
          </cell>
          <cell r="L378">
            <v>0</v>
          </cell>
          <cell r="M378">
            <v>0</v>
          </cell>
          <cell r="N378">
            <v>481</v>
          </cell>
        </row>
        <row r="379">
          <cell r="A379">
            <v>7935</v>
          </cell>
          <cell r="B379">
            <v>0</v>
          </cell>
          <cell r="C379">
            <v>0</v>
          </cell>
          <cell r="D379">
            <v>10</v>
          </cell>
          <cell r="E379">
            <v>20</v>
          </cell>
          <cell r="F379">
            <v>42</v>
          </cell>
          <cell r="G379">
            <v>23</v>
          </cell>
          <cell r="H379">
            <v>64</v>
          </cell>
          <cell r="I379">
            <v>14</v>
          </cell>
          <cell r="J379">
            <v>12</v>
          </cell>
          <cell r="K379">
            <v>11</v>
          </cell>
          <cell r="L379">
            <v>0</v>
          </cell>
          <cell r="M379">
            <v>0</v>
          </cell>
          <cell r="N379">
            <v>196</v>
          </cell>
        </row>
        <row r="380">
          <cell r="A380">
            <v>7956</v>
          </cell>
          <cell r="B380">
            <v>0</v>
          </cell>
          <cell r="C380">
            <v>0</v>
          </cell>
          <cell r="D380">
            <v>0</v>
          </cell>
          <cell r="E380">
            <v>4</v>
          </cell>
          <cell r="F380">
            <v>0</v>
          </cell>
          <cell r="G380">
            <v>1</v>
          </cell>
          <cell r="H380">
            <v>10</v>
          </cell>
          <cell r="I380">
            <v>0</v>
          </cell>
          <cell r="J380">
            <v>0</v>
          </cell>
          <cell r="K380">
            <v>1</v>
          </cell>
          <cell r="L380">
            <v>0</v>
          </cell>
          <cell r="M380">
            <v>0</v>
          </cell>
          <cell r="N380">
            <v>16</v>
          </cell>
        </row>
        <row r="381">
          <cell r="A381">
            <v>7976</v>
          </cell>
          <cell r="B381">
            <v>0</v>
          </cell>
          <cell r="C381">
            <v>0</v>
          </cell>
          <cell r="D381">
            <v>0</v>
          </cell>
          <cell r="E381">
            <v>1</v>
          </cell>
          <cell r="F381">
            <v>0</v>
          </cell>
          <cell r="G381">
            <v>4</v>
          </cell>
          <cell r="H381">
            <v>0</v>
          </cell>
          <cell r="I381">
            <v>1</v>
          </cell>
          <cell r="J381">
            <v>0</v>
          </cell>
          <cell r="K381">
            <v>0</v>
          </cell>
          <cell r="L381">
            <v>0</v>
          </cell>
          <cell r="M381">
            <v>0</v>
          </cell>
          <cell r="N381">
            <v>6</v>
          </cell>
        </row>
        <row r="382">
          <cell r="A382">
            <v>7977</v>
          </cell>
          <cell r="B382">
            <v>0</v>
          </cell>
          <cell r="C382">
            <v>0</v>
          </cell>
          <cell r="D382">
            <v>3</v>
          </cell>
          <cell r="E382">
            <v>2</v>
          </cell>
          <cell r="F382">
            <v>2</v>
          </cell>
          <cell r="G382">
            <v>5</v>
          </cell>
          <cell r="H382">
            <v>2</v>
          </cell>
          <cell r="I382">
            <v>0</v>
          </cell>
          <cell r="J382">
            <v>1</v>
          </cell>
          <cell r="K382">
            <v>0</v>
          </cell>
          <cell r="L382">
            <v>0</v>
          </cell>
          <cell r="M382">
            <v>0</v>
          </cell>
          <cell r="N382">
            <v>15</v>
          </cell>
        </row>
        <row r="383">
          <cell r="A383">
            <v>7978</v>
          </cell>
          <cell r="B383">
            <v>0</v>
          </cell>
          <cell r="C383">
            <v>0</v>
          </cell>
          <cell r="D383">
            <v>0</v>
          </cell>
          <cell r="E383">
            <v>0</v>
          </cell>
          <cell r="F383">
            <v>0</v>
          </cell>
          <cell r="G383">
            <v>4</v>
          </cell>
          <cell r="H383">
            <v>2</v>
          </cell>
          <cell r="I383">
            <v>1</v>
          </cell>
          <cell r="J383">
            <v>1</v>
          </cell>
          <cell r="K383">
            <v>0</v>
          </cell>
          <cell r="L383">
            <v>0</v>
          </cell>
          <cell r="M383">
            <v>0</v>
          </cell>
          <cell r="N383">
            <v>8</v>
          </cell>
        </row>
        <row r="384">
          <cell r="A384">
            <v>7979</v>
          </cell>
          <cell r="B384">
            <v>0</v>
          </cell>
          <cell r="C384">
            <v>0</v>
          </cell>
          <cell r="D384">
            <v>4</v>
          </cell>
          <cell r="E384">
            <v>4</v>
          </cell>
          <cell r="F384">
            <v>4</v>
          </cell>
          <cell r="G384">
            <v>9</v>
          </cell>
          <cell r="H384">
            <v>1</v>
          </cell>
          <cell r="I384">
            <v>1</v>
          </cell>
          <cell r="J384">
            <v>1</v>
          </cell>
          <cell r="K384">
            <v>1</v>
          </cell>
          <cell r="L384">
            <v>0</v>
          </cell>
          <cell r="M384">
            <v>0</v>
          </cell>
          <cell r="N384">
            <v>25</v>
          </cell>
        </row>
        <row r="385">
          <cell r="A385">
            <v>7988</v>
          </cell>
          <cell r="B385">
            <v>0</v>
          </cell>
          <cell r="C385">
            <v>0</v>
          </cell>
          <cell r="D385">
            <v>0</v>
          </cell>
          <cell r="E385">
            <v>0</v>
          </cell>
          <cell r="F385">
            <v>2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K385">
            <v>0</v>
          </cell>
          <cell r="L385">
            <v>0</v>
          </cell>
          <cell r="M385">
            <v>0</v>
          </cell>
          <cell r="N385">
            <v>2</v>
          </cell>
        </row>
        <row r="386">
          <cell r="A386">
            <v>7997</v>
          </cell>
          <cell r="B386">
            <v>0</v>
          </cell>
          <cell r="C386">
            <v>0</v>
          </cell>
          <cell r="D386">
            <v>0</v>
          </cell>
          <cell r="E386">
            <v>60</v>
          </cell>
          <cell r="F386">
            <v>21</v>
          </cell>
          <cell r="G386">
            <v>16</v>
          </cell>
          <cell r="H386">
            <v>13</v>
          </cell>
          <cell r="I386">
            <v>12</v>
          </cell>
          <cell r="J386">
            <v>10</v>
          </cell>
          <cell r="K386">
            <v>10</v>
          </cell>
          <cell r="L386">
            <v>0</v>
          </cell>
          <cell r="M386">
            <v>0</v>
          </cell>
          <cell r="N386">
            <v>142</v>
          </cell>
        </row>
        <row r="387">
          <cell r="A387">
            <v>7998</v>
          </cell>
          <cell r="B387">
            <v>0</v>
          </cell>
          <cell r="C387">
            <v>0</v>
          </cell>
          <cell r="D387">
            <v>0</v>
          </cell>
          <cell r="E387">
            <v>20</v>
          </cell>
          <cell r="F387">
            <v>42</v>
          </cell>
          <cell r="G387">
            <v>20</v>
          </cell>
          <cell r="H387">
            <v>49</v>
          </cell>
          <cell r="I387">
            <v>12</v>
          </cell>
          <cell r="J387">
            <v>31</v>
          </cell>
          <cell r="K387">
            <v>37</v>
          </cell>
          <cell r="L387">
            <v>0</v>
          </cell>
          <cell r="M387">
            <v>0</v>
          </cell>
          <cell r="N387">
            <v>211</v>
          </cell>
        </row>
        <row r="388">
          <cell r="A388">
            <v>7999</v>
          </cell>
          <cell r="B388">
            <v>0</v>
          </cell>
          <cell r="C388">
            <v>0</v>
          </cell>
          <cell r="D388">
            <v>10</v>
          </cell>
          <cell r="E388">
            <v>20</v>
          </cell>
          <cell r="F388">
            <v>20</v>
          </cell>
          <cell r="G388">
            <v>32</v>
          </cell>
          <cell r="H388">
            <v>29</v>
          </cell>
          <cell r="I388">
            <v>13</v>
          </cell>
          <cell r="J388">
            <v>36</v>
          </cell>
          <cell r="K388">
            <v>30</v>
          </cell>
          <cell r="L388">
            <v>0</v>
          </cell>
          <cell r="M388">
            <v>0</v>
          </cell>
          <cell r="N388">
            <v>190</v>
          </cell>
        </row>
        <row r="389">
          <cell r="A389">
            <v>8000</v>
          </cell>
          <cell r="B389">
            <v>0</v>
          </cell>
          <cell r="C389">
            <v>0</v>
          </cell>
          <cell r="D389">
            <v>0</v>
          </cell>
          <cell r="E389">
            <v>40</v>
          </cell>
          <cell r="F389">
            <v>40</v>
          </cell>
          <cell r="G389">
            <v>31</v>
          </cell>
          <cell r="H389">
            <v>30</v>
          </cell>
          <cell r="I389">
            <v>11</v>
          </cell>
          <cell r="J389">
            <v>40</v>
          </cell>
          <cell r="K389">
            <v>10</v>
          </cell>
          <cell r="L389">
            <v>0</v>
          </cell>
          <cell r="M389">
            <v>0</v>
          </cell>
          <cell r="N389">
            <v>202</v>
          </cell>
        </row>
        <row r="390">
          <cell r="A390">
            <v>8001</v>
          </cell>
          <cell r="B390">
            <v>0</v>
          </cell>
          <cell r="C390">
            <v>0</v>
          </cell>
          <cell r="D390">
            <v>0</v>
          </cell>
          <cell r="E390">
            <v>0</v>
          </cell>
          <cell r="F390">
            <v>31</v>
          </cell>
          <cell r="G390">
            <v>11</v>
          </cell>
          <cell r="H390">
            <v>10</v>
          </cell>
          <cell r="I390">
            <v>11</v>
          </cell>
          <cell r="J390">
            <v>30</v>
          </cell>
          <cell r="K390">
            <v>0</v>
          </cell>
          <cell r="L390">
            <v>0</v>
          </cell>
          <cell r="M390">
            <v>0</v>
          </cell>
          <cell r="N390">
            <v>93</v>
          </cell>
        </row>
        <row r="391">
          <cell r="A391">
            <v>8002</v>
          </cell>
          <cell r="B391">
            <v>0</v>
          </cell>
          <cell r="C391">
            <v>0</v>
          </cell>
          <cell r="D391">
            <v>0</v>
          </cell>
          <cell r="E391">
            <v>0</v>
          </cell>
          <cell r="F391">
            <v>0</v>
          </cell>
          <cell r="G391">
            <v>1</v>
          </cell>
          <cell r="H391">
            <v>0</v>
          </cell>
          <cell r="I391">
            <v>0</v>
          </cell>
          <cell r="J391">
            <v>0</v>
          </cell>
          <cell r="K391">
            <v>2</v>
          </cell>
          <cell r="L391">
            <v>0</v>
          </cell>
          <cell r="M391">
            <v>0</v>
          </cell>
          <cell r="N391">
            <v>3</v>
          </cell>
        </row>
        <row r="392">
          <cell r="A392">
            <v>8003</v>
          </cell>
          <cell r="B392">
            <v>0</v>
          </cell>
          <cell r="C392">
            <v>0</v>
          </cell>
          <cell r="D392">
            <v>0</v>
          </cell>
          <cell r="E392">
            <v>0</v>
          </cell>
          <cell r="F392">
            <v>0</v>
          </cell>
          <cell r="G392">
            <v>0</v>
          </cell>
          <cell r="H392">
            <v>0</v>
          </cell>
          <cell r="I392">
            <v>0</v>
          </cell>
          <cell r="J392">
            <v>0</v>
          </cell>
          <cell r="K392">
            <v>0</v>
          </cell>
          <cell r="L392">
            <v>0</v>
          </cell>
          <cell r="M392">
            <v>0</v>
          </cell>
          <cell r="N392">
            <v>0</v>
          </cell>
        </row>
        <row r="393">
          <cell r="A393">
            <v>8004</v>
          </cell>
          <cell r="B393">
            <v>0</v>
          </cell>
          <cell r="C393">
            <v>0</v>
          </cell>
          <cell r="D393">
            <v>0</v>
          </cell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3</v>
          </cell>
          <cell r="K393">
            <v>0</v>
          </cell>
          <cell r="L393">
            <v>0</v>
          </cell>
          <cell r="M393">
            <v>0</v>
          </cell>
          <cell r="N393">
            <v>3</v>
          </cell>
        </row>
        <row r="394">
          <cell r="A394">
            <v>8005</v>
          </cell>
          <cell r="B394">
            <v>0</v>
          </cell>
          <cell r="C394">
            <v>0</v>
          </cell>
          <cell r="D394">
            <v>0</v>
          </cell>
          <cell r="E394">
            <v>0</v>
          </cell>
          <cell r="F394">
            <v>0</v>
          </cell>
          <cell r="G394">
            <v>0</v>
          </cell>
          <cell r="H394">
            <v>0</v>
          </cell>
          <cell r="I394">
            <v>0</v>
          </cell>
          <cell r="J394">
            <v>0</v>
          </cell>
          <cell r="K394">
            <v>0</v>
          </cell>
          <cell r="L394">
            <v>0</v>
          </cell>
          <cell r="M394">
            <v>0</v>
          </cell>
          <cell r="N394">
            <v>0</v>
          </cell>
        </row>
        <row r="395">
          <cell r="A395">
            <v>8006</v>
          </cell>
          <cell r="B395">
            <v>0</v>
          </cell>
          <cell r="C395">
            <v>0</v>
          </cell>
          <cell r="D395">
            <v>0</v>
          </cell>
          <cell r="E395">
            <v>0</v>
          </cell>
          <cell r="F395">
            <v>0</v>
          </cell>
          <cell r="G395">
            <v>0</v>
          </cell>
          <cell r="H395">
            <v>0</v>
          </cell>
          <cell r="I395">
            <v>0</v>
          </cell>
          <cell r="J395">
            <v>0</v>
          </cell>
          <cell r="K395">
            <v>0</v>
          </cell>
          <cell r="L395">
            <v>0</v>
          </cell>
          <cell r="M395">
            <v>0</v>
          </cell>
          <cell r="N395">
            <v>0</v>
          </cell>
        </row>
        <row r="396">
          <cell r="A396">
            <v>8007</v>
          </cell>
          <cell r="B396">
            <v>0</v>
          </cell>
          <cell r="C396">
            <v>0</v>
          </cell>
          <cell r="D396">
            <v>0</v>
          </cell>
          <cell r="E396">
            <v>0</v>
          </cell>
          <cell r="F396">
            <v>1</v>
          </cell>
          <cell r="G396">
            <v>0</v>
          </cell>
          <cell r="H396">
            <v>0</v>
          </cell>
          <cell r="I396">
            <v>0</v>
          </cell>
          <cell r="J396">
            <v>2</v>
          </cell>
          <cell r="K396">
            <v>0</v>
          </cell>
          <cell r="L396">
            <v>0</v>
          </cell>
          <cell r="M396">
            <v>0</v>
          </cell>
          <cell r="N396">
            <v>3</v>
          </cell>
        </row>
        <row r="397">
          <cell r="A397">
            <v>8008</v>
          </cell>
          <cell r="B397">
            <v>0</v>
          </cell>
          <cell r="C397">
            <v>0</v>
          </cell>
          <cell r="D397">
            <v>0</v>
          </cell>
          <cell r="E397">
            <v>0</v>
          </cell>
          <cell r="F397">
            <v>0</v>
          </cell>
          <cell r="G397">
            <v>0</v>
          </cell>
          <cell r="H397">
            <v>0</v>
          </cell>
          <cell r="I397">
            <v>0</v>
          </cell>
          <cell r="J397">
            <v>3</v>
          </cell>
          <cell r="K397">
            <v>0</v>
          </cell>
          <cell r="L397">
            <v>0</v>
          </cell>
          <cell r="M397">
            <v>0</v>
          </cell>
          <cell r="N397">
            <v>3</v>
          </cell>
        </row>
        <row r="398">
          <cell r="A398">
            <v>8009</v>
          </cell>
          <cell r="B398">
            <v>0</v>
          </cell>
          <cell r="C398">
            <v>0</v>
          </cell>
          <cell r="D398">
            <v>0</v>
          </cell>
          <cell r="E398">
            <v>0</v>
          </cell>
          <cell r="F398">
            <v>0</v>
          </cell>
          <cell r="G398">
            <v>0</v>
          </cell>
          <cell r="H398">
            <v>0</v>
          </cell>
          <cell r="I398">
            <v>0</v>
          </cell>
          <cell r="J398">
            <v>2</v>
          </cell>
          <cell r="K398">
            <v>0</v>
          </cell>
          <cell r="L398">
            <v>0</v>
          </cell>
          <cell r="M398">
            <v>0</v>
          </cell>
          <cell r="N398">
            <v>2</v>
          </cell>
        </row>
        <row r="399">
          <cell r="A399">
            <v>8011</v>
          </cell>
          <cell r="B399">
            <v>0</v>
          </cell>
          <cell r="C399">
            <v>0</v>
          </cell>
          <cell r="D399">
            <v>0</v>
          </cell>
          <cell r="E399">
            <v>1</v>
          </cell>
          <cell r="F399">
            <v>0</v>
          </cell>
          <cell r="G399">
            <v>0</v>
          </cell>
          <cell r="H399">
            <v>1</v>
          </cell>
          <cell r="I399">
            <v>0</v>
          </cell>
          <cell r="J399">
            <v>4</v>
          </cell>
          <cell r="K399">
            <v>0</v>
          </cell>
          <cell r="L399">
            <v>0</v>
          </cell>
          <cell r="M399">
            <v>0</v>
          </cell>
          <cell r="N399">
            <v>6</v>
          </cell>
        </row>
        <row r="400">
          <cell r="A400">
            <v>8012</v>
          </cell>
          <cell r="B400">
            <v>0</v>
          </cell>
          <cell r="C400">
            <v>0</v>
          </cell>
          <cell r="D400">
            <v>0</v>
          </cell>
          <cell r="E400">
            <v>0</v>
          </cell>
          <cell r="F400">
            <v>0</v>
          </cell>
          <cell r="G400">
            <v>0</v>
          </cell>
          <cell r="H400">
            <v>0</v>
          </cell>
          <cell r="I400">
            <v>0</v>
          </cell>
          <cell r="J400">
            <v>1</v>
          </cell>
          <cell r="K400">
            <v>0</v>
          </cell>
          <cell r="L400">
            <v>0</v>
          </cell>
          <cell r="M400">
            <v>0</v>
          </cell>
          <cell r="N400">
            <v>1</v>
          </cell>
        </row>
        <row r="401">
          <cell r="A401">
            <v>8013</v>
          </cell>
          <cell r="B401">
            <v>0</v>
          </cell>
          <cell r="C401">
            <v>0</v>
          </cell>
          <cell r="D401">
            <v>0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1</v>
          </cell>
          <cell r="K401">
            <v>0</v>
          </cell>
          <cell r="L401">
            <v>0</v>
          </cell>
          <cell r="M401">
            <v>0</v>
          </cell>
          <cell r="N401">
            <v>1</v>
          </cell>
        </row>
        <row r="402">
          <cell r="A402">
            <v>8014</v>
          </cell>
          <cell r="B402">
            <v>0</v>
          </cell>
          <cell r="C402">
            <v>0</v>
          </cell>
          <cell r="D402">
            <v>0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K402">
            <v>0</v>
          </cell>
          <cell r="L402">
            <v>0</v>
          </cell>
          <cell r="M402">
            <v>0</v>
          </cell>
          <cell r="N402">
            <v>0</v>
          </cell>
        </row>
        <row r="403">
          <cell r="A403">
            <v>8015</v>
          </cell>
          <cell r="B403">
            <v>0</v>
          </cell>
          <cell r="C403">
            <v>0</v>
          </cell>
          <cell r="D403">
            <v>0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0</v>
          </cell>
          <cell r="J403">
            <v>0</v>
          </cell>
          <cell r="K403">
            <v>0</v>
          </cell>
          <cell r="L403">
            <v>0</v>
          </cell>
          <cell r="M403">
            <v>0</v>
          </cell>
          <cell r="N403">
            <v>0</v>
          </cell>
        </row>
        <row r="404">
          <cell r="A404">
            <v>8052</v>
          </cell>
          <cell r="B404">
            <v>0</v>
          </cell>
          <cell r="C404">
            <v>0</v>
          </cell>
          <cell r="D404">
            <v>0</v>
          </cell>
          <cell r="E404">
            <v>0</v>
          </cell>
          <cell r="F404">
            <v>0</v>
          </cell>
          <cell r="G404">
            <v>0</v>
          </cell>
          <cell r="H404">
            <v>0</v>
          </cell>
          <cell r="I404">
            <v>0</v>
          </cell>
          <cell r="J404">
            <v>0</v>
          </cell>
          <cell r="K404">
            <v>0</v>
          </cell>
          <cell r="L404">
            <v>0</v>
          </cell>
          <cell r="M404">
            <v>0</v>
          </cell>
          <cell r="N404">
            <v>0</v>
          </cell>
        </row>
        <row r="405">
          <cell r="A405">
            <v>8054</v>
          </cell>
          <cell r="B405">
            <v>0</v>
          </cell>
          <cell r="C405">
            <v>0</v>
          </cell>
          <cell r="D405">
            <v>0</v>
          </cell>
          <cell r="E405">
            <v>0</v>
          </cell>
          <cell r="F405">
            <v>0</v>
          </cell>
          <cell r="G405">
            <v>0</v>
          </cell>
          <cell r="H405">
            <v>0</v>
          </cell>
          <cell r="I405">
            <v>0</v>
          </cell>
          <cell r="J405">
            <v>0</v>
          </cell>
          <cell r="K405">
            <v>0</v>
          </cell>
          <cell r="L405">
            <v>0</v>
          </cell>
          <cell r="M405">
            <v>0</v>
          </cell>
          <cell r="N405">
            <v>0</v>
          </cell>
        </row>
        <row r="406">
          <cell r="A406">
            <v>8055</v>
          </cell>
          <cell r="B406">
            <v>0</v>
          </cell>
          <cell r="C406">
            <v>0</v>
          </cell>
          <cell r="D406">
            <v>0</v>
          </cell>
          <cell r="E406">
            <v>0</v>
          </cell>
          <cell r="F406">
            <v>0</v>
          </cell>
          <cell r="G406">
            <v>0</v>
          </cell>
          <cell r="H406">
            <v>0</v>
          </cell>
          <cell r="I406">
            <v>0</v>
          </cell>
          <cell r="J406">
            <v>0</v>
          </cell>
          <cell r="K406">
            <v>0</v>
          </cell>
          <cell r="L406">
            <v>0</v>
          </cell>
          <cell r="M406">
            <v>0</v>
          </cell>
          <cell r="N406">
            <v>0</v>
          </cell>
        </row>
        <row r="407">
          <cell r="A407">
            <v>8061</v>
          </cell>
          <cell r="B407">
            <v>0</v>
          </cell>
          <cell r="C407">
            <v>0</v>
          </cell>
          <cell r="D407">
            <v>0</v>
          </cell>
          <cell r="E407">
            <v>0</v>
          </cell>
          <cell r="F407">
            <v>0</v>
          </cell>
          <cell r="G407">
            <v>2</v>
          </cell>
          <cell r="H407">
            <v>0</v>
          </cell>
          <cell r="I407">
            <v>1</v>
          </cell>
          <cell r="J407">
            <v>2</v>
          </cell>
          <cell r="K407">
            <v>0</v>
          </cell>
          <cell r="L407">
            <v>0</v>
          </cell>
          <cell r="M407">
            <v>0</v>
          </cell>
          <cell r="N407">
            <v>5</v>
          </cell>
        </row>
        <row r="408">
          <cell r="A408">
            <v>8062</v>
          </cell>
          <cell r="B408">
            <v>0</v>
          </cell>
          <cell r="C408">
            <v>0</v>
          </cell>
          <cell r="D408">
            <v>0</v>
          </cell>
          <cell r="E408">
            <v>0</v>
          </cell>
          <cell r="F408">
            <v>0</v>
          </cell>
          <cell r="G408">
            <v>2</v>
          </cell>
          <cell r="H408">
            <v>0</v>
          </cell>
          <cell r="I408">
            <v>0</v>
          </cell>
          <cell r="J408">
            <v>0</v>
          </cell>
          <cell r="K408">
            <v>0</v>
          </cell>
          <cell r="L408">
            <v>0</v>
          </cell>
          <cell r="M408">
            <v>0</v>
          </cell>
          <cell r="N408">
            <v>2</v>
          </cell>
        </row>
        <row r="409">
          <cell r="A409">
            <v>8063</v>
          </cell>
          <cell r="B409">
            <v>0</v>
          </cell>
          <cell r="C409">
            <v>0</v>
          </cell>
          <cell r="D409">
            <v>0</v>
          </cell>
          <cell r="E409">
            <v>0</v>
          </cell>
          <cell r="F409">
            <v>0</v>
          </cell>
          <cell r="G409">
            <v>0</v>
          </cell>
          <cell r="H409">
            <v>0</v>
          </cell>
          <cell r="I409">
            <v>0</v>
          </cell>
          <cell r="J409">
            <v>0</v>
          </cell>
          <cell r="K409">
            <v>1</v>
          </cell>
          <cell r="L409">
            <v>0</v>
          </cell>
          <cell r="M409">
            <v>0</v>
          </cell>
          <cell r="N409">
            <v>1</v>
          </cell>
        </row>
        <row r="410">
          <cell r="A410">
            <v>8093</v>
          </cell>
          <cell r="B410">
            <v>0</v>
          </cell>
          <cell r="C410">
            <v>0</v>
          </cell>
          <cell r="D410">
            <v>0</v>
          </cell>
          <cell r="E410">
            <v>0</v>
          </cell>
          <cell r="F410">
            <v>0</v>
          </cell>
          <cell r="G410">
            <v>0</v>
          </cell>
          <cell r="H410">
            <v>0</v>
          </cell>
          <cell r="I410">
            <v>0</v>
          </cell>
          <cell r="J410">
            <v>0</v>
          </cell>
          <cell r="K410">
            <v>0</v>
          </cell>
          <cell r="L410">
            <v>0</v>
          </cell>
          <cell r="M410">
            <v>0</v>
          </cell>
          <cell r="N410">
            <v>0</v>
          </cell>
        </row>
        <row r="411">
          <cell r="A411">
            <v>8166</v>
          </cell>
          <cell r="B411">
            <v>0</v>
          </cell>
          <cell r="C411">
            <v>0</v>
          </cell>
          <cell r="D411">
            <v>0</v>
          </cell>
          <cell r="E411">
            <v>0</v>
          </cell>
          <cell r="F411">
            <v>0</v>
          </cell>
          <cell r="G411">
            <v>0</v>
          </cell>
          <cell r="H411">
            <v>1</v>
          </cell>
          <cell r="I411">
            <v>0</v>
          </cell>
          <cell r="J411">
            <v>0</v>
          </cell>
          <cell r="K411">
            <v>2</v>
          </cell>
          <cell r="L411">
            <v>0</v>
          </cell>
          <cell r="M411">
            <v>0</v>
          </cell>
          <cell r="N411">
            <v>3</v>
          </cell>
        </row>
        <row r="412">
          <cell r="A412">
            <v>8167</v>
          </cell>
          <cell r="B412">
            <v>0</v>
          </cell>
          <cell r="C412">
            <v>0</v>
          </cell>
          <cell r="D412">
            <v>0</v>
          </cell>
          <cell r="E412">
            <v>0</v>
          </cell>
          <cell r="F412">
            <v>10</v>
          </cell>
          <cell r="G412">
            <v>10</v>
          </cell>
          <cell r="H412">
            <v>0</v>
          </cell>
          <cell r="I412">
            <v>1</v>
          </cell>
          <cell r="J412">
            <v>0</v>
          </cell>
          <cell r="K412">
            <v>0</v>
          </cell>
          <cell r="L412">
            <v>0</v>
          </cell>
          <cell r="M412">
            <v>0</v>
          </cell>
          <cell r="N412">
            <v>21</v>
          </cell>
        </row>
        <row r="413">
          <cell r="A413">
            <v>8206</v>
          </cell>
          <cell r="B413">
            <v>0</v>
          </cell>
          <cell r="C413">
            <v>0</v>
          </cell>
          <cell r="D413">
            <v>0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K413">
            <v>0</v>
          </cell>
          <cell r="L413">
            <v>0</v>
          </cell>
          <cell r="M413">
            <v>0</v>
          </cell>
          <cell r="N413">
            <v>0</v>
          </cell>
        </row>
        <row r="414">
          <cell r="A414">
            <v>8207</v>
          </cell>
          <cell r="B414">
            <v>0</v>
          </cell>
          <cell r="C414">
            <v>0</v>
          </cell>
          <cell r="D414">
            <v>0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1</v>
          </cell>
          <cell r="K414">
            <v>0</v>
          </cell>
          <cell r="L414">
            <v>0</v>
          </cell>
          <cell r="M414">
            <v>0</v>
          </cell>
          <cell r="N414">
            <v>1</v>
          </cell>
        </row>
        <row r="415">
          <cell r="A415">
            <v>8214</v>
          </cell>
          <cell r="B415">
            <v>0</v>
          </cell>
          <cell r="C415">
            <v>0</v>
          </cell>
          <cell r="D415">
            <v>0</v>
          </cell>
          <cell r="E415">
            <v>46</v>
          </cell>
          <cell r="F415">
            <v>3</v>
          </cell>
          <cell r="G415">
            <v>22</v>
          </cell>
          <cell r="H415">
            <v>0</v>
          </cell>
          <cell r="I415">
            <v>25</v>
          </cell>
          <cell r="J415">
            <v>42</v>
          </cell>
          <cell r="K415">
            <v>25</v>
          </cell>
          <cell r="L415">
            <v>0</v>
          </cell>
          <cell r="M415">
            <v>0</v>
          </cell>
          <cell r="N415">
            <v>163</v>
          </cell>
        </row>
        <row r="416">
          <cell r="A416">
            <v>8271</v>
          </cell>
          <cell r="B416">
            <v>0</v>
          </cell>
          <cell r="C416">
            <v>0</v>
          </cell>
          <cell r="D416">
            <v>0</v>
          </cell>
          <cell r="E416">
            <v>1</v>
          </cell>
          <cell r="F416">
            <v>0</v>
          </cell>
          <cell r="G416">
            <v>0</v>
          </cell>
          <cell r="H416">
            <v>0</v>
          </cell>
          <cell r="I416">
            <v>0</v>
          </cell>
          <cell r="J416">
            <v>0</v>
          </cell>
          <cell r="K416">
            <v>0</v>
          </cell>
          <cell r="L416">
            <v>0</v>
          </cell>
          <cell r="M416">
            <v>0</v>
          </cell>
          <cell r="N416">
            <v>1</v>
          </cell>
        </row>
        <row r="417">
          <cell r="A417">
            <v>8286</v>
          </cell>
          <cell r="B417">
            <v>0</v>
          </cell>
          <cell r="C417">
            <v>0</v>
          </cell>
          <cell r="D417">
            <v>0</v>
          </cell>
          <cell r="E417">
            <v>0</v>
          </cell>
          <cell r="F417">
            <v>0</v>
          </cell>
          <cell r="G417">
            <v>75</v>
          </cell>
          <cell r="H417">
            <v>29</v>
          </cell>
          <cell r="I417">
            <v>75</v>
          </cell>
          <cell r="J417">
            <v>75</v>
          </cell>
          <cell r="K417">
            <v>75</v>
          </cell>
          <cell r="L417">
            <v>0</v>
          </cell>
          <cell r="M417">
            <v>0</v>
          </cell>
          <cell r="N417">
            <v>329</v>
          </cell>
        </row>
        <row r="418">
          <cell r="A418">
            <v>8310</v>
          </cell>
          <cell r="B418">
            <v>0</v>
          </cell>
          <cell r="C418">
            <v>0</v>
          </cell>
          <cell r="D418">
            <v>4</v>
          </cell>
          <cell r="E418">
            <v>1</v>
          </cell>
          <cell r="F418">
            <v>2</v>
          </cell>
          <cell r="G418">
            <v>2</v>
          </cell>
          <cell r="H418">
            <v>1</v>
          </cell>
          <cell r="I418">
            <v>3</v>
          </cell>
          <cell r="J418">
            <v>4</v>
          </cell>
          <cell r="K418">
            <v>5</v>
          </cell>
          <cell r="L418">
            <v>0</v>
          </cell>
          <cell r="M418">
            <v>0</v>
          </cell>
          <cell r="N418">
            <v>22</v>
          </cell>
        </row>
        <row r="419">
          <cell r="A419">
            <v>8314</v>
          </cell>
          <cell r="B419">
            <v>0</v>
          </cell>
          <cell r="C419">
            <v>0</v>
          </cell>
          <cell r="D419">
            <v>5</v>
          </cell>
          <cell r="E419">
            <v>2</v>
          </cell>
          <cell r="F419">
            <v>1</v>
          </cell>
          <cell r="G419">
            <v>3</v>
          </cell>
          <cell r="H419">
            <v>0</v>
          </cell>
          <cell r="I419">
            <v>0</v>
          </cell>
          <cell r="J419">
            <v>5</v>
          </cell>
          <cell r="K419">
            <v>0</v>
          </cell>
          <cell r="L419">
            <v>0</v>
          </cell>
          <cell r="M419">
            <v>0</v>
          </cell>
          <cell r="N419">
            <v>16</v>
          </cell>
        </row>
        <row r="420">
          <cell r="A420">
            <v>8385</v>
          </cell>
          <cell r="B420">
            <v>0</v>
          </cell>
          <cell r="C420">
            <v>0</v>
          </cell>
          <cell r="D420">
            <v>6</v>
          </cell>
          <cell r="E420">
            <v>9</v>
          </cell>
          <cell r="F420">
            <v>8</v>
          </cell>
          <cell r="G420">
            <v>11</v>
          </cell>
          <cell r="H420">
            <v>0</v>
          </cell>
          <cell r="I420">
            <v>2</v>
          </cell>
          <cell r="J420">
            <v>5</v>
          </cell>
          <cell r="K420">
            <v>5</v>
          </cell>
          <cell r="L420">
            <v>0</v>
          </cell>
          <cell r="M420">
            <v>0</v>
          </cell>
          <cell r="N420">
            <v>46</v>
          </cell>
        </row>
        <row r="421">
          <cell r="A421">
            <v>8397</v>
          </cell>
          <cell r="B421">
            <v>0</v>
          </cell>
          <cell r="C421">
            <v>0</v>
          </cell>
          <cell r="D421">
            <v>23</v>
          </cell>
          <cell r="E421">
            <v>25</v>
          </cell>
          <cell r="F421">
            <v>10</v>
          </cell>
          <cell r="G421">
            <v>0</v>
          </cell>
          <cell r="H421">
            <v>1</v>
          </cell>
          <cell r="I421">
            <v>0</v>
          </cell>
          <cell r="J421">
            <v>10</v>
          </cell>
          <cell r="K421">
            <v>12</v>
          </cell>
          <cell r="L421">
            <v>0</v>
          </cell>
          <cell r="M421">
            <v>0</v>
          </cell>
          <cell r="N421">
            <v>81</v>
          </cell>
        </row>
        <row r="422">
          <cell r="A422">
            <v>8464</v>
          </cell>
          <cell r="B422">
            <v>0</v>
          </cell>
          <cell r="C422">
            <v>0</v>
          </cell>
          <cell r="D422">
            <v>5</v>
          </cell>
          <cell r="E422">
            <v>8</v>
          </cell>
          <cell r="F422">
            <v>12</v>
          </cell>
          <cell r="G422">
            <v>6</v>
          </cell>
          <cell r="H422">
            <v>27</v>
          </cell>
          <cell r="I422">
            <v>7</v>
          </cell>
          <cell r="J422">
            <v>6</v>
          </cell>
          <cell r="K422">
            <v>12</v>
          </cell>
          <cell r="L422">
            <v>0</v>
          </cell>
          <cell r="M422">
            <v>0</v>
          </cell>
          <cell r="N422">
            <v>83</v>
          </cell>
        </row>
        <row r="423">
          <cell r="A423">
            <v>8465</v>
          </cell>
          <cell r="B423">
            <v>0</v>
          </cell>
          <cell r="C423">
            <v>0</v>
          </cell>
          <cell r="D423">
            <v>0</v>
          </cell>
          <cell r="E423">
            <v>0</v>
          </cell>
          <cell r="F423">
            <v>0</v>
          </cell>
          <cell r="G423">
            <v>1000</v>
          </cell>
          <cell r="H423">
            <v>0</v>
          </cell>
          <cell r="I423">
            <v>0</v>
          </cell>
          <cell r="J423">
            <v>1</v>
          </cell>
          <cell r="K423">
            <v>1</v>
          </cell>
          <cell r="L423">
            <v>0</v>
          </cell>
          <cell r="M423">
            <v>0</v>
          </cell>
          <cell r="N423">
            <v>1002</v>
          </cell>
        </row>
        <row r="424">
          <cell r="A424">
            <v>8484</v>
          </cell>
          <cell r="B424">
            <v>0</v>
          </cell>
          <cell r="C424">
            <v>0</v>
          </cell>
          <cell r="D424">
            <v>0</v>
          </cell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K424">
            <v>0</v>
          </cell>
          <cell r="L424">
            <v>0</v>
          </cell>
          <cell r="M424">
            <v>0</v>
          </cell>
          <cell r="N424">
            <v>0</v>
          </cell>
        </row>
        <row r="425">
          <cell r="A425">
            <v>8506</v>
          </cell>
          <cell r="B425">
            <v>0</v>
          </cell>
          <cell r="C425">
            <v>0</v>
          </cell>
          <cell r="D425">
            <v>0</v>
          </cell>
          <cell r="E425">
            <v>0</v>
          </cell>
          <cell r="F425">
            <v>0</v>
          </cell>
          <cell r="G425">
            <v>1</v>
          </cell>
          <cell r="H425">
            <v>0</v>
          </cell>
          <cell r="I425">
            <v>0</v>
          </cell>
          <cell r="J425">
            <v>2</v>
          </cell>
          <cell r="K425">
            <v>1</v>
          </cell>
          <cell r="L425">
            <v>0</v>
          </cell>
          <cell r="M425">
            <v>0</v>
          </cell>
          <cell r="N425">
            <v>4</v>
          </cell>
        </row>
        <row r="426">
          <cell r="A426">
            <v>8507</v>
          </cell>
          <cell r="B426">
            <v>0</v>
          </cell>
          <cell r="C426">
            <v>0</v>
          </cell>
          <cell r="D426">
            <v>0</v>
          </cell>
          <cell r="E426">
            <v>0</v>
          </cell>
          <cell r="F426">
            <v>0</v>
          </cell>
          <cell r="G426">
            <v>0</v>
          </cell>
          <cell r="H426">
            <v>0</v>
          </cell>
          <cell r="I426">
            <v>0</v>
          </cell>
          <cell r="J426">
            <v>0</v>
          </cell>
          <cell r="K426">
            <v>0</v>
          </cell>
          <cell r="L426">
            <v>0</v>
          </cell>
          <cell r="M426">
            <v>0</v>
          </cell>
          <cell r="N426">
            <v>0</v>
          </cell>
        </row>
        <row r="427">
          <cell r="A427">
            <v>8508</v>
          </cell>
          <cell r="B427">
            <v>0</v>
          </cell>
          <cell r="C427">
            <v>0</v>
          </cell>
          <cell r="D427">
            <v>0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K427">
            <v>0</v>
          </cell>
          <cell r="L427">
            <v>0</v>
          </cell>
          <cell r="M427">
            <v>0</v>
          </cell>
          <cell r="N427">
            <v>0</v>
          </cell>
        </row>
        <row r="428">
          <cell r="A428">
            <v>8509</v>
          </cell>
          <cell r="B428">
            <v>0</v>
          </cell>
          <cell r="C428">
            <v>0</v>
          </cell>
          <cell r="D428">
            <v>0</v>
          </cell>
          <cell r="E428">
            <v>0</v>
          </cell>
          <cell r="F428">
            <v>0</v>
          </cell>
          <cell r="G428">
            <v>0</v>
          </cell>
          <cell r="H428">
            <v>0</v>
          </cell>
          <cell r="I428">
            <v>4</v>
          </cell>
          <cell r="J428">
            <v>0</v>
          </cell>
          <cell r="K428">
            <v>0</v>
          </cell>
          <cell r="L428">
            <v>0</v>
          </cell>
          <cell r="M428">
            <v>0</v>
          </cell>
          <cell r="N428">
            <v>4</v>
          </cell>
        </row>
        <row r="429">
          <cell r="A429">
            <v>8555</v>
          </cell>
          <cell r="B429">
            <v>0</v>
          </cell>
          <cell r="C429">
            <v>0</v>
          </cell>
          <cell r="D429">
            <v>0</v>
          </cell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K429">
            <v>0</v>
          </cell>
          <cell r="L429">
            <v>0</v>
          </cell>
          <cell r="M429">
            <v>0</v>
          </cell>
          <cell r="N429">
            <v>0</v>
          </cell>
        </row>
        <row r="430">
          <cell r="A430">
            <v>8563</v>
          </cell>
          <cell r="B430">
            <v>0</v>
          </cell>
          <cell r="C430">
            <v>0</v>
          </cell>
          <cell r="D430">
            <v>7</v>
          </cell>
          <cell r="E430">
            <v>0</v>
          </cell>
          <cell r="F430">
            <v>0</v>
          </cell>
          <cell r="G430">
            <v>0</v>
          </cell>
          <cell r="H430">
            <v>0</v>
          </cell>
          <cell r="I430">
            <v>0</v>
          </cell>
          <cell r="J430">
            <v>0</v>
          </cell>
          <cell r="K430">
            <v>0</v>
          </cell>
          <cell r="L430">
            <v>0</v>
          </cell>
          <cell r="M430">
            <v>0</v>
          </cell>
          <cell r="N430">
            <v>7</v>
          </cell>
        </row>
        <row r="431">
          <cell r="A431">
            <v>8676</v>
          </cell>
          <cell r="B431">
            <v>0</v>
          </cell>
          <cell r="C431">
            <v>0</v>
          </cell>
          <cell r="D431">
            <v>2</v>
          </cell>
          <cell r="E431">
            <v>1</v>
          </cell>
          <cell r="F431">
            <v>0</v>
          </cell>
          <cell r="G431">
            <v>0</v>
          </cell>
          <cell r="H431">
            <v>0</v>
          </cell>
          <cell r="I431">
            <v>0</v>
          </cell>
          <cell r="J431">
            <v>0</v>
          </cell>
          <cell r="K431">
            <v>0</v>
          </cell>
          <cell r="L431">
            <v>0</v>
          </cell>
          <cell r="M431">
            <v>0</v>
          </cell>
          <cell r="N431">
            <v>3</v>
          </cell>
        </row>
        <row r="432">
          <cell r="A432">
            <v>8686</v>
          </cell>
          <cell r="B432">
            <v>0</v>
          </cell>
          <cell r="C432">
            <v>0</v>
          </cell>
          <cell r="D432">
            <v>0</v>
          </cell>
          <cell r="E432">
            <v>3</v>
          </cell>
          <cell r="F432">
            <v>10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K432">
            <v>0</v>
          </cell>
          <cell r="L432">
            <v>0</v>
          </cell>
          <cell r="M432">
            <v>0</v>
          </cell>
          <cell r="N432">
            <v>13</v>
          </cell>
        </row>
        <row r="433">
          <cell r="A433">
            <v>8690</v>
          </cell>
          <cell r="B433">
            <v>0</v>
          </cell>
          <cell r="C433">
            <v>0</v>
          </cell>
          <cell r="D433">
            <v>0</v>
          </cell>
          <cell r="E433">
            <v>0</v>
          </cell>
          <cell r="F433">
            <v>0</v>
          </cell>
          <cell r="G433">
            <v>0</v>
          </cell>
          <cell r="H433">
            <v>0</v>
          </cell>
          <cell r="I433">
            <v>0</v>
          </cell>
          <cell r="J433">
            <v>1</v>
          </cell>
          <cell r="K433">
            <v>0</v>
          </cell>
          <cell r="L433">
            <v>0</v>
          </cell>
          <cell r="M433">
            <v>0</v>
          </cell>
          <cell r="N433">
            <v>1</v>
          </cell>
        </row>
        <row r="434">
          <cell r="A434">
            <v>8764</v>
          </cell>
          <cell r="B434">
            <v>0</v>
          </cell>
          <cell r="C434">
            <v>0</v>
          </cell>
          <cell r="D434">
            <v>12</v>
          </cell>
          <cell r="E434">
            <v>49</v>
          </cell>
          <cell r="F434">
            <v>29</v>
          </cell>
          <cell r="G434">
            <v>60</v>
          </cell>
          <cell r="H434">
            <v>57</v>
          </cell>
          <cell r="I434">
            <v>10</v>
          </cell>
          <cell r="J434">
            <v>23</v>
          </cell>
          <cell r="K434">
            <v>29</v>
          </cell>
          <cell r="L434">
            <v>0</v>
          </cell>
          <cell r="M434">
            <v>0</v>
          </cell>
          <cell r="N434">
            <v>269</v>
          </cell>
        </row>
        <row r="435">
          <cell r="A435">
            <v>8798</v>
          </cell>
          <cell r="B435">
            <v>0</v>
          </cell>
          <cell r="C435">
            <v>0</v>
          </cell>
          <cell r="D435">
            <v>0</v>
          </cell>
          <cell r="E435">
            <v>98</v>
          </cell>
          <cell r="F435">
            <v>100</v>
          </cell>
          <cell r="G435">
            <v>155</v>
          </cell>
          <cell r="H435">
            <v>347</v>
          </cell>
          <cell r="I435">
            <v>6</v>
          </cell>
          <cell r="J435">
            <v>0</v>
          </cell>
          <cell r="K435">
            <v>0</v>
          </cell>
          <cell r="L435">
            <v>0</v>
          </cell>
          <cell r="M435">
            <v>0</v>
          </cell>
          <cell r="N435">
            <v>706</v>
          </cell>
        </row>
        <row r="436">
          <cell r="A436">
            <v>8799</v>
          </cell>
          <cell r="B436">
            <v>0</v>
          </cell>
          <cell r="C436">
            <v>0</v>
          </cell>
          <cell r="D436">
            <v>0</v>
          </cell>
          <cell r="E436">
            <v>0</v>
          </cell>
          <cell r="F436">
            <v>1</v>
          </cell>
          <cell r="G436">
            <v>0</v>
          </cell>
          <cell r="H436">
            <v>4</v>
          </cell>
          <cell r="I436">
            <v>0</v>
          </cell>
          <cell r="J436">
            <v>0</v>
          </cell>
          <cell r="K436">
            <v>0</v>
          </cell>
          <cell r="L436">
            <v>0</v>
          </cell>
          <cell r="M436">
            <v>0</v>
          </cell>
          <cell r="N436">
            <v>5</v>
          </cell>
        </row>
        <row r="437">
          <cell r="A437">
            <v>8808</v>
          </cell>
          <cell r="B437">
            <v>0</v>
          </cell>
          <cell r="C437">
            <v>0</v>
          </cell>
          <cell r="D437">
            <v>0</v>
          </cell>
          <cell r="E437">
            <v>5</v>
          </cell>
          <cell r="F437">
            <v>10</v>
          </cell>
          <cell r="G437">
            <v>0</v>
          </cell>
          <cell r="H437">
            <v>0</v>
          </cell>
          <cell r="I437">
            <v>5</v>
          </cell>
          <cell r="J437">
            <v>15</v>
          </cell>
          <cell r="K437">
            <v>0</v>
          </cell>
          <cell r="L437">
            <v>0</v>
          </cell>
          <cell r="M437">
            <v>0</v>
          </cell>
          <cell r="N437">
            <v>35</v>
          </cell>
        </row>
        <row r="438">
          <cell r="A438">
            <v>8809</v>
          </cell>
          <cell r="B438">
            <v>0</v>
          </cell>
          <cell r="C438">
            <v>0</v>
          </cell>
          <cell r="D438">
            <v>0</v>
          </cell>
          <cell r="E438">
            <v>5</v>
          </cell>
          <cell r="F438">
            <v>15</v>
          </cell>
          <cell r="G438">
            <v>0</v>
          </cell>
          <cell r="H438">
            <v>0</v>
          </cell>
          <cell r="I438">
            <v>0</v>
          </cell>
          <cell r="J438">
            <v>15</v>
          </cell>
          <cell r="K438">
            <v>0</v>
          </cell>
          <cell r="L438">
            <v>0</v>
          </cell>
          <cell r="M438">
            <v>0</v>
          </cell>
          <cell r="N438">
            <v>35</v>
          </cell>
        </row>
        <row r="439">
          <cell r="A439">
            <v>8810</v>
          </cell>
          <cell r="B439">
            <v>0</v>
          </cell>
          <cell r="C439">
            <v>0</v>
          </cell>
          <cell r="D439">
            <v>0</v>
          </cell>
          <cell r="E439">
            <v>5</v>
          </cell>
          <cell r="F439">
            <v>10</v>
          </cell>
          <cell r="G439">
            <v>0</v>
          </cell>
          <cell r="H439">
            <v>0</v>
          </cell>
          <cell r="I439">
            <v>0</v>
          </cell>
          <cell r="J439">
            <v>0</v>
          </cell>
          <cell r="K439">
            <v>0</v>
          </cell>
          <cell r="L439">
            <v>0</v>
          </cell>
          <cell r="M439">
            <v>0</v>
          </cell>
          <cell r="N439">
            <v>15</v>
          </cell>
        </row>
        <row r="440">
          <cell r="A440">
            <v>8822</v>
          </cell>
          <cell r="B440">
            <v>0</v>
          </cell>
          <cell r="C440">
            <v>0</v>
          </cell>
          <cell r="D440">
            <v>0</v>
          </cell>
          <cell r="E440">
            <v>0</v>
          </cell>
          <cell r="F440">
            <v>42</v>
          </cell>
          <cell r="G440">
            <v>0</v>
          </cell>
          <cell r="H440">
            <v>18</v>
          </cell>
          <cell r="I440">
            <v>1</v>
          </cell>
          <cell r="J440">
            <v>0</v>
          </cell>
          <cell r="K440">
            <v>10</v>
          </cell>
          <cell r="L440">
            <v>0</v>
          </cell>
          <cell r="M440">
            <v>0</v>
          </cell>
          <cell r="N440">
            <v>71</v>
          </cell>
        </row>
        <row r="441">
          <cell r="A441">
            <v>8823</v>
          </cell>
          <cell r="B441">
            <v>0</v>
          </cell>
          <cell r="C441">
            <v>0</v>
          </cell>
          <cell r="D441">
            <v>5</v>
          </cell>
          <cell r="E441">
            <v>28</v>
          </cell>
          <cell r="F441">
            <v>9</v>
          </cell>
          <cell r="G441">
            <v>12</v>
          </cell>
          <cell r="H441">
            <v>22</v>
          </cell>
          <cell r="I441">
            <v>22</v>
          </cell>
          <cell r="J441">
            <v>6</v>
          </cell>
          <cell r="K441">
            <v>8</v>
          </cell>
          <cell r="L441">
            <v>0</v>
          </cell>
          <cell r="M441">
            <v>0</v>
          </cell>
          <cell r="N441">
            <v>112</v>
          </cell>
        </row>
        <row r="442">
          <cell r="A442">
            <v>8824</v>
          </cell>
          <cell r="B442">
            <v>0</v>
          </cell>
          <cell r="C442">
            <v>0</v>
          </cell>
          <cell r="D442">
            <v>5</v>
          </cell>
          <cell r="E442">
            <v>26</v>
          </cell>
          <cell r="F442">
            <v>65</v>
          </cell>
          <cell r="G442">
            <v>24</v>
          </cell>
          <cell r="H442">
            <v>26</v>
          </cell>
          <cell r="I442">
            <v>17</v>
          </cell>
          <cell r="J442">
            <v>19</v>
          </cell>
          <cell r="K442">
            <v>26</v>
          </cell>
          <cell r="L442">
            <v>0</v>
          </cell>
          <cell r="M442">
            <v>0</v>
          </cell>
          <cell r="N442">
            <v>208</v>
          </cell>
        </row>
        <row r="443">
          <cell r="A443">
            <v>8825</v>
          </cell>
          <cell r="B443">
            <v>0</v>
          </cell>
          <cell r="C443">
            <v>0</v>
          </cell>
          <cell r="D443">
            <v>19</v>
          </cell>
          <cell r="E443">
            <v>28</v>
          </cell>
          <cell r="F443">
            <v>61</v>
          </cell>
          <cell r="G443">
            <v>64</v>
          </cell>
          <cell r="H443">
            <v>55</v>
          </cell>
          <cell r="I443">
            <v>30</v>
          </cell>
          <cell r="J443">
            <v>36</v>
          </cell>
          <cell r="K443">
            <v>54</v>
          </cell>
          <cell r="L443">
            <v>0</v>
          </cell>
          <cell r="M443">
            <v>0</v>
          </cell>
          <cell r="N443">
            <v>347</v>
          </cell>
        </row>
        <row r="444">
          <cell r="A444">
            <v>8844</v>
          </cell>
          <cell r="B444">
            <v>0</v>
          </cell>
          <cell r="C444">
            <v>0</v>
          </cell>
          <cell r="D444">
            <v>0</v>
          </cell>
          <cell r="E444">
            <v>5</v>
          </cell>
          <cell r="F444">
            <v>5</v>
          </cell>
          <cell r="G444">
            <v>1</v>
          </cell>
          <cell r="H444">
            <v>1</v>
          </cell>
          <cell r="I444">
            <v>1</v>
          </cell>
          <cell r="J444">
            <v>2</v>
          </cell>
          <cell r="K444">
            <v>3</v>
          </cell>
          <cell r="L444">
            <v>0</v>
          </cell>
          <cell r="M444">
            <v>0</v>
          </cell>
          <cell r="N444">
            <v>18</v>
          </cell>
        </row>
        <row r="445">
          <cell r="A445">
            <v>8914</v>
          </cell>
          <cell r="B445">
            <v>0</v>
          </cell>
          <cell r="C445">
            <v>0</v>
          </cell>
          <cell r="D445">
            <v>1</v>
          </cell>
          <cell r="E445">
            <v>2</v>
          </cell>
          <cell r="F445">
            <v>0</v>
          </cell>
          <cell r="G445">
            <v>1</v>
          </cell>
          <cell r="H445">
            <v>2</v>
          </cell>
          <cell r="I445">
            <v>0</v>
          </cell>
          <cell r="J445">
            <v>3</v>
          </cell>
          <cell r="K445">
            <v>1</v>
          </cell>
          <cell r="L445">
            <v>0</v>
          </cell>
          <cell r="M445">
            <v>0</v>
          </cell>
          <cell r="N445">
            <v>10</v>
          </cell>
        </row>
        <row r="446">
          <cell r="A446">
            <v>8918</v>
          </cell>
          <cell r="B446">
            <v>0</v>
          </cell>
          <cell r="C446">
            <v>0</v>
          </cell>
          <cell r="D446">
            <v>0</v>
          </cell>
          <cell r="E446">
            <v>0</v>
          </cell>
          <cell r="F446">
            <v>2</v>
          </cell>
          <cell r="G446">
            <v>0</v>
          </cell>
          <cell r="H446">
            <v>0</v>
          </cell>
          <cell r="I446">
            <v>0</v>
          </cell>
          <cell r="J446">
            <v>2</v>
          </cell>
          <cell r="K446">
            <v>0</v>
          </cell>
          <cell r="L446">
            <v>0</v>
          </cell>
          <cell r="M446">
            <v>0</v>
          </cell>
          <cell r="N446">
            <v>4</v>
          </cell>
        </row>
        <row r="447">
          <cell r="A447">
            <v>8920</v>
          </cell>
          <cell r="B447">
            <v>0</v>
          </cell>
          <cell r="C447">
            <v>0</v>
          </cell>
          <cell r="D447">
            <v>0</v>
          </cell>
          <cell r="E447">
            <v>0</v>
          </cell>
          <cell r="F447">
            <v>2</v>
          </cell>
          <cell r="G447">
            <v>1</v>
          </cell>
          <cell r="H447">
            <v>0</v>
          </cell>
          <cell r="I447">
            <v>0</v>
          </cell>
          <cell r="J447">
            <v>2</v>
          </cell>
          <cell r="K447">
            <v>0</v>
          </cell>
          <cell r="L447">
            <v>0</v>
          </cell>
          <cell r="M447">
            <v>0</v>
          </cell>
          <cell r="N447">
            <v>5</v>
          </cell>
        </row>
        <row r="448">
          <cell r="A448">
            <v>8921</v>
          </cell>
          <cell r="B448">
            <v>0</v>
          </cell>
          <cell r="C448">
            <v>0</v>
          </cell>
          <cell r="D448">
            <v>24</v>
          </cell>
          <cell r="E448">
            <v>18</v>
          </cell>
          <cell r="F448">
            <v>6</v>
          </cell>
          <cell r="G448">
            <v>18</v>
          </cell>
          <cell r="H448">
            <v>18</v>
          </cell>
          <cell r="I448">
            <v>12</v>
          </cell>
          <cell r="J448">
            <v>18</v>
          </cell>
          <cell r="K448">
            <v>12</v>
          </cell>
          <cell r="L448">
            <v>0</v>
          </cell>
          <cell r="M448">
            <v>0</v>
          </cell>
          <cell r="N448">
            <v>126</v>
          </cell>
        </row>
        <row r="449">
          <cell r="A449">
            <v>8949</v>
          </cell>
          <cell r="B449">
            <v>0</v>
          </cell>
          <cell r="C449">
            <v>0</v>
          </cell>
          <cell r="D449">
            <v>10</v>
          </cell>
          <cell r="E449">
            <v>0</v>
          </cell>
          <cell r="F449">
            <v>10</v>
          </cell>
          <cell r="G449">
            <v>0</v>
          </cell>
          <cell r="H449">
            <v>2</v>
          </cell>
          <cell r="I449">
            <v>0</v>
          </cell>
          <cell r="J449">
            <v>0</v>
          </cell>
          <cell r="K449">
            <v>30</v>
          </cell>
          <cell r="L449">
            <v>0</v>
          </cell>
          <cell r="M449">
            <v>0</v>
          </cell>
          <cell r="N449">
            <v>52</v>
          </cell>
        </row>
        <row r="450">
          <cell r="A450">
            <v>8950</v>
          </cell>
          <cell r="B450">
            <v>0</v>
          </cell>
          <cell r="C450">
            <v>0</v>
          </cell>
          <cell r="D450">
            <v>0</v>
          </cell>
          <cell r="E450">
            <v>0</v>
          </cell>
          <cell r="F450">
            <v>0</v>
          </cell>
          <cell r="G450">
            <v>0</v>
          </cell>
          <cell r="H450">
            <v>0</v>
          </cell>
          <cell r="I450">
            <v>0</v>
          </cell>
          <cell r="J450">
            <v>0</v>
          </cell>
          <cell r="K450">
            <v>0</v>
          </cell>
          <cell r="L450">
            <v>0</v>
          </cell>
          <cell r="M450">
            <v>0</v>
          </cell>
          <cell r="N450">
            <v>0</v>
          </cell>
        </row>
        <row r="451">
          <cell r="A451">
            <v>8957</v>
          </cell>
          <cell r="B451">
            <v>0</v>
          </cell>
          <cell r="C451">
            <v>0</v>
          </cell>
          <cell r="D451">
            <v>2</v>
          </cell>
          <cell r="E451">
            <v>6</v>
          </cell>
          <cell r="F451">
            <v>7</v>
          </cell>
          <cell r="G451">
            <v>4</v>
          </cell>
          <cell r="H451">
            <v>2</v>
          </cell>
          <cell r="I451">
            <v>6</v>
          </cell>
          <cell r="J451">
            <v>3</v>
          </cell>
          <cell r="K451">
            <v>7</v>
          </cell>
          <cell r="L451">
            <v>0</v>
          </cell>
          <cell r="M451">
            <v>0</v>
          </cell>
          <cell r="N451">
            <v>37</v>
          </cell>
        </row>
        <row r="452">
          <cell r="A452">
            <v>8986</v>
          </cell>
          <cell r="B452">
            <v>0</v>
          </cell>
          <cell r="C452">
            <v>0</v>
          </cell>
          <cell r="D452">
            <v>0</v>
          </cell>
          <cell r="E452">
            <v>5</v>
          </cell>
          <cell r="F452">
            <v>0</v>
          </cell>
          <cell r="G452">
            <v>21</v>
          </cell>
          <cell r="H452">
            <v>0</v>
          </cell>
          <cell r="I452">
            <v>110</v>
          </cell>
          <cell r="J452">
            <v>10</v>
          </cell>
          <cell r="K452">
            <v>4</v>
          </cell>
          <cell r="L452">
            <v>0</v>
          </cell>
          <cell r="M452">
            <v>0</v>
          </cell>
          <cell r="N452">
            <v>150</v>
          </cell>
        </row>
        <row r="453">
          <cell r="A453">
            <v>9017</v>
          </cell>
          <cell r="B453">
            <v>0</v>
          </cell>
          <cell r="C453">
            <v>0</v>
          </cell>
          <cell r="D453">
            <v>0</v>
          </cell>
          <cell r="E453">
            <v>50</v>
          </cell>
          <cell r="F453">
            <v>50</v>
          </cell>
          <cell r="G453">
            <v>0</v>
          </cell>
          <cell r="H453">
            <v>0</v>
          </cell>
          <cell r="I453">
            <v>0</v>
          </cell>
          <cell r="J453">
            <v>0</v>
          </cell>
          <cell r="K453">
            <v>0</v>
          </cell>
          <cell r="L453">
            <v>0</v>
          </cell>
          <cell r="M453">
            <v>0</v>
          </cell>
          <cell r="N453">
            <v>100</v>
          </cell>
        </row>
        <row r="454">
          <cell r="A454">
            <v>9028</v>
          </cell>
          <cell r="B454">
            <v>0</v>
          </cell>
          <cell r="C454">
            <v>0</v>
          </cell>
          <cell r="D454">
            <v>1</v>
          </cell>
          <cell r="E454">
            <v>8</v>
          </cell>
          <cell r="F454">
            <v>5</v>
          </cell>
          <cell r="G454">
            <v>0</v>
          </cell>
          <cell r="H454">
            <v>0</v>
          </cell>
          <cell r="I454">
            <v>2</v>
          </cell>
          <cell r="J454">
            <v>0</v>
          </cell>
          <cell r="K454">
            <v>0</v>
          </cell>
          <cell r="L454">
            <v>0</v>
          </cell>
          <cell r="M454">
            <v>0</v>
          </cell>
          <cell r="N454">
            <v>16</v>
          </cell>
        </row>
        <row r="455">
          <cell r="A455">
            <v>9089</v>
          </cell>
          <cell r="B455">
            <v>0</v>
          </cell>
          <cell r="C455">
            <v>0</v>
          </cell>
          <cell r="D455">
            <v>1</v>
          </cell>
          <cell r="E455">
            <v>3</v>
          </cell>
          <cell r="F455">
            <v>5</v>
          </cell>
          <cell r="G455">
            <v>5</v>
          </cell>
          <cell r="H455">
            <v>0</v>
          </cell>
          <cell r="I455">
            <v>0</v>
          </cell>
          <cell r="J455">
            <v>0</v>
          </cell>
          <cell r="K455">
            <v>0</v>
          </cell>
          <cell r="L455">
            <v>0</v>
          </cell>
          <cell r="M455">
            <v>0</v>
          </cell>
          <cell r="N455">
            <v>14</v>
          </cell>
        </row>
        <row r="456">
          <cell r="A456">
            <v>9170</v>
          </cell>
          <cell r="B456">
            <v>0</v>
          </cell>
          <cell r="C456">
            <v>0</v>
          </cell>
          <cell r="D456">
            <v>2</v>
          </cell>
          <cell r="E456">
            <v>0</v>
          </cell>
          <cell r="F456">
            <v>0</v>
          </cell>
          <cell r="G456">
            <v>1</v>
          </cell>
          <cell r="H456">
            <v>1</v>
          </cell>
          <cell r="I456">
            <v>0</v>
          </cell>
          <cell r="J456">
            <v>3</v>
          </cell>
          <cell r="K456">
            <v>0</v>
          </cell>
          <cell r="L456">
            <v>0</v>
          </cell>
          <cell r="M456">
            <v>0</v>
          </cell>
          <cell r="N456">
            <v>7</v>
          </cell>
        </row>
        <row r="457">
          <cell r="A457">
            <v>9337</v>
          </cell>
          <cell r="B457">
            <v>0</v>
          </cell>
          <cell r="C457">
            <v>0</v>
          </cell>
          <cell r="D457">
            <v>0</v>
          </cell>
          <cell r="E457">
            <v>3</v>
          </cell>
          <cell r="F457">
            <v>0</v>
          </cell>
          <cell r="G457">
            <v>2</v>
          </cell>
          <cell r="H457">
            <v>0</v>
          </cell>
          <cell r="I457">
            <v>1</v>
          </cell>
          <cell r="J457">
            <v>0</v>
          </cell>
          <cell r="K457">
            <v>6</v>
          </cell>
          <cell r="L457">
            <v>0</v>
          </cell>
          <cell r="M457">
            <v>0</v>
          </cell>
          <cell r="N457">
            <v>12</v>
          </cell>
        </row>
        <row r="458">
          <cell r="A458">
            <v>9381</v>
          </cell>
          <cell r="B458">
            <v>0</v>
          </cell>
          <cell r="C458">
            <v>0</v>
          </cell>
          <cell r="D458">
            <v>1</v>
          </cell>
          <cell r="E458">
            <v>0</v>
          </cell>
          <cell r="F458">
            <v>0</v>
          </cell>
          <cell r="G458">
            <v>2</v>
          </cell>
          <cell r="H458">
            <v>0</v>
          </cell>
          <cell r="I458">
            <v>0</v>
          </cell>
          <cell r="J458">
            <v>1</v>
          </cell>
          <cell r="K458">
            <v>1</v>
          </cell>
          <cell r="L458">
            <v>0</v>
          </cell>
          <cell r="M458">
            <v>0</v>
          </cell>
          <cell r="N458">
            <v>5</v>
          </cell>
        </row>
        <row r="459">
          <cell r="A459">
            <v>9382</v>
          </cell>
          <cell r="B459">
            <v>0</v>
          </cell>
          <cell r="C459">
            <v>0</v>
          </cell>
          <cell r="D459">
            <v>0</v>
          </cell>
          <cell r="E459">
            <v>0</v>
          </cell>
          <cell r="F459">
            <v>0</v>
          </cell>
          <cell r="G459">
            <v>2</v>
          </cell>
          <cell r="H459">
            <v>0</v>
          </cell>
          <cell r="I459">
            <v>0</v>
          </cell>
          <cell r="J459">
            <v>1</v>
          </cell>
          <cell r="K459">
            <v>0</v>
          </cell>
          <cell r="L459">
            <v>0</v>
          </cell>
          <cell r="M459">
            <v>0</v>
          </cell>
          <cell r="N459">
            <v>3</v>
          </cell>
        </row>
        <row r="460">
          <cell r="A460">
            <v>9491</v>
          </cell>
          <cell r="B460">
            <v>0</v>
          </cell>
          <cell r="C460">
            <v>0</v>
          </cell>
          <cell r="D460">
            <v>0</v>
          </cell>
          <cell r="E460">
            <v>1</v>
          </cell>
          <cell r="F460">
            <v>0</v>
          </cell>
          <cell r="G460">
            <v>1</v>
          </cell>
          <cell r="H460">
            <v>0</v>
          </cell>
          <cell r="I460">
            <v>0</v>
          </cell>
          <cell r="J460">
            <v>2</v>
          </cell>
          <cell r="K460">
            <v>0</v>
          </cell>
          <cell r="L460">
            <v>0</v>
          </cell>
          <cell r="M460">
            <v>0</v>
          </cell>
          <cell r="N460">
            <v>4</v>
          </cell>
        </row>
        <row r="461">
          <cell r="A461">
            <v>9524</v>
          </cell>
          <cell r="B461">
            <v>0</v>
          </cell>
          <cell r="C461">
            <v>0</v>
          </cell>
          <cell r="D461">
            <v>0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30</v>
          </cell>
          <cell r="L461">
            <v>0</v>
          </cell>
          <cell r="M461">
            <v>0</v>
          </cell>
          <cell r="N461">
            <v>30</v>
          </cell>
        </row>
        <row r="462">
          <cell r="A462">
            <v>9525</v>
          </cell>
          <cell r="B462">
            <v>0</v>
          </cell>
          <cell r="C462">
            <v>0</v>
          </cell>
          <cell r="D462">
            <v>0</v>
          </cell>
          <cell r="E462">
            <v>0</v>
          </cell>
          <cell r="F462">
            <v>0</v>
          </cell>
          <cell r="G462">
            <v>0</v>
          </cell>
          <cell r="H462">
            <v>0</v>
          </cell>
          <cell r="I462">
            <v>0</v>
          </cell>
          <cell r="J462">
            <v>0</v>
          </cell>
          <cell r="K462">
            <v>20</v>
          </cell>
          <cell r="L462">
            <v>0</v>
          </cell>
          <cell r="M462">
            <v>0</v>
          </cell>
          <cell r="N462">
            <v>20</v>
          </cell>
        </row>
        <row r="463">
          <cell r="A463">
            <v>9526</v>
          </cell>
          <cell r="B463">
            <v>0</v>
          </cell>
          <cell r="C463">
            <v>0</v>
          </cell>
          <cell r="D463">
            <v>0</v>
          </cell>
          <cell r="E463">
            <v>3</v>
          </cell>
          <cell r="F463">
            <v>0</v>
          </cell>
          <cell r="G463">
            <v>15</v>
          </cell>
          <cell r="H463">
            <v>10</v>
          </cell>
          <cell r="I463">
            <v>0</v>
          </cell>
          <cell r="J463">
            <v>25</v>
          </cell>
          <cell r="K463">
            <v>45</v>
          </cell>
          <cell r="L463">
            <v>0</v>
          </cell>
          <cell r="M463">
            <v>0</v>
          </cell>
          <cell r="N463">
            <v>98</v>
          </cell>
        </row>
        <row r="464">
          <cell r="A464">
            <v>9527</v>
          </cell>
          <cell r="B464">
            <v>0</v>
          </cell>
          <cell r="C464">
            <v>0</v>
          </cell>
          <cell r="D464">
            <v>0</v>
          </cell>
          <cell r="E464">
            <v>45</v>
          </cell>
          <cell r="F464">
            <v>0</v>
          </cell>
          <cell r="G464">
            <v>18</v>
          </cell>
          <cell r="H464">
            <v>0</v>
          </cell>
          <cell r="I464">
            <v>15</v>
          </cell>
          <cell r="J464">
            <v>30</v>
          </cell>
          <cell r="K464">
            <v>50</v>
          </cell>
          <cell r="L464">
            <v>0</v>
          </cell>
          <cell r="M464">
            <v>0</v>
          </cell>
          <cell r="N464">
            <v>158</v>
          </cell>
        </row>
        <row r="465">
          <cell r="A465">
            <v>9528</v>
          </cell>
          <cell r="B465">
            <v>0</v>
          </cell>
          <cell r="C465">
            <v>0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0</v>
          </cell>
          <cell r="J465">
            <v>1</v>
          </cell>
          <cell r="K465">
            <v>0</v>
          </cell>
          <cell r="L465">
            <v>0</v>
          </cell>
          <cell r="M465">
            <v>0</v>
          </cell>
          <cell r="N465">
            <v>2</v>
          </cell>
        </row>
        <row r="466">
          <cell r="A466">
            <v>9546</v>
          </cell>
          <cell r="B466">
            <v>0</v>
          </cell>
          <cell r="C466">
            <v>0</v>
          </cell>
          <cell r="D466">
            <v>0</v>
          </cell>
          <cell r="E466">
            <v>0</v>
          </cell>
          <cell r="F466">
            <v>4</v>
          </cell>
          <cell r="G466">
            <v>1</v>
          </cell>
          <cell r="H466">
            <v>0</v>
          </cell>
          <cell r="I466">
            <v>0</v>
          </cell>
          <cell r="J466">
            <v>0</v>
          </cell>
          <cell r="K466">
            <v>1</v>
          </cell>
          <cell r="L466">
            <v>0</v>
          </cell>
          <cell r="M466">
            <v>0</v>
          </cell>
          <cell r="N466">
            <v>6</v>
          </cell>
        </row>
        <row r="467">
          <cell r="A467">
            <v>9597</v>
          </cell>
          <cell r="B467">
            <v>0</v>
          </cell>
          <cell r="C467">
            <v>0</v>
          </cell>
          <cell r="D467">
            <v>0</v>
          </cell>
          <cell r="E467">
            <v>1</v>
          </cell>
          <cell r="F467">
            <v>0</v>
          </cell>
          <cell r="G467">
            <v>0</v>
          </cell>
          <cell r="H467">
            <v>0</v>
          </cell>
          <cell r="I467">
            <v>0</v>
          </cell>
          <cell r="J467">
            <v>0</v>
          </cell>
          <cell r="K467">
            <v>0</v>
          </cell>
          <cell r="L467">
            <v>0</v>
          </cell>
          <cell r="M467">
            <v>0</v>
          </cell>
          <cell r="N467">
            <v>1</v>
          </cell>
        </row>
        <row r="468">
          <cell r="A468">
            <v>9643</v>
          </cell>
          <cell r="B468">
            <v>0</v>
          </cell>
          <cell r="C468">
            <v>0</v>
          </cell>
          <cell r="D468">
            <v>0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0</v>
          </cell>
          <cell r="J468">
            <v>0</v>
          </cell>
          <cell r="K468">
            <v>0</v>
          </cell>
          <cell r="L468">
            <v>0</v>
          </cell>
          <cell r="M468">
            <v>0</v>
          </cell>
          <cell r="N468">
            <v>0</v>
          </cell>
        </row>
        <row r="469">
          <cell r="A469">
            <v>9650</v>
          </cell>
          <cell r="B469">
            <v>0</v>
          </cell>
          <cell r="C469">
            <v>0</v>
          </cell>
          <cell r="D469">
            <v>0</v>
          </cell>
          <cell r="E469">
            <v>1</v>
          </cell>
          <cell r="F469">
            <v>0</v>
          </cell>
          <cell r="G469">
            <v>4</v>
          </cell>
          <cell r="H469">
            <v>0</v>
          </cell>
          <cell r="I469">
            <v>3</v>
          </cell>
          <cell r="J469">
            <v>0</v>
          </cell>
          <cell r="K469">
            <v>1</v>
          </cell>
          <cell r="L469">
            <v>0</v>
          </cell>
          <cell r="M469">
            <v>0</v>
          </cell>
          <cell r="N469">
            <v>9</v>
          </cell>
        </row>
        <row r="470">
          <cell r="A470">
            <v>9695</v>
          </cell>
          <cell r="B470">
            <v>0</v>
          </cell>
          <cell r="C470">
            <v>0</v>
          </cell>
          <cell r="D470">
            <v>0</v>
          </cell>
          <cell r="E470">
            <v>0</v>
          </cell>
          <cell r="F470">
            <v>0</v>
          </cell>
          <cell r="G470">
            <v>1</v>
          </cell>
          <cell r="H470">
            <v>0</v>
          </cell>
          <cell r="I470">
            <v>0</v>
          </cell>
          <cell r="J470">
            <v>1</v>
          </cell>
          <cell r="K470">
            <v>0</v>
          </cell>
          <cell r="L470">
            <v>0</v>
          </cell>
          <cell r="M470">
            <v>0</v>
          </cell>
          <cell r="N470">
            <v>2</v>
          </cell>
        </row>
        <row r="471">
          <cell r="A471">
            <v>9701</v>
          </cell>
          <cell r="B471">
            <v>0</v>
          </cell>
          <cell r="C471">
            <v>0</v>
          </cell>
          <cell r="D471">
            <v>0</v>
          </cell>
          <cell r="E471">
            <v>2</v>
          </cell>
          <cell r="F471">
            <v>0</v>
          </cell>
          <cell r="G471">
            <v>0</v>
          </cell>
          <cell r="H471">
            <v>0</v>
          </cell>
          <cell r="I471">
            <v>4</v>
          </cell>
          <cell r="J471">
            <v>6</v>
          </cell>
          <cell r="K471">
            <v>4</v>
          </cell>
          <cell r="L471">
            <v>0</v>
          </cell>
          <cell r="M471">
            <v>0</v>
          </cell>
          <cell r="N471">
            <v>16</v>
          </cell>
        </row>
        <row r="472">
          <cell r="A472">
            <v>9702</v>
          </cell>
          <cell r="B472">
            <v>0</v>
          </cell>
          <cell r="C472">
            <v>0</v>
          </cell>
          <cell r="D472">
            <v>10</v>
          </cell>
          <cell r="E472">
            <v>26</v>
          </cell>
          <cell r="F472">
            <v>30</v>
          </cell>
          <cell r="G472">
            <v>15</v>
          </cell>
          <cell r="H472">
            <v>43</v>
          </cell>
          <cell r="I472">
            <v>20</v>
          </cell>
          <cell r="J472">
            <v>0</v>
          </cell>
          <cell r="K472">
            <v>10</v>
          </cell>
          <cell r="L472">
            <v>0</v>
          </cell>
          <cell r="M472">
            <v>0</v>
          </cell>
          <cell r="N472">
            <v>154</v>
          </cell>
        </row>
        <row r="473">
          <cell r="A473">
            <v>9738</v>
          </cell>
          <cell r="B473">
            <v>0</v>
          </cell>
          <cell r="C473">
            <v>0</v>
          </cell>
          <cell r="D473">
            <v>0</v>
          </cell>
          <cell r="E473">
            <v>0</v>
          </cell>
          <cell r="F473">
            <v>0</v>
          </cell>
          <cell r="G473">
            <v>230</v>
          </cell>
          <cell r="H473">
            <v>0</v>
          </cell>
          <cell r="I473">
            <v>0</v>
          </cell>
          <cell r="J473">
            <v>115</v>
          </cell>
          <cell r="K473">
            <v>18</v>
          </cell>
          <cell r="L473">
            <v>0</v>
          </cell>
          <cell r="M473">
            <v>0</v>
          </cell>
          <cell r="N473">
            <v>363</v>
          </cell>
        </row>
        <row r="474">
          <cell r="A474">
            <v>9949</v>
          </cell>
          <cell r="B474">
            <v>0</v>
          </cell>
          <cell r="C474">
            <v>0</v>
          </cell>
          <cell r="D474">
            <v>0</v>
          </cell>
          <cell r="E474">
            <v>0</v>
          </cell>
          <cell r="F474">
            <v>0</v>
          </cell>
          <cell r="G474">
            <v>0</v>
          </cell>
          <cell r="H474">
            <v>39</v>
          </cell>
          <cell r="I474">
            <v>0</v>
          </cell>
          <cell r="J474">
            <v>0</v>
          </cell>
          <cell r="K474">
            <v>2</v>
          </cell>
          <cell r="L474">
            <v>0</v>
          </cell>
          <cell r="M474">
            <v>0</v>
          </cell>
          <cell r="N474">
            <v>41</v>
          </cell>
        </row>
        <row r="475">
          <cell r="A475">
            <v>10006</v>
          </cell>
          <cell r="B475">
            <v>0</v>
          </cell>
          <cell r="C475">
            <v>0</v>
          </cell>
          <cell r="D475">
            <v>0</v>
          </cell>
          <cell r="E475">
            <v>1</v>
          </cell>
          <cell r="F475">
            <v>0</v>
          </cell>
          <cell r="G475">
            <v>1</v>
          </cell>
          <cell r="H475">
            <v>0</v>
          </cell>
          <cell r="I475">
            <v>0</v>
          </cell>
          <cell r="J475">
            <v>0</v>
          </cell>
          <cell r="K475">
            <v>0</v>
          </cell>
          <cell r="L475">
            <v>0</v>
          </cell>
          <cell r="M475">
            <v>0</v>
          </cell>
          <cell r="N475">
            <v>2</v>
          </cell>
        </row>
        <row r="476">
          <cell r="A476">
            <v>10034</v>
          </cell>
          <cell r="B476">
            <v>0</v>
          </cell>
          <cell r="C476">
            <v>0</v>
          </cell>
          <cell r="D476">
            <v>0</v>
          </cell>
          <cell r="E476">
            <v>0</v>
          </cell>
          <cell r="F476">
            <v>50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50</v>
          </cell>
          <cell r="L476">
            <v>0</v>
          </cell>
          <cell r="M476">
            <v>0</v>
          </cell>
          <cell r="N476">
            <v>100</v>
          </cell>
        </row>
        <row r="477">
          <cell r="A477">
            <v>10057</v>
          </cell>
          <cell r="B477">
            <v>0</v>
          </cell>
          <cell r="C477">
            <v>0</v>
          </cell>
          <cell r="D477">
            <v>0</v>
          </cell>
          <cell r="E477">
            <v>5</v>
          </cell>
          <cell r="F477">
            <v>2</v>
          </cell>
          <cell r="G477">
            <v>5</v>
          </cell>
          <cell r="H477">
            <v>3</v>
          </cell>
          <cell r="I477">
            <v>0</v>
          </cell>
          <cell r="J477">
            <v>4</v>
          </cell>
          <cell r="K477">
            <v>5</v>
          </cell>
          <cell r="L477">
            <v>0</v>
          </cell>
          <cell r="M477">
            <v>0</v>
          </cell>
          <cell r="N477">
            <v>24</v>
          </cell>
        </row>
        <row r="478">
          <cell r="A478">
            <v>10094</v>
          </cell>
          <cell r="B478">
            <v>0</v>
          </cell>
          <cell r="C478">
            <v>0</v>
          </cell>
          <cell r="D478">
            <v>0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1</v>
          </cell>
          <cell r="K478">
            <v>0</v>
          </cell>
          <cell r="L478">
            <v>0</v>
          </cell>
          <cell r="M478">
            <v>0</v>
          </cell>
          <cell r="N478">
            <v>1</v>
          </cell>
        </row>
        <row r="479">
          <cell r="A479">
            <v>10153</v>
          </cell>
          <cell r="B479">
            <v>0</v>
          </cell>
          <cell r="C479">
            <v>0</v>
          </cell>
          <cell r="D479">
            <v>1</v>
          </cell>
          <cell r="E479">
            <v>0</v>
          </cell>
          <cell r="F479">
            <v>0</v>
          </cell>
          <cell r="G479">
            <v>0</v>
          </cell>
          <cell r="H479">
            <v>0</v>
          </cell>
          <cell r="I479">
            <v>0</v>
          </cell>
          <cell r="J479">
            <v>0</v>
          </cell>
          <cell r="K479">
            <v>0</v>
          </cell>
          <cell r="L479">
            <v>0</v>
          </cell>
          <cell r="M479">
            <v>0</v>
          </cell>
          <cell r="N479">
            <v>1</v>
          </cell>
        </row>
        <row r="480">
          <cell r="A480">
            <v>10155</v>
          </cell>
          <cell r="B480">
            <v>0</v>
          </cell>
          <cell r="C480">
            <v>0</v>
          </cell>
          <cell r="D480">
            <v>30</v>
          </cell>
          <cell r="E480">
            <v>0</v>
          </cell>
          <cell r="F480">
            <v>20</v>
          </cell>
          <cell r="G480">
            <v>0</v>
          </cell>
          <cell r="H480">
            <v>0</v>
          </cell>
          <cell r="I480">
            <v>0</v>
          </cell>
          <cell r="J480">
            <v>0</v>
          </cell>
          <cell r="K480">
            <v>0</v>
          </cell>
          <cell r="L480">
            <v>0</v>
          </cell>
          <cell r="M480">
            <v>0</v>
          </cell>
          <cell r="N480">
            <v>50</v>
          </cell>
        </row>
        <row r="481">
          <cell r="A481">
            <v>10194</v>
          </cell>
          <cell r="B481">
            <v>0</v>
          </cell>
          <cell r="C481">
            <v>0</v>
          </cell>
          <cell r="D481">
            <v>1</v>
          </cell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1</v>
          </cell>
          <cell r="J481">
            <v>100</v>
          </cell>
          <cell r="K481">
            <v>2200</v>
          </cell>
          <cell r="L481">
            <v>0</v>
          </cell>
          <cell r="M481">
            <v>0</v>
          </cell>
          <cell r="N481">
            <v>2302</v>
          </cell>
        </row>
        <row r="482">
          <cell r="A482">
            <v>10195</v>
          </cell>
          <cell r="B482">
            <v>0</v>
          </cell>
          <cell r="C482">
            <v>0</v>
          </cell>
          <cell r="D482">
            <v>0</v>
          </cell>
          <cell r="E482">
            <v>2</v>
          </cell>
          <cell r="F482">
            <v>0</v>
          </cell>
          <cell r="G482">
            <v>1</v>
          </cell>
          <cell r="H482">
            <v>0</v>
          </cell>
          <cell r="I482">
            <v>0</v>
          </cell>
          <cell r="J482">
            <v>2</v>
          </cell>
          <cell r="K482">
            <v>0</v>
          </cell>
          <cell r="L482">
            <v>0</v>
          </cell>
          <cell r="M482">
            <v>0</v>
          </cell>
          <cell r="N482">
            <v>5</v>
          </cell>
        </row>
        <row r="483">
          <cell r="A483">
            <v>10196</v>
          </cell>
          <cell r="B483">
            <v>0</v>
          </cell>
          <cell r="C483">
            <v>0</v>
          </cell>
          <cell r="D483">
            <v>0</v>
          </cell>
          <cell r="E483">
            <v>2</v>
          </cell>
          <cell r="F483">
            <v>1</v>
          </cell>
          <cell r="G483">
            <v>1</v>
          </cell>
          <cell r="H483">
            <v>0</v>
          </cell>
          <cell r="I483">
            <v>0</v>
          </cell>
          <cell r="J483">
            <v>2</v>
          </cell>
          <cell r="K483">
            <v>0</v>
          </cell>
          <cell r="L483">
            <v>0</v>
          </cell>
          <cell r="M483">
            <v>0</v>
          </cell>
          <cell r="N483">
            <v>6</v>
          </cell>
        </row>
        <row r="484">
          <cell r="A484">
            <v>10343</v>
          </cell>
          <cell r="B484">
            <v>0</v>
          </cell>
          <cell r="C484">
            <v>0</v>
          </cell>
          <cell r="D484">
            <v>0</v>
          </cell>
          <cell r="E484">
            <v>0</v>
          </cell>
          <cell r="F484">
            <v>4</v>
          </cell>
          <cell r="G484">
            <v>1</v>
          </cell>
          <cell r="H484">
            <v>0</v>
          </cell>
          <cell r="I484">
            <v>0</v>
          </cell>
          <cell r="J484">
            <v>5</v>
          </cell>
          <cell r="K484">
            <v>6</v>
          </cell>
          <cell r="L484">
            <v>0</v>
          </cell>
          <cell r="M484">
            <v>0</v>
          </cell>
          <cell r="N484">
            <v>16</v>
          </cell>
        </row>
        <row r="485">
          <cell r="A485">
            <v>10360</v>
          </cell>
          <cell r="B485">
            <v>0</v>
          </cell>
          <cell r="C485">
            <v>0</v>
          </cell>
          <cell r="D485">
            <v>0</v>
          </cell>
          <cell r="E485">
            <v>0</v>
          </cell>
          <cell r="F485">
            <v>0</v>
          </cell>
          <cell r="G485">
            <v>0</v>
          </cell>
          <cell r="H485">
            <v>0</v>
          </cell>
          <cell r="I485">
            <v>0</v>
          </cell>
          <cell r="J485">
            <v>0</v>
          </cell>
          <cell r="K485">
            <v>0</v>
          </cell>
          <cell r="L485">
            <v>0</v>
          </cell>
          <cell r="M485">
            <v>0</v>
          </cell>
          <cell r="N485">
            <v>0</v>
          </cell>
        </row>
        <row r="486">
          <cell r="A486">
            <v>10361</v>
          </cell>
          <cell r="B486">
            <v>0</v>
          </cell>
          <cell r="C486">
            <v>0</v>
          </cell>
          <cell r="D486">
            <v>0</v>
          </cell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11</v>
          </cell>
          <cell r="K486">
            <v>0</v>
          </cell>
          <cell r="L486">
            <v>0</v>
          </cell>
          <cell r="M486">
            <v>0</v>
          </cell>
          <cell r="N486">
            <v>11</v>
          </cell>
        </row>
        <row r="487">
          <cell r="A487">
            <v>10709</v>
          </cell>
          <cell r="B487">
            <v>0</v>
          </cell>
          <cell r="C487">
            <v>0</v>
          </cell>
          <cell r="D487">
            <v>0</v>
          </cell>
          <cell r="E487">
            <v>0</v>
          </cell>
          <cell r="F487">
            <v>0</v>
          </cell>
          <cell r="G487">
            <v>0</v>
          </cell>
          <cell r="H487">
            <v>2</v>
          </cell>
          <cell r="I487">
            <v>3</v>
          </cell>
          <cell r="J487">
            <v>3</v>
          </cell>
          <cell r="K487">
            <v>1</v>
          </cell>
          <cell r="L487">
            <v>0</v>
          </cell>
          <cell r="M487">
            <v>0</v>
          </cell>
          <cell r="N487">
            <v>9</v>
          </cell>
        </row>
        <row r="488">
          <cell r="A488">
            <v>10710</v>
          </cell>
          <cell r="B488">
            <v>0</v>
          </cell>
          <cell r="C488">
            <v>0</v>
          </cell>
          <cell r="D488">
            <v>0</v>
          </cell>
          <cell r="E488">
            <v>0</v>
          </cell>
          <cell r="F488">
            <v>0</v>
          </cell>
          <cell r="G488">
            <v>0</v>
          </cell>
          <cell r="H488">
            <v>3</v>
          </cell>
          <cell r="I488">
            <v>0</v>
          </cell>
          <cell r="J488">
            <v>2</v>
          </cell>
          <cell r="K488">
            <v>0</v>
          </cell>
          <cell r="L488">
            <v>0</v>
          </cell>
          <cell r="M488">
            <v>0</v>
          </cell>
          <cell r="N488">
            <v>5</v>
          </cell>
        </row>
        <row r="489">
          <cell r="A489">
            <v>10711</v>
          </cell>
          <cell r="B489">
            <v>0</v>
          </cell>
          <cell r="C489">
            <v>0</v>
          </cell>
          <cell r="D489">
            <v>0</v>
          </cell>
          <cell r="E489">
            <v>0</v>
          </cell>
          <cell r="F489">
            <v>0</v>
          </cell>
          <cell r="G489">
            <v>0</v>
          </cell>
          <cell r="H489">
            <v>2</v>
          </cell>
          <cell r="I489">
            <v>3</v>
          </cell>
          <cell r="J489">
            <v>0</v>
          </cell>
          <cell r="K489">
            <v>4</v>
          </cell>
          <cell r="L489">
            <v>0</v>
          </cell>
          <cell r="M489">
            <v>0</v>
          </cell>
          <cell r="N489">
            <v>9</v>
          </cell>
        </row>
        <row r="490">
          <cell r="A490">
            <v>10712</v>
          </cell>
          <cell r="B490">
            <v>0</v>
          </cell>
          <cell r="C490">
            <v>0</v>
          </cell>
          <cell r="D490">
            <v>0</v>
          </cell>
          <cell r="E490">
            <v>0</v>
          </cell>
          <cell r="F490">
            <v>0</v>
          </cell>
          <cell r="G490">
            <v>0</v>
          </cell>
          <cell r="H490">
            <v>2</v>
          </cell>
          <cell r="I490">
            <v>0</v>
          </cell>
          <cell r="J490">
            <v>1</v>
          </cell>
          <cell r="K490">
            <v>1</v>
          </cell>
          <cell r="L490">
            <v>0</v>
          </cell>
          <cell r="M490">
            <v>0</v>
          </cell>
          <cell r="N490">
            <v>4</v>
          </cell>
        </row>
        <row r="491">
          <cell r="A491">
            <v>10713</v>
          </cell>
          <cell r="B491">
            <v>0</v>
          </cell>
          <cell r="C491">
            <v>0</v>
          </cell>
          <cell r="D491">
            <v>0</v>
          </cell>
          <cell r="E491">
            <v>0</v>
          </cell>
          <cell r="F491">
            <v>0</v>
          </cell>
          <cell r="G491">
            <v>0</v>
          </cell>
          <cell r="H491">
            <v>200</v>
          </cell>
          <cell r="I491">
            <v>1000</v>
          </cell>
          <cell r="J491">
            <v>0</v>
          </cell>
          <cell r="K491">
            <v>0</v>
          </cell>
          <cell r="L491">
            <v>0</v>
          </cell>
          <cell r="M491">
            <v>0</v>
          </cell>
          <cell r="N491">
            <v>1200</v>
          </cell>
        </row>
        <row r="492">
          <cell r="A492">
            <v>10742</v>
          </cell>
          <cell r="B492">
            <v>0</v>
          </cell>
          <cell r="C492">
            <v>0</v>
          </cell>
          <cell r="D492">
            <v>0</v>
          </cell>
          <cell r="E492">
            <v>0</v>
          </cell>
          <cell r="F492">
            <v>0</v>
          </cell>
          <cell r="G492">
            <v>0</v>
          </cell>
          <cell r="H492">
            <v>0</v>
          </cell>
          <cell r="I492">
            <v>0</v>
          </cell>
          <cell r="J492">
            <v>0</v>
          </cell>
          <cell r="K492">
            <v>1</v>
          </cell>
          <cell r="L492">
            <v>0</v>
          </cell>
          <cell r="M492">
            <v>0</v>
          </cell>
          <cell r="N492">
            <v>1</v>
          </cell>
        </row>
        <row r="493">
          <cell r="A493">
            <v>10760</v>
          </cell>
          <cell r="B493">
            <v>0</v>
          </cell>
          <cell r="C493">
            <v>0</v>
          </cell>
          <cell r="D493">
            <v>0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3</v>
          </cell>
          <cell r="J493">
            <v>0</v>
          </cell>
          <cell r="K493">
            <v>0</v>
          </cell>
          <cell r="L493">
            <v>0</v>
          </cell>
          <cell r="M493">
            <v>0</v>
          </cell>
          <cell r="N493">
            <v>3</v>
          </cell>
        </row>
        <row r="494">
          <cell r="A494">
            <v>10838</v>
          </cell>
          <cell r="B494">
            <v>0</v>
          </cell>
          <cell r="C494">
            <v>0</v>
          </cell>
          <cell r="D494">
            <v>0</v>
          </cell>
          <cell r="E494">
            <v>0</v>
          </cell>
          <cell r="F494">
            <v>0</v>
          </cell>
          <cell r="G494">
            <v>0</v>
          </cell>
          <cell r="H494">
            <v>0</v>
          </cell>
          <cell r="I494">
            <v>1</v>
          </cell>
          <cell r="J494">
            <v>0</v>
          </cell>
          <cell r="K494">
            <v>2</v>
          </cell>
          <cell r="L494">
            <v>0</v>
          </cell>
          <cell r="M494">
            <v>0</v>
          </cell>
          <cell r="N494">
            <v>3</v>
          </cell>
        </row>
        <row r="495">
          <cell r="A495">
            <v>10839</v>
          </cell>
          <cell r="B495">
            <v>0</v>
          </cell>
          <cell r="C495">
            <v>0</v>
          </cell>
          <cell r="D495">
            <v>0</v>
          </cell>
          <cell r="E495">
            <v>0</v>
          </cell>
          <cell r="F495">
            <v>0</v>
          </cell>
          <cell r="G495">
            <v>0</v>
          </cell>
          <cell r="H495">
            <v>0</v>
          </cell>
          <cell r="I495">
            <v>5</v>
          </cell>
          <cell r="J495">
            <v>0</v>
          </cell>
          <cell r="K495">
            <v>0</v>
          </cell>
          <cell r="L495">
            <v>0</v>
          </cell>
          <cell r="M495">
            <v>0</v>
          </cell>
          <cell r="N495">
            <v>5</v>
          </cell>
        </row>
        <row r="496">
          <cell r="A496">
            <v>10840</v>
          </cell>
          <cell r="B496">
            <v>0</v>
          </cell>
          <cell r="C496">
            <v>0</v>
          </cell>
          <cell r="D496">
            <v>0</v>
          </cell>
          <cell r="E496">
            <v>0</v>
          </cell>
          <cell r="F496">
            <v>0</v>
          </cell>
          <cell r="G496">
            <v>0</v>
          </cell>
          <cell r="H496">
            <v>0</v>
          </cell>
          <cell r="I496">
            <v>5</v>
          </cell>
          <cell r="J496">
            <v>0</v>
          </cell>
          <cell r="K496">
            <v>0</v>
          </cell>
          <cell r="L496">
            <v>0</v>
          </cell>
          <cell r="M496">
            <v>0</v>
          </cell>
          <cell r="N496">
            <v>5</v>
          </cell>
        </row>
        <row r="497">
          <cell r="A497">
            <v>10873</v>
          </cell>
          <cell r="B497">
            <v>0</v>
          </cell>
          <cell r="C497">
            <v>0</v>
          </cell>
          <cell r="D497">
            <v>0</v>
          </cell>
          <cell r="E497">
            <v>0</v>
          </cell>
          <cell r="F497">
            <v>0</v>
          </cell>
          <cell r="G497">
            <v>0</v>
          </cell>
          <cell r="H497">
            <v>0</v>
          </cell>
          <cell r="I497">
            <v>0</v>
          </cell>
          <cell r="J497">
            <v>0</v>
          </cell>
          <cell r="K497">
            <v>0</v>
          </cell>
          <cell r="L497">
            <v>0</v>
          </cell>
          <cell r="M497">
            <v>0</v>
          </cell>
          <cell r="N497">
            <v>0</v>
          </cell>
        </row>
        <row r="498">
          <cell r="A498">
            <v>10874</v>
          </cell>
          <cell r="B498">
            <v>0</v>
          </cell>
          <cell r="C498">
            <v>0</v>
          </cell>
          <cell r="D498">
            <v>0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</v>
          </cell>
          <cell r="L498">
            <v>0</v>
          </cell>
          <cell r="M498">
            <v>0</v>
          </cell>
          <cell r="N498">
            <v>0</v>
          </cell>
        </row>
        <row r="499">
          <cell r="A499">
            <v>10995</v>
          </cell>
          <cell r="B499">
            <v>0</v>
          </cell>
          <cell r="C499">
            <v>0</v>
          </cell>
          <cell r="D499">
            <v>0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K499">
            <v>0</v>
          </cell>
          <cell r="L499">
            <v>0</v>
          </cell>
          <cell r="M499">
            <v>0</v>
          </cell>
          <cell r="N499">
            <v>0</v>
          </cell>
        </row>
        <row r="500">
          <cell r="A500">
            <v>10996</v>
          </cell>
          <cell r="B500">
            <v>0</v>
          </cell>
          <cell r="C500">
            <v>0</v>
          </cell>
          <cell r="D500">
            <v>0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K500">
            <v>0</v>
          </cell>
          <cell r="L500">
            <v>0</v>
          </cell>
          <cell r="M500">
            <v>0</v>
          </cell>
          <cell r="N500">
            <v>0</v>
          </cell>
        </row>
        <row r="501">
          <cell r="A501" t="str">
            <v>136 (36)</v>
          </cell>
          <cell r="B501">
            <v>0</v>
          </cell>
          <cell r="C501">
            <v>0</v>
          </cell>
          <cell r="D501">
            <v>0</v>
          </cell>
          <cell r="E501">
            <v>1</v>
          </cell>
          <cell r="F501">
            <v>0</v>
          </cell>
          <cell r="G501">
            <v>0</v>
          </cell>
          <cell r="H501">
            <v>1</v>
          </cell>
          <cell r="I501">
            <v>1</v>
          </cell>
          <cell r="J501">
            <v>0</v>
          </cell>
          <cell r="K501">
            <v>0</v>
          </cell>
          <cell r="L501">
            <v>0</v>
          </cell>
          <cell r="M501">
            <v>0</v>
          </cell>
          <cell r="N501">
            <v>3</v>
          </cell>
        </row>
        <row r="502">
          <cell r="A502" t="str">
            <v>136 (37)</v>
          </cell>
          <cell r="B502">
            <v>0</v>
          </cell>
          <cell r="C502">
            <v>0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0</v>
          </cell>
          <cell r="J502">
            <v>0</v>
          </cell>
          <cell r="K502">
            <v>0</v>
          </cell>
          <cell r="L502">
            <v>0</v>
          </cell>
          <cell r="M502">
            <v>0</v>
          </cell>
          <cell r="N502">
            <v>1</v>
          </cell>
        </row>
        <row r="503">
          <cell r="A503" t="str">
            <v>136 (38)</v>
          </cell>
          <cell r="B503">
            <v>0</v>
          </cell>
          <cell r="C503">
            <v>0</v>
          </cell>
          <cell r="D503">
            <v>0</v>
          </cell>
          <cell r="E503">
            <v>1</v>
          </cell>
          <cell r="F503">
            <v>0</v>
          </cell>
          <cell r="G503">
            <v>0</v>
          </cell>
          <cell r="H503">
            <v>0</v>
          </cell>
          <cell r="I503">
            <v>1</v>
          </cell>
          <cell r="J503">
            <v>0</v>
          </cell>
          <cell r="K503">
            <v>0</v>
          </cell>
          <cell r="L503">
            <v>0</v>
          </cell>
          <cell r="M503">
            <v>0</v>
          </cell>
          <cell r="N503">
            <v>2</v>
          </cell>
        </row>
        <row r="504">
          <cell r="A504" t="str">
            <v>136 (40)</v>
          </cell>
          <cell r="B504">
            <v>0</v>
          </cell>
          <cell r="C504">
            <v>0</v>
          </cell>
          <cell r="D504">
            <v>0</v>
          </cell>
          <cell r="E504">
            <v>0</v>
          </cell>
          <cell r="F504">
            <v>1</v>
          </cell>
          <cell r="G504">
            <v>1</v>
          </cell>
          <cell r="H504">
            <v>0</v>
          </cell>
          <cell r="I504">
            <v>0</v>
          </cell>
          <cell r="J504">
            <v>0</v>
          </cell>
          <cell r="K504">
            <v>0</v>
          </cell>
          <cell r="L504">
            <v>0</v>
          </cell>
          <cell r="M504">
            <v>0</v>
          </cell>
          <cell r="N504">
            <v>2</v>
          </cell>
        </row>
        <row r="505">
          <cell r="A505" t="str">
            <v>136 (41)</v>
          </cell>
          <cell r="B505">
            <v>0</v>
          </cell>
          <cell r="C505">
            <v>0</v>
          </cell>
          <cell r="D505">
            <v>0</v>
          </cell>
          <cell r="E505">
            <v>0</v>
          </cell>
          <cell r="F505">
            <v>0</v>
          </cell>
          <cell r="G505">
            <v>0</v>
          </cell>
          <cell r="H505">
            <v>0</v>
          </cell>
          <cell r="I505">
            <v>0</v>
          </cell>
          <cell r="J505">
            <v>1</v>
          </cell>
          <cell r="K505">
            <v>1</v>
          </cell>
          <cell r="L505">
            <v>0</v>
          </cell>
          <cell r="M505">
            <v>0</v>
          </cell>
          <cell r="N505">
            <v>2</v>
          </cell>
        </row>
        <row r="506">
          <cell r="A506" t="str">
            <v>136 (42)</v>
          </cell>
          <cell r="B506">
            <v>0</v>
          </cell>
          <cell r="C506">
            <v>0</v>
          </cell>
          <cell r="D506">
            <v>0</v>
          </cell>
          <cell r="E506">
            <v>2</v>
          </cell>
          <cell r="F506">
            <v>0</v>
          </cell>
          <cell r="G506">
            <v>0</v>
          </cell>
          <cell r="H506">
            <v>0</v>
          </cell>
          <cell r="I506">
            <v>0</v>
          </cell>
          <cell r="J506">
            <v>0</v>
          </cell>
          <cell r="K506">
            <v>0</v>
          </cell>
          <cell r="L506">
            <v>0</v>
          </cell>
          <cell r="M506">
            <v>0</v>
          </cell>
          <cell r="N506">
            <v>2</v>
          </cell>
        </row>
        <row r="507">
          <cell r="A507" t="str">
            <v>136 (43)</v>
          </cell>
          <cell r="B507">
            <v>0</v>
          </cell>
          <cell r="C507">
            <v>0</v>
          </cell>
          <cell r="D507">
            <v>0</v>
          </cell>
          <cell r="E507">
            <v>1</v>
          </cell>
          <cell r="F507">
            <v>0</v>
          </cell>
          <cell r="G507">
            <v>0</v>
          </cell>
          <cell r="H507">
            <v>0</v>
          </cell>
          <cell r="I507">
            <v>0</v>
          </cell>
          <cell r="J507">
            <v>0</v>
          </cell>
          <cell r="K507">
            <v>0</v>
          </cell>
          <cell r="L507">
            <v>0</v>
          </cell>
          <cell r="M507">
            <v>0</v>
          </cell>
          <cell r="N507">
            <v>1</v>
          </cell>
        </row>
        <row r="508">
          <cell r="A508" t="str">
            <v>137 (36)</v>
          </cell>
          <cell r="B508">
            <v>0</v>
          </cell>
          <cell r="C508">
            <v>0</v>
          </cell>
          <cell r="D508">
            <v>0</v>
          </cell>
          <cell r="E508">
            <v>1</v>
          </cell>
          <cell r="F508">
            <v>1</v>
          </cell>
          <cell r="G508">
            <v>0</v>
          </cell>
          <cell r="H508">
            <v>1</v>
          </cell>
          <cell r="I508">
            <v>1</v>
          </cell>
          <cell r="J508">
            <v>1</v>
          </cell>
          <cell r="K508">
            <v>0</v>
          </cell>
          <cell r="L508">
            <v>0</v>
          </cell>
          <cell r="M508">
            <v>0</v>
          </cell>
          <cell r="N508">
            <v>5</v>
          </cell>
        </row>
        <row r="509">
          <cell r="A509" t="str">
            <v>137 (37)</v>
          </cell>
          <cell r="B509">
            <v>0</v>
          </cell>
          <cell r="C509">
            <v>0</v>
          </cell>
          <cell r="D509">
            <v>1</v>
          </cell>
          <cell r="E509">
            <v>1</v>
          </cell>
          <cell r="F509">
            <v>0</v>
          </cell>
          <cell r="G509">
            <v>1</v>
          </cell>
          <cell r="H509">
            <v>1</v>
          </cell>
          <cell r="I509">
            <v>3</v>
          </cell>
          <cell r="J509">
            <v>0</v>
          </cell>
          <cell r="K509">
            <v>1</v>
          </cell>
          <cell r="L509">
            <v>0</v>
          </cell>
          <cell r="M509">
            <v>0</v>
          </cell>
          <cell r="N509">
            <v>8</v>
          </cell>
        </row>
        <row r="510">
          <cell r="A510" t="str">
            <v>137 (38)</v>
          </cell>
          <cell r="B510">
            <v>0</v>
          </cell>
          <cell r="C510">
            <v>0</v>
          </cell>
          <cell r="D510">
            <v>0</v>
          </cell>
          <cell r="E510">
            <v>1</v>
          </cell>
          <cell r="F510">
            <v>0</v>
          </cell>
          <cell r="G510">
            <v>0</v>
          </cell>
          <cell r="H510">
            <v>1</v>
          </cell>
          <cell r="I510">
            <v>2</v>
          </cell>
          <cell r="J510">
            <v>0</v>
          </cell>
          <cell r="K510">
            <v>2</v>
          </cell>
          <cell r="L510">
            <v>0</v>
          </cell>
          <cell r="M510">
            <v>0</v>
          </cell>
          <cell r="N510">
            <v>6</v>
          </cell>
        </row>
        <row r="511">
          <cell r="A511" t="str">
            <v>137 (39)</v>
          </cell>
          <cell r="B511">
            <v>0</v>
          </cell>
          <cell r="C511">
            <v>0</v>
          </cell>
          <cell r="D511">
            <v>0</v>
          </cell>
          <cell r="E511">
            <v>0</v>
          </cell>
          <cell r="F511">
            <v>0</v>
          </cell>
          <cell r="G511">
            <v>1</v>
          </cell>
          <cell r="H511">
            <v>1</v>
          </cell>
          <cell r="I511">
            <v>2</v>
          </cell>
          <cell r="J511">
            <v>1</v>
          </cell>
          <cell r="K511">
            <v>2</v>
          </cell>
          <cell r="L511">
            <v>0</v>
          </cell>
          <cell r="M511">
            <v>0</v>
          </cell>
          <cell r="N511">
            <v>7</v>
          </cell>
        </row>
        <row r="512">
          <cell r="A512" t="str">
            <v>137 (40)</v>
          </cell>
          <cell r="B512">
            <v>0</v>
          </cell>
          <cell r="C512">
            <v>0</v>
          </cell>
          <cell r="D512">
            <v>0</v>
          </cell>
          <cell r="E512">
            <v>0</v>
          </cell>
          <cell r="F512">
            <v>0</v>
          </cell>
          <cell r="G512">
            <v>0</v>
          </cell>
          <cell r="H512">
            <v>0</v>
          </cell>
          <cell r="I512">
            <v>3</v>
          </cell>
          <cell r="J512">
            <v>0</v>
          </cell>
          <cell r="K512">
            <v>1</v>
          </cell>
          <cell r="L512">
            <v>0</v>
          </cell>
          <cell r="M512">
            <v>0</v>
          </cell>
          <cell r="N512">
            <v>4</v>
          </cell>
        </row>
        <row r="513">
          <cell r="A513" t="str">
            <v>137 (41)</v>
          </cell>
          <cell r="B513">
            <v>0</v>
          </cell>
          <cell r="C513">
            <v>0</v>
          </cell>
          <cell r="D513">
            <v>0</v>
          </cell>
          <cell r="E513">
            <v>0</v>
          </cell>
          <cell r="F513">
            <v>0</v>
          </cell>
          <cell r="G513">
            <v>0</v>
          </cell>
          <cell r="H513">
            <v>0</v>
          </cell>
          <cell r="I513">
            <v>1</v>
          </cell>
          <cell r="J513">
            <v>0</v>
          </cell>
          <cell r="K513">
            <v>0</v>
          </cell>
          <cell r="L513">
            <v>0</v>
          </cell>
          <cell r="M513">
            <v>0</v>
          </cell>
          <cell r="N513">
            <v>1</v>
          </cell>
        </row>
        <row r="514">
          <cell r="A514" t="str">
            <v>139 (37)</v>
          </cell>
          <cell r="B514">
            <v>0</v>
          </cell>
          <cell r="C514">
            <v>0</v>
          </cell>
          <cell r="D514">
            <v>0</v>
          </cell>
          <cell r="E514">
            <v>1</v>
          </cell>
          <cell r="F514">
            <v>1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K514">
            <v>0</v>
          </cell>
          <cell r="L514">
            <v>0</v>
          </cell>
          <cell r="M514">
            <v>0</v>
          </cell>
          <cell r="N514">
            <v>2</v>
          </cell>
        </row>
        <row r="515">
          <cell r="A515" t="str">
            <v>139 (39)</v>
          </cell>
          <cell r="B515">
            <v>0</v>
          </cell>
          <cell r="C515">
            <v>0</v>
          </cell>
          <cell r="D515">
            <v>0</v>
          </cell>
          <cell r="E515">
            <v>0</v>
          </cell>
          <cell r="F515">
            <v>0</v>
          </cell>
          <cell r="G515">
            <v>0</v>
          </cell>
          <cell r="H515">
            <v>0</v>
          </cell>
          <cell r="I515">
            <v>0</v>
          </cell>
          <cell r="J515">
            <v>2</v>
          </cell>
          <cell r="K515">
            <v>1</v>
          </cell>
          <cell r="L515">
            <v>0</v>
          </cell>
          <cell r="M515">
            <v>0</v>
          </cell>
          <cell r="N515">
            <v>3</v>
          </cell>
        </row>
        <row r="516">
          <cell r="A516" t="str">
            <v>139 (40)</v>
          </cell>
          <cell r="B516">
            <v>0</v>
          </cell>
          <cell r="C516">
            <v>0</v>
          </cell>
          <cell r="D516">
            <v>0</v>
          </cell>
          <cell r="E516">
            <v>1</v>
          </cell>
          <cell r="F516">
            <v>2</v>
          </cell>
          <cell r="G516">
            <v>0</v>
          </cell>
          <cell r="H516">
            <v>0</v>
          </cell>
          <cell r="I516">
            <v>0</v>
          </cell>
          <cell r="J516">
            <v>2</v>
          </cell>
          <cell r="K516">
            <v>0</v>
          </cell>
          <cell r="L516">
            <v>0</v>
          </cell>
          <cell r="M516">
            <v>0</v>
          </cell>
          <cell r="N516">
            <v>5</v>
          </cell>
        </row>
        <row r="517">
          <cell r="A517" t="str">
            <v>139 (41)</v>
          </cell>
          <cell r="B517">
            <v>0</v>
          </cell>
          <cell r="C517">
            <v>0</v>
          </cell>
          <cell r="D517">
            <v>0</v>
          </cell>
          <cell r="E517">
            <v>3</v>
          </cell>
          <cell r="F517">
            <v>0</v>
          </cell>
          <cell r="G517">
            <v>2</v>
          </cell>
          <cell r="H517">
            <v>1</v>
          </cell>
          <cell r="I517">
            <v>2</v>
          </cell>
          <cell r="J517">
            <v>0</v>
          </cell>
          <cell r="K517">
            <v>0</v>
          </cell>
          <cell r="L517">
            <v>0</v>
          </cell>
          <cell r="M517">
            <v>0</v>
          </cell>
          <cell r="N517">
            <v>8</v>
          </cell>
        </row>
        <row r="518">
          <cell r="A518" t="str">
            <v>139 (42)</v>
          </cell>
          <cell r="B518">
            <v>0</v>
          </cell>
          <cell r="C518">
            <v>0</v>
          </cell>
          <cell r="D518">
            <v>2</v>
          </cell>
          <cell r="E518">
            <v>1</v>
          </cell>
          <cell r="F518">
            <v>3</v>
          </cell>
          <cell r="G518">
            <v>2</v>
          </cell>
          <cell r="H518">
            <v>4</v>
          </cell>
          <cell r="I518">
            <v>4</v>
          </cell>
          <cell r="J518">
            <v>2</v>
          </cell>
          <cell r="K518">
            <v>2</v>
          </cell>
          <cell r="L518">
            <v>0</v>
          </cell>
          <cell r="M518">
            <v>0</v>
          </cell>
          <cell r="N518">
            <v>20</v>
          </cell>
        </row>
        <row r="519">
          <cell r="A519" t="str">
            <v>139 (43)</v>
          </cell>
          <cell r="B519">
            <v>0</v>
          </cell>
          <cell r="C519">
            <v>0</v>
          </cell>
          <cell r="D519">
            <v>1</v>
          </cell>
          <cell r="E519">
            <v>2</v>
          </cell>
          <cell r="F519">
            <v>6</v>
          </cell>
          <cell r="G519">
            <v>2</v>
          </cell>
          <cell r="H519">
            <v>1</v>
          </cell>
          <cell r="I519">
            <v>1</v>
          </cell>
          <cell r="J519">
            <v>4</v>
          </cell>
          <cell r="K519">
            <v>0</v>
          </cell>
          <cell r="L519">
            <v>0</v>
          </cell>
          <cell r="M519">
            <v>0</v>
          </cell>
          <cell r="N519">
            <v>17</v>
          </cell>
        </row>
        <row r="520">
          <cell r="A520" t="str">
            <v>139 (44)</v>
          </cell>
          <cell r="B520">
            <v>0</v>
          </cell>
          <cell r="C520">
            <v>0</v>
          </cell>
          <cell r="D520">
            <v>0</v>
          </cell>
          <cell r="E520">
            <v>1</v>
          </cell>
          <cell r="F520">
            <v>0</v>
          </cell>
          <cell r="G520">
            <v>0</v>
          </cell>
          <cell r="H520">
            <v>1</v>
          </cell>
          <cell r="I520">
            <v>1</v>
          </cell>
          <cell r="J520">
            <v>1</v>
          </cell>
          <cell r="K520">
            <v>1</v>
          </cell>
          <cell r="L520">
            <v>0</v>
          </cell>
          <cell r="M520">
            <v>0</v>
          </cell>
          <cell r="N520">
            <v>5</v>
          </cell>
        </row>
        <row r="521">
          <cell r="A521" t="str">
            <v>139 (45)</v>
          </cell>
          <cell r="B521">
            <v>0</v>
          </cell>
          <cell r="C521">
            <v>0</v>
          </cell>
          <cell r="D521">
            <v>0</v>
          </cell>
          <cell r="E521">
            <v>2</v>
          </cell>
          <cell r="F521">
            <v>1</v>
          </cell>
          <cell r="G521">
            <v>1</v>
          </cell>
          <cell r="H521">
            <v>0</v>
          </cell>
          <cell r="I521">
            <v>1</v>
          </cell>
          <cell r="J521">
            <v>2</v>
          </cell>
          <cell r="K521">
            <v>0</v>
          </cell>
          <cell r="L521">
            <v>0</v>
          </cell>
          <cell r="M521">
            <v>0</v>
          </cell>
          <cell r="N521">
            <v>7</v>
          </cell>
        </row>
        <row r="522">
          <cell r="A522" t="str">
            <v>139 (46)</v>
          </cell>
          <cell r="B522">
            <v>0</v>
          </cell>
          <cell r="C522">
            <v>0</v>
          </cell>
          <cell r="D522">
            <v>0</v>
          </cell>
          <cell r="E522">
            <v>0</v>
          </cell>
          <cell r="F522">
            <v>1</v>
          </cell>
          <cell r="G522">
            <v>0</v>
          </cell>
          <cell r="H522">
            <v>0</v>
          </cell>
          <cell r="I522">
            <v>1</v>
          </cell>
          <cell r="J522">
            <v>0</v>
          </cell>
          <cell r="K522">
            <v>2</v>
          </cell>
          <cell r="L522">
            <v>0</v>
          </cell>
          <cell r="M522">
            <v>0</v>
          </cell>
          <cell r="N522">
            <v>4</v>
          </cell>
        </row>
        <row r="523">
          <cell r="A523" t="str">
            <v>275 (39)</v>
          </cell>
          <cell r="B523">
            <v>0</v>
          </cell>
          <cell r="C523">
            <v>0</v>
          </cell>
          <cell r="D523">
            <v>0</v>
          </cell>
          <cell r="E523">
            <v>0</v>
          </cell>
          <cell r="F523">
            <v>0</v>
          </cell>
          <cell r="G523">
            <v>0</v>
          </cell>
          <cell r="H523">
            <v>0</v>
          </cell>
          <cell r="I523">
            <v>2</v>
          </cell>
          <cell r="J523">
            <v>0</v>
          </cell>
          <cell r="K523">
            <v>0</v>
          </cell>
          <cell r="L523">
            <v>0</v>
          </cell>
          <cell r="M523">
            <v>0</v>
          </cell>
          <cell r="N523">
            <v>2</v>
          </cell>
        </row>
        <row r="524">
          <cell r="A524" t="str">
            <v>275 (40)</v>
          </cell>
          <cell r="B524">
            <v>0</v>
          </cell>
          <cell r="C524">
            <v>0</v>
          </cell>
          <cell r="D524">
            <v>0</v>
          </cell>
          <cell r="E524">
            <v>0</v>
          </cell>
          <cell r="F524">
            <v>0</v>
          </cell>
          <cell r="G524">
            <v>0</v>
          </cell>
          <cell r="H524">
            <v>1</v>
          </cell>
          <cell r="I524">
            <v>1</v>
          </cell>
          <cell r="J524">
            <v>4</v>
          </cell>
          <cell r="K524">
            <v>0</v>
          </cell>
          <cell r="L524">
            <v>0</v>
          </cell>
          <cell r="M524">
            <v>0</v>
          </cell>
          <cell r="N524">
            <v>6</v>
          </cell>
        </row>
        <row r="525">
          <cell r="A525" t="str">
            <v>275 (41)</v>
          </cell>
          <cell r="B525">
            <v>0</v>
          </cell>
          <cell r="C525">
            <v>0</v>
          </cell>
          <cell r="D525">
            <v>1</v>
          </cell>
          <cell r="E525">
            <v>0</v>
          </cell>
          <cell r="F525">
            <v>5</v>
          </cell>
          <cell r="G525">
            <v>2</v>
          </cell>
          <cell r="H525">
            <v>0</v>
          </cell>
          <cell r="I525">
            <v>5</v>
          </cell>
          <cell r="J525">
            <v>2</v>
          </cell>
          <cell r="K525">
            <v>1</v>
          </cell>
          <cell r="L525">
            <v>0</v>
          </cell>
          <cell r="M525">
            <v>0</v>
          </cell>
          <cell r="N525">
            <v>16</v>
          </cell>
        </row>
        <row r="526">
          <cell r="A526" t="str">
            <v>275 (42)</v>
          </cell>
          <cell r="B526">
            <v>0</v>
          </cell>
          <cell r="C526">
            <v>0</v>
          </cell>
          <cell r="D526">
            <v>1</v>
          </cell>
          <cell r="E526">
            <v>5</v>
          </cell>
          <cell r="F526">
            <v>2</v>
          </cell>
          <cell r="G526">
            <v>2</v>
          </cell>
          <cell r="H526">
            <v>2</v>
          </cell>
          <cell r="I526">
            <v>7</v>
          </cell>
          <cell r="J526">
            <v>5</v>
          </cell>
          <cell r="K526">
            <v>8</v>
          </cell>
          <cell r="L526">
            <v>0</v>
          </cell>
          <cell r="M526">
            <v>0</v>
          </cell>
          <cell r="N526">
            <v>32</v>
          </cell>
        </row>
        <row r="527">
          <cell r="A527" t="str">
            <v>275 (43)</v>
          </cell>
          <cell r="B527">
            <v>0</v>
          </cell>
          <cell r="C527">
            <v>0</v>
          </cell>
          <cell r="D527">
            <v>1</v>
          </cell>
          <cell r="E527">
            <v>1</v>
          </cell>
          <cell r="F527">
            <v>1</v>
          </cell>
          <cell r="G527">
            <v>7</v>
          </cell>
          <cell r="H527">
            <v>3</v>
          </cell>
          <cell r="I527">
            <v>3</v>
          </cell>
          <cell r="J527">
            <v>5</v>
          </cell>
          <cell r="K527">
            <v>6</v>
          </cell>
          <cell r="L527">
            <v>0</v>
          </cell>
          <cell r="M527">
            <v>0</v>
          </cell>
          <cell r="N527">
            <v>27</v>
          </cell>
        </row>
        <row r="528">
          <cell r="A528" t="str">
            <v>275 (44)</v>
          </cell>
          <cell r="B528">
            <v>0</v>
          </cell>
          <cell r="C528">
            <v>0</v>
          </cell>
          <cell r="D528">
            <v>0</v>
          </cell>
          <cell r="E528">
            <v>2</v>
          </cell>
          <cell r="F528">
            <v>2</v>
          </cell>
          <cell r="G528">
            <v>2</v>
          </cell>
          <cell r="H528">
            <v>3</v>
          </cell>
          <cell r="I528">
            <v>6</v>
          </cell>
          <cell r="J528">
            <v>4</v>
          </cell>
          <cell r="K528">
            <v>2</v>
          </cell>
          <cell r="L528">
            <v>0</v>
          </cell>
          <cell r="M528">
            <v>0</v>
          </cell>
          <cell r="N528">
            <v>21</v>
          </cell>
        </row>
        <row r="529">
          <cell r="A529" t="str">
            <v>275 (45)</v>
          </cell>
          <cell r="B529">
            <v>0</v>
          </cell>
          <cell r="C529">
            <v>0</v>
          </cell>
          <cell r="D529">
            <v>0</v>
          </cell>
          <cell r="E529">
            <v>0</v>
          </cell>
          <cell r="F529">
            <v>1</v>
          </cell>
          <cell r="G529">
            <v>3</v>
          </cell>
          <cell r="H529">
            <v>2</v>
          </cell>
          <cell r="I529">
            <v>2</v>
          </cell>
          <cell r="J529">
            <v>2</v>
          </cell>
          <cell r="K529">
            <v>2</v>
          </cell>
          <cell r="L529">
            <v>0</v>
          </cell>
          <cell r="M529">
            <v>0</v>
          </cell>
          <cell r="N529">
            <v>12</v>
          </cell>
        </row>
        <row r="530">
          <cell r="A530" t="str">
            <v>275 (46)</v>
          </cell>
          <cell r="B530">
            <v>0</v>
          </cell>
          <cell r="C530">
            <v>0</v>
          </cell>
          <cell r="D530">
            <v>1</v>
          </cell>
          <cell r="E530">
            <v>0</v>
          </cell>
          <cell r="F530">
            <v>0</v>
          </cell>
          <cell r="G530">
            <v>2</v>
          </cell>
          <cell r="H530">
            <v>0</v>
          </cell>
          <cell r="I530">
            <v>2</v>
          </cell>
          <cell r="J530">
            <v>1</v>
          </cell>
          <cell r="K530">
            <v>0</v>
          </cell>
          <cell r="L530">
            <v>0</v>
          </cell>
          <cell r="M530">
            <v>0</v>
          </cell>
          <cell r="N530">
            <v>6</v>
          </cell>
        </row>
        <row r="531">
          <cell r="A531" t="str">
            <v>275 (47)</v>
          </cell>
          <cell r="B531">
            <v>0</v>
          </cell>
          <cell r="C531">
            <v>0</v>
          </cell>
          <cell r="D531">
            <v>0</v>
          </cell>
          <cell r="E531">
            <v>0</v>
          </cell>
          <cell r="F531">
            <v>1</v>
          </cell>
          <cell r="G531">
            <v>0</v>
          </cell>
          <cell r="H531">
            <v>0</v>
          </cell>
          <cell r="I531">
            <v>0</v>
          </cell>
          <cell r="J531">
            <v>1</v>
          </cell>
          <cell r="K531">
            <v>0</v>
          </cell>
          <cell r="L531">
            <v>0</v>
          </cell>
          <cell r="M531">
            <v>0</v>
          </cell>
          <cell r="N531">
            <v>2</v>
          </cell>
        </row>
        <row r="532">
          <cell r="A532" t="str">
            <v>8827 (40)</v>
          </cell>
          <cell r="B532">
            <v>0</v>
          </cell>
          <cell r="C532">
            <v>0</v>
          </cell>
          <cell r="D532">
            <v>0</v>
          </cell>
          <cell r="E532">
            <v>0</v>
          </cell>
          <cell r="F532">
            <v>0</v>
          </cell>
          <cell r="G532">
            <v>0</v>
          </cell>
          <cell r="H532">
            <v>0</v>
          </cell>
          <cell r="I532">
            <v>1</v>
          </cell>
          <cell r="J532">
            <v>0</v>
          </cell>
          <cell r="K532">
            <v>1</v>
          </cell>
          <cell r="L532">
            <v>0</v>
          </cell>
          <cell r="M532">
            <v>0</v>
          </cell>
          <cell r="N532">
            <v>2</v>
          </cell>
        </row>
        <row r="533">
          <cell r="A533" t="str">
            <v>8827 (41)</v>
          </cell>
          <cell r="B533">
            <v>0</v>
          </cell>
          <cell r="C533">
            <v>0</v>
          </cell>
          <cell r="D533">
            <v>0</v>
          </cell>
          <cell r="E533">
            <v>0</v>
          </cell>
          <cell r="F533">
            <v>0</v>
          </cell>
          <cell r="G533">
            <v>0</v>
          </cell>
          <cell r="H533">
            <v>2</v>
          </cell>
          <cell r="I533">
            <v>0</v>
          </cell>
          <cell r="J533">
            <v>1</v>
          </cell>
          <cell r="K533">
            <v>1</v>
          </cell>
          <cell r="L533">
            <v>0</v>
          </cell>
          <cell r="M533">
            <v>0</v>
          </cell>
          <cell r="N533">
            <v>4</v>
          </cell>
        </row>
        <row r="534">
          <cell r="A534" t="str">
            <v>8827 (42)</v>
          </cell>
          <cell r="B534">
            <v>0</v>
          </cell>
          <cell r="C534">
            <v>0</v>
          </cell>
          <cell r="D534">
            <v>0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1</v>
          </cell>
          <cell r="J534">
            <v>0</v>
          </cell>
          <cell r="K534">
            <v>0</v>
          </cell>
          <cell r="L534">
            <v>0</v>
          </cell>
          <cell r="M534">
            <v>0</v>
          </cell>
          <cell r="N534">
            <v>1</v>
          </cell>
        </row>
        <row r="535">
          <cell r="A535" t="str">
            <v>8827 (43)</v>
          </cell>
          <cell r="B535">
            <v>0</v>
          </cell>
          <cell r="C535">
            <v>0</v>
          </cell>
          <cell r="D535">
            <v>0</v>
          </cell>
          <cell r="E535">
            <v>0</v>
          </cell>
          <cell r="F535">
            <v>0</v>
          </cell>
          <cell r="G535">
            <v>0</v>
          </cell>
          <cell r="H535">
            <v>1</v>
          </cell>
          <cell r="I535">
            <v>1</v>
          </cell>
          <cell r="J535">
            <v>0</v>
          </cell>
          <cell r="K535">
            <v>1</v>
          </cell>
          <cell r="L535">
            <v>0</v>
          </cell>
          <cell r="M535">
            <v>0</v>
          </cell>
          <cell r="N535">
            <v>3</v>
          </cell>
        </row>
        <row r="536">
          <cell r="A536" t="str">
            <v>8827 (44)</v>
          </cell>
          <cell r="B536">
            <v>0</v>
          </cell>
          <cell r="C536">
            <v>0</v>
          </cell>
          <cell r="D536">
            <v>0</v>
          </cell>
          <cell r="E536">
            <v>1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K536">
            <v>1</v>
          </cell>
          <cell r="L536">
            <v>0</v>
          </cell>
          <cell r="M536">
            <v>0</v>
          </cell>
          <cell r="N536">
            <v>2</v>
          </cell>
        </row>
        <row r="537">
          <cell r="A537" t="str">
            <v>8827 (45)</v>
          </cell>
          <cell r="B537">
            <v>0</v>
          </cell>
          <cell r="C537">
            <v>0</v>
          </cell>
          <cell r="D537">
            <v>0</v>
          </cell>
          <cell r="E537">
            <v>1</v>
          </cell>
          <cell r="F537">
            <v>0</v>
          </cell>
          <cell r="G537">
            <v>0</v>
          </cell>
          <cell r="H537">
            <v>0</v>
          </cell>
          <cell r="I537">
            <v>0</v>
          </cell>
          <cell r="J537">
            <v>0</v>
          </cell>
          <cell r="K537">
            <v>0</v>
          </cell>
          <cell r="L537">
            <v>0</v>
          </cell>
          <cell r="M537">
            <v>0</v>
          </cell>
          <cell r="N537">
            <v>1</v>
          </cell>
        </row>
        <row r="538">
          <cell r="A538" t="str">
            <v>8827 (46)</v>
          </cell>
          <cell r="B538">
            <v>0</v>
          </cell>
          <cell r="C538">
            <v>0</v>
          </cell>
          <cell r="D538">
            <v>1</v>
          </cell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K538">
            <v>0</v>
          </cell>
          <cell r="L538">
            <v>0</v>
          </cell>
          <cell r="M538">
            <v>0</v>
          </cell>
          <cell r="N538">
            <v>1</v>
          </cell>
        </row>
        <row r="539">
          <cell r="A539" t="str">
            <v>m1117-0</v>
          </cell>
          <cell r="B539">
            <v>0</v>
          </cell>
          <cell r="C539">
            <v>0</v>
          </cell>
          <cell r="D539">
            <v>0</v>
          </cell>
          <cell r="E539">
            <v>0</v>
          </cell>
          <cell r="F539">
            <v>0</v>
          </cell>
          <cell r="G539">
            <v>0</v>
          </cell>
          <cell r="H539">
            <v>0</v>
          </cell>
          <cell r="I539">
            <v>0</v>
          </cell>
          <cell r="J539">
            <v>0</v>
          </cell>
          <cell r="K539">
            <v>0</v>
          </cell>
          <cell r="L539">
            <v>0</v>
          </cell>
          <cell r="M539">
            <v>0</v>
          </cell>
          <cell r="N539">
            <v>0</v>
          </cell>
        </row>
        <row r="540">
          <cell r="A540" t="str">
            <v>139 (38)</v>
          </cell>
          <cell r="B540">
            <v>0</v>
          </cell>
          <cell r="C540">
            <v>0</v>
          </cell>
          <cell r="D540">
            <v>0</v>
          </cell>
          <cell r="E540">
            <v>0</v>
          </cell>
          <cell r="F540">
            <v>0</v>
          </cell>
          <cell r="G540">
            <v>0</v>
          </cell>
          <cell r="H540">
            <v>0</v>
          </cell>
          <cell r="I540">
            <v>0</v>
          </cell>
          <cell r="J540">
            <v>0</v>
          </cell>
          <cell r="K540">
            <v>1</v>
          </cell>
          <cell r="L540">
            <v>0</v>
          </cell>
          <cell r="M540">
            <v>0</v>
          </cell>
          <cell r="N540">
            <v>1</v>
          </cell>
        </row>
        <row r="541">
          <cell r="A541">
            <v>11100</v>
          </cell>
          <cell r="B541">
            <v>0</v>
          </cell>
          <cell r="C541">
            <v>0</v>
          </cell>
          <cell r="D541">
            <v>0</v>
          </cell>
          <cell r="E541">
            <v>0</v>
          </cell>
          <cell r="F541">
            <v>0</v>
          </cell>
          <cell r="G541">
            <v>0</v>
          </cell>
          <cell r="H541">
            <v>0</v>
          </cell>
          <cell r="I541">
            <v>0</v>
          </cell>
          <cell r="J541">
            <v>0</v>
          </cell>
          <cell r="K541">
            <v>12</v>
          </cell>
          <cell r="L541">
            <v>0</v>
          </cell>
          <cell r="M541">
            <v>0</v>
          </cell>
          <cell r="N541">
            <v>12</v>
          </cell>
        </row>
        <row r="542">
          <cell r="A542">
            <v>79</v>
          </cell>
          <cell r="B542">
            <v>0</v>
          </cell>
          <cell r="C542">
            <v>0</v>
          </cell>
          <cell r="D542">
            <v>0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0</v>
          </cell>
          <cell r="J542">
            <v>0</v>
          </cell>
          <cell r="K542">
            <v>15</v>
          </cell>
          <cell r="L542">
            <v>0</v>
          </cell>
          <cell r="M542">
            <v>0</v>
          </cell>
          <cell r="N542">
            <v>15</v>
          </cell>
        </row>
        <row r="543">
          <cell r="A543">
            <v>470</v>
          </cell>
          <cell r="B543">
            <v>0</v>
          </cell>
          <cell r="C543">
            <v>0</v>
          </cell>
          <cell r="D543">
            <v>0</v>
          </cell>
          <cell r="E543">
            <v>0</v>
          </cell>
          <cell r="F543">
            <v>0</v>
          </cell>
          <cell r="G543">
            <v>0</v>
          </cell>
          <cell r="H543">
            <v>0</v>
          </cell>
          <cell r="I543">
            <v>0</v>
          </cell>
          <cell r="J543">
            <v>0</v>
          </cell>
          <cell r="K543">
            <v>10</v>
          </cell>
          <cell r="L543">
            <v>0</v>
          </cell>
          <cell r="M543">
            <v>0</v>
          </cell>
          <cell r="N543">
            <v>10</v>
          </cell>
        </row>
        <row r="544">
          <cell r="A544">
            <v>1304</v>
          </cell>
          <cell r="B544">
            <v>0</v>
          </cell>
          <cell r="C544">
            <v>0</v>
          </cell>
          <cell r="D544">
            <v>0</v>
          </cell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K544">
            <v>100</v>
          </cell>
          <cell r="L544">
            <v>0</v>
          </cell>
          <cell r="M544">
            <v>0</v>
          </cell>
          <cell r="N544">
            <v>100</v>
          </cell>
        </row>
        <row r="545">
          <cell r="A545">
            <v>8232</v>
          </cell>
          <cell r="B545">
            <v>0</v>
          </cell>
          <cell r="C545">
            <v>0</v>
          </cell>
          <cell r="D545">
            <v>0</v>
          </cell>
          <cell r="E545">
            <v>0</v>
          </cell>
          <cell r="F545">
            <v>0</v>
          </cell>
          <cell r="G545">
            <v>0</v>
          </cell>
          <cell r="H545">
            <v>0</v>
          </cell>
          <cell r="I545">
            <v>0</v>
          </cell>
          <cell r="J545">
            <v>0</v>
          </cell>
          <cell r="K545">
            <v>10</v>
          </cell>
          <cell r="L545">
            <v>0</v>
          </cell>
          <cell r="M545">
            <v>0</v>
          </cell>
          <cell r="N545">
            <v>10</v>
          </cell>
        </row>
        <row r="546">
          <cell r="A546">
            <v>3153</v>
          </cell>
          <cell r="B546">
            <v>0</v>
          </cell>
          <cell r="C546">
            <v>0</v>
          </cell>
          <cell r="D546">
            <v>0</v>
          </cell>
          <cell r="E546">
            <v>0</v>
          </cell>
          <cell r="F546">
            <v>0</v>
          </cell>
          <cell r="G546">
            <v>0</v>
          </cell>
          <cell r="H546">
            <v>0</v>
          </cell>
          <cell r="I546">
            <v>0</v>
          </cell>
          <cell r="J546">
            <v>0</v>
          </cell>
          <cell r="K546">
            <v>9</v>
          </cell>
          <cell r="L546">
            <v>0</v>
          </cell>
          <cell r="M546">
            <v>0</v>
          </cell>
          <cell r="N546">
            <v>9</v>
          </cell>
        </row>
        <row r="547">
          <cell r="A547">
            <v>3152</v>
          </cell>
          <cell r="B547">
            <v>0</v>
          </cell>
          <cell r="C547">
            <v>0</v>
          </cell>
          <cell r="D547">
            <v>0</v>
          </cell>
          <cell r="E547">
            <v>0</v>
          </cell>
          <cell r="F547">
            <v>0</v>
          </cell>
          <cell r="G547">
            <v>0</v>
          </cell>
          <cell r="H547">
            <v>0</v>
          </cell>
          <cell r="I547">
            <v>0</v>
          </cell>
          <cell r="J547">
            <v>0</v>
          </cell>
          <cell r="K547">
            <v>4</v>
          </cell>
          <cell r="L547">
            <v>0</v>
          </cell>
          <cell r="M547">
            <v>0</v>
          </cell>
          <cell r="N547">
            <v>4</v>
          </cell>
        </row>
        <row r="548">
          <cell r="A548">
            <v>3151</v>
          </cell>
          <cell r="B548">
            <v>0</v>
          </cell>
          <cell r="C548">
            <v>0</v>
          </cell>
          <cell r="D548">
            <v>0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0</v>
          </cell>
          <cell r="J548">
            <v>0</v>
          </cell>
          <cell r="K548">
            <v>4</v>
          </cell>
          <cell r="L548">
            <v>0</v>
          </cell>
          <cell r="M548">
            <v>0</v>
          </cell>
          <cell r="N548">
            <v>4</v>
          </cell>
        </row>
        <row r="549">
          <cell r="A549">
            <v>2126</v>
          </cell>
          <cell r="B549">
            <v>0</v>
          </cell>
          <cell r="C549">
            <v>0</v>
          </cell>
          <cell r="D549">
            <v>0</v>
          </cell>
          <cell r="E549">
            <v>0</v>
          </cell>
          <cell r="F549">
            <v>0</v>
          </cell>
          <cell r="G549">
            <v>0</v>
          </cell>
          <cell r="H549">
            <v>0</v>
          </cell>
          <cell r="I549">
            <v>0</v>
          </cell>
          <cell r="J549">
            <v>0</v>
          </cell>
          <cell r="K549">
            <v>1</v>
          </cell>
          <cell r="L549">
            <v>0</v>
          </cell>
          <cell r="M549">
            <v>0</v>
          </cell>
          <cell r="N549">
            <v>1</v>
          </cell>
        </row>
        <row r="550">
          <cell r="A550">
            <v>1425</v>
          </cell>
          <cell r="B550">
            <v>0</v>
          </cell>
          <cell r="C550">
            <v>0</v>
          </cell>
          <cell r="D550">
            <v>0</v>
          </cell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K550">
            <v>3</v>
          </cell>
          <cell r="L550">
            <v>0</v>
          </cell>
          <cell r="M550">
            <v>0</v>
          </cell>
          <cell r="N550">
            <v>3</v>
          </cell>
        </row>
        <row r="551">
          <cell r="A551">
            <v>145</v>
          </cell>
          <cell r="B551">
            <v>0</v>
          </cell>
          <cell r="C551">
            <v>0</v>
          </cell>
          <cell r="D551">
            <v>0</v>
          </cell>
          <cell r="E551">
            <v>0</v>
          </cell>
          <cell r="F551">
            <v>0</v>
          </cell>
          <cell r="G551">
            <v>0</v>
          </cell>
          <cell r="H551">
            <v>0</v>
          </cell>
          <cell r="I551">
            <v>0</v>
          </cell>
          <cell r="J551">
            <v>0</v>
          </cell>
          <cell r="K551">
            <v>2</v>
          </cell>
          <cell r="L551">
            <v>0</v>
          </cell>
          <cell r="M551">
            <v>0</v>
          </cell>
          <cell r="N551">
            <v>2</v>
          </cell>
        </row>
        <row r="552">
          <cell r="A552" t="str">
            <v>136 (39)</v>
          </cell>
          <cell r="B552">
            <v>0</v>
          </cell>
          <cell r="C552">
            <v>0</v>
          </cell>
          <cell r="D552">
            <v>0</v>
          </cell>
          <cell r="E552">
            <v>0</v>
          </cell>
          <cell r="F552">
            <v>0</v>
          </cell>
          <cell r="G552">
            <v>0</v>
          </cell>
          <cell r="H552">
            <v>0</v>
          </cell>
          <cell r="I552">
            <v>0</v>
          </cell>
          <cell r="J552">
            <v>0</v>
          </cell>
          <cell r="K552">
            <v>2</v>
          </cell>
          <cell r="L552">
            <v>0</v>
          </cell>
          <cell r="M552">
            <v>0</v>
          </cell>
          <cell r="N552">
            <v>2</v>
          </cell>
        </row>
        <row r="553">
          <cell r="A553">
            <v>702</v>
          </cell>
          <cell r="B553">
            <v>0</v>
          </cell>
          <cell r="C553">
            <v>0</v>
          </cell>
          <cell r="D553">
            <v>0</v>
          </cell>
          <cell r="E553">
            <v>0</v>
          </cell>
          <cell r="F553">
            <v>0</v>
          </cell>
          <cell r="G553">
            <v>0</v>
          </cell>
          <cell r="H553">
            <v>0</v>
          </cell>
          <cell r="I553">
            <v>0</v>
          </cell>
          <cell r="J553">
            <v>0</v>
          </cell>
          <cell r="K553">
            <v>2</v>
          </cell>
          <cell r="L553">
            <v>0</v>
          </cell>
          <cell r="M553">
            <v>0</v>
          </cell>
          <cell r="N553">
            <v>2</v>
          </cell>
        </row>
        <row r="554">
          <cell r="A554">
            <v>11153</v>
          </cell>
          <cell r="B554">
            <v>0</v>
          </cell>
          <cell r="C554">
            <v>0</v>
          </cell>
          <cell r="D554">
            <v>0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0</v>
          </cell>
          <cell r="J554">
            <v>0</v>
          </cell>
          <cell r="K554">
            <v>0</v>
          </cell>
          <cell r="L554">
            <v>0</v>
          </cell>
          <cell r="M554">
            <v>0</v>
          </cell>
          <cell r="N554">
            <v>0</v>
          </cell>
        </row>
        <row r="555">
          <cell r="A555" t="str">
            <v>Total général</v>
          </cell>
          <cell r="B555">
            <v>0</v>
          </cell>
          <cell r="C555">
            <v>0</v>
          </cell>
          <cell r="D555">
            <v>28749</v>
          </cell>
          <cell r="E555">
            <v>28304</v>
          </cell>
          <cell r="F555">
            <v>33632</v>
          </cell>
          <cell r="G555">
            <v>44402</v>
          </cell>
          <cell r="H555">
            <v>36338</v>
          </cell>
          <cell r="I555">
            <v>36139</v>
          </cell>
          <cell r="J555">
            <v>42138</v>
          </cell>
          <cell r="K555">
            <v>32100</v>
          </cell>
          <cell r="L555">
            <v>0</v>
          </cell>
          <cell r="M555">
            <v>0</v>
          </cell>
          <cell r="N555">
            <v>281802</v>
          </cell>
        </row>
      </sheetData>
      <sheetData sheetId="3"/>
      <sheetData sheetId="4" refreshError="1"/>
      <sheetData sheetId="5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8BFFC0F-D578-49E4-9274-3BF993751B6A}" name="Tableau84" displayName="Tableau84" ref="A6:AA167" totalsRowShown="0" headerRowDxfId="28" tableBorderDxfId="27">
  <autoFilter ref="A6:AA167" xr:uid="{EFB26A73-119B-4540-9BD6-60A31F308C00}"/>
  <tableColumns count="27">
    <tableColumn id="1" xr3:uid="{368247DB-565B-409D-8010-4C247B992CAB}" name="Article" dataDxfId="26"/>
    <tableColumn id="21" xr3:uid="{A32418CE-2AE3-4143-8F84-0698DCC66ED0}" name="Janvier" dataDxfId="25"/>
    <tableColumn id="20" xr3:uid="{6957B3B4-E7E5-4D3D-9A08-B133B9E9E80E}" name="Janvier Volume" dataDxfId="24"/>
    <tableColumn id="18" xr3:uid="{BB9B90FB-48C9-47B9-A777-B5212F187318}" name="Fevrier" dataDxfId="23"/>
    <tableColumn id="19" xr3:uid="{D07DDC9E-20EE-46D9-B214-C64ECFAA2E89}" name="Fevrier Volume" dataDxfId="22"/>
    <tableColumn id="2" xr3:uid="{1A9B3DF4-FAE6-41E0-A36F-1707FF4292B7}" name="Mars" dataDxfId="21"/>
    <tableColumn id="3" xr3:uid="{2A29DD78-193E-4164-9136-390CF0735AAD}" name="Mars Volume" dataDxfId="20"/>
    <tableColumn id="4" xr3:uid="{AD0642F1-3E49-4634-91C3-2AFF3AD5D00F}" name="Avril" dataDxfId="19"/>
    <tableColumn id="5" xr3:uid="{5639360E-0E7C-444F-9A63-34270A83184D}" name="Avril volume" dataDxfId="18"/>
    <tableColumn id="6" xr3:uid="{14E0BD83-6364-402B-AF57-F9EA1BFC4F7E}" name="Mai" dataDxfId="17"/>
    <tableColumn id="7" xr3:uid="{3BD907FC-638C-41CA-8FE3-107D240493F6}" name="Mai volume" dataDxfId="16"/>
    <tableColumn id="8" xr3:uid="{8A0A3A38-0177-4A4E-9060-539437F61641}" name="Juin" dataDxfId="15"/>
    <tableColumn id="9" xr3:uid="{E022ABA9-2E24-4533-A28D-A48070E56718}" name="Juin Volume" dataDxfId="14"/>
    <tableColumn id="10" xr3:uid="{B0E925BC-FC7E-4055-9A89-BB4CFB0C4638}" name="Juillet" dataDxfId="13"/>
    <tableColumn id="11" xr3:uid="{A56269E8-0F53-4432-A40B-B960D59A084B}" name="Juillet Volume" dataDxfId="12"/>
    <tableColumn id="12" xr3:uid="{0ABB1B21-3EB6-4352-AB42-D99E89B5771A}" name="Août" dataDxfId="11"/>
    <tableColumn id="13" xr3:uid="{4BB00CCC-A6FF-4DBC-ABDE-178B41551582}" name="Août Volume" dataDxfId="10"/>
    <tableColumn id="14" xr3:uid="{8170732F-9B16-473F-A242-0DAE373C58CF}" name="Septembre" dataDxfId="9"/>
    <tableColumn id="15" xr3:uid="{874C30DF-DCCA-4DF6-8B67-E0B5981CB77D}" name="Septembre Volume" dataDxfId="8"/>
    <tableColumn id="22" xr3:uid="{65D81A73-0B87-4F40-86DF-F82756B9534C}" name="Octobre" dataDxfId="7"/>
    <tableColumn id="23" xr3:uid="{76352CA2-C0EB-49A1-A89A-D0EA7D4D5C1D}" name="Octobre volume" dataDxfId="6"/>
    <tableColumn id="24" xr3:uid="{319411CD-3BC9-4E0C-BBDE-63C16EF1F5A8}" name="Novembre" dataDxfId="5"/>
    <tableColumn id="25" xr3:uid="{986597EF-CA70-4FD3-8504-4CA0291EA9B2}" name="Novembre Volue" dataDxfId="4"/>
    <tableColumn id="26" xr3:uid="{286252C1-DDCE-47F8-A9E5-884473176FA4}" name="Decembre" dataDxfId="3"/>
    <tableColumn id="27" xr3:uid="{EB279998-4C24-4C42-89EB-3132E316A0F0}" name="Decembre Volume" dataDxfId="2"/>
    <tableColumn id="16" xr3:uid="{870730B8-6CF5-4963-B23D-2EDE17D799C4}" name="2018" dataDxfId="1"/>
    <tableColumn id="17" xr3:uid="{E80E1415-E545-4F9C-9FF5-82F7293A01FF}" name="2018 Volum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EB28EF-0731-4E3E-B429-D8EBC3D57B5F}">
  <sheetPr codeName="Feuil8"/>
  <dimension ref="A1:AA168"/>
  <sheetViews>
    <sheetView showGridLines="0" tabSelected="1" topLeftCell="A151" zoomScale="70" zoomScaleNormal="70" workbookViewId="0">
      <pane xSplit="1" topLeftCell="B1" activePane="topRight" state="frozen"/>
      <selection pane="topRight" activeCell="C176" sqref="C176"/>
    </sheetView>
  </sheetViews>
  <sheetFormatPr baseColWidth="10" defaultRowHeight="15" x14ac:dyDescent="0.25"/>
  <cols>
    <col min="1" max="1" width="21.28515625" customWidth="1"/>
    <col min="2" max="25" width="24.7109375" customWidth="1"/>
    <col min="26" max="26" width="28.85546875" bestFit="1" customWidth="1"/>
    <col min="27" max="27" width="22.5703125" bestFit="1" customWidth="1"/>
  </cols>
  <sheetData>
    <row r="1" spans="1:27" ht="15.75" thickTop="1" x14ac:dyDescent="0.25">
      <c r="A1" s="84" t="s">
        <v>30</v>
      </c>
    </row>
    <row r="2" spans="1:27" ht="15.75" thickBot="1" x14ac:dyDescent="0.3">
      <c r="A2" s="85"/>
      <c r="B2" s="86"/>
      <c r="D2" s="86"/>
      <c r="F2" s="86"/>
      <c r="H2" s="86"/>
      <c r="J2" s="86"/>
      <c r="L2" s="86"/>
      <c r="N2" s="86"/>
      <c r="P2" s="86"/>
      <c r="R2" s="86"/>
      <c r="T2" s="86"/>
      <c r="V2" s="86"/>
      <c r="X2" s="86"/>
    </row>
    <row r="3" spans="1:27" ht="15.75" thickTop="1" x14ac:dyDescent="0.25">
      <c r="B3" s="86"/>
      <c r="D3" s="86"/>
      <c r="F3" s="86"/>
      <c r="H3" s="86"/>
      <c r="J3" s="86"/>
      <c r="L3" s="86"/>
      <c r="N3" s="86"/>
      <c r="P3" s="86"/>
      <c r="R3" s="86"/>
      <c r="T3" s="86"/>
      <c r="V3" s="86"/>
      <c r="X3" s="86"/>
    </row>
    <row r="5" spans="1:27" ht="15.75" thickBot="1" x14ac:dyDescent="0.3"/>
    <row r="6" spans="1:27" ht="20.100000000000001" customHeight="1" thickTop="1" thickBot="1" x14ac:dyDescent="0.3">
      <c r="A6" s="83" t="s">
        <v>29</v>
      </c>
      <c r="B6" s="82" t="s">
        <v>28</v>
      </c>
      <c r="C6" s="82" t="s">
        <v>27</v>
      </c>
      <c r="D6" s="81" t="s">
        <v>26</v>
      </c>
      <c r="E6" s="81" t="s">
        <v>25</v>
      </c>
      <c r="F6" s="80" t="s">
        <v>24</v>
      </c>
      <c r="G6" s="80" t="s">
        <v>23</v>
      </c>
      <c r="H6" s="79" t="s">
        <v>22</v>
      </c>
      <c r="I6" s="79" t="s">
        <v>21</v>
      </c>
      <c r="J6" s="78" t="s">
        <v>20</v>
      </c>
      <c r="K6" s="78" t="s">
        <v>19</v>
      </c>
      <c r="L6" s="73" t="s">
        <v>18</v>
      </c>
      <c r="M6" s="73" t="s">
        <v>17</v>
      </c>
      <c r="N6" s="77" t="s">
        <v>16</v>
      </c>
      <c r="O6" s="77" t="s">
        <v>15</v>
      </c>
      <c r="P6" s="72" t="s">
        <v>14</v>
      </c>
      <c r="Q6" s="72" t="s">
        <v>13</v>
      </c>
      <c r="R6" s="76" t="s">
        <v>12</v>
      </c>
      <c r="S6" s="76" t="s">
        <v>11</v>
      </c>
      <c r="T6" s="75" t="s">
        <v>10</v>
      </c>
      <c r="U6" s="75" t="s">
        <v>9</v>
      </c>
      <c r="V6" s="74" t="s">
        <v>8</v>
      </c>
      <c r="W6" s="74" t="s">
        <v>7</v>
      </c>
      <c r="X6" s="73" t="s">
        <v>6</v>
      </c>
      <c r="Y6" s="73" t="s">
        <v>5</v>
      </c>
      <c r="Z6" s="72" t="s">
        <v>4</v>
      </c>
      <c r="AA6" s="72" t="s">
        <v>3</v>
      </c>
    </row>
    <row r="7" spans="1:27" ht="20.25" customHeight="1" thickTop="1" thickBot="1" x14ac:dyDescent="0.3">
      <c r="A7" s="71"/>
      <c r="B7" s="70" t="s">
        <v>2</v>
      </c>
      <c r="C7" s="69" t="s">
        <v>1</v>
      </c>
      <c r="D7" s="70" t="s">
        <v>2</v>
      </c>
      <c r="E7" s="69" t="s">
        <v>1</v>
      </c>
      <c r="F7" s="70" t="s">
        <v>2</v>
      </c>
      <c r="G7" s="69" t="s">
        <v>1</v>
      </c>
      <c r="H7" s="70" t="s">
        <v>2</v>
      </c>
      <c r="I7" s="69" t="s">
        <v>1</v>
      </c>
      <c r="J7" s="70" t="s">
        <v>2</v>
      </c>
      <c r="K7" s="69" t="s">
        <v>1</v>
      </c>
      <c r="L7" s="70" t="s">
        <v>2</v>
      </c>
      <c r="M7" s="69" t="s">
        <v>1</v>
      </c>
      <c r="N7" s="70" t="s">
        <v>2</v>
      </c>
      <c r="O7" s="69" t="s">
        <v>1</v>
      </c>
      <c r="P7" s="70" t="s">
        <v>2</v>
      </c>
      <c r="Q7" s="69" t="s">
        <v>1</v>
      </c>
      <c r="R7" s="70" t="s">
        <v>2</v>
      </c>
      <c r="S7" s="69" t="s">
        <v>1</v>
      </c>
      <c r="T7" s="70" t="s">
        <v>2</v>
      </c>
      <c r="U7" s="69" t="s">
        <v>1</v>
      </c>
      <c r="V7" s="70" t="s">
        <v>2</v>
      </c>
      <c r="W7" s="69" t="s">
        <v>1</v>
      </c>
      <c r="X7" s="70" t="s">
        <v>2</v>
      </c>
      <c r="Y7" s="69" t="s">
        <v>1</v>
      </c>
      <c r="Z7" s="68" t="s">
        <v>2</v>
      </c>
      <c r="AA7" s="67" t="s">
        <v>1</v>
      </c>
    </row>
    <row r="8" spans="1:27" ht="16.5" thickTop="1" thickBot="1" x14ac:dyDescent="0.3">
      <c r="A8" s="66">
        <v>80</v>
      </c>
      <c r="B8" s="65">
        <v>0</v>
      </c>
      <c r="C8" s="64">
        <f>IFERROR(Tableau84[[#This Row],[Janvier]]/Total,0)</f>
        <v>0</v>
      </c>
      <c r="D8" s="63">
        <v>0</v>
      </c>
      <c r="E8" s="62">
        <f t="shared" ref="E8:E71" si="0">IFERROR(fevrier/Total,0)</f>
        <v>0</v>
      </c>
      <c r="F8" s="53">
        <v>0</v>
      </c>
      <c r="G8" s="52">
        <f t="shared" ref="G8:G71" si="1">IFERROR(mars/Total,0)</f>
        <v>0</v>
      </c>
      <c r="H8" s="61">
        <v>0</v>
      </c>
      <c r="I8" s="60">
        <f t="shared" ref="I8:I71" si="2">IFERROR(Avril/Total,0)</f>
        <v>0</v>
      </c>
      <c r="J8" s="59">
        <v>0</v>
      </c>
      <c r="K8" s="48">
        <f>IFERROR(Tableau84[[#This Row],[Mai]]/Tableau84[[#This Row],[2018]],0)</f>
        <v>0</v>
      </c>
      <c r="L8" s="58">
        <f>IFERROR(VLOOKUP(Tableau84[[#This Row],[Article]],'[1]TCD Sorties de stock'!$A$7:$N$555,7,FALSE),0)</f>
        <v>200</v>
      </c>
      <c r="M8" s="46">
        <f>Tableau84[[#This Row],[Juin]]/Total</f>
        <v>1</v>
      </c>
      <c r="N8" s="57">
        <v>0</v>
      </c>
      <c r="O8" s="56">
        <f t="shared" ref="O8:O71" si="3">IFERROR(Juillet/Total,0)</f>
        <v>0</v>
      </c>
      <c r="P8" s="55">
        <v>0</v>
      </c>
      <c r="Q8" s="54">
        <f t="shared" ref="Q8:Q71" si="4">IFERROR(Aout/Total,0)</f>
        <v>0</v>
      </c>
      <c r="R8" s="53">
        <v>0</v>
      </c>
      <c r="S8" s="52">
        <f t="shared" ref="S8:S71" si="5">IFERROR(septembre/Total,0)</f>
        <v>0</v>
      </c>
      <c r="T8" s="51">
        <v>0</v>
      </c>
      <c r="U8" s="50">
        <f>IFERROR(Tableau84[[#This Row],[Octobre]]/Total,0)</f>
        <v>0</v>
      </c>
      <c r="V8" s="49">
        <v>0</v>
      </c>
      <c r="W8" s="48">
        <f>IFERROR(Tableau84[[#This Row],[Novembre]]/Total,0)</f>
        <v>0</v>
      </c>
      <c r="X8" s="47">
        <v>0</v>
      </c>
      <c r="Y8" s="46">
        <f>Decembre/Total</f>
        <v>0</v>
      </c>
      <c r="Z8" s="2">
        <f>Tableau84[[#This Row],[Janvier]]+Tableau84[[#This Row],[Fevrier]]+Tableau84[[#This Row],[Mars]]+Tableau84[[#This Row],[Avril]]+Tableau84[[#This Row],[Mai]]+Tableau84[[#This Row],[Juin]]+Tableau84[[#This Row],[Juillet]]+Tableau84[[#This Row],[Août]]+Tableau84[[#This Row],[Septembre]]+Tableau84[[#This Row],[Octobre]]+Tableau84[[#This Row],[Novembre]]+Tableau84[[#This Row],[Decembre]]</f>
        <v>200</v>
      </c>
      <c r="AA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" spans="1:27" ht="16.5" thickTop="1" thickBot="1" x14ac:dyDescent="0.3">
      <c r="A9" s="45">
        <v>81</v>
      </c>
      <c r="B9" s="44">
        <v>0</v>
      </c>
      <c r="C9" s="43">
        <f>IFERROR(Tableau84[[#This Row],[Janvier]]/Total,0)</f>
        <v>0</v>
      </c>
      <c r="D9" s="42">
        <v>0</v>
      </c>
      <c r="E9" s="41">
        <f t="shared" si="0"/>
        <v>0</v>
      </c>
      <c r="F9" s="32">
        <v>0</v>
      </c>
      <c r="G9" s="31">
        <f t="shared" si="1"/>
        <v>0</v>
      </c>
      <c r="H9" s="40">
        <v>0</v>
      </c>
      <c r="I9" s="39">
        <f t="shared" si="2"/>
        <v>0</v>
      </c>
      <c r="J9" s="38">
        <v>0</v>
      </c>
      <c r="K9" s="27">
        <f>IFERROR(Tableau84[[#This Row],[Mai]]/Tableau84[[#This Row],[2018]],0)</f>
        <v>0</v>
      </c>
      <c r="L9" s="37">
        <f>IFERROR(VLOOKUP(Tableau84[[#This Row],[Article]],'[1]TCD Sorties de stock'!$A$7:$N$555,7,FALSE),0)</f>
        <v>200</v>
      </c>
      <c r="M9" s="25">
        <f>IFERROR(Tableau84[[#This Row],[Juin]]/Tableau84[[#This Row],[2018]],0)</f>
        <v>1</v>
      </c>
      <c r="N9" s="36">
        <v>0</v>
      </c>
      <c r="O9" s="35">
        <f t="shared" si="3"/>
        <v>0</v>
      </c>
      <c r="P9" s="34">
        <v>0</v>
      </c>
      <c r="Q9" s="33">
        <f t="shared" si="4"/>
        <v>0</v>
      </c>
      <c r="R9" s="32">
        <v>0</v>
      </c>
      <c r="S9" s="31">
        <f t="shared" si="5"/>
        <v>0</v>
      </c>
      <c r="T9" s="30">
        <v>0</v>
      </c>
      <c r="U9" s="29">
        <f>IFERROR(Tableau84[[#This Row],[Octobre]]/Total,0)</f>
        <v>0</v>
      </c>
      <c r="V9" s="28">
        <v>0</v>
      </c>
      <c r="W9" s="27">
        <f>IFERROR(Tableau84[[#This Row],[Novembre]]/Total,0)</f>
        <v>0</v>
      </c>
      <c r="X9" s="26">
        <v>0</v>
      </c>
      <c r="Y9" s="25">
        <f t="shared" ref="Y9:Y72" si="6">IFERROR(Decembre/Total,0)</f>
        <v>0</v>
      </c>
      <c r="Z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</v>
      </c>
      <c r="AA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" spans="1:27" ht="16.5" thickTop="1" thickBot="1" x14ac:dyDescent="0.3">
      <c r="A10" s="45">
        <v>128</v>
      </c>
      <c r="B10" s="44">
        <v>0</v>
      </c>
      <c r="C10" s="43">
        <f>IFERROR(Tableau84[[#This Row],[Janvier]]/Total,0)</f>
        <v>0</v>
      </c>
      <c r="D10" s="42">
        <v>0</v>
      </c>
      <c r="E10" s="41">
        <f t="shared" si="0"/>
        <v>0</v>
      </c>
      <c r="F10" s="32">
        <v>0</v>
      </c>
      <c r="G10" s="31">
        <f t="shared" si="1"/>
        <v>0</v>
      </c>
      <c r="H10" s="40">
        <v>3</v>
      </c>
      <c r="I10" s="39">
        <f t="shared" si="2"/>
        <v>0.3</v>
      </c>
      <c r="J10" s="38">
        <v>2</v>
      </c>
      <c r="K10" s="27">
        <f>IFERROR(Tableau84[[#This Row],[Mai]]/Tableau84[[#This Row],[2018]],0)</f>
        <v>0.2</v>
      </c>
      <c r="L10" s="37">
        <f>IFERROR(VLOOKUP(Tableau84[[#This Row],[Article]],'[1]TCD Sorties de stock'!$A$7:$N$555,7,FALSE),0)</f>
        <v>0</v>
      </c>
      <c r="M10" s="25">
        <f>IFERROR(Tableau84[[#This Row],[Juin]]/Tableau84[[#This Row],[2018]],0)</f>
        <v>0</v>
      </c>
      <c r="N10" s="36">
        <v>3</v>
      </c>
      <c r="O10" s="35">
        <f t="shared" si="3"/>
        <v>0.3</v>
      </c>
      <c r="P10" s="34">
        <v>2</v>
      </c>
      <c r="Q10" s="33">
        <f t="shared" si="4"/>
        <v>0.2</v>
      </c>
      <c r="R10" s="32">
        <v>0</v>
      </c>
      <c r="S10" s="31">
        <f t="shared" si="5"/>
        <v>0</v>
      </c>
      <c r="T10" s="30">
        <v>0</v>
      </c>
      <c r="U10" s="29">
        <f>IFERROR(Tableau84[[#This Row],[Octobre]]/Total,0)</f>
        <v>0</v>
      </c>
      <c r="V10" s="28">
        <v>0</v>
      </c>
      <c r="W10" s="27">
        <f>IFERROR(Tableau84[[#This Row],[Novembre]]/Total,0)</f>
        <v>0</v>
      </c>
      <c r="X10" s="26">
        <v>0</v>
      </c>
      <c r="Y10" s="25">
        <f t="shared" si="6"/>
        <v>0</v>
      </c>
      <c r="Z1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</v>
      </c>
      <c r="AA1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" spans="1:27" ht="16.5" thickTop="1" thickBot="1" x14ac:dyDescent="0.3">
      <c r="A11" s="45">
        <v>146</v>
      </c>
      <c r="B11" s="44">
        <v>0</v>
      </c>
      <c r="C11" s="43">
        <f>IFERROR(Tableau84[[#This Row],[Janvier]]/Total,0)</f>
        <v>0</v>
      </c>
      <c r="D11" s="42">
        <v>0</v>
      </c>
      <c r="E11" s="41">
        <f t="shared" si="0"/>
        <v>0</v>
      </c>
      <c r="F11" s="32">
        <v>0</v>
      </c>
      <c r="G11" s="31">
        <f t="shared" si="1"/>
        <v>0</v>
      </c>
      <c r="H11" s="40">
        <v>0</v>
      </c>
      <c r="I11" s="39">
        <f t="shared" si="2"/>
        <v>0</v>
      </c>
      <c r="J11" s="38">
        <v>0</v>
      </c>
      <c r="K11" s="27">
        <f>IFERROR(Tableau84[[#This Row],[Mai]]/Tableau84[[#This Row],[2018]],0)</f>
        <v>0</v>
      </c>
      <c r="L11" s="37">
        <f>IFERROR(VLOOKUP(Tableau84[[#This Row],[Article]],'[1]TCD Sorties de stock'!$A$7:$N$555,7,FALSE),0)</f>
        <v>0</v>
      </c>
      <c r="M11" s="25">
        <f>IFERROR(Tableau84[[#This Row],[Juin]]/Tableau84[[#This Row],[2018]],0)</f>
        <v>0</v>
      </c>
      <c r="N11" s="36">
        <v>0</v>
      </c>
      <c r="O11" s="35">
        <f t="shared" si="3"/>
        <v>0</v>
      </c>
      <c r="P11" s="34">
        <v>0</v>
      </c>
      <c r="Q11" s="33">
        <f t="shared" si="4"/>
        <v>0</v>
      </c>
      <c r="R11" s="32">
        <v>0</v>
      </c>
      <c r="S11" s="31">
        <f t="shared" si="5"/>
        <v>0</v>
      </c>
      <c r="T11" s="30">
        <v>0</v>
      </c>
      <c r="U11" s="29">
        <f>IFERROR(Tableau84[[#This Row],[Octobre]]/Total,0)</f>
        <v>0</v>
      </c>
      <c r="V11" s="28">
        <v>0</v>
      </c>
      <c r="W11" s="27">
        <f>IFERROR(Tableau84[[#This Row],[Novembre]]/Total,0)</f>
        <v>0</v>
      </c>
      <c r="X11" s="26">
        <v>0</v>
      </c>
      <c r="Y11" s="25">
        <f t="shared" si="6"/>
        <v>0</v>
      </c>
      <c r="Z1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" spans="1:27" ht="16.5" thickTop="1" thickBot="1" x14ac:dyDescent="0.3">
      <c r="A12" s="45">
        <v>147</v>
      </c>
      <c r="B12" s="44">
        <v>0</v>
      </c>
      <c r="C12" s="43">
        <f>IFERROR(Tableau84[[#This Row],[Janvier]]/Total,0)</f>
        <v>0</v>
      </c>
      <c r="D12" s="42">
        <v>0</v>
      </c>
      <c r="E12" s="41">
        <f t="shared" si="0"/>
        <v>0</v>
      </c>
      <c r="F12" s="32">
        <v>0</v>
      </c>
      <c r="G12" s="31">
        <f t="shared" si="1"/>
        <v>0</v>
      </c>
      <c r="H12" s="40">
        <v>0</v>
      </c>
      <c r="I12" s="39">
        <f t="shared" si="2"/>
        <v>0</v>
      </c>
      <c r="J12" s="38">
        <v>0</v>
      </c>
      <c r="K12" s="27">
        <f>IFERROR(Tableau84[[#This Row],[Mai]]/Tableau84[[#This Row],[2018]],0)</f>
        <v>0</v>
      </c>
      <c r="L12" s="37">
        <f>IFERROR(VLOOKUP(Tableau84[[#This Row],[Article]],'[1]TCD Sorties de stock'!$A$7:$N$555,7,FALSE),0)</f>
        <v>0</v>
      </c>
      <c r="M12" s="25">
        <f>IFERROR(Tableau84[[#This Row],[Juin]]/Tableau84[[#This Row],[2018]],0)</f>
        <v>0</v>
      </c>
      <c r="N12" s="36">
        <v>0</v>
      </c>
      <c r="O12" s="35">
        <f t="shared" si="3"/>
        <v>0</v>
      </c>
      <c r="P12" s="34">
        <v>0</v>
      </c>
      <c r="Q12" s="33">
        <f t="shared" si="4"/>
        <v>0</v>
      </c>
      <c r="R12" s="32">
        <v>0</v>
      </c>
      <c r="S12" s="31">
        <f t="shared" si="5"/>
        <v>0</v>
      </c>
      <c r="T12" s="30">
        <v>0</v>
      </c>
      <c r="U12" s="29">
        <f>IFERROR(Tableau84[[#This Row],[Octobre]]/Total,0)</f>
        <v>0</v>
      </c>
      <c r="V12" s="28">
        <v>0</v>
      </c>
      <c r="W12" s="27">
        <f>IFERROR(Tableau84[[#This Row],[Novembre]]/Total,0)</f>
        <v>0</v>
      </c>
      <c r="X12" s="26">
        <v>0</v>
      </c>
      <c r="Y12" s="25">
        <f t="shared" si="6"/>
        <v>0</v>
      </c>
      <c r="Z1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" spans="1:27" ht="16.5" thickTop="1" thickBot="1" x14ac:dyDescent="0.3">
      <c r="A13" s="45">
        <v>151</v>
      </c>
      <c r="B13" s="44">
        <v>0</v>
      </c>
      <c r="C13" s="43">
        <f>IFERROR(Tableau84[[#This Row],[Janvier]]/Total,0)</f>
        <v>0</v>
      </c>
      <c r="D13" s="42">
        <v>0</v>
      </c>
      <c r="E13" s="41">
        <f t="shared" si="0"/>
        <v>0</v>
      </c>
      <c r="F13" s="32">
        <v>10</v>
      </c>
      <c r="G13" s="31">
        <f t="shared" si="1"/>
        <v>0.15151515151515152</v>
      </c>
      <c r="H13" s="40">
        <v>0</v>
      </c>
      <c r="I13" s="39">
        <f t="shared" si="2"/>
        <v>0</v>
      </c>
      <c r="J13" s="38">
        <v>7</v>
      </c>
      <c r="K13" s="27">
        <f>IFERROR(Tableau84[[#This Row],[Mai]]/Tableau84[[#This Row],[2018]],0)</f>
        <v>0.10606060606060606</v>
      </c>
      <c r="L13" s="37">
        <f>IFERROR(VLOOKUP(Tableau84[[#This Row],[Article]],'[1]TCD Sorties de stock'!$A$7:$N$555,7,FALSE),0)</f>
        <v>6</v>
      </c>
      <c r="M13" s="25">
        <f>IFERROR(Tableau84[[#This Row],[Juin]]/Tableau84[[#This Row],[2018]],0)</f>
        <v>9.0909090909090912E-2</v>
      </c>
      <c r="N13" s="36">
        <v>6</v>
      </c>
      <c r="O13" s="35">
        <f t="shared" si="3"/>
        <v>9.0909090909090912E-2</v>
      </c>
      <c r="P13" s="34">
        <v>9</v>
      </c>
      <c r="Q13" s="33">
        <f t="shared" si="4"/>
        <v>0.13636363636363635</v>
      </c>
      <c r="R13" s="32">
        <v>9</v>
      </c>
      <c r="S13" s="31">
        <f t="shared" si="5"/>
        <v>0.13636363636363635</v>
      </c>
      <c r="T13" s="30">
        <v>19</v>
      </c>
      <c r="U13" s="29">
        <f>IFERROR(Tableau84[[#This Row],[Octobre]]/Total,0)</f>
        <v>0.2878787878787879</v>
      </c>
      <c r="V13" s="28">
        <v>0</v>
      </c>
      <c r="W13" s="27">
        <f>IFERROR(Tableau84[[#This Row],[Novembre]]/Total,0)</f>
        <v>0</v>
      </c>
      <c r="X13" s="26">
        <v>0</v>
      </c>
      <c r="Y13" s="25">
        <f t="shared" si="6"/>
        <v>0</v>
      </c>
      <c r="Z1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66</v>
      </c>
      <c r="AA1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" spans="1:27" ht="16.5" thickTop="1" thickBot="1" x14ac:dyDescent="0.3">
      <c r="A14" s="45">
        <v>155</v>
      </c>
      <c r="B14" s="44">
        <v>0</v>
      </c>
      <c r="C14" s="43">
        <f>IFERROR(Tableau84[[#This Row],[Janvier]]/Total,0)</f>
        <v>0</v>
      </c>
      <c r="D14" s="42">
        <v>0</v>
      </c>
      <c r="E14" s="41">
        <f t="shared" si="0"/>
        <v>0</v>
      </c>
      <c r="F14" s="32">
        <v>7</v>
      </c>
      <c r="G14" s="31">
        <f t="shared" si="1"/>
        <v>7.0707070707070704E-2</v>
      </c>
      <c r="H14" s="40">
        <v>4</v>
      </c>
      <c r="I14" s="39">
        <f t="shared" si="2"/>
        <v>4.0404040404040407E-2</v>
      </c>
      <c r="J14" s="38">
        <v>2</v>
      </c>
      <c r="K14" s="27">
        <f>IFERROR(Tableau84[[#This Row],[Mai]]/Tableau84[[#This Row],[2018]],0)</f>
        <v>2.0202020202020204E-2</v>
      </c>
      <c r="L14" s="37">
        <f>IFERROR(VLOOKUP(Tableau84[[#This Row],[Article]],'[1]TCD Sorties de stock'!$A$7:$N$555,7,FALSE),0)</f>
        <v>10</v>
      </c>
      <c r="M14" s="25">
        <f>IFERROR(Tableau84[[#This Row],[Juin]]/Tableau84[[#This Row],[2018]],0)</f>
        <v>0.10101010101010101</v>
      </c>
      <c r="N14" s="36">
        <v>10</v>
      </c>
      <c r="O14" s="35">
        <f t="shared" si="3"/>
        <v>0.10101010101010101</v>
      </c>
      <c r="P14" s="34">
        <v>4</v>
      </c>
      <c r="Q14" s="33">
        <f t="shared" si="4"/>
        <v>4.0404040404040407E-2</v>
      </c>
      <c r="R14" s="32">
        <v>15</v>
      </c>
      <c r="S14" s="31">
        <f t="shared" si="5"/>
        <v>0.15151515151515152</v>
      </c>
      <c r="T14" s="30">
        <v>47</v>
      </c>
      <c r="U14" s="29">
        <f>IFERROR(Tableau84[[#This Row],[Octobre]]/Total,0)</f>
        <v>0.47474747474747475</v>
      </c>
      <c r="V14" s="28">
        <v>0</v>
      </c>
      <c r="W14" s="27">
        <f>IFERROR(Tableau84[[#This Row],[Novembre]]/Total,0)</f>
        <v>0</v>
      </c>
      <c r="X14" s="26">
        <v>0</v>
      </c>
      <c r="Y14" s="25">
        <f t="shared" si="6"/>
        <v>0</v>
      </c>
      <c r="Z1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99</v>
      </c>
      <c r="AA1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" spans="1:27" ht="16.5" thickTop="1" thickBot="1" x14ac:dyDescent="0.3">
      <c r="A15" s="45">
        <v>156</v>
      </c>
      <c r="B15" s="44">
        <v>0</v>
      </c>
      <c r="C15" s="43">
        <f>IFERROR(Tableau84[[#This Row],[Janvier]]/Total,0)</f>
        <v>0</v>
      </c>
      <c r="D15" s="42">
        <v>0</v>
      </c>
      <c r="E15" s="41">
        <f t="shared" si="0"/>
        <v>0</v>
      </c>
      <c r="F15" s="32">
        <v>0</v>
      </c>
      <c r="G15" s="31">
        <f t="shared" si="1"/>
        <v>0</v>
      </c>
      <c r="H15" s="40">
        <v>0</v>
      </c>
      <c r="I15" s="39">
        <f t="shared" si="2"/>
        <v>0</v>
      </c>
      <c r="J15" s="38">
        <v>0</v>
      </c>
      <c r="K15" s="27">
        <f>IFERROR(Tableau84[[#This Row],[Mai]]/Tableau84[[#This Row],[2018]],0)</f>
        <v>0</v>
      </c>
      <c r="L15" s="37">
        <f>IFERROR(VLOOKUP(Tableau84[[#This Row],[Article]],'[1]TCD Sorties de stock'!$A$7:$N$555,7,FALSE),0)</f>
        <v>0</v>
      </c>
      <c r="M15" s="25">
        <f>IFERROR(Tableau84[[#This Row],[Juin]]/Tableau84[[#This Row],[2018]],0)</f>
        <v>0</v>
      </c>
      <c r="N15" s="36">
        <v>0</v>
      </c>
      <c r="O15" s="35">
        <f t="shared" si="3"/>
        <v>0</v>
      </c>
      <c r="P15" s="34">
        <v>0</v>
      </c>
      <c r="Q15" s="33">
        <f t="shared" si="4"/>
        <v>0</v>
      </c>
      <c r="R15" s="32">
        <v>0</v>
      </c>
      <c r="S15" s="31">
        <f t="shared" si="5"/>
        <v>0</v>
      </c>
      <c r="T15" s="30">
        <v>1</v>
      </c>
      <c r="U15" s="29">
        <f>IFERROR(Tableau84[[#This Row],[Octobre]]/Total,0)</f>
        <v>1</v>
      </c>
      <c r="V15" s="28">
        <v>0</v>
      </c>
      <c r="W15" s="27">
        <f>IFERROR(Tableau84[[#This Row],[Novembre]]/Total,0)</f>
        <v>0</v>
      </c>
      <c r="X15" s="26">
        <v>0</v>
      </c>
      <c r="Y15" s="25">
        <f t="shared" si="6"/>
        <v>0</v>
      </c>
      <c r="Z1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" spans="1:27" ht="16.5" thickTop="1" thickBot="1" x14ac:dyDescent="0.3">
      <c r="A16" s="45">
        <v>169</v>
      </c>
      <c r="B16" s="44">
        <v>0</v>
      </c>
      <c r="C16" s="43">
        <f>IFERROR(Tableau84[[#This Row],[Janvier]]/Total,0)</f>
        <v>0</v>
      </c>
      <c r="D16" s="42">
        <v>0</v>
      </c>
      <c r="E16" s="41">
        <f t="shared" si="0"/>
        <v>0</v>
      </c>
      <c r="F16" s="32">
        <v>0</v>
      </c>
      <c r="G16" s="31">
        <f t="shared" si="1"/>
        <v>0</v>
      </c>
      <c r="H16" s="40">
        <v>0</v>
      </c>
      <c r="I16" s="39">
        <f t="shared" si="2"/>
        <v>0</v>
      </c>
      <c r="J16" s="38">
        <v>0</v>
      </c>
      <c r="K16" s="27">
        <f>IFERROR(Tableau84[[#This Row],[Mai]]/Tableau84[[#This Row],[2018]],0)</f>
        <v>0</v>
      </c>
      <c r="L16" s="37">
        <f>IFERROR(VLOOKUP(Tableau84[[#This Row],[Article]],'[1]TCD Sorties de stock'!$A$7:$N$555,7,FALSE),0)</f>
        <v>1</v>
      </c>
      <c r="M16" s="25">
        <f>IFERROR(Tableau84[[#This Row],[Juin]]/Tableau84[[#This Row],[2018]],0)</f>
        <v>1</v>
      </c>
      <c r="N16" s="36">
        <v>0</v>
      </c>
      <c r="O16" s="35">
        <f t="shared" si="3"/>
        <v>0</v>
      </c>
      <c r="P16" s="34">
        <v>0</v>
      </c>
      <c r="Q16" s="33">
        <f t="shared" si="4"/>
        <v>0</v>
      </c>
      <c r="R16" s="32">
        <v>0</v>
      </c>
      <c r="S16" s="31">
        <f t="shared" si="5"/>
        <v>0</v>
      </c>
      <c r="T16" s="30">
        <v>0</v>
      </c>
      <c r="U16" s="29">
        <f>IFERROR(Tableau84[[#This Row],[Octobre]]/Total,0)</f>
        <v>0</v>
      </c>
      <c r="V16" s="28">
        <v>0</v>
      </c>
      <c r="W16" s="27">
        <f>IFERROR(Tableau84[[#This Row],[Novembre]]/Total,0)</f>
        <v>0</v>
      </c>
      <c r="X16" s="26">
        <v>0</v>
      </c>
      <c r="Y16" s="25">
        <f t="shared" si="6"/>
        <v>0</v>
      </c>
      <c r="Z1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7" spans="1:27" ht="16.5" thickTop="1" thickBot="1" x14ac:dyDescent="0.3">
      <c r="A17" s="45">
        <v>171</v>
      </c>
      <c r="B17" s="44">
        <v>0</v>
      </c>
      <c r="C17" s="43">
        <f>IFERROR(Tableau84[[#This Row],[Janvier]]/Total,0)</f>
        <v>0</v>
      </c>
      <c r="D17" s="42">
        <v>0</v>
      </c>
      <c r="E17" s="41">
        <f t="shared" si="0"/>
        <v>0</v>
      </c>
      <c r="F17" s="32">
        <v>0</v>
      </c>
      <c r="G17" s="31">
        <f t="shared" si="1"/>
        <v>0</v>
      </c>
      <c r="H17" s="40">
        <v>0</v>
      </c>
      <c r="I17" s="39">
        <f t="shared" si="2"/>
        <v>0</v>
      </c>
      <c r="J17" s="38">
        <v>0</v>
      </c>
      <c r="K17" s="27">
        <f>IFERROR(Tableau84[[#This Row],[Mai]]/Tableau84[[#This Row],[2018]],0)</f>
        <v>0</v>
      </c>
      <c r="L17" s="37">
        <f>IFERROR(VLOOKUP(Tableau84[[#This Row],[Article]],'[1]TCD Sorties de stock'!$A$7:$N$555,7,FALSE),0)</f>
        <v>0</v>
      </c>
      <c r="M17" s="25">
        <f>IFERROR(Tableau84[[#This Row],[Juin]]/Tableau84[[#This Row],[2018]],0)</f>
        <v>0</v>
      </c>
      <c r="N17" s="36">
        <v>0</v>
      </c>
      <c r="O17" s="35">
        <f t="shared" si="3"/>
        <v>0</v>
      </c>
      <c r="P17" s="34">
        <v>0</v>
      </c>
      <c r="Q17" s="33">
        <f t="shared" si="4"/>
        <v>0</v>
      </c>
      <c r="R17" s="32">
        <v>0</v>
      </c>
      <c r="S17" s="31">
        <f t="shared" si="5"/>
        <v>0</v>
      </c>
      <c r="T17" s="30">
        <v>0</v>
      </c>
      <c r="U17" s="29">
        <f>IFERROR(Tableau84[[#This Row],[Octobre]]/Total,0)</f>
        <v>0</v>
      </c>
      <c r="V17" s="28">
        <v>0</v>
      </c>
      <c r="W17" s="27">
        <f>IFERROR(Tableau84[[#This Row],[Novembre]]/Total,0)</f>
        <v>0</v>
      </c>
      <c r="X17" s="26">
        <v>0</v>
      </c>
      <c r="Y17" s="25">
        <f t="shared" si="6"/>
        <v>0</v>
      </c>
      <c r="Z1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8" spans="1:27" ht="16.5" thickTop="1" thickBot="1" x14ac:dyDescent="0.3">
      <c r="A18" s="45">
        <v>173</v>
      </c>
      <c r="B18" s="44">
        <v>0</v>
      </c>
      <c r="C18" s="43">
        <f>IFERROR(Tableau84[[#This Row],[Janvier]]/Total,0)</f>
        <v>0</v>
      </c>
      <c r="D18" s="42">
        <v>0</v>
      </c>
      <c r="E18" s="41">
        <f t="shared" si="0"/>
        <v>0</v>
      </c>
      <c r="F18" s="32">
        <v>0</v>
      </c>
      <c r="G18" s="31">
        <f t="shared" si="1"/>
        <v>0</v>
      </c>
      <c r="H18" s="40">
        <v>0</v>
      </c>
      <c r="I18" s="39">
        <f t="shared" si="2"/>
        <v>0</v>
      </c>
      <c r="J18" s="38">
        <v>0</v>
      </c>
      <c r="K18" s="27">
        <f>IFERROR(Tableau84[[#This Row],[Mai]]/Tableau84[[#This Row],[2018]],0)</f>
        <v>0</v>
      </c>
      <c r="L18" s="37">
        <f>IFERROR(VLOOKUP(Tableau84[[#This Row],[Article]],'[1]TCD Sorties de stock'!$A$7:$N$555,7,FALSE),0)</f>
        <v>0</v>
      </c>
      <c r="M18" s="25">
        <f>IFERROR(Tableau84[[#This Row],[Juin]]/Tableau84[[#This Row],[2018]],0)</f>
        <v>0</v>
      </c>
      <c r="N18" s="36">
        <v>0</v>
      </c>
      <c r="O18" s="35">
        <f t="shared" si="3"/>
        <v>0</v>
      </c>
      <c r="P18" s="34">
        <v>0</v>
      </c>
      <c r="Q18" s="33">
        <f t="shared" si="4"/>
        <v>0</v>
      </c>
      <c r="R18" s="32">
        <v>0</v>
      </c>
      <c r="S18" s="31">
        <f t="shared" si="5"/>
        <v>0</v>
      </c>
      <c r="T18" s="30">
        <v>0</v>
      </c>
      <c r="U18" s="29">
        <f>IFERROR(Tableau84[[#This Row],[Octobre]]/Total,0)</f>
        <v>0</v>
      </c>
      <c r="V18" s="28">
        <v>0</v>
      </c>
      <c r="W18" s="27">
        <f>IFERROR(Tableau84[[#This Row],[Novembre]]/Total,0)</f>
        <v>0</v>
      </c>
      <c r="X18" s="26">
        <v>0</v>
      </c>
      <c r="Y18" s="25">
        <f t="shared" si="6"/>
        <v>0</v>
      </c>
      <c r="Z1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9" spans="1:27" ht="16.5" thickTop="1" thickBot="1" x14ac:dyDescent="0.3">
      <c r="A19" s="45">
        <v>174</v>
      </c>
      <c r="B19" s="44">
        <v>0</v>
      </c>
      <c r="C19" s="43">
        <f>IFERROR(Tableau84[[#This Row],[Janvier]]/Total,0)</f>
        <v>0</v>
      </c>
      <c r="D19" s="42">
        <v>0</v>
      </c>
      <c r="E19" s="41">
        <f t="shared" si="0"/>
        <v>0</v>
      </c>
      <c r="F19" s="32">
        <v>1</v>
      </c>
      <c r="G19" s="31">
        <f t="shared" si="1"/>
        <v>8.0000000000000002E-3</v>
      </c>
      <c r="H19" s="40">
        <v>15</v>
      </c>
      <c r="I19" s="39">
        <f t="shared" si="2"/>
        <v>0.12</v>
      </c>
      <c r="J19" s="38">
        <v>23</v>
      </c>
      <c r="K19" s="27">
        <f>IFERROR(Tableau84[[#This Row],[Mai]]/Tableau84[[#This Row],[2018]],0)</f>
        <v>0.184</v>
      </c>
      <c r="L19" s="37">
        <f>IFERROR(VLOOKUP(Tableau84[[#This Row],[Article]],'[1]TCD Sorties de stock'!$A$7:$N$555,7,FALSE),0)</f>
        <v>8</v>
      </c>
      <c r="M19" s="25">
        <f>IFERROR(Tableau84[[#This Row],[Juin]]/Tableau84[[#This Row],[2018]],0)</f>
        <v>6.4000000000000001E-2</v>
      </c>
      <c r="N19" s="36">
        <v>22</v>
      </c>
      <c r="O19" s="35">
        <f t="shared" si="3"/>
        <v>0.17599999999999999</v>
      </c>
      <c r="P19" s="34">
        <v>20</v>
      </c>
      <c r="Q19" s="33">
        <f t="shared" si="4"/>
        <v>0.16</v>
      </c>
      <c r="R19" s="32">
        <v>17</v>
      </c>
      <c r="S19" s="31">
        <f t="shared" si="5"/>
        <v>0.13600000000000001</v>
      </c>
      <c r="T19" s="30">
        <v>19</v>
      </c>
      <c r="U19" s="29">
        <f>IFERROR(Tableau84[[#This Row],[Octobre]]/Total,0)</f>
        <v>0.152</v>
      </c>
      <c r="V19" s="28">
        <v>0</v>
      </c>
      <c r="W19" s="27">
        <f>IFERROR(Tableau84[[#This Row],[Novembre]]/Total,0)</f>
        <v>0</v>
      </c>
      <c r="X19" s="26">
        <v>0</v>
      </c>
      <c r="Y19" s="25">
        <f t="shared" si="6"/>
        <v>0</v>
      </c>
      <c r="Z1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125</v>
      </c>
      <c r="AA1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0" spans="1:27" ht="16.5" thickTop="1" thickBot="1" x14ac:dyDescent="0.3">
      <c r="A20" s="45">
        <v>175</v>
      </c>
      <c r="B20" s="44">
        <v>0</v>
      </c>
      <c r="C20" s="43">
        <f>IFERROR(Tableau84[[#This Row],[Janvier]]/Total,0)</f>
        <v>0</v>
      </c>
      <c r="D20" s="42">
        <v>0</v>
      </c>
      <c r="E20" s="41">
        <f t="shared" si="0"/>
        <v>0</v>
      </c>
      <c r="F20" s="32">
        <v>0</v>
      </c>
      <c r="G20" s="31">
        <f t="shared" si="1"/>
        <v>0</v>
      </c>
      <c r="H20" s="40">
        <v>3</v>
      </c>
      <c r="I20" s="39">
        <f t="shared" si="2"/>
        <v>0.10714285714285714</v>
      </c>
      <c r="J20" s="38">
        <v>0</v>
      </c>
      <c r="K20" s="27">
        <f>IFERROR(Tableau84[[#This Row],[Mai]]/Tableau84[[#This Row],[2018]],0)</f>
        <v>0</v>
      </c>
      <c r="L20" s="37">
        <f>IFERROR(VLOOKUP(Tableau84[[#This Row],[Article]],'[1]TCD Sorties de stock'!$A$7:$N$555,7,FALSE),0)</f>
        <v>0</v>
      </c>
      <c r="M20" s="25">
        <f>IFERROR(Tableau84[[#This Row],[Juin]]/Tableau84[[#This Row],[2018]],0)</f>
        <v>0</v>
      </c>
      <c r="N20" s="36">
        <v>9</v>
      </c>
      <c r="O20" s="35">
        <f t="shared" si="3"/>
        <v>0.32142857142857145</v>
      </c>
      <c r="P20" s="34">
        <v>13</v>
      </c>
      <c r="Q20" s="33">
        <f t="shared" si="4"/>
        <v>0.4642857142857143</v>
      </c>
      <c r="R20" s="32">
        <v>2</v>
      </c>
      <c r="S20" s="31">
        <f t="shared" si="5"/>
        <v>7.1428571428571425E-2</v>
      </c>
      <c r="T20" s="30">
        <v>1</v>
      </c>
      <c r="U20" s="29">
        <f>IFERROR(Tableau84[[#This Row],[Octobre]]/Total,0)</f>
        <v>3.5714285714285712E-2</v>
      </c>
      <c r="V20" s="28">
        <v>0</v>
      </c>
      <c r="W20" s="27">
        <f>IFERROR(Tableau84[[#This Row],[Novembre]]/Total,0)</f>
        <v>0</v>
      </c>
      <c r="X20" s="26">
        <v>0</v>
      </c>
      <c r="Y20" s="25">
        <f t="shared" si="6"/>
        <v>0</v>
      </c>
      <c r="Z2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28</v>
      </c>
      <c r="AA2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1" spans="1:27" ht="16.5" thickTop="1" thickBot="1" x14ac:dyDescent="0.3">
      <c r="A21" s="45">
        <v>177</v>
      </c>
      <c r="B21" s="44">
        <v>0</v>
      </c>
      <c r="C21" s="43">
        <f>IFERROR(Tableau84[[#This Row],[Janvier]]/Total,0)</f>
        <v>0</v>
      </c>
      <c r="D21" s="42">
        <v>0</v>
      </c>
      <c r="E21" s="41">
        <f t="shared" si="0"/>
        <v>0</v>
      </c>
      <c r="F21" s="32">
        <v>0</v>
      </c>
      <c r="G21" s="31">
        <f t="shared" si="1"/>
        <v>0</v>
      </c>
      <c r="H21" s="40">
        <v>0</v>
      </c>
      <c r="I21" s="39">
        <f t="shared" si="2"/>
        <v>0</v>
      </c>
      <c r="J21" s="38">
        <v>2</v>
      </c>
      <c r="K21" s="27">
        <f>IFERROR(Tableau84[[#This Row],[Mai]]/Tableau84[[#This Row],[2018]],0)</f>
        <v>3.7735849056603772E-2</v>
      </c>
      <c r="L21" s="37">
        <f>IFERROR(VLOOKUP(Tableau84[[#This Row],[Article]],'[1]TCD Sorties de stock'!$A$7:$N$555,7,FALSE),0)</f>
        <v>6</v>
      </c>
      <c r="M21" s="25">
        <f>IFERROR(Tableau84[[#This Row],[Juin]]/Tableau84[[#This Row],[2018]],0)</f>
        <v>0.11320754716981132</v>
      </c>
      <c r="N21" s="36">
        <v>8</v>
      </c>
      <c r="O21" s="35">
        <f t="shared" si="3"/>
        <v>0.15094339622641509</v>
      </c>
      <c r="P21" s="34">
        <v>35</v>
      </c>
      <c r="Q21" s="33">
        <f t="shared" si="4"/>
        <v>0.660377358490566</v>
      </c>
      <c r="R21" s="32">
        <v>2</v>
      </c>
      <c r="S21" s="31">
        <f t="shared" si="5"/>
        <v>3.7735849056603772E-2</v>
      </c>
      <c r="T21" s="30">
        <v>0</v>
      </c>
      <c r="U21" s="29">
        <f>IFERROR(Tableau84[[#This Row],[Octobre]]/Total,0)</f>
        <v>0</v>
      </c>
      <c r="V21" s="28">
        <v>0</v>
      </c>
      <c r="W21" s="27">
        <f>IFERROR(Tableau84[[#This Row],[Novembre]]/Total,0)</f>
        <v>0</v>
      </c>
      <c r="X21" s="26">
        <v>0</v>
      </c>
      <c r="Y21" s="25">
        <f t="shared" si="6"/>
        <v>0</v>
      </c>
      <c r="Z2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53</v>
      </c>
      <c r="AA2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2" spans="1:27" ht="16.5" thickTop="1" thickBot="1" x14ac:dyDescent="0.3">
      <c r="A22" s="45">
        <v>178</v>
      </c>
      <c r="B22" s="44">
        <v>0</v>
      </c>
      <c r="C22" s="43">
        <f>IFERROR(Tableau84[[#This Row],[Janvier]]/Total,0)</f>
        <v>0</v>
      </c>
      <c r="D22" s="42">
        <v>0</v>
      </c>
      <c r="E22" s="41">
        <f t="shared" si="0"/>
        <v>0</v>
      </c>
      <c r="F22" s="32">
        <v>1</v>
      </c>
      <c r="G22" s="31">
        <f t="shared" si="1"/>
        <v>2.7027027027027029E-2</v>
      </c>
      <c r="H22" s="40">
        <v>0</v>
      </c>
      <c r="I22" s="39">
        <f t="shared" si="2"/>
        <v>0</v>
      </c>
      <c r="J22" s="38">
        <v>1</v>
      </c>
      <c r="K22" s="27">
        <f>IFERROR(Tableau84[[#This Row],[Mai]]/Tableau84[[#This Row],[2018]],0)</f>
        <v>2.7027027027027029E-2</v>
      </c>
      <c r="L22" s="37">
        <f>IFERROR(VLOOKUP(Tableau84[[#This Row],[Article]],'[1]TCD Sorties de stock'!$A$7:$N$555,7,FALSE),0)</f>
        <v>3</v>
      </c>
      <c r="M22" s="25">
        <f>IFERROR(Tableau84[[#This Row],[Juin]]/Tableau84[[#This Row],[2018]],0)</f>
        <v>8.1081081081081086E-2</v>
      </c>
      <c r="N22" s="36">
        <v>8</v>
      </c>
      <c r="O22" s="35">
        <f t="shared" si="3"/>
        <v>0.21621621621621623</v>
      </c>
      <c r="P22" s="34">
        <v>18</v>
      </c>
      <c r="Q22" s="33">
        <f t="shared" si="4"/>
        <v>0.48648648648648651</v>
      </c>
      <c r="R22" s="32">
        <v>5</v>
      </c>
      <c r="S22" s="31">
        <f t="shared" si="5"/>
        <v>0.13513513513513514</v>
      </c>
      <c r="T22" s="30">
        <v>1</v>
      </c>
      <c r="U22" s="29">
        <f>IFERROR(Tableau84[[#This Row],[Octobre]]/Total,0)</f>
        <v>2.7027027027027029E-2</v>
      </c>
      <c r="V22" s="28">
        <v>0</v>
      </c>
      <c r="W22" s="27">
        <f>IFERROR(Tableau84[[#This Row],[Novembre]]/Total,0)</f>
        <v>0</v>
      </c>
      <c r="X22" s="26">
        <v>0</v>
      </c>
      <c r="Y22" s="25">
        <f t="shared" si="6"/>
        <v>0</v>
      </c>
      <c r="Z2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37</v>
      </c>
      <c r="AA2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3" spans="1:27" ht="16.5" thickTop="1" thickBot="1" x14ac:dyDescent="0.3">
      <c r="A23" s="45">
        <v>180</v>
      </c>
      <c r="B23" s="44">
        <v>0</v>
      </c>
      <c r="C23" s="43">
        <f>IFERROR(Tableau84[[#This Row],[Janvier]]/Total,0)</f>
        <v>0</v>
      </c>
      <c r="D23" s="42">
        <v>0</v>
      </c>
      <c r="E23" s="41">
        <f t="shared" si="0"/>
        <v>0</v>
      </c>
      <c r="F23" s="32">
        <v>10</v>
      </c>
      <c r="G23" s="31">
        <f t="shared" si="1"/>
        <v>4.0160642570281124E-2</v>
      </c>
      <c r="H23" s="40">
        <v>49</v>
      </c>
      <c r="I23" s="39">
        <f t="shared" si="2"/>
        <v>0.19678714859437751</v>
      </c>
      <c r="J23" s="38">
        <v>35</v>
      </c>
      <c r="K23" s="27">
        <f>IFERROR(Tableau84[[#This Row],[Mai]]/Tableau84[[#This Row],[2018]],0)</f>
        <v>0.14056224899598393</v>
      </c>
      <c r="L23" s="37">
        <f>IFERROR(VLOOKUP(Tableau84[[#This Row],[Article]],'[1]TCD Sorties de stock'!$A$7:$N$555,7,FALSE),0)</f>
        <v>50</v>
      </c>
      <c r="M23" s="25">
        <f>IFERROR(Tableau84[[#This Row],[Juin]]/Tableau84[[#This Row],[2018]],0)</f>
        <v>0.20080321285140562</v>
      </c>
      <c r="N23" s="36">
        <v>40</v>
      </c>
      <c r="O23" s="35">
        <f t="shared" si="3"/>
        <v>0.1606425702811245</v>
      </c>
      <c r="P23" s="34">
        <v>35</v>
      </c>
      <c r="Q23" s="33">
        <f t="shared" si="4"/>
        <v>0.14056224899598393</v>
      </c>
      <c r="R23" s="32">
        <v>15</v>
      </c>
      <c r="S23" s="31">
        <f t="shared" si="5"/>
        <v>6.0240963855421686E-2</v>
      </c>
      <c r="T23" s="30">
        <v>15</v>
      </c>
      <c r="U23" s="29">
        <f>IFERROR(Tableau84[[#This Row],[Octobre]]/Total,0)</f>
        <v>6.0240963855421686E-2</v>
      </c>
      <c r="V23" s="28">
        <v>0</v>
      </c>
      <c r="W23" s="27">
        <f>IFERROR(Tableau84[[#This Row],[Novembre]]/Total,0)</f>
        <v>0</v>
      </c>
      <c r="X23" s="26">
        <v>0</v>
      </c>
      <c r="Y23" s="25">
        <f t="shared" si="6"/>
        <v>0</v>
      </c>
      <c r="Z2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249</v>
      </c>
      <c r="AA2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4" spans="1:27" ht="16.5" thickTop="1" thickBot="1" x14ac:dyDescent="0.3">
      <c r="A24" s="45">
        <v>187</v>
      </c>
      <c r="B24" s="44">
        <v>0</v>
      </c>
      <c r="C24" s="43">
        <f>IFERROR(Tableau84[[#This Row],[Janvier]]/Total,0)</f>
        <v>0</v>
      </c>
      <c r="D24" s="42">
        <v>0</v>
      </c>
      <c r="E24" s="41">
        <f t="shared" si="0"/>
        <v>0</v>
      </c>
      <c r="F24" s="32">
        <v>150</v>
      </c>
      <c r="G24" s="31">
        <f t="shared" si="1"/>
        <v>3.4090909090909088E-2</v>
      </c>
      <c r="H24" s="40">
        <v>550</v>
      </c>
      <c r="I24" s="39">
        <f t="shared" si="2"/>
        <v>0.125</v>
      </c>
      <c r="J24" s="38">
        <v>500</v>
      </c>
      <c r="K24" s="27">
        <f>IFERROR(Tableau84[[#This Row],[Mai]]/Tableau84[[#This Row],[2018]],0)</f>
        <v>0.11363636363636363</v>
      </c>
      <c r="L24" s="37">
        <f>IFERROR(VLOOKUP(Tableau84[[#This Row],[Article]],'[1]TCD Sorties de stock'!$A$7:$N$555,7,FALSE),0)</f>
        <v>550</v>
      </c>
      <c r="M24" s="25">
        <f>IFERROR(Tableau84[[#This Row],[Juin]]/Tableau84[[#This Row],[2018]],0)</f>
        <v>0.125</v>
      </c>
      <c r="N24" s="36">
        <v>550</v>
      </c>
      <c r="O24" s="35">
        <f t="shared" si="3"/>
        <v>0.125</v>
      </c>
      <c r="P24" s="34">
        <v>700</v>
      </c>
      <c r="Q24" s="33">
        <f t="shared" si="4"/>
        <v>0.15909090909090909</v>
      </c>
      <c r="R24" s="32">
        <v>450</v>
      </c>
      <c r="S24" s="31">
        <f t="shared" si="5"/>
        <v>0.10227272727272728</v>
      </c>
      <c r="T24" s="30">
        <v>950</v>
      </c>
      <c r="U24" s="29">
        <f>IFERROR(Tableau84[[#This Row],[Octobre]]/Total,0)</f>
        <v>0.21590909090909091</v>
      </c>
      <c r="V24" s="28">
        <v>0</v>
      </c>
      <c r="W24" s="27">
        <f>IFERROR(Tableau84[[#This Row],[Novembre]]/Total,0)</f>
        <v>0</v>
      </c>
      <c r="X24" s="26">
        <v>0</v>
      </c>
      <c r="Y24" s="25">
        <f t="shared" si="6"/>
        <v>0</v>
      </c>
      <c r="Z2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4400</v>
      </c>
      <c r="AA2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5" spans="1:27" ht="16.5" thickTop="1" thickBot="1" x14ac:dyDescent="0.3">
      <c r="A25" s="45">
        <v>188</v>
      </c>
      <c r="B25" s="44">
        <v>0</v>
      </c>
      <c r="C25" s="43">
        <f>IFERROR(Tableau84[[#This Row],[Janvier]]/Total,0)</f>
        <v>0</v>
      </c>
      <c r="D25" s="42">
        <v>0</v>
      </c>
      <c r="E25" s="41">
        <f t="shared" si="0"/>
        <v>0</v>
      </c>
      <c r="F25" s="32">
        <v>200</v>
      </c>
      <c r="G25" s="31">
        <f t="shared" si="1"/>
        <v>7.2727272727272724E-2</v>
      </c>
      <c r="H25" s="40">
        <v>550</v>
      </c>
      <c r="I25" s="39">
        <f t="shared" si="2"/>
        <v>0.2</v>
      </c>
      <c r="J25" s="38">
        <v>350</v>
      </c>
      <c r="K25" s="27">
        <f>IFERROR(Tableau84[[#This Row],[Mai]]/Tableau84[[#This Row],[2018]],0)</f>
        <v>0.12727272727272726</v>
      </c>
      <c r="L25" s="37">
        <f>IFERROR(VLOOKUP(Tableau84[[#This Row],[Article]],'[1]TCD Sorties de stock'!$A$7:$N$555,7,FALSE),0)</f>
        <v>250</v>
      </c>
      <c r="M25" s="25">
        <f>IFERROR(Tableau84[[#This Row],[Juin]]/Tableau84[[#This Row],[2018]],0)</f>
        <v>9.0909090909090912E-2</v>
      </c>
      <c r="N25" s="36">
        <v>300</v>
      </c>
      <c r="O25" s="35">
        <f t="shared" si="3"/>
        <v>0.10909090909090909</v>
      </c>
      <c r="P25" s="34">
        <v>300</v>
      </c>
      <c r="Q25" s="33">
        <f t="shared" si="4"/>
        <v>0.10909090909090909</v>
      </c>
      <c r="R25" s="32">
        <v>350</v>
      </c>
      <c r="S25" s="31">
        <f t="shared" si="5"/>
        <v>0.12727272727272726</v>
      </c>
      <c r="T25" s="30">
        <v>450</v>
      </c>
      <c r="U25" s="29">
        <f>IFERROR(Tableau84[[#This Row],[Octobre]]/Total,0)</f>
        <v>0.16363636363636364</v>
      </c>
      <c r="V25" s="28">
        <v>0</v>
      </c>
      <c r="W25" s="27">
        <f>IFERROR(Tableau84[[#This Row],[Novembre]]/Total,0)</f>
        <v>0</v>
      </c>
      <c r="X25" s="26">
        <v>0</v>
      </c>
      <c r="Y25" s="25">
        <f t="shared" si="6"/>
        <v>0</v>
      </c>
      <c r="Z2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2750</v>
      </c>
      <c r="AA2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26" spans="1:27" ht="16.5" thickTop="1" thickBot="1" x14ac:dyDescent="0.3">
      <c r="A26" s="45">
        <v>189</v>
      </c>
      <c r="B26" s="44">
        <v>0</v>
      </c>
      <c r="C26" s="43">
        <f>IFERROR(Tableau84[[#This Row],[Janvier]]/Total,0)</f>
        <v>0</v>
      </c>
      <c r="D26" s="42">
        <v>0</v>
      </c>
      <c r="E26" s="41">
        <f t="shared" si="0"/>
        <v>0</v>
      </c>
      <c r="F26" s="32">
        <v>50</v>
      </c>
      <c r="G26" s="31">
        <f t="shared" si="1"/>
        <v>2.9411764705882353E-2</v>
      </c>
      <c r="H26" s="40">
        <v>122</v>
      </c>
      <c r="I26" s="39">
        <f t="shared" si="2"/>
        <v>7.1764705882352939E-2</v>
      </c>
      <c r="J26" s="38">
        <v>78</v>
      </c>
      <c r="K26" s="27">
        <f>IFERROR(Tableau84[[#This Row],[Mai]]/Tableau84[[#This Row],[2018]],0)</f>
        <v>4.5882352941176471E-2</v>
      </c>
      <c r="L26" s="37">
        <f>IFERROR(VLOOKUP(Tableau84[[#This Row],[Article]],'[1]TCD Sorties de stock'!$A$7:$N$555,7,FALSE),0)</f>
        <v>50</v>
      </c>
      <c r="M26" s="25">
        <f>IFERROR(Tableau84[[#This Row],[Juin]]/Tableau84[[#This Row],[2018]],0)</f>
        <v>2.9411764705882353E-2</v>
      </c>
      <c r="N26" s="36">
        <v>250</v>
      </c>
      <c r="O26" s="35">
        <f t="shared" si="3"/>
        <v>0.14705882352941177</v>
      </c>
      <c r="P26" s="34">
        <v>350</v>
      </c>
      <c r="Q26" s="33">
        <f t="shared" si="4"/>
        <v>0.20588235294117646</v>
      </c>
      <c r="R26" s="32">
        <v>350</v>
      </c>
      <c r="S26" s="31">
        <f t="shared" si="5"/>
        <v>0.20588235294117646</v>
      </c>
      <c r="T26" s="30">
        <v>450</v>
      </c>
      <c r="U26" s="29">
        <f>IFERROR(Tableau84[[#This Row],[Octobre]]/Total,0)</f>
        <v>0.26470588235294118</v>
      </c>
      <c r="V26" s="28">
        <v>0</v>
      </c>
      <c r="W26" s="27">
        <f>IFERROR(Tableau84[[#This Row],[Novembre]]/Total,0)</f>
        <v>0</v>
      </c>
      <c r="X26" s="26">
        <v>0</v>
      </c>
      <c r="Y26" s="25">
        <f t="shared" si="6"/>
        <v>0</v>
      </c>
      <c r="Z2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1700</v>
      </c>
      <c r="AA2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27" spans="1:27" ht="16.5" thickTop="1" thickBot="1" x14ac:dyDescent="0.3">
      <c r="A27" s="45">
        <v>236</v>
      </c>
      <c r="B27" s="44">
        <v>0</v>
      </c>
      <c r="C27" s="43">
        <f>IFERROR(Tableau84[[#This Row],[Janvier]]/Total,0)</f>
        <v>0</v>
      </c>
      <c r="D27" s="42">
        <v>0</v>
      </c>
      <c r="E27" s="41">
        <f t="shared" si="0"/>
        <v>0</v>
      </c>
      <c r="F27" s="32">
        <v>0</v>
      </c>
      <c r="G27" s="31">
        <f t="shared" si="1"/>
        <v>0</v>
      </c>
      <c r="H27" s="40">
        <v>0</v>
      </c>
      <c r="I27" s="39">
        <f t="shared" si="2"/>
        <v>0</v>
      </c>
      <c r="J27" s="38">
        <v>0</v>
      </c>
      <c r="K27" s="27">
        <f>IFERROR(Tableau84[[#This Row],[Mai]]/Tableau84[[#This Row],[2018]],0)</f>
        <v>0</v>
      </c>
      <c r="L27" s="37">
        <f>IFERROR(VLOOKUP(Tableau84[[#This Row],[Article]],'[1]TCD Sorties de stock'!$A$7:$N$555,7,FALSE),0)</f>
        <v>0</v>
      </c>
      <c r="M27" s="25">
        <f>IFERROR(Tableau84[[#This Row],[Juin]]/Tableau84[[#This Row],[2018]],0)</f>
        <v>0</v>
      </c>
      <c r="N27" s="36">
        <v>2500</v>
      </c>
      <c r="O27" s="35">
        <f t="shared" si="3"/>
        <v>0.41666666666666669</v>
      </c>
      <c r="P27" s="34">
        <v>900</v>
      </c>
      <c r="Q27" s="33">
        <f t="shared" si="4"/>
        <v>0.15</v>
      </c>
      <c r="R27" s="32">
        <v>1600</v>
      </c>
      <c r="S27" s="31">
        <f t="shared" si="5"/>
        <v>0.26666666666666666</v>
      </c>
      <c r="T27" s="30">
        <v>1000</v>
      </c>
      <c r="U27" s="29">
        <f>IFERROR(Tableau84[[#This Row],[Octobre]]/Total,0)</f>
        <v>0.16666666666666666</v>
      </c>
      <c r="V27" s="28">
        <v>0</v>
      </c>
      <c r="W27" s="27">
        <f>IFERROR(Tableau84[[#This Row],[Novembre]]/Total,0)</f>
        <v>0</v>
      </c>
      <c r="X27" s="26">
        <v>0</v>
      </c>
      <c r="Y27" s="25">
        <f t="shared" si="6"/>
        <v>0</v>
      </c>
      <c r="Z2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6000</v>
      </c>
      <c r="AA2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28" spans="1:27" ht="16.5" thickTop="1" thickBot="1" x14ac:dyDescent="0.3">
      <c r="A28" s="45">
        <v>238</v>
      </c>
      <c r="B28" s="44">
        <v>0</v>
      </c>
      <c r="C28" s="43">
        <f>IFERROR(Tableau84[[#This Row],[Janvier]]/Total,0)</f>
        <v>0</v>
      </c>
      <c r="D28" s="42">
        <v>0</v>
      </c>
      <c r="E28" s="41">
        <f t="shared" si="0"/>
        <v>0</v>
      </c>
      <c r="F28" s="32">
        <v>376</v>
      </c>
      <c r="G28" s="31">
        <f t="shared" si="1"/>
        <v>0.18120481927710844</v>
      </c>
      <c r="H28" s="40">
        <v>125</v>
      </c>
      <c r="I28" s="39">
        <f t="shared" si="2"/>
        <v>6.0240963855421686E-2</v>
      </c>
      <c r="J28" s="38">
        <v>824</v>
      </c>
      <c r="K28" s="27">
        <f>IFERROR(Tableau84[[#This Row],[Mai]]/Tableau84[[#This Row],[2018]],0)</f>
        <v>0.39710843373493976</v>
      </c>
      <c r="L28" s="37">
        <f>IFERROR(VLOOKUP(Tableau84[[#This Row],[Article]],'[1]TCD Sorties de stock'!$A$7:$N$555,7,FALSE),0)</f>
        <v>0</v>
      </c>
      <c r="M28" s="25">
        <f>IFERROR(Tableau84[[#This Row],[Juin]]/Tableau84[[#This Row],[2018]],0)</f>
        <v>0</v>
      </c>
      <c r="N28" s="36">
        <v>3</v>
      </c>
      <c r="O28" s="35">
        <f t="shared" si="3"/>
        <v>1.4457831325301205E-3</v>
      </c>
      <c r="P28" s="34">
        <v>497</v>
      </c>
      <c r="Q28" s="33">
        <f t="shared" si="4"/>
        <v>0.23951807228915661</v>
      </c>
      <c r="R28" s="32">
        <v>0</v>
      </c>
      <c r="S28" s="31">
        <f t="shared" si="5"/>
        <v>0</v>
      </c>
      <c r="T28" s="30">
        <v>250</v>
      </c>
      <c r="U28" s="29">
        <f>IFERROR(Tableau84[[#This Row],[Octobre]]/Total,0)</f>
        <v>0.12048192771084337</v>
      </c>
      <c r="V28" s="28">
        <v>0</v>
      </c>
      <c r="W28" s="27">
        <f>IFERROR(Tableau84[[#This Row],[Novembre]]/Total,0)</f>
        <v>0</v>
      </c>
      <c r="X28" s="26">
        <v>0</v>
      </c>
      <c r="Y28" s="25">
        <f t="shared" si="6"/>
        <v>0</v>
      </c>
      <c r="Z2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2075</v>
      </c>
      <c r="AA2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29" spans="1:27" ht="16.5" thickTop="1" thickBot="1" x14ac:dyDescent="0.3">
      <c r="A29" s="45">
        <v>256</v>
      </c>
      <c r="B29" s="44">
        <v>0</v>
      </c>
      <c r="C29" s="43">
        <f>IFERROR(Tableau84[[#This Row],[Janvier]]/Total,0)</f>
        <v>0</v>
      </c>
      <c r="D29" s="42">
        <v>0</v>
      </c>
      <c r="E29" s="41">
        <f t="shared" si="0"/>
        <v>0</v>
      </c>
      <c r="F29" s="32">
        <v>92</v>
      </c>
      <c r="G29" s="31">
        <f t="shared" si="1"/>
        <v>0.18813905930470348</v>
      </c>
      <c r="H29" s="40">
        <v>69</v>
      </c>
      <c r="I29" s="39">
        <f t="shared" si="2"/>
        <v>0.1411042944785276</v>
      </c>
      <c r="J29" s="38">
        <v>63</v>
      </c>
      <c r="K29" s="27">
        <f>IFERROR(Tableau84[[#This Row],[Mai]]/Tableau84[[#This Row],[2018]],0)</f>
        <v>0.12883435582822086</v>
      </c>
      <c r="L29" s="37">
        <f>IFERROR(VLOOKUP(Tableau84[[#This Row],[Article]],'[1]TCD Sorties de stock'!$A$7:$N$555,7,FALSE),0)</f>
        <v>119</v>
      </c>
      <c r="M29" s="25">
        <f>IFERROR(Tableau84[[#This Row],[Juin]]/Tableau84[[#This Row],[2018]],0)</f>
        <v>0.24335378323108384</v>
      </c>
      <c r="N29" s="36">
        <v>37</v>
      </c>
      <c r="O29" s="35">
        <f t="shared" si="3"/>
        <v>7.5664621676891614E-2</v>
      </c>
      <c r="P29" s="34">
        <v>32</v>
      </c>
      <c r="Q29" s="33">
        <f t="shared" si="4"/>
        <v>6.5439672801635998E-2</v>
      </c>
      <c r="R29" s="32">
        <v>42</v>
      </c>
      <c r="S29" s="31">
        <f t="shared" si="5"/>
        <v>8.5889570552147243E-2</v>
      </c>
      <c r="T29" s="30">
        <v>35</v>
      </c>
      <c r="U29" s="29">
        <f>IFERROR(Tableau84[[#This Row],[Octobre]]/Total,0)</f>
        <v>7.1574642126789365E-2</v>
      </c>
      <c r="V29" s="28">
        <v>0</v>
      </c>
      <c r="W29" s="27">
        <f>IFERROR(Tableau84[[#This Row],[Novembre]]/Total,0)</f>
        <v>0</v>
      </c>
      <c r="X29" s="26">
        <v>0</v>
      </c>
      <c r="Y29" s="25">
        <f t="shared" si="6"/>
        <v>0</v>
      </c>
      <c r="Z2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489</v>
      </c>
      <c r="AA2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0" spans="1:27" ht="16.5" thickTop="1" thickBot="1" x14ac:dyDescent="0.3">
      <c r="A30" s="45">
        <v>268</v>
      </c>
      <c r="B30" s="44">
        <v>0</v>
      </c>
      <c r="C30" s="43">
        <f>IFERROR(Tableau84[[#This Row],[Janvier]]/Total,0)</f>
        <v>0</v>
      </c>
      <c r="D30" s="42">
        <v>0</v>
      </c>
      <c r="E30" s="41">
        <f t="shared" si="0"/>
        <v>0</v>
      </c>
      <c r="F30" s="32">
        <v>6</v>
      </c>
      <c r="G30" s="31">
        <f t="shared" si="1"/>
        <v>7.6923076923076927E-2</v>
      </c>
      <c r="H30" s="40">
        <v>4</v>
      </c>
      <c r="I30" s="39">
        <f t="shared" si="2"/>
        <v>5.128205128205128E-2</v>
      </c>
      <c r="J30" s="38">
        <v>12</v>
      </c>
      <c r="K30" s="27">
        <f>IFERROR(Tableau84[[#This Row],[Mai]]/Tableau84[[#This Row],[2018]],0)</f>
        <v>0.15384615384615385</v>
      </c>
      <c r="L30" s="37">
        <f>IFERROR(VLOOKUP(Tableau84[[#This Row],[Article]],'[1]TCD Sorties de stock'!$A$7:$N$555,7,FALSE),0)</f>
        <v>20</v>
      </c>
      <c r="M30" s="25">
        <f>IFERROR(Tableau84[[#This Row],[Juin]]/Tableau84[[#This Row],[2018]],0)</f>
        <v>0.25641025641025639</v>
      </c>
      <c r="N30" s="36">
        <v>0</v>
      </c>
      <c r="O30" s="35">
        <f t="shared" si="3"/>
        <v>0</v>
      </c>
      <c r="P30" s="34">
        <v>25</v>
      </c>
      <c r="Q30" s="33">
        <f t="shared" si="4"/>
        <v>0.32051282051282054</v>
      </c>
      <c r="R30" s="32">
        <v>10</v>
      </c>
      <c r="S30" s="31">
        <f t="shared" si="5"/>
        <v>0.12820512820512819</v>
      </c>
      <c r="T30" s="30">
        <v>1</v>
      </c>
      <c r="U30" s="29">
        <f>IFERROR(Tableau84[[#This Row],[Octobre]]/Total,0)</f>
        <v>1.282051282051282E-2</v>
      </c>
      <c r="V30" s="28">
        <v>0</v>
      </c>
      <c r="W30" s="27">
        <f>IFERROR(Tableau84[[#This Row],[Novembre]]/Total,0)</f>
        <v>0</v>
      </c>
      <c r="X30" s="26">
        <v>0</v>
      </c>
      <c r="Y30" s="25">
        <f t="shared" si="6"/>
        <v>0</v>
      </c>
      <c r="Z3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78</v>
      </c>
      <c r="AA3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1" spans="1:27" ht="16.5" thickTop="1" thickBot="1" x14ac:dyDescent="0.3">
      <c r="A31" s="45">
        <v>269</v>
      </c>
      <c r="B31" s="44">
        <v>0</v>
      </c>
      <c r="C31" s="43">
        <f>IFERROR(Tableau84[[#This Row],[Janvier]]/Total,0)</f>
        <v>0</v>
      </c>
      <c r="D31" s="42">
        <v>0</v>
      </c>
      <c r="E31" s="41">
        <f t="shared" si="0"/>
        <v>0</v>
      </c>
      <c r="F31" s="32">
        <v>0</v>
      </c>
      <c r="G31" s="31">
        <f t="shared" si="1"/>
        <v>0</v>
      </c>
      <c r="H31" s="40">
        <v>0</v>
      </c>
      <c r="I31" s="39">
        <f t="shared" si="2"/>
        <v>0</v>
      </c>
      <c r="J31" s="38">
        <v>0</v>
      </c>
      <c r="K31" s="27">
        <f>IFERROR(Tableau84[[#This Row],[Mai]]/Tableau84[[#This Row],[2018]],0)</f>
        <v>0</v>
      </c>
      <c r="L31" s="37">
        <f>IFERROR(VLOOKUP(Tableau84[[#This Row],[Article]],'[1]TCD Sorties de stock'!$A$7:$N$555,7,FALSE),0)</f>
        <v>0</v>
      </c>
      <c r="M31" s="25">
        <f>IFERROR(Tableau84[[#This Row],[Juin]]/Tableau84[[#This Row],[2018]],0)</f>
        <v>0</v>
      </c>
      <c r="N31" s="36">
        <v>80</v>
      </c>
      <c r="O31" s="35">
        <f t="shared" si="3"/>
        <v>0.5</v>
      </c>
      <c r="P31" s="34">
        <v>80</v>
      </c>
      <c r="Q31" s="33">
        <f t="shared" si="4"/>
        <v>0.5</v>
      </c>
      <c r="R31" s="32">
        <v>0</v>
      </c>
      <c r="S31" s="31">
        <f t="shared" si="5"/>
        <v>0</v>
      </c>
      <c r="T31" s="30">
        <v>0</v>
      </c>
      <c r="U31" s="29">
        <f>IFERROR(Tableau84[[#This Row],[Octobre]]/Total,0)</f>
        <v>0</v>
      </c>
      <c r="V31" s="28">
        <v>0</v>
      </c>
      <c r="W31" s="27">
        <f>IFERROR(Tableau84[[#This Row],[Novembre]]/Total,0)</f>
        <v>0</v>
      </c>
      <c r="X31" s="26">
        <v>0</v>
      </c>
      <c r="Y31" s="25">
        <f t="shared" si="6"/>
        <v>0</v>
      </c>
      <c r="Z3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160</v>
      </c>
      <c r="AA3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2" spans="1:27" ht="16.5" thickTop="1" thickBot="1" x14ac:dyDescent="0.3">
      <c r="A32" s="45">
        <v>274</v>
      </c>
      <c r="B32" s="44">
        <v>0</v>
      </c>
      <c r="C32" s="43">
        <f>IFERROR(Tableau84[[#This Row],[Janvier]]/Total,0)</f>
        <v>0</v>
      </c>
      <c r="D32" s="42">
        <v>0</v>
      </c>
      <c r="E32" s="41">
        <f t="shared" si="0"/>
        <v>0</v>
      </c>
      <c r="F32" s="32">
        <v>0</v>
      </c>
      <c r="G32" s="31">
        <f t="shared" si="1"/>
        <v>0</v>
      </c>
      <c r="H32" s="40">
        <v>0</v>
      </c>
      <c r="I32" s="39">
        <f t="shared" si="2"/>
        <v>0</v>
      </c>
      <c r="J32" s="38">
        <v>0</v>
      </c>
      <c r="K32" s="27">
        <f>IFERROR(Tableau84[[#This Row],[Mai]]/Tableau84[[#This Row],[2018]],0)</f>
        <v>0</v>
      </c>
      <c r="L32" s="37">
        <f>IFERROR(VLOOKUP(Tableau84[[#This Row],[Article]],'[1]TCD Sorties de stock'!$A$7:$N$555,7,FALSE),0)</f>
        <v>1582</v>
      </c>
      <c r="M32" s="25">
        <f>IFERROR(Tableau84[[#This Row],[Juin]]/Tableau84[[#This Row],[2018]],0)</f>
        <v>0.68366464995678478</v>
      </c>
      <c r="N32" s="36">
        <v>0</v>
      </c>
      <c r="O32" s="35">
        <f t="shared" si="3"/>
        <v>0</v>
      </c>
      <c r="P32" s="34">
        <v>332</v>
      </c>
      <c r="Q32" s="33">
        <f t="shared" si="4"/>
        <v>0.14347450302506481</v>
      </c>
      <c r="R32" s="32">
        <v>400</v>
      </c>
      <c r="S32" s="31">
        <f t="shared" si="5"/>
        <v>0.17286084701815038</v>
      </c>
      <c r="T32" s="30">
        <v>0</v>
      </c>
      <c r="U32" s="29">
        <f>IFERROR(Tableau84[[#This Row],[Octobre]]/Total,0)</f>
        <v>0</v>
      </c>
      <c r="V32" s="28">
        <v>0</v>
      </c>
      <c r="W32" s="27">
        <f>IFERROR(Tableau84[[#This Row],[Novembre]]/Total,0)</f>
        <v>0</v>
      </c>
      <c r="X32" s="26">
        <v>0</v>
      </c>
      <c r="Y32" s="25">
        <f t="shared" si="6"/>
        <v>0</v>
      </c>
      <c r="Z3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2314</v>
      </c>
      <c r="AA3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3" spans="1:27" ht="16.5" thickTop="1" thickBot="1" x14ac:dyDescent="0.3">
      <c r="A33" s="45">
        <v>276</v>
      </c>
      <c r="B33" s="44">
        <v>0</v>
      </c>
      <c r="C33" s="43">
        <f>IFERROR(Tableau84[[#This Row],[Janvier]]/Total,0)</f>
        <v>0</v>
      </c>
      <c r="D33" s="42">
        <v>0</v>
      </c>
      <c r="E33" s="41">
        <f t="shared" si="0"/>
        <v>0</v>
      </c>
      <c r="F33" s="32">
        <v>0</v>
      </c>
      <c r="G33" s="31">
        <f t="shared" si="1"/>
        <v>0</v>
      </c>
      <c r="H33" s="40">
        <v>12</v>
      </c>
      <c r="I33" s="39">
        <f t="shared" si="2"/>
        <v>0.11320754716981132</v>
      </c>
      <c r="J33" s="38">
        <v>3</v>
      </c>
      <c r="K33" s="27">
        <f>IFERROR(Tableau84[[#This Row],[Mai]]/Tableau84[[#This Row],[2018]],0)</f>
        <v>2.8301886792452831E-2</v>
      </c>
      <c r="L33" s="37">
        <f>IFERROR(VLOOKUP(Tableau84[[#This Row],[Article]],'[1]TCD Sorties de stock'!$A$7:$N$555,7,FALSE),0)</f>
        <v>13</v>
      </c>
      <c r="M33" s="25">
        <f>IFERROR(Tableau84[[#This Row],[Juin]]/Tableau84[[#This Row],[2018]],0)</f>
        <v>0.12264150943396226</v>
      </c>
      <c r="N33" s="36">
        <v>9</v>
      </c>
      <c r="O33" s="35">
        <f t="shared" si="3"/>
        <v>8.4905660377358486E-2</v>
      </c>
      <c r="P33" s="34">
        <v>55</v>
      </c>
      <c r="Q33" s="33">
        <f t="shared" si="4"/>
        <v>0.51886792452830188</v>
      </c>
      <c r="R33" s="32">
        <v>0</v>
      </c>
      <c r="S33" s="31">
        <f t="shared" si="5"/>
        <v>0</v>
      </c>
      <c r="T33" s="30">
        <v>14</v>
      </c>
      <c r="U33" s="29">
        <f>IFERROR(Tableau84[[#This Row],[Octobre]]/Total,0)</f>
        <v>0.13207547169811321</v>
      </c>
      <c r="V33" s="28">
        <v>0</v>
      </c>
      <c r="W33" s="27">
        <f>IFERROR(Tableau84[[#This Row],[Novembre]]/Total,0)</f>
        <v>0</v>
      </c>
      <c r="X33" s="26">
        <v>0</v>
      </c>
      <c r="Y33" s="25">
        <f t="shared" si="6"/>
        <v>0</v>
      </c>
      <c r="Z3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106</v>
      </c>
      <c r="AA3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4" spans="1:27" ht="16.5" thickTop="1" thickBot="1" x14ac:dyDescent="0.3">
      <c r="A34" s="45">
        <v>289</v>
      </c>
      <c r="B34" s="44">
        <v>0</v>
      </c>
      <c r="C34" s="43">
        <f>IFERROR(Tableau84[[#This Row],[Janvier]]/Total,0)</f>
        <v>0</v>
      </c>
      <c r="D34" s="42">
        <v>0</v>
      </c>
      <c r="E34" s="41">
        <f t="shared" si="0"/>
        <v>0</v>
      </c>
      <c r="F34" s="32">
        <v>3</v>
      </c>
      <c r="G34" s="31">
        <f t="shared" si="1"/>
        <v>0.13043478260869565</v>
      </c>
      <c r="H34" s="40">
        <v>0</v>
      </c>
      <c r="I34" s="39">
        <f t="shared" si="2"/>
        <v>0</v>
      </c>
      <c r="J34" s="38">
        <v>4</v>
      </c>
      <c r="K34" s="27">
        <f>IFERROR(Tableau84[[#This Row],[Mai]]/Tableau84[[#This Row],[2018]],0)</f>
        <v>0.17391304347826086</v>
      </c>
      <c r="L34" s="37">
        <f>IFERROR(VLOOKUP(Tableau84[[#This Row],[Article]],'[1]TCD Sorties de stock'!$A$7:$N$555,7,FALSE),0)</f>
        <v>3</v>
      </c>
      <c r="M34" s="25">
        <f>IFERROR(Tableau84[[#This Row],[Juin]]/Tableau84[[#This Row],[2018]],0)</f>
        <v>0.13043478260869565</v>
      </c>
      <c r="N34" s="36">
        <v>0</v>
      </c>
      <c r="O34" s="35">
        <f t="shared" si="3"/>
        <v>0</v>
      </c>
      <c r="P34" s="34">
        <v>5</v>
      </c>
      <c r="Q34" s="33">
        <f t="shared" si="4"/>
        <v>0.21739130434782608</v>
      </c>
      <c r="R34" s="32">
        <v>3</v>
      </c>
      <c r="S34" s="31">
        <f t="shared" si="5"/>
        <v>0.13043478260869565</v>
      </c>
      <c r="T34" s="30">
        <v>5</v>
      </c>
      <c r="U34" s="29">
        <f>IFERROR(Tableau84[[#This Row],[Octobre]]/Total,0)</f>
        <v>0.21739130434782608</v>
      </c>
      <c r="V34" s="28">
        <v>0</v>
      </c>
      <c r="W34" s="27">
        <f>IFERROR(Tableau84[[#This Row],[Novembre]]/Total,0)</f>
        <v>0</v>
      </c>
      <c r="X34" s="26">
        <v>0</v>
      </c>
      <c r="Y34" s="25">
        <f t="shared" si="6"/>
        <v>0</v>
      </c>
      <c r="Z3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23</v>
      </c>
      <c r="AA3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5" spans="1:27" ht="16.5" thickTop="1" thickBot="1" x14ac:dyDescent="0.3">
      <c r="A35" s="45">
        <v>298</v>
      </c>
      <c r="B35" s="44">
        <v>0</v>
      </c>
      <c r="C35" s="43">
        <f>IFERROR(Tableau84[[#This Row],[Janvier]]/Total,0)</f>
        <v>0</v>
      </c>
      <c r="D35" s="42">
        <v>0</v>
      </c>
      <c r="E35" s="41">
        <f t="shared" si="0"/>
        <v>0</v>
      </c>
      <c r="F35" s="32">
        <v>0</v>
      </c>
      <c r="G35" s="31">
        <f t="shared" si="1"/>
        <v>0</v>
      </c>
      <c r="H35" s="40">
        <v>0</v>
      </c>
      <c r="I35" s="39">
        <f t="shared" si="2"/>
        <v>0</v>
      </c>
      <c r="J35" s="38">
        <v>0</v>
      </c>
      <c r="K35" s="27">
        <f>IFERROR(Tableau84[[#This Row],[Mai]]/Tableau84[[#This Row],[2018]],0)</f>
        <v>0</v>
      </c>
      <c r="L35" s="37">
        <f>IFERROR(VLOOKUP(Tableau84[[#This Row],[Article]],'[1]TCD Sorties de stock'!$A$7:$N$555,7,FALSE),0)</f>
        <v>1</v>
      </c>
      <c r="M35" s="25">
        <f>IFERROR(Tableau84[[#This Row],[Juin]]/Tableau84[[#This Row],[2018]],0)</f>
        <v>1</v>
      </c>
      <c r="N35" s="36">
        <v>0</v>
      </c>
      <c r="O35" s="35">
        <f t="shared" si="3"/>
        <v>0</v>
      </c>
      <c r="P35" s="34">
        <v>0</v>
      </c>
      <c r="Q35" s="33">
        <f t="shared" si="4"/>
        <v>0</v>
      </c>
      <c r="R35" s="32">
        <v>0</v>
      </c>
      <c r="S35" s="31">
        <f t="shared" si="5"/>
        <v>0</v>
      </c>
      <c r="T35" s="30">
        <v>0</v>
      </c>
      <c r="U35" s="29">
        <f>IFERROR(Tableau84[[#This Row],[Octobre]]/Total,0)</f>
        <v>0</v>
      </c>
      <c r="V35" s="28">
        <v>0</v>
      </c>
      <c r="W35" s="27">
        <f>IFERROR(Tableau84[[#This Row],[Novembre]]/Total,0)</f>
        <v>0</v>
      </c>
      <c r="X35" s="26">
        <v>0</v>
      </c>
      <c r="Y35" s="25">
        <f t="shared" si="6"/>
        <v>0</v>
      </c>
      <c r="Z3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3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6" spans="1:27" ht="16.5" thickTop="1" thickBot="1" x14ac:dyDescent="0.3">
      <c r="A36" s="45">
        <v>304</v>
      </c>
      <c r="B36" s="44">
        <v>0</v>
      </c>
      <c r="C36" s="43">
        <f>IFERROR(Tableau84[[#This Row],[Janvier]]/Total,0)</f>
        <v>0</v>
      </c>
      <c r="D36" s="42">
        <v>0</v>
      </c>
      <c r="E36" s="41">
        <f t="shared" si="0"/>
        <v>0</v>
      </c>
      <c r="F36" s="32">
        <v>2</v>
      </c>
      <c r="G36" s="31">
        <f t="shared" si="1"/>
        <v>9.0090090090090089E-3</v>
      </c>
      <c r="H36" s="40">
        <v>20</v>
      </c>
      <c r="I36" s="39">
        <f t="shared" si="2"/>
        <v>9.0090090090090086E-2</v>
      </c>
      <c r="J36" s="38">
        <v>40</v>
      </c>
      <c r="K36" s="27">
        <f>IFERROR(Tableau84[[#This Row],[Mai]]/Tableau84[[#This Row],[2018]],0)</f>
        <v>0.18018018018018017</v>
      </c>
      <c r="L36" s="37">
        <f>IFERROR(VLOOKUP(Tableau84[[#This Row],[Article]],'[1]TCD Sorties de stock'!$A$7:$N$555,7,FALSE),0)</f>
        <v>62</v>
      </c>
      <c r="M36" s="25">
        <f>IFERROR(Tableau84[[#This Row],[Juin]]/Tableau84[[#This Row],[2018]],0)</f>
        <v>0.27927927927927926</v>
      </c>
      <c r="N36" s="36">
        <v>31</v>
      </c>
      <c r="O36" s="35">
        <f t="shared" si="3"/>
        <v>0.13963963963963963</v>
      </c>
      <c r="P36" s="34">
        <v>15</v>
      </c>
      <c r="Q36" s="33">
        <f t="shared" si="4"/>
        <v>6.7567567567567571E-2</v>
      </c>
      <c r="R36" s="32">
        <v>24</v>
      </c>
      <c r="S36" s="31">
        <f t="shared" si="5"/>
        <v>0.10810810810810811</v>
      </c>
      <c r="T36" s="30">
        <v>28</v>
      </c>
      <c r="U36" s="29">
        <f>IFERROR(Tableau84[[#This Row],[Octobre]]/Total,0)</f>
        <v>0.12612612612612611</v>
      </c>
      <c r="V36" s="28">
        <v>0</v>
      </c>
      <c r="W36" s="27">
        <f>IFERROR(Tableau84[[#This Row],[Novembre]]/Total,0)</f>
        <v>0</v>
      </c>
      <c r="X36" s="26">
        <v>0</v>
      </c>
      <c r="Y36" s="25">
        <f t="shared" si="6"/>
        <v>0</v>
      </c>
      <c r="Z3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222</v>
      </c>
      <c r="AA3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7" spans="1:27" ht="16.5" thickTop="1" thickBot="1" x14ac:dyDescent="0.3">
      <c r="A37" s="45">
        <v>305</v>
      </c>
      <c r="B37" s="44">
        <v>0</v>
      </c>
      <c r="C37" s="43">
        <f>IFERROR(Tableau84[[#This Row],[Janvier]]/Total,0)</f>
        <v>0</v>
      </c>
      <c r="D37" s="42">
        <v>0</v>
      </c>
      <c r="E37" s="41">
        <f t="shared" si="0"/>
        <v>0</v>
      </c>
      <c r="F37" s="32">
        <v>75</v>
      </c>
      <c r="G37" s="31">
        <f t="shared" si="1"/>
        <v>4.2253521126760563E-2</v>
      </c>
      <c r="H37" s="40">
        <v>275</v>
      </c>
      <c r="I37" s="39">
        <f t="shared" si="2"/>
        <v>0.15492957746478872</v>
      </c>
      <c r="J37" s="38">
        <v>275</v>
      </c>
      <c r="K37" s="27">
        <f>IFERROR(Tableau84[[#This Row],[Mai]]/Tableau84[[#This Row],[2018]],0)</f>
        <v>0.15492957746478872</v>
      </c>
      <c r="L37" s="37">
        <f>IFERROR(VLOOKUP(Tableau84[[#This Row],[Article]],'[1]TCD Sorties de stock'!$A$7:$N$555,7,FALSE),0)</f>
        <v>225</v>
      </c>
      <c r="M37" s="25">
        <f>IFERROR(Tableau84[[#This Row],[Juin]]/Tableau84[[#This Row],[2018]],0)</f>
        <v>0.12676056338028169</v>
      </c>
      <c r="N37" s="36">
        <v>325</v>
      </c>
      <c r="O37" s="35">
        <f t="shared" si="3"/>
        <v>0.18309859154929578</v>
      </c>
      <c r="P37" s="34">
        <v>175</v>
      </c>
      <c r="Q37" s="33">
        <f t="shared" si="4"/>
        <v>9.8591549295774641E-2</v>
      </c>
      <c r="R37" s="32">
        <v>275</v>
      </c>
      <c r="S37" s="31">
        <f t="shared" si="5"/>
        <v>0.15492957746478872</v>
      </c>
      <c r="T37" s="30">
        <v>150</v>
      </c>
      <c r="U37" s="29">
        <f>IFERROR(Tableau84[[#This Row],[Octobre]]/Total,0)</f>
        <v>8.4507042253521125E-2</v>
      </c>
      <c r="V37" s="28">
        <v>0</v>
      </c>
      <c r="W37" s="27">
        <f>IFERROR(Tableau84[[#This Row],[Novembre]]/Total,0)</f>
        <v>0</v>
      </c>
      <c r="X37" s="26">
        <v>0</v>
      </c>
      <c r="Y37" s="25">
        <f t="shared" si="6"/>
        <v>0</v>
      </c>
      <c r="Z3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1775</v>
      </c>
      <c r="AA3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8" spans="1:27" ht="16.5" thickTop="1" thickBot="1" x14ac:dyDescent="0.3">
      <c r="A38" s="45">
        <v>308</v>
      </c>
      <c r="B38" s="44">
        <v>0</v>
      </c>
      <c r="C38" s="43">
        <f>IFERROR(Tableau84[[#This Row],[Janvier]]/Total,0)</f>
        <v>0</v>
      </c>
      <c r="D38" s="42">
        <v>0</v>
      </c>
      <c r="E38" s="41">
        <f t="shared" si="0"/>
        <v>0</v>
      </c>
      <c r="F38" s="32">
        <v>0</v>
      </c>
      <c r="G38" s="31">
        <f t="shared" si="1"/>
        <v>0</v>
      </c>
      <c r="H38" s="40">
        <v>1004</v>
      </c>
      <c r="I38" s="39">
        <f t="shared" si="2"/>
        <v>0.9776046738072055</v>
      </c>
      <c r="J38" s="38">
        <v>2</v>
      </c>
      <c r="K38" s="27">
        <f>IFERROR(Tableau84[[#This Row],[Mai]]/Tableau84[[#This Row],[2018]],0)</f>
        <v>1.9474196689386564E-3</v>
      </c>
      <c r="L38" s="37">
        <f>IFERROR(VLOOKUP(Tableau84[[#This Row],[Article]],'[1]TCD Sorties de stock'!$A$7:$N$555,7,FALSE),0)</f>
        <v>6</v>
      </c>
      <c r="M38" s="25">
        <f>IFERROR(Tableau84[[#This Row],[Juin]]/Tableau84[[#This Row],[2018]],0)</f>
        <v>5.8422590068159686E-3</v>
      </c>
      <c r="N38" s="36">
        <v>3</v>
      </c>
      <c r="O38" s="35">
        <f t="shared" si="3"/>
        <v>2.9211295034079843E-3</v>
      </c>
      <c r="P38" s="34">
        <v>6</v>
      </c>
      <c r="Q38" s="33">
        <f t="shared" si="4"/>
        <v>5.8422590068159686E-3</v>
      </c>
      <c r="R38" s="32">
        <v>3</v>
      </c>
      <c r="S38" s="31">
        <f t="shared" si="5"/>
        <v>2.9211295034079843E-3</v>
      </c>
      <c r="T38" s="30">
        <v>3</v>
      </c>
      <c r="U38" s="29">
        <f>IFERROR(Tableau84[[#This Row],[Octobre]]/Total,0)</f>
        <v>2.9211295034079843E-3</v>
      </c>
      <c r="V38" s="28">
        <v>0</v>
      </c>
      <c r="W38" s="27">
        <f>IFERROR(Tableau84[[#This Row],[Novembre]]/Total,0)</f>
        <v>0</v>
      </c>
      <c r="X38" s="26">
        <v>0</v>
      </c>
      <c r="Y38" s="25">
        <f t="shared" si="6"/>
        <v>0</v>
      </c>
      <c r="Z3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1027</v>
      </c>
      <c r="AA3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39" spans="1:27" ht="16.5" thickTop="1" thickBot="1" x14ac:dyDescent="0.3">
      <c r="A39" s="45">
        <v>309</v>
      </c>
      <c r="B39" s="44">
        <v>0</v>
      </c>
      <c r="C39" s="43">
        <f>IFERROR(Tableau84[[#This Row],[Janvier]]/Total,0)</f>
        <v>0</v>
      </c>
      <c r="D39" s="42">
        <v>0</v>
      </c>
      <c r="E39" s="41">
        <f t="shared" si="0"/>
        <v>0</v>
      </c>
      <c r="F39" s="32">
        <v>3</v>
      </c>
      <c r="G39" s="31">
        <f t="shared" si="1"/>
        <v>0.17647058823529413</v>
      </c>
      <c r="H39" s="40">
        <v>0</v>
      </c>
      <c r="I39" s="39">
        <f t="shared" si="2"/>
        <v>0</v>
      </c>
      <c r="J39" s="38">
        <v>5</v>
      </c>
      <c r="K39" s="27">
        <f>IFERROR(Tableau84[[#This Row],[Mai]]/Tableau84[[#This Row],[2018]],0)</f>
        <v>0.29411764705882354</v>
      </c>
      <c r="L39" s="37">
        <f>IFERROR(VLOOKUP(Tableau84[[#This Row],[Article]],'[1]TCD Sorties de stock'!$A$7:$N$555,7,FALSE),0)</f>
        <v>1</v>
      </c>
      <c r="M39" s="25">
        <f>IFERROR(Tableau84[[#This Row],[Juin]]/Tableau84[[#This Row],[2018]],0)</f>
        <v>5.8823529411764705E-2</v>
      </c>
      <c r="N39" s="36">
        <v>1</v>
      </c>
      <c r="O39" s="35">
        <f t="shared" si="3"/>
        <v>5.8823529411764705E-2</v>
      </c>
      <c r="P39" s="34">
        <v>2</v>
      </c>
      <c r="Q39" s="33">
        <f t="shared" si="4"/>
        <v>0.11764705882352941</v>
      </c>
      <c r="R39" s="32">
        <v>4</v>
      </c>
      <c r="S39" s="31">
        <f t="shared" si="5"/>
        <v>0.23529411764705882</v>
      </c>
      <c r="T39" s="30">
        <v>1</v>
      </c>
      <c r="U39" s="29">
        <f>IFERROR(Tableau84[[#This Row],[Octobre]]/Total,0)</f>
        <v>5.8823529411764705E-2</v>
      </c>
      <c r="V39" s="28">
        <v>0</v>
      </c>
      <c r="W39" s="27">
        <f>IFERROR(Tableau84[[#This Row],[Novembre]]/Total,0)</f>
        <v>0</v>
      </c>
      <c r="X39" s="26">
        <v>0</v>
      </c>
      <c r="Y39" s="25">
        <f t="shared" si="6"/>
        <v>0</v>
      </c>
      <c r="Z3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</v>
      </c>
      <c r="AA3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0" spans="1:27" ht="16.5" thickTop="1" thickBot="1" x14ac:dyDescent="0.3">
      <c r="A40" s="45">
        <v>331</v>
      </c>
      <c r="B40" s="44">
        <v>0</v>
      </c>
      <c r="C40" s="43">
        <f>IFERROR(Tableau84[[#This Row],[Janvier]]/Total,0)</f>
        <v>0</v>
      </c>
      <c r="D40" s="42">
        <v>0</v>
      </c>
      <c r="E40" s="41">
        <f t="shared" si="0"/>
        <v>0</v>
      </c>
      <c r="F40" s="32">
        <v>7</v>
      </c>
      <c r="G40" s="31">
        <f t="shared" si="1"/>
        <v>4.9645390070921988E-2</v>
      </c>
      <c r="H40" s="40">
        <v>16</v>
      </c>
      <c r="I40" s="39">
        <f t="shared" si="2"/>
        <v>0.11347517730496454</v>
      </c>
      <c r="J40" s="38">
        <v>11</v>
      </c>
      <c r="K40" s="27">
        <f>IFERROR(Tableau84[[#This Row],[Mai]]/Tableau84[[#This Row],[2018]],0)</f>
        <v>7.8014184397163122E-2</v>
      </c>
      <c r="L40" s="37">
        <f>IFERROR(VLOOKUP(Tableau84[[#This Row],[Article]],'[1]TCD Sorties de stock'!$A$7:$N$555,7,FALSE),0)</f>
        <v>20</v>
      </c>
      <c r="M40" s="25">
        <f>IFERROR(Tableau84[[#This Row],[Juin]]/Tableau84[[#This Row],[2018]],0)</f>
        <v>0.14184397163120568</v>
      </c>
      <c r="N40" s="36">
        <v>13</v>
      </c>
      <c r="O40" s="35">
        <f t="shared" si="3"/>
        <v>9.2198581560283682E-2</v>
      </c>
      <c r="P40" s="34">
        <v>25</v>
      </c>
      <c r="Q40" s="33">
        <f t="shared" si="4"/>
        <v>0.1773049645390071</v>
      </c>
      <c r="R40" s="32">
        <v>20</v>
      </c>
      <c r="S40" s="31">
        <f t="shared" si="5"/>
        <v>0.14184397163120568</v>
      </c>
      <c r="T40" s="30">
        <v>29</v>
      </c>
      <c r="U40" s="29">
        <f>IFERROR(Tableau84[[#This Row],[Octobre]]/Total,0)</f>
        <v>0.20567375886524822</v>
      </c>
      <c r="V40" s="28">
        <v>0</v>
      </c>
      <c r="W40" s="27">
        <f>IFERROR(Tableau84[[#This Row],[Novembre]]/Total,0)</f>
        <v>0</v>
      </c>
      <c r="X40" s="26">
        <v>0</v>
      </c>
      <c r="Y40" s="25">
        <f t="shared" si="6"/>
        <v>0</v>
      </c>
      <c r="Z4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141</v>
      </c>
      <c r="AA4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1" spans="1:27" ht="16.5" thickTop="1" thickBot="1" x14ac:dyDescent="0.3">
      <c r="A41" s="45">
        <v>332</v>
      </c>
      <c r="B41" s="44">
        <v>0</v>
      </c>
      <c r="C41" s="43">
        <f>IFERROR(Tableau84[[#This Row],[Janvier]]/Total,0)</f>
        <v>0</v>
      </c>
      <c r="D41" s="42">
        <v>0</v>
      </c>
      <c r="E41" s="41">
        <f t="shared" si="0"/>
        <v>0</v>
      </c>
      <c r="F41" s="32">
        <v>0</v>
      </c>
      <c r="G41" s="31">
        <f t="shared" si="1"/>
        <v>0</v>
      </c>
      <c r="H41" s="40">
        <v>11</v>
      </c>
      <c r="I41" s="39">
        <f t="shared" si="2"/>
        <v>8.3333333333333329E-2</v>
      </c>
      <c r="J41" s="38">
        <v>47</v>
      </c>
      <c r="K41" s="27">
        <f>IFERROR(Tableau84[[#This Row],[Mai]]/Tableau84[[#This Row],[2018]],0)</f>
        <v>0.35606060606060608</v>
      </c>
      <c r="L41" s="37">
        <f>IFERROR(VLOOKUP(Tableau84[[#This Row],[Article]],'[1]TCD Sorties de stock'!$A$7:$N$555,7,FALSE),0)</f>
        <v>19</v>
      </c>
      <c r="M41" s="25">
        <f>IFERROR(Tableau84[[#This Row],[Juin]]/Tableau84[[#This Row],[2018]],0)</f>
        <v>0.14393939393939395</v>
      </c>
      <c r="N41" s="36">
        <v>16</v>
      </c>
      <c r="O41" s="35">
        <f t="shared" si="3"/>
        <v>0.12121212121212122</v>
      </c>
      <c r="P41" s="34">
        <v>0</v>
      </c>
      <c r="Q41" s="33">
        <f t="shared" si="4"/>
        <v>0</v>
      </c>
      <c r="R41" s="32">
        <v>8</v>
      </c>
      <c r="S41" s="31">
        <f t="shared" si="5"/>
        <v>6.0606060606060608E-2</v>
      </c>
      <c r="T41" s="30">
        <v>31</v>
      </c>
      <c r="U41" s="29">
        <f>IFERROR(Tableau84[[#This Row],[Octobre]]/Total,0)</f>
        <v>0.23484848484848486</v>
      </c>
      <c r="V41" s="28">
        <v>0</v>
      </c>
      <c r="W41" s="27">
        <f>IFERROR(Tableau84[[#This Row],[Novembre]]/Total,0)</f>
        <v>0</v>
      </c>
      <c r="X41" s="26">
        <v>0</v>
      </c>
      <c r="Y41" s="25">
        <f t="shared" si="6"/>
        <v>0</v>
      </c>
      <c r="Z4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132</v>
      </c>
      <c r="AA4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2" spans="1:27" ht="16.5" thickTop="1" thickBot="1" x14ac:dyDescent="0.3">
      <c r="A42" s="45">
        <v>333</v>
      </c>
      <c r="B42" s="44">
        <v>0</v>
      </c>
      <c r="C42" s="43">
        <f>IFERROR(Tableau84[[#This Row],[Janvier]]/Total,0)</f>
        <v>0</v>
      </c>
      <c r="D42" s="42">
        <v>0</v>
      </c>
      <c r="E42" s="41">
        <f t="shared" si="0"/>
        <v>0</v>
      </c>
      <c r="F42" s="32">
        <v>8</v>
      </c>
      <c r="G42" s="31">
        <f t="shared" si="1"/>
        <v>8.8888888888888892E-2</v>
      </c>
      <c r="H42" s="40">
        <v>16</v>
      </c>
      <c r="I42" s="39">
        <f t="shared" si="2"/>
        <v>0.17777777777777778</v>
      </c>
      <c r="J42" s="38">
        <v>6</v>
      </c>
      <c r="K42" s="27">
        <f>IFERROR(Tableau84[[#This Row],[Mai]]/Tableau84[[#This Row],[2018]],0)</f>
        <v>6.6666666666666666E-2</v>
      </c>
      <c r="L42" s="37">
        <f>IFERROR(VLOOKUP(Tableau84[[#This Row],[Article]],'[1]TCD Sorties de stock'!$A$7:$N$555,7,FALSE),0)</f>
        <v>15</v>
      </c>
      <c r="M42" s="25">
        <f>IFERROR(Tableau84[[#This Row],[Juin]]/Tableau84[[#This Row],[2018]],0)</f>
        <v>0.16666666666666666</v>
      </c>
      <c r="N42" s="36">
        <v>14</v>
      </c>
      <c r="O42" s="35">
        <f t="shared" si="3"/>
        <v>0.15555555555555556</v>
      </c>
      <c r="P42" s="34">
        <v>3</v>
      </c>
      <c r="Q42" s="33">
        <f t="shared" si="4"/>
        <v>3.3333333333333333E-2</v>
      </c>
      <c r="R42" s="32">
        <v>16</v>
      </c>
      <c r="S42" s="31">
        <f t="shared" si="5"/>
        <v>0.17777777777777778</v>
      </c>
      <c r="T42" s="30">
        <v>12</v>
      </c>
      <c r="U42" s="29">
        <f>IFERROR(Tableau84[[#This Row],[Octobre]]/Total,0)</f>
        <v>0.13333333333333333</v>
      </c>
      <c r="V42" s="28">
        <v>0</v>
      </c>
      <c r="W42" s="27">
        <f>IFERROR(Tableau84[[#This Row],[Novembre]]/Total,0)</f>
        <v>0</v>
      </c>
      <c r="X42" s="26">
        <v>0</v>
      </c>
      <c r="Y42" s="25">
        <f t="shared" si="6"/>
        <v>0</v>
      </c>
      <c r="Z4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90</v>
      </c>
      <c r="AA4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3" spans="1:27" ht="16.5" thickTop="1" thickBot="1" x14ac:dyDescent="0.3">
      <c r="A43" s="45">
        <v>334</v>
      </c>
      <c r="B43" s="44">
        <v>0</v>
      </c>
      <c r="C43" s="43">
        <f>IFERROR(Tableau84[[#This Row],[Janvier]]/Total,0)</f>
        <v>0</v>
      </c>
      <c r="D43" s="42">
        <v>0</v>
      </c>
      <c r="E43" s="41">
        <f t="shared" si="0"/>
        <v>0</v>
      </c>
      <c r="F43" s="32">
        <v>1</v>
      </c>
      <c r="G43" s="31">
        <f t="shared" si="1"/>
        <v>1.1764705882352941E-2</v>
      </c>
      <c r="H43" s="40">
        <v>12</v>
      </c>
      <c r="I43" s="39">
        <f t="shared" si="2"/>
        <v>0.14117647058823529</v>
      </c>
      <c r="J43" s="38">
        <v>5</v>
      </c>
      <c r="K43" s="27">
        <f>IFERROR(Tableau84[[#This Row],[Mai]]/Tableau84[[#This Row],[2018]],0)</f>
        <v>5.8823529411764705E-2</v>
      </c>
      <c r="L43" s="37">
        <f>IFERROR(VLOOKUP(Tableau84[[#This Row],[Article]],'[1]TCD Sorties de stock'!$A$7:$N$555,7,FALSE),0)</f>
        <v>10</v>
      </c>
      <c r="M43" s="25">
        <f>IFERROR(Tableau84[[#This Row],[Juin]]/Tableau84[[#This Row],[2018]],0)</f>
        <v>0.11764705882352941</v>
      </c>
      <c r="N43" s="36">
        <v>7</v>
      </c>
      <c r="O43" s="35">
        <f t="shared" si="3"/>
        <v>8.2352941176470587E-2</v>
      </c>
      <c r="P43" s="34">
        <v>20</v>
      </c>
      <c r="Q43" s="33">
        <f t="shared" si="4"/>
        <v>0.23529411764705882</v>
      </c>
      <c r="R43" s="32">
        <v>12</v>
      </c>
      <c r="S43" s="31">
        <f t="shared" si="5"/>
        <v>0.14117647058823529</v>
      </c>
      <c r="T43" s="30">
        <v>18</v>
      </c>
      <c r="U43" s="29">
        <f>IFERROR(Tableau84[[#This Row],[Octobre]]/Total,0)</f>
        <v>0.21176470588235294</v>
      </c>
      <c r="V43" s="28">
        <v>0</v>
      </c>
      <c r="W43" s="27">
        <f>IFERROR(Tableau84[[#This Row],[Novembre]]/Total,0)</f>
        <v>0</v>
      </c>
      <c r="X43" s="26">
        <v>0</v>
      </c>
      <c r="Y43" s="25">
        <f t="shared" si="6"/>
        <v>0</v>
      </c>
      <c r="Z4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85</v>
      </c>
      <c r="AA4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4" spans="1:27" ht="16.5" thickTop="1" thickBot="1" x14ac:dyDescent="0.3">
      <c r="A44" s="45">
        <v>360</v>
      </c>
      <c r="B44" s="44">
        <v>0</v>
      </c>
      <c r="C44" s="43">
        <f>IFERROR(Tableau84[[#This Row],[Janvier]]/Total,0)</f>
        <v>0</v>
      </c>
      <c r="D44" s="42">
        <v>0</v>
      </c>
      <c r="E44" s="41">
        <f t="shared" si="0"/>
        <v>0</v>
      </c>
      <c r="F44" s="32">
        <v>0</v>
      </c>
      <c r="G44" s="31">
        <f t="shared" si="1"/>
        <v>0</v>
      </c>
      <c r="H44" s="40">
        <v>0</v>
      </c>
      <c r="I44" s="39">
        <f t="shared" si="2"/>
        <v>0</v>
      </c>
      <c r="J44" s="38">
        <v>0</v>
      </c>
      <c r="K44" s="27">
        <f>IFERROR(Tableau84[[#This Row],[Mai]]/Tableau84[[#This Row],[2018]],0)</f>
        <v>0</v>
      </c>
      <c r="L44" s="37">
        <f>IFERROR(VLOOKUP(Tableau84[[#This Row],[Article]],'[1]TCD Sorties de stock'!$A$7:$N$555,7,FALSE),0)</f>
        <v>0</v>
      </c>
      <c r="M44" s="25">
        <f>IFERROR(Tableau84[[#This Row],[Juin]]/Tableau84[[#This Row],[2018]],0)</f>
        <v>0</v>
      </c>
      <c r="N44" s="36">
        <v>0</v>
      </c>
      <c r="O44" s="35">
        <f t="shared" si="3"/>
        <v>0</v>
      </c>
      <c r="P44" s="34">
        <v>0</v>
      </c>
      <c r="Q44" s="33">
        <f t="shared" si="4"/>
        <v>0</v>
      </c>
      <c r="R44" s="32">
        <v>0</v>
      </c>
      <c r="S44" s="31">
        <f t="shared" si="5"/>
        <v>0</v>
      </c>
      <c r="T44" s="30">
        <v>0</v>
      </c>
      <c r="U44" s="29">
        <f>IFERROR(Tableau84[[#This Row],[Octobre]]/Total,0)</f>
        <v>0</v>
      </c>
      <c r="V44" s="28">
        <v>0</v>
      </c>
      <c r="W44" s="27">
        <f>IFERROR(Tableau84[[#This Row],[Novembre]]/Total,0)</f>
        <v>0</v>
      </c>
      <c r="X44" s="26">
        <v>0</v>
      </c>
      <c r="Y44" s="25">
        <f t="shared" si="6"/>
        <v>0</v>
      </c>
      <c r="Z4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4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5" spans="1:27" ht="16.5" thickTop="1" thickBot="1" x14ac:dyDescent="0.3">
      <c r="A45" s="45">
        <v>361</v>
      </c>
      <c r="B45" s="44">
        <v>0</v>
      </c>
      <c r="C45" s="43">
        <f>IFERROR(Tableau84[[#This Row],[Janvier]]/Total,0)</f>
        <v>0</v>
      </c>
      <c r="D45" s="42">
        <v>0</v>
      </c>
      <c r="E45" s="41">
        <f t="shared" si="0"/>
        <v>0</v>
      </c>
      <c r="F45" s="32">
        <v>0</v>
      </c>
      <c r="G45" s="31">
        <f t="shared" si="1"/>
        <v>0</v>
      </c>
      <c r="H45" s="40">
        <v>0</v>
      </c>
      <c r="I45" s="39">
        <f t="shared" si="2"/>
        <v>0</v>
      </c>
      <c r="J45" s="38">
        <v>1</v>
      </c>
      <c r="K45" s="27">
        <f>IFERROR(Tableau84[[#This Row],[Mai]]/Tableau84[[#This Row],[2018]],0)</f>
        <v>5.5555555555555552E-2</v>
      </c>
      <c r="L45" s="37">
        <f>IFERROR(VLOOKUP(Tableau84[[#This Row],[Article]],'[1]TCD Sorties de stock'!$A$7:$N$555,7,FALSE),0)</f>
        <v>1</v>
      </c>
      <c r="M45" s="25">
        <f>IFERROR(Tableau84[[#This Row],[Juin]]/Tableau84[[#This Row],[2018]],0)</f>
        <v>5.5555555555555552E-2</v>
      </c>
      <c r="N45" s="36">
        <v>0</v>
      </c>
      <c r="O45" s="35">
        <f t="shared" si="3"/>
        <v>0</v>
      </c>
      <c r="P45" s="34">
        <v>0</v>
      </c>
      <c r="Q45" s="33">
        <f t="shared" si="4"/>
        <v>0</v>
      </c>
      <c r="R45" s="32">
        <v>16</v>
      </c>
      <c r="S45" s="31">
        <f t="shared" si="5"/>
        <v>0.88888888888888884</v>
      </c>
      <c r="T45" s="30">
        <v>0</v>
      </c>
      <c r="U45" s="29">
        <f>IFERROR(Tableau84[[#This Row],[Octobre]]/Total,0)</f>
        <v>0</v>
      </c>
      <c r="V45" s="28">
        <v>0</v>
      </c>
      <c r="W45" s="27">
        <f>IFERROR(Tableau84[[#This Row],[Novembre]]/Total,0)</f>
        <v>0</v>
      </c>
      <c r="X45" s="26">
        <v>0</v>
      </c>
      <c r="Y45" s="25">
        <f t="shared" si="6"/>
        <v>0</v>
      </c>
      <c r="Z4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18</v>
      </c>
      <c r="AA4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6" spans="1:27" ht="16.5" thickTop="1" thickBot="1" x14ac:dyDescent="0.3">
      <c r="A46" s="45">
        <v>364</v>
      </c>
      <c r="B46" s="44">
        <v>0</v>
      </c>
      <c r="C46" s="43">
        <f>IFERROR(Tableau84[[#This Row],[Janvier]]/Total,0)</f>
        <v>0</v>
      </c>
      <c r="D46" s="42">
        <v>0</v>
      </c>
      <c r="E46" s="41">
        <f t="shared" si="0"/>
        <v>0</v>
      </c>
      <c r="F46" s="32">
        <v>0</v>
      </c>
      <c r="G46" s="31">
        <f t="shared" si="1"/>
        <v>0</v>
      </c>
      <c r="H46" s="40">
        <v>0</v>
      </c>
      <c r="I46" s="39">
        <f t="shared" si="2"/>
        <v>0</v>
      </c>
      <c r="J46" s="38">
        <v>0</v>
      </c>
      <c r="K46" s="27">
        <f>IFERROR(Tableau84[[#This Row],[Mai]]/Tableau84[[#This Row],[2018]],0)</f>
        <v>0</v>
      </c>
      <c r="L46" s="37">
        <f>IFERROR(VLOOKUP(Tableau84[[#This Row],[Article]],'[1]TCD Sorties de stock'!$A$7:$N$555,7,FALSE),0)</f>
        <v>0</v>
      </c>
      <c r="M46" s="25">
        <f>IFERROR(Tableau84[[#This Row],[Juin]]/Tableau84[[#This Row],[2018]],0)</f>
        <v>0</v>
      </c>
      <c r="N46" s="36">
        <v>40</v>
      </c>
      <c r="O46" s="35">
        <f t="shared" si="3"/>
        <v>8.4388185654008435E-2</v>
      </c>
      <c r="P46" s="34">
        <v>154</v>
      </c>
      <c r="Q46" s="33">
        <f t="shared" si="4"/>
        <v>0.32489451476793246</v>
      </c>
      <c r="R46" s="32">
        <v>130</v>
      </c>
      <c r="S46" s="31">
        <f t="shared" si="5"/>
        <v>0.27426160337552741</v>
      </c>
      <c r="T46" s="30">
        <v>150</v>
      </c>
      <c r="U46" s="29">
        <f>IFERROR(Tableau84[[#This Row],[Octobre]]/Total,0)</f>
        <v>0.31645569620253167</v>
      </c>
      <c r="V46" s="28">
        <v>0</v>
      </c>
      <c r="W46" s="27">
        <f>IFERROR(Tableau84[[#This Row],[Novembre]]/Total,0)</f>
        <v>0</v>
      </c>
      <c r="X46" s="26">
        <v>0</v>
      </c>
      <c r="Y46" s="25">
        <f t="shared" si="6"/>
        <v>0</v>
      </c>
      <c r="Z4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474</v>
      </c>
      <c r="AA4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7" spans="1:27" ht="16.5" thickTop="1" thickBot="1" x14ac:dyDescent="0.3">
      <c r="A47" s="45">
        <v>365</v>
      </c>
      <c r="B47" s="44">
        <v>0</v>
      </c>
      <c r="C47" s="43">
        <f>IFERROR(Tableau84[[#This Row],[Janvier]]/Total,0)</f>
        <v>0</v>
      </c>
      <c r="D47" s="42">
        <v>0</v>
      </c>
      <c r="E47" s="41">
        <f t="shared" si="0"/>
        <v>0</v>
      </c>
      <c r="F47" s="32">
        <v>0</v>
      </c>
      <c r="G47" s="31">
        <f t="shared" si="1"/>
        <v>0</v>
      </c>
      <c r="H47" s="40">
        <v>0</v>
      </c>
      <c r="I47" s="39">
        <f t="shared" si="2"/>
        <v>0</v>
      </c>
      <c r="J47" s="38">
        <v>0</v>
      </c>
      <c r="K47" s="27">
        <f>IFERROR(Tableau84[[#This Row],[Mai]]/Tableau84[[#This Row],[2018]],0)</f>
        <v>0</v>
      </c>
      <c r="L47" s="37">
        <f>IFERROR(VLOOKUP(Tableau84[[#This Row],[Article]],'[1]TCD Sorties de stock'!$A$7:$N$555,7,FALSE),0)</f>
        <v>220</v>
      </c>
      <c r="M47" s="25">
        <f>IFERROR(Tableau84[[#This Row],[Juin]]/Tableau84[[#This Row],[2018]],0)</f>
        <v>0.14021669853409816</v>
      </c>
      <c r="N47" s="36">
        <v>0</v>
      </c>
      <c r="O47" s="35">
        <f t="shared" si="3"/>
        <v>0</v>
      </c>
      <c r="P47" s="34">
        <v>370</v>
      </c>
      <c r="Q47" s="33">
        <f t="shared" si="4"/>
        <v>0.23581899298916506</v>
      </c>
      <c r="R47" s="32">
        <v>559</v>
      </c>
      <c r="S47" s="31">
        <f t="shared" si="5"/>
        <v>0.35627788400254939</v>
      </c>
      <c r="T47" s="30">
        <v>420</v>
      </c>
      <c r="U47" s="29">
        <f>IFERROR(Tableau84[[#This Row],[Octobre]]/Total,0)</f>
        <v>0.26768642447418739</v>
      </c>
      <c r="V47" s="28">
        <v>0</v>
      </c>
      <c r="W47" s="27">
        <f>IFERROR(Tableau84[[#This Row],[Novembre]]/Total,0)</f>
        <v>0</v>
      </c>
      <c r="X47" s="26">
        <v>0</v>
      </c>
      <c r="Y47" s="25">
        <f t="shared" si="6"/>
        <v>0</v>
      </c>
      <c r="Z4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1569</v>
      </c>
      <c r="AA4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8" spans="1:27" ht="16.5" thickTop="1" thickBot="1" x14ac:dyDescent="0.3">
      <c r="A48" s="45">
        <v>366</v>
      </c>
      <c r="B48" s="44">
        <v>0</v>
      </c>
      <c r="C48" s="43">
        <f>IFERROR(Tableau84[[#This Row],[Janvier]]/Total,0)</f>
        <v>0</v>
      </c>
      <c r="D48" s="42">
        <v>0</v>
      </c>
      <c r="E48" s="41">
        <f t="shared" si="0"/>
        <v>0</v>
      </c>
      <c r="F48" s="32">
        <v>0</v>
      </c>
      <c r="G48" s="31">
        <f t="shared" si="1"/>
        <v>0</v>
      </c>
      <c r="H48" s="40">
        <v>0</v>
      </c>
      <c r="I48" s="39">
        <f t="shared" si="2"/>
        <v>0</v>
      </c>
      <c r="J48" s="38">
        <v>0</v>
      </c>
      <c r="K48" s="27">
        <f>IFERROR(Tableau84[[#This Row],[Mai]]/Tableau84[[#This Row],[2018]],0)</f>
        <v>0</v>
      </c>
      <c r="L48" s="37">
        <f>IFERROR(VLOOKUP(Tableau84[[#This Row],[Article]],'[1]TCD Sorties de stock'!$A$7:$N$555,7,FALSE),0)</f>
        <v>0</v>
      </c>
      <c r="M48" s="25">
        <f>IFERROR(Tableau84[[#This Row],[Juin]]/Tableau84[[#This Row],[2018]],0)</f>
        <v>0</v>
      </c>
      <c r="N48" s="36">
        <v>60</v>
      </c>
      <c r="O48" s="35">
        <f t="shared" si="3"/>
        <v>9.2307692307692313E-2</v>
      </c>
      <c r="P48" s="34">
        <v>410</v>
      </c>
      <c r="Q48" s="33">
        <f t="shared" si="4"/>
        <v>0.63076923076923075</v>
      </c>
      <c r="R48" s="32">
        <v>70</v>
      </c>
      <c r="S48" s="31">
        <f t="shared" si="5"/>
        <v>0.1076923076923077</v>
      </c>
      <c r="T48" s="30">
        <v>110</v>
      </c>
      <c r="U48" s="29">
        <f>IFERROR(Tableau84[[#This Row],[Octobre]]/Total,0)</f>
        <v>0.16923076923076924</v>
      </c>
      <c r="V48" s="28">
        <v>0</v>
      </c>
      <c r="W48" s="27">
        <f>IFERROR(Tableau84[[#This Row],[Novembre]]/Total,0)</f>
        <v>0</v>
      </c>
      <c r="X48" s="26">
        <v>0</v>
      </c>
      <c r="Y48" s="25">
        <f t="shared" si="6"/>
        <v>0</v>
      </c>
      <c r="Z4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650</v>
      </c>
      <c r="AA4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49" spans="1:27" ht="16.5" thickTop="1" thickBot="1" x14ac:dyDescent="0.3">
      <c r="A49" s="45">
        <v>367</v>
      </c>
      <c r="B49" s="44">
        <v>0</v>
      </c>
      <c r="C49" s="43">
        <f>IFERROR(Tableau84[[#This Row],[Janvier]]/Total,0)</f>
        <v>0</v>
      </c>
      <c r="D49" s="42">
        <v>0</v>
      </c>
      <c r="E49" s="41">
        <f t="shared" si="0"/>
        <v>0</v>
      </c>
      <c r="F49" s="32">
        <v>0</v>
      </c>
      <c r="G49" s="31">
        <f t="shared" si="1"/>
        <v>0</v>
      </c>
      <c r="H49" s="40">
        <v>0</v>
      </c>
      <c r="I49" s="39">
        <f t="shared" si="2"/>
        <v>0</v>
      </c>
      <c r="J49" s="38">
        <v>0</v>
      </c>
      <c r="K49" s="27">
        <f>IFERROR(Tableau84[[#This Row],[Mai]]/Tableau84[[#This Row],[2018]],0)</f>
        <v>0</v>
      </c>
      <c r="L49" s="37">
        <f>IFERROR(VLOOKUP(Tableau84[[#This Row],[Article]],'[1]TCD Sorties de stock'!$A$7:$N$555,7,FALSE),0)</f>
        <v>30</v>
      </c>
      <c r="M49" s="25">
        <f>IFERROR(Tableau84[[#This Row],[Juin]]/Tableau84[[#This Row],[2018]],0)</f>
        <v>3.1120331950207469E-2</v>
      </c>
      <c r="N49" s="36">
        <v>130</v>
      </c>
      <c r="O49" s="35">
        <f t="shared" si="3"/>
        <v>0.13485477178423236</v>
      </c>
      <c r="P49" s="34">
        <v>420</v>
      </c>
      <c r="Q49" s="33">
        <f t="shared" si="4"/>
        <v>0.43568464730290457</v>
      </c>
      <c r="R49" s="32">
        <v>233</v>
      </c>
      <c r="S49" s="31">
        <f t="shared" si="5"/>
        <v>0.24170124481327801</v>
      </c>
      <c r="T49" s="30">
        <v>151</v>
      </c>
      <c r="U49" s="29">
        <f>IFERROR(Tableau84[[#This Row],[Octobre]]/Total,0)</f>
        <v>0.15663900414937759</v>
      </c>
      <c r="V49" s="28">
        <v>0</v>
      </c>
      <c r="W49" s="27">
        <f>IFERROR(Tableau84[[#This Row],[Novembre]]/Total,0)</f>
        <v>0</v>
      </c>
      <c r="X49" s="26">
        <v>0</v>
      </c>
      <c r="Y49" s="25">
        <f t="shared" si="6"/>
        <v>0</v>
      </c>
      <c r="Z4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964</v>
      </c>
      <c r="AA4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0" spans="1:27" ht="16.5" thickTop="1" thickBot="1" x14ac:dyDescent="0.3">
      <c r="A50" s="45">
        <v>369</v>
      </c>
      <c r="B50" s="44">
        <v>0</v>
      </c>
      <c r="C50" s="43">
        <f>IFERROR(Tableau84[[#This Row],[Janvier]]/Total,0)</f>
        <v>0</v>
      </c>
      <c r="D50" s="42">
        <v>0</v>
      </c>
      <c r="E50" s="41">
        <f t="shared" si="0"/>
        <v>0</v>
      </c>
      <c r="F50" s="32">
        <v>0</v>
      </c>
      <c r="G50" s="31">
        <f t="shared" si="1"/>
        <v>0</v>
      </c>
      <c r="H50" s="40">
        <v>0</v>
      </c>
      <c r="I50" s="39">
        <f t="shared" si="2"/>
        <v>0</v>
      </c>
      <c r="J50" s="38">
        <v>0</v>
      </c>
      <c r="K50" s="27">
        <f>IFERROR(Tableau84[[#This Row],[Mai]]/Tableau84[[#This Row],[2018]],0)</f>
        <v>0</v>
      </c>
      <c r="L50" s="37">
        <f>IFERROR(VLOOKUP(Tableau84[[#This Row],[Article]],'[1]TCD Sorties de stock'!$A$7:$N$555,7,FALSE),0)</f>
        <v>20</v>
      </c>
      <c r="M50" s="25">
        <f>IFERROR(Tableau84[[#This Row],[Juin]]/Tableau84[[#This Row],[2018]],0)</f>
        <v>5.5555555555555552E-2</v>
      </c>
      <c r="N50" s="36">
        <v>80</v>
      </c>
      <c r="O50" s="35">
        <f t="shared" si="3"/>
        <v>0.22222222222222221</v>
      </c>
      <c r="P50" s="34">
        <v>70</v>
      </c>
      <c r="Q50" s="33">
        <f t="shared" si="4"/>
        <v>0.19444444444444445</v>
      </c>
      <c r="R50" s="32">
        <v>110</v>
      </c>
      <c r="S50" s="31">
        <f t="shared" si="5"/>
        <v>0.30555555555555558</v>
      </c>
      <c r="T50" s="30">
        <v>80</v>
      </c>
      <c r="U50" s="29">
        <f>IFERROR(Tableau84[[#This Row],[Octobre]]/Total,0)</f>
        <v>0.22222222222222221</v>
      </c>
      <c r="V50" s="28">
        <v>0</v>
      </c>
      <c r="W50" s="27">
        <f>IFERROR(Tableau84[[#This Row],[Novembre]]/Total,0)</f>
        <v>0</v>
      </c>
      <c r="X50" s="26">
        <v>0</v>
      </c>
      <c r="Y50" s="25">
        <f t="shared" si="6"/>
        <v>0</v>
      </c>
      <c r="Z5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360</v>
      </c>
      <c r="AA5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1" spans="1:27" ht="16.5" thickTop="1" thickBot="1" x14ac:dyDescent="0.3">
      <c r="A51" s="45">
        <v>371</v>
      </c>
      <c r="B51" s="44">
        <v>0</v>
      </c>
      <c r="C51" s="43">
        <f>IFERROR(Tableau84[[#This Row],[Janvier]]/Total,0)</f>
        <v>0</v>
      </c>
      <c r="D51" s="42">
        <v>0</v>
      </c>
      <c r="E51" s="41">
        <f t="shared" si="0"/>
        <v>0</v>
      </c>
      <c r="F51" s="32">
        <v>0</v>
      </c>
      <c r="G51" s="31">
        <f t="shared" si="1"/>
        <v>0</v>
      </c>
      <c r="H51" s="40">
        <v>0</v>
      </c>
      <c r="I51" s="39">
        <f t="shared" si="2"/>
        <v>0</v>
      </c>
      <c r="J51" s="38">
        <v>0</v>
      </c>
      <c r="K51" s="27">
        <f>IFERROR(Tableau84[[#This Row],[Mai]]/Tableau84[[#This Row],[2018]],0)</f>
        <v>0</v>
      </c>
      <c r="L51" s="37">
        <f>IFERROR(VLOOKUP(Tableau84[[#This Row],[Article]],'[1]TCD Sorties de stock'!$A$7:$N$555,7,FALSE),0)</f>
        <v>0</v>
      </c>
      <c r="M51" s="25">
        <f>IFERROR(Tableau84[[#This Row],[Juin]]/Tableau84[[#This Row],[2018]],0)</f>
        <v>0</v>
      </c>
      <c r="N51" s="36">
        <v>850</v>
      </c>
      <c r="O51" s="35">
        <f t="shared" si="3"/>
        <v>0.18888888888888888</v>
      </c>
      <c r="P51" s="34">
        <v>1450</v>
      </c>
      <c r="Q51" s="33">
        <f t="shared" si="4"/>
        <v>0.32222222222222224</v>
      </c>
      <c r="R51" s="32">
        <v>1650</v>
      </c>
      <c r="S51" s="31">
        <f t="shared" si="5"/>
        <v>0.36666666666666664</v>
      </c>
      <c r="T51" s="30">
        <v>550</v>
      </c>
      <c r="U51" s="29">
        <f>IFERROR(Tableau84[[#This Row],[Octobre]]/Total,0)</f>
        <v>0.12222222222222222</v>
      </c>
      <c r="V51" s="28">
        <v>0</v>
      </c>
      <c r="W51" s="27">
        <f>IFERROR(Tableau84[[#This Row],[Novembre]]/Total,0)</f>
        <v>0</v>
      </c>
      <c r="X51" s="26">
        <v>0</v>
      </c>
      <c r="Y51" s="25">
        <f t="shared" si="6"/>
        <v>0</v>
      </c>
      <c r="Z5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4500</v>
      </c>
      <c r="AA5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2" spans="1:27" ht="16.5" thickTop="1" thickBot="1" x14ac:dyDescent="0.3">
      <c r="A52" s="45">
        <v>372</v>
      </c>
      <c r="B52" s="44">
        <v>0</v>
      </c>
      <c r="C52" s="43">
        <f>IFERROR(Tableau84[[#This Row],[Janvier]]/Total,0)</f>
        <v>0</v>
      </c>
      <c r="D52" s="42">
        <v>0</v>
      </c>
      <c r="E52" s="41">
        <f t="shared" si="0"/>
        <v>0</v>
      </c>
      <c r="F52" s="32">
        <v>0</v>
      </c>
      <c r="G52" s="31">
        <f t="shared" si="1"/>
        <v>0</v>
      </c>
      <c r="H52" s="40">
        <v>0</v>
      </c>
      <c r="I52" s="39">
        <f t="shared" si="2"/>
        <v>0</v>
      </c>
      <c r="J52" s="38">
        <v>0</v>
      </c>
      <c r="K52" s="27">
        <f>IFERROR(Tableau84[[#This Row],[Mai]]/Tableau84[[#This Row],[2018]],0)</f>
        <v>0</v>
      </c>
      <c r="L52" s="37">
        <f>IFERROR(VLOOKUP(Tableau84[[#This Row],[Article]],'[1]TCD Sorties de stock'!$A$7:$N$555,7,FALSE),0)</f>
        <v>50</v>
      </c>
      <c r="M52" s="25">
        <f>IFERROR(Tableau84[[#This Row],[Juin]]/Tableau84[[#This Row],[2018]],0)</f>
        <v>2.5000000000000001E-2</v>
      </c>
      <c r="N52" s="36">
        <v>1350</v>
      </c>
      <c r="O52" s="35">
        <f t="shared" si="3"/>
        <v>0.67500000000000004</v>
      </c>
      <c r="P52" s="34">
        <v>250</v>
      </c>
      <c r="Q52" s="33">
        <f t="shared" si="4"/>
        <v>0.125</v>
      </c>
      <c r="R52" s="32">
        <v>150</v>
      </c>
      <c r="S52" s="31">
        <f t="shared" si="5"/>
        <v>7.4999999999999997E-2</v>
      </c>
      <c r="T52" s="30">
        <v>200</v>
      </c>
      <c r="U52" s="29">
        <f>IFERROR(Tableau84[[#This Row],[Octobre]]/Total,0)</f>
        <v>0.1</v>
      </c>
      <c r="V52" s="28">
        <v>0</v>
      </c>
      <c r="W52" s="27">
        <f>IFERROR(Tableau84[[#This Row],[Novembre]]/Total,0)</f>
        <v>0</v>
      </c>
      <c r="X52" s="26">
        <v>0</v>
      </c>
      <c r="Y52" s="25">
        <f t="shared" si="6"/>
        <v>0</v>
      </c>
      <c r="Z5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2000</v>
      </c>
      <c r="AA5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3" spans="1:27" ht="16.5" thickTop="1" thickBot="1" x14ac:dyDescent="0.3">
      <c r="A53" s="45">
        <v>374</v>
      </c>
      <c r="B53" s="44">
        <v>0</v>
      </c>
      <c r="C53" s="43">
        <f>IFERROR(Tableau84[[#This Row],[Janvier]]/Total,0)</f>
        <v>0</v>
      </c>
      <c r="D53" s="42">
        <v>0</v>
      </c>
      <c r="E53" s="41">
        <f t="shared" si="0"/>
        <v>0</v>
      </c>
      <c r="F53" s="32">
        <v>0</v>
      </c>
      <c r="G53" s="31">
        <f t="shared" si="1"/>
        <v>0</v>
      </c>
      <c r="H53" s="40">
        <v>0</v>
      </c>
      <c r="I53" s="39">
        <f t="shared" si="2"/>
        <v>0</v>
      </c>
      <c r="J53" s="38">
        <v>0</v>
      </c>
      <c r="K53" s="27">
        <f>IFERROR(Tableau84[[#This Row],[Mai]]/Tableau84[[#This Row],[2018]],0)</f>
        <v>0</v>
      </c>
      <c r="L53" s="37">
        <f>IFERROR(VLOOKUP(Tableau84[[#This Row],[Article]],'[1]TCD Sorties de stock'!$A$7:$N$555,7,FALSE),0)</f>
        <v>100</v>
      </c>
      <c r="M53" s="25">
        <f>IFERROR(Tableau84[[#This Row],[Juin]]/Tableau84[[#This Row],[2018]],0)</f>
        <v>1.984126984126984E-2</v>
      </c>
      <c r="N53" s="36">
        <v>1550</v>
      </c>
      <c r="O53" s="35">
        <f t="shared" si="3"/>
        <v>0.30753968253968256</v>
      </c>
      <c r="P53" s="34">
        <v>1290</v>
      </c>
      <c r="Q53" s="33">
        <f t="shared" si="4"/>
        <v>0.25595238095238093</v>
      </c>
      <c r="R53" s="32">
        <v>1000</v>
      </c>
      <c r="S53" s="31">
        <f t="shared" si="5"/>
        <v>0.1984126984126984</v>
      </c>
      <c r="T53" s="30">
        <v>1100</v>
      </c>
      <c r="U53" s="29">
        <f>IFERROR(Tableau84[[#This Row],[Octobre]]/Total,0)</f>
        <v>0.21825396825396826</v>
      </c>
      <c r="V53" s="28">
        <v>0</v>
      </c>
      <c r="W53" s="27">
        <f>IFERROR(Tableau84[[#This Row],[Novembre]]/Total,0)</f>
        <v>0</v>
      </c>
      <c r="X53" s="26">
        <v>0</v>
      </c>
      <c r="Y53" s="25">
        <f t="shared" si="6"/>
        <v>0</v>
      </c>
      <c r="Z5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5040</v>
      </c>
      <c r="AA5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54" spans="1:27" ht="16.5" thickTop="1" thickBot="1" x14ac:dyDescent="0.3">
      <c r="A54" s="45">
        <v>391</v>
      </c>
      <c r="B54" s="44">
        <v>0</v>
      </c>
      <c r="C54" s="43">
        <f>IFERROR(Tableau84[[#This Row],[Janvier]]/Total,0)</f>
        <v>0</v>
      </c>
      <c r="D54" s="42">
        <v>0</v>
      </c>
      <c r="E54" s="41">
        <f t="shared" si="0"/>
        <v>0</v>
      </c>
      <c r="F54" s="32">
        <v>0</v>
      </c>
      <c r="G54" s="31">
        <f t="shared" si="1"/>
        <v>0</v>
      </c>
      <c r="H54" s="40">
        <v>0</v>
      </c>
      <c r="I54" s="39">
        <f t="shared" si="2"/>
        <v>0</v>
      </c>
      <c r="J54" s="38">
        <v>0</v>
      </c>
      <c r="K54" s="27">
        <f>IFERROR(Tableau84[[#This Row],[Mai]]/Tableau84[[#This Row],[2018]],0)</f>
        <v>0</v>
      </c>
      <c r="L54" s="37">
        <f>IFERROR(VLOOKUP(Tableau84[[#This Row],[Article]],'[1]TCD Sorties de stock'!$A$7:$N$555,7,FALSE),0)</f>
        <v>1</v>
      </c>
      <c r="M54" s="25">
        <f>IFERROR(Tableau84[[#This Row],[Juin]]/Tableau84[[#This Row],[2018]],0)</f>
        <v>0.33333333333333331</v>
      </c>
      <c r="N54" s="36">
        <v>1</v>
      </c>
      <c r="O54" s="35">
        <f t="shared" si="3"/>
        <v>0.33333333333333331</v>
      </c>
      <c r="P54" s="34">
        <v>1</v>
      </c>
      <c r="Q54" s="33">
        <f t="shared" si="4"/>
        <v>0.33333333333333331</v>
      </c>
      <c r="R54" s="32">
        <v>0</v>
      </c>
      <c r="S54" s="31">
        <f t="shared" si="5"/>
        <v>0</v>
      </c>
      <c r="T54" s="30">
        <v>0</v>
      </c>
      <c r="U54" s="29">
        <f>IFERROR(Tableau84[[#This Row],[Octobre]]/Total,0)</f>
        <v>0</v>
      </c>
      <c r="V54" s="28">
        <v>0</v>
      </c>
      <c r="W54" s="27">
        <f>IFERROR(Tableau84[[#This Row],[Novembre]]/Total,0)</f>
        <v>0</v>
      </c>
      <c r="X54" s="26">
        <v>0</v>
      </c>
      <c r="Y54" s="25">
        <f t="shared" si="6"/>
        <v>0</v>
      </c>
      <c r="Z5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5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5" spans="1:27" ht="16.5" thickTop="1" thickBot="1" x14ac:dyDescent="0.3">
      <c r="A55" s="45">
        <v>392</v>
      </c>
      <c r="B55" s="44">
        <v>0</v>
      </c>
      <c r="C55" s="43">
        <f>IFERROR(Tableau84[[#This Row],[Janvier]]/Total,0)</f>
        <v>0</v>
      </c>
      <c r="D55" s="42">
        <v>0</v>
      </c>
      <c r="E55" s="41">
        <f t="shared" si="0"/>
        <v>0</v>
      </c>
      <c r="F55" s="32">
        <v>4</v>
      </c>
      <c r="G55" s="31">
        <f t="shared" si="1"/>
        <v>5.128205128205128E-2</v>
      </c>
      <c r="H55" s="40">
        <v>13</v>
      </c>
      <c r="I55" s="39">
        <f t="shared" si="2"/>
        <v>0.16666666666666666</v>
      </c>
      <c r="J55" s="38">
        <v>8</v>
      </c>
      <c r="K55" s="27">
        <f>IFERROR(Tableau84[[#This Row],[Mai]]/Tableau84[[#This Row],[2018]],0)</f>
        <v>0.10256410256410256</v>
      </c>
      <c r="L55" s="37">
        <f>IFERROR(VLOOKUP(Tableau84[[#This Row],[Article]],'[1]TCD Sorties de stock'!$A$7:$N$555,7,FALSE),0)</f>
        <v>11</v>
      </c>
      <c r="M55" s="25">
        <f>IFERROR(Tableau84[[#This Row],[Juin]]/Tableau84[[#This Row],[2018]],0)</f>
        <v>0.14102564102564102</v>
      </c>
      <c r="N55" s="36">
        <v>10</v>
      </c>
      <c r="O55" s="35">
        <f t="shared" si="3"/>
        <v>0.12820512820512819</v>
      </c>
      <c r="P55" s="34">
        <v>9</v>
      </c>
      <c r="Q55" s="33">
        <f t="shared" si="4"/>
        <v>0.11538461538461539</v>
      </c>
      <c r="R55" s="32">
        <v>12</v>
      </c>
      <c r="S55" s="31">
        <f t="shared" si="5"/>
        <v>0.15384615384615385</v>
      </c>
      <c r="T55" s="30">
        <v>11</v>
      </c>
      <c r="U55" s="29">
        <f>IFERROR(Tableau84[[#This Row],[Octobre]]/Total,0)</f>
        <v>0.14102564102564102</v>
      </c>
      <c r="V55" s="28">
        <v>0</v>
      </c>
      <c r="W55" s="27">
        <f>IFERROR(Tableau84[[#This Row],[Novembre]]/Total,0)</f>
        <v>0</v>
      </c>
      <c r="X55" s="26">
        <v>0</v>
      </c>
      <c r="Y55" s="25">
        <f t="shared" si="6"/>
        <v>0</v>
      </c>
      <c r="Z5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78</v>
      </c>
      <c r="AA5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6" spans="1:27" ht="16.5" thickTop="1" thickBot="1" x14ac:dyDescent="0.3">
      <c r="A56" s="45">
        <v>400</v>
      </c>
      <c r="B56" s="44">
        <v>0</v>
      </c>
      <c r="C56" s="43">
        <f>IFERROR(Tableau84[[#This Row],[Janvier]]/Total,0)</f>
        <v>0</v>
      </c>
      <c r="D56" s="42">
        <v>0</v>
      </c>
      <c r="E56" s="41">
        <f t="shared" si="0"/>
        <v>0</v>
      </c>
      <c r="F56" s="32">
        <v>0</v>
      </c>
      <c r="G56" s="31">
        <f t="shared" si="1"/>
        <v>0</v>
      </c>
      <c r="H56" s="40">
        <v>0</v>
      </c>
      <c r="I56" s="39">
        <f t="shared" si="2"/>
        <v>0</v>
      </c>
      <c r="J56" s="38">
        <v>0</v>
      </c>
      <c r="K56" s="27">
        <f>IFERROR(Tableau84[[#This Row],[Mai]]/Tableau84[[#This Row],[2018]],0)</f>
        <v>0</v>
      </c>
      <c r="L56" s="37">
        <f>IFERROR(VLOOKUP(Tableau84[[#This Row],[Article]],'[1]TCD Sorties de stock'!$A$7:$N$555,7,FALSE),0)</f>
        <v>0</v>
      </c>
      <c r="M56" s="25">
        <f>IFERROR(Tableau84[[#This Row],[Juin]]/Tableau84[[#This Row],[2018]],0)</f>
        <v>0</v>
      </c>
      <c r="N56" s="36">
        <v>0</v>
      </c>
      <c r="O56" s="35">
        <f t="shared" si="3"/>
        <v>0</v>
      </c>
      <c r="P56" s="34">
        <v>0</v>
      </c>
      <c r="Q56" s="33">
        <f t="shared" si="4"/>
        <v>0</v>
      </c>
      <c r="R56" s="32">
        <v>0</v>
      </c>
      <c r="S56" s="31">
        <f t="shared" si="5"/>
        <v>0</v>
      </c>
      <c r="T56" s="30">
        <v>1</v>
      </c>
      <c r="U56" s="29">
        <f>IFERROR(Tableau84[[#This Row],[Octobre]]/Total,0)</f>
        <v>1</v>
      </c>
      <c r="V56" s="28">
        <v>0</v>
      </c>
      <c r="W56" s="27">
        <f>IFERROR(Tableau84[[#This Row],[Novembre]]/Total,0)</f>
        <v>0</v>
      </c>
      <c r="X56" s="26">
        <v>0</v>
      </c>
      <c r="Y56" s="25">
        <f t="shared" si="6"/>
        <v>0</v>
      </c>
      <c r="Z5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5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7" spans="1:27" ht="16.5" thickTop="1" thickBot="1" x14ac:dyDescent="0.3">
      <c r="A57" s="45">
        <v>419</v>
      </c>
      <c r="B57" s="44">
        <v>0</v>
      </c>
      <c r="C57" s="43">
        <f>IFERROR(Tableau84[[#This Row],[Janvier]]/Total,0)</f>
        <v>0</v>
      </c>
      <c r="D57" s="42">
        <v>0</v>
      </c>
      <c r="E57" s="41">
        <f t="shared" si="0"/>
        <v>0</v>
      </c>
      <c r="F57" s="32">
        <v>0</v>
      </c>
      <c r="G57" s="31">
        <f t="shared" si="1"/>
        <v>0</v>
      </c>
      <c r="H57" s="40">
        <v>2000</v>
      </c>
      <c r="I57" s="39">
        <f t="shared" si="2"/>
        <v>0.14282653717060631</v>
      </c>
      <c r="J57" s="38">
        <v>2000</v>
      </c>
      <c r="K57" s="27">
        <f>IFERROR(Tableau84[[#This Row],[Mai]]/Tableau84[[#This Row],[2018]],0)</f>
        <v>0.14282653717060631</v>
      </c>
      <c r="L57" s="37">
        <f>IFERROR(VLOOKUP(Tableau84[[#This Row],[Article]],'[1]TCD Sorties de stock'!$A$7:$N$555,7,FALSE),0)</f>
        <v>3000</v>
      </c>
      <c r="M57" s="25">
        <f>IFERROR(Tableau84[[#This Row],[Juin]]/Tableau84[[#This Row],[2018]],0)</f>
        <v>0.21423980575590945</v>
      </c>
      <c r="N57" s="36">
        <v>1000</v>
      </c>
      <c r="O57" s="35">
        <f t="shared" si="3"/>
        <v>7.1413268585303155E-2</v>
      </c>
      <c r="P57" s="34">
        <v>2000</v>
      </c>
      <c r="Q57" s="33">
        <f t="shared" si="4"/>
        <v>0.14282653717060631</v>
      </c>
      <c r="R57" s="32">
        <v>4001</v>
      </c>
      <c r="S57" s="31">
        <f t="shared" si="5"/>
        <v>0.28572448760979791</v>
      </c>
      <c r="T57" s="30">
        <v>2</v>
      </c>
      <c r="U57" s="29">
        <f>IFERROR(Tableau84[[#This Row],[Octobre]]/Total,0)</f>
        <v>1.4282653717060629E-4</v>
      </c>
      <c r="V57" s="28">
        <v>0</v>
      </c>
      <c r="W57" s="27">
        <f>IFERROR(Tableau84[[#This Row],[Novembre]]/Total,0)</f>
        <v>0</v>
      </c>
      <c r="X57" s="26">
        <v>0</v>
      </c>
      <c r="Y57" s="25">
        <f t="shared" si="6"/>
        <v>0</v>
      </c>
      <c r="Z5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14003</v>
      </c>
      <c r="AA5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8" spans="1:27" ht="16.5" thickTop="1" thickBot="1" x14ac:dyDescent="0.3">
      <c r="A58" s="45">
        <v>424</v>
      </c>
      <c r="B58" s="44">
        <v>0</v>
      </c>
      <c r="C58" s="43">
        <f>IFERROR(Tableau84[[#This Row],[Janvier]]/Total,0)</f>
        <v>0</v>
      </c>
      <c r="D58" s="42">
        <v>0</v>
      </c>
      <c r="E58" s="41">
        <f t="shared" si="0"/>
        <v>0</v>
      </c>
      <c r="F58" s="32">
        <v>1</v>
      </c>
      <c r="G58" s="31">
        <f t="shared" si="1"/>
        <v>6.25E-2</v>
      </c>
      <c r="H58" s="40">
        <v>8</v>
      </c>
      <c r="I58" s="39">
        <f t="shared" si="2"/>
        <v>0.5</v>
      </c>
      <c r="J58" s="38">
        <v>1</v>
      </c>
      <c r="K58" s="27">
        <f>IFERROR(Tableau84[[#This Row],[Mai]]/Tableau84[[#This Row],[2018]],0)</f>
        <v>6.25E-2</v>
      </c>
      <c r="L58" s="37">
        <f>IFERROR(VLOOKUP(Tableau84[[#This Row],[Article]],'[1]TCD Sorties de stock'!$A$7:$N$555,7,FALSE),0)</f>
        <v>1</v>
      </c>
      <c r="M58" s="25">
        <f>IFERROR(Tableau84[[#This Row],[Juin]]/Tableau84[[#This Row],[2018]],0)</f>
        <v>6.25E-2</v>
      </c>
      <c r="N58" s="36">
        <v>2</v>
      </c>
      <c r="O58" s="35">
        <f t="shared" si="3"/>
        <v>0.125</v>
      </c>
      <c r="P58" s="34">
        <v>3</v>
      </c>
      <c r="Q58" s="33">
        <f t="shared" si="4"/>
        <v>0.1875</v>
      </c>
      <c r="R58" s="32">
        <v>0</v>
      </c>
      <c r="S58" s="31">
        <f t="shared" si="5"/>
        <v>0</v>
      </c>
      <c r="T58" s="30">
        <v>0</v>
      </c>
      <c r="U58" s="29">
        <f>IFERROR(Tableau84[[#This Row],[Octobre]]/Total,0)</f>
        <v>0</v>
      </c>
      <c r="V58" s="28">
        <v>0</v>
      </c>
      <c r="W58" s="27">
        <f>IFERROR(Tableau84[[#This Row],[Novembre]]/Total,0)</f>
        <v>0</v>
      </c>
      <c r="X58" s="26">
        <v>0</v>
      </c>
      <c r="Y58" s="25">
        <f t="shared" si="6"/>
        <v>0</v>
      </c>
      <c r="Z5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</v>
      </c>
      <c r="AA5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59" spans="1:27" ht="16.5" thickTop="1" thickBot="1" x14ac:dyDescent="0.3">
      <c r="A59" s="45">
        <v>425</v>
      </c>
      <c r="B59" s="44">
        <v>0</v>
      </c>
      <c r="C59" s="43">
        <f>IFERROR(Tableau84[[#This Row],[Janvier]]/Total,0)</f>
        <v>0</v>
      </c>
      <c r="D59" s="42">
        <v>0</v>
      </c>
      <c r="E59" s="41">
        <f t="shared" si="0"/>
        <v>0</v>
      </c>
      <c r="F59" s="32">
        <v>0</v>
      </c>
      <c r="G59" s="31">
        <f t="shared" si="1"/>
        <v>0</v>
      </c>
      <c r="H59" s="40">
        <v>5</v>
      </c>
      <c r="I59" s="39">
        <f t="shared" si="2"/>
        <v>0.45454545454545453</v>
      </c>
      <c r="J59" s="38">
        <v>1</v>
      </c>
      <c r="K59" s="27">
        <f>IFERROR(Tableau84[[#This Row],[Mai]]/Tableau84[[#This Row],[2018]],0)</f>
        <v>9.0909090909090912E-2</v>
      </c>
      <c r="L59" s="37">
        <f>IFERROR(VLOOKUP(Tableau84[[#This Row],[Article]],'[1]TCD Sorties de stock'!$A$7:$N$555,7,FALSE),0)</f>
        <v>2</v>
      </c>
      <c r="M59" s="25">
        <f>IFERROR(Tableau84[[#This Row],[Juin]]/Tableau84[[#This Row],[2018]],0)</f>
        <v>0.18181818181818182</v>
      </c>
      <c r="N59" s="36">
        <v>0</v>
      </c>
      <c r="O59" s="35">
        <f t="shared" si="3"/>
        <v>0</v>
      </c>
      <c r="P59" s="34">
        <v>0</v>
      </c>
      <c r="Q59" s="33">
        <f t="shared" si="4"/>
        <v>0</v>
      </c>
      <c r="R59" s="32">
        <v>3</v>
      </c>
      <c r="S59" s="31">
        <f t="shared" si="5"/>
        <v>0.27272727272727271</v>
      </c>
      <c r="T59" s="30">
        <v>0</v>
      </c>
      <c r="U59" s="29">
        <f>IFERROR(Tableau84[[#This Row],[Octobre]]/Total,0)</f>
        <v>0</v>
      </c>
      <c r="V59" s="28">
        <v>0</v>
      </c>
      <c r="W59" s="27">
        <f>IFERROR(Tableau84[[#This Row],[Novembre]]/Total,0)</f>
        <v>0</v>
      </c>
      <c r="X59" s="26">
        <v>0</v>
      </c>
      <c r="Y59" s="25">
        <f t="shared" si="6"/>
        <v>0</v>
      </c>
      <c r="Z5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5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0" spans="1:27" ht="16.5" thickTop="1" thickBot="1" x14ac:dyDescent="0.3">
      <c r="A60" s="45">
        <v>426</v>
      </c>
      <c r="B60" s="44">
        <v>0</v>
      </c>
      <c r="C60" s="43">
        <f>IFERROR(Tableau84[[#This Row],[Janvier]]/Total,0)</f>
        <v>0</v>
      </c>
      <c r="D60" s="42">
        <v>0</v>
      </c>
      <c r="E60" s="41">
        <f t="shared" si="0"/>
        <v>0</v>
      </c>
      <c r="F60" s="32">
        <v>0</v>
      </c>
      <c r="G60" s="31">
        <f t="shared" si="1"/>
        <v>0</v>
      </c>
      <c r="H60" s="40">
        <v>0</v>
      </c>
      <c r="I60" s="39">
        <f t="shared" si="2"/>
        <v>0</v>
      </c>
      <c r="J60" s="38">
        <v>0</v>
      </c>
      <c r="K60" s="27">
        <f>IFERROR(Tableau84[[#This Row],[Mai]]/Tableau84[[#This Row],[2018]],0)</f>
        <v>0</v>
      </c>
      <c r="L60" s="37">
        <f>IFERROR(VLOOKUP(Tableau84[[#This Row],[Article]],'[1]TCD Sorties de stock'!$A$7:$N$555,7,FALSE),0)</f>
        <v>3</v>
      </c>
      <c r="M60" s="25">
        <f>IFERROR(Tableau84[[#This Row],[Juin]]/Tableau84[[#This Row],[2018]],0)</f>
        <v>0.6</v>
      </c>
      <c r="N60" s="36">
        <v>0</v>
      </c>
      <c r="O60" s="35">
        <f t="shared" si="3"/>
        <v>0</v>
      </c>
      <c r="P60" s="34">
        <v>2</v>
      </c>
      <c r="Q60" s="33">
        <f t="shared" si="4"/>
        <v>0.4</v>
      </c>
      <c r="R60" s="32">
        <v>0</v>
      </c>
      <c r="S60" s="31">
        <f t="shared" si="5"/>
        <v>0</v>
      </c>
      <c r="T60" s="30">
        <v>0</v>
      </c>
      <c r="U60" s="29">
        <f>IFERROR(Tableau84[[#This Row],[Octobre]]/Total,0)</f>
        <v>0</v>
      </c>
      <c r="V60" s="28">
        <v>0</v>
      </c>
      <c r="W60" s="27">
        <f>IFERROR(Tableau84[[#This Row],[Novembre]]/Total,0)</f>
        <v>0</v>
      </c>
      <c r="X60" s="26">
        <v>0</v>
      </c>
      <c r="Y60" s="25">
        <f t="shared" si="6"/>
        <v>0</v>
      </c>
      <c r="Z6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</v>
      </c>
      <c r="AA6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1" spans="1:27" ht="16.5" thickTop="1" thickBot="1" x14ac:dyDescent="0.3">
      <c r="A61" s="45">
        <v>433</v>
      </c>
      <c r="B61" s="44">
        <v>0</v>
      </c>
      <c r="C61" s="43">
        <f>IFERROR(Tableau84[[#This Row],[Janvier]]/Total,0)</f>
        <v>0</v>
      </c>
      <c r="D61" s="42">
        <v>0</v>
      </c>
      <c r="E61" s="41">
        <f t="shared" si="0"/>
        <v>0</v>
      </c>
      <c r="F61" s="32">
        <v>0</v>
      </c>
      <c r="G61" s="31">
        <f t="shared" si="1"/>
        <v>0</v>
      </c>
      <c r="H61" s="40">
        <v>0</v>
      </c>
      <c r="I61" s="39">
        <f t="shared" si="2"/>
        <v>0</v>
      </c>
      <c r="J61" s="38">
        <v>2</v>
      </c>
      <c r="K61" s="27">
        <f>IFERROR(Tableau84[[#This Row],[Mai]]/Tableau84[[#This Row],[2018]],0)</f>
        <v>0.18181818181818182</v>
      </c>
      <c r="L61" s="37">
        <f>IFERROR(VLOOKUP(Tableau84[[#This Row],[Article]],'[1]TCD Sorties de stock'!$A$7:$N$555,7,FALSE),0)</f>
        <v>4</v>
      </c>
      <c r="M61" s="25">
        <f>IFERROR(Tableau84[[#This Row],[Juin]]/Tableau84[[#This Row],[2018]],0)</f>
        <v>0.36363636363636365</v>
      </c>
      <c r="N61" s="36">
        <v>0</v>
      </c>
      <c r="O61" s="35">
        <f t="shared" si="3"/>
        <v>0</v>
      </c>
      <c r="P61" s="34">
        <v>3</v>
      </c>
      <c r="Q61" s="33">
        <f t="shared" si="4"/>
        <v>0.27272727272727271</v>
      </c>
      <c r="R61" s="32">
        <v>0</v>
      </c>
      <c r="S61" s="31">
        <f t="shared" si="5"/>
        <v>0</v>
      </c>
      <c r="T61" s="30">
        <v>2</v>
      </c>
      <c r="U61" s="29">
        <f>IFERROR(Tableau84[[#This Row],[Octobre]]/Total,0)</f>
        <v>0.18181818181818182</v>
      </c>
      <c r="V61" s="28">
        <v>0</v>
      </c>
      <c r="W61" s="27">
        <f>IFERROR(Tableau84[[#This Row],[Novembre]]/Total,0)</f>
        <v>0</v>
      </c>
      <c r="X61" s="26">
        <v>0</v>
      </c>
      <c r="Y61" s="25">
        <f t="shared" si="6"/>
        <v>0</v>
      </c>
      <c r="Z6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6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2" spans="1:27" ht="16.5" thickTop="1" thickBot="1" x14ac:dyDescent="0.3">
      <c r="A62" s="45">
        <v>434</v>
      </c>
      <c r="B62" s="44">
        <v>0</v>
      </c>
      <c r="C62" s="43">
        <f>IFERROR(Tableau84[[#This Row],[Janvier]]/Total,0)</f>
        <v>0</v>
      </c>
      <c r="D62" s="42">
        <v>0</v>
      </c>
      <c r="E62" s="41">
        <f t="shared" si="0"/>
        <v>0</v>
      </c>
      <c r="F62" s="32">
        <v>0</v>
      </c>
      <c r="G62" s="31">
        <f t="shared" si="1"/>
        <v>0</v>
      </c>
      <c r="H62" s="40">
        <v>3</v>
      </c>
      <c r="I62" s="39">
        <f t="shared" si="2"/>
        <v>0.25</v>
      </c>
      <c r="J62" s="38">
        <v>1</v>
      </c>
      <c r="K62" s="27">
        <f>IFERROR(Tableau84[[#This Row],[Mai]]/Tableau84[[#This Row],[2018]],0)</f>
        <v>8.3333333333333329E-2</v>
      </c>
      <c r="L62" s="37">
        <f>IFERROR(VLOOKUP(Tableau84[[#This Row],[Article]],'[1]TCD Sorties de stock'!$A$7:$N$555,7,FALSE),0)</f>
        <v>3</v>
      </c>
      <c r="M62" s="25">
        <f>IFERROR(Tableau84[[#This Row],[Juin]]/Tableau84[[#This Row],[2018]],0)</f>
        <v>0.25</v>
      </c>
      <c r="N62" s="36">
        <v>0</v>
      </c>
      <c r="O62" s="35">
        <f t="shared" si="3"/>
        <v>0</v>
      </c>
      <c r="P62" s="34">
        <v>2</v>
      </c>
      <c r="Q62" s="33">
        <f t="shared" si="4"/>
        <v>0.16666666666666666</v>
      </c>
      <c r="R62" s="32">
        <v>1</v>
      </c>
      <c r="S62" s="31">
        <f t="shared" si="5"/>
        <v>8.3333333333333329E-2</v>
      </c>
      <c r="T62" s="30">
        <v>2</v>
      </c>
      <c r="U62" s="29">
        <f>IFERROR(Tableau84[[#This Row],[Octobre]]/Total,0)</f>
        <v>0.16666666666666666</v>
      </c>
      <c r="V62" s="28">
        <v>0</v>
      </c>
      <c r="W62" s="27">
        <f>IFERROR(Tableau84[[#This Row],[Novembre]]/Total,0)</f>
        <v>0</v>
      </c>
      <c r="X62" s="26">
        <v>0</v>
      </c>
      <c r="Y62" s="25">
        <f t="shared" si="6"/>
        <v>0</v>
      </c>
      <c r="Z6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6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63" spans="1:27" ht="16.5" thickTop="1" thickBot="1" x14ac:dyDescent="0.3">
      <c r="A63" s="45">
        <v>445</v>
      </c>
      <c r="B63" s="44">
        <v>0</v>
      </c>
      <c r="C63" s="43">
        <f>IFERROR(Tableau84[[#This Row],[Janvier]]/Total,0)</f>
        <v>0</v>
      </c>
      <c r="D63" s="42">
        <v>0</v>
      </c>
      <c r="E63" s="41">
        <f t="shared" si="0"/>
        <v>0</v>
      </c>
      <c r="F63" s="32">
        <v>0</v>
      </c>
      <c r="G63" s="31">
        <f t="shared" si="1"/>
        <v>0</v>
      </c>
      <c r="H63" s="40">
        <v>0</v>
      </c>
      <c r="I63" s="39">
        <f t="shared" si="2"/>
        <v>0</v>
      </c>
      <c r="J63" s="38">
        <v>0</v>
      </c>
      <c r="K63" s="27">
        <f>IFERROR(Tableau84[[#This Row],[Mai]]/Tableau84[[#This Row],[2018]],0)</f>
        <v>0</v>
      </c>
      <c r="L63" s="37">
        <f>IFERROR(VLOOKUP(Tableau84[[#This Row],[Article]],'[1]TCD Sorties de stock'!$A$7:$N$555,7,FALSE),0)</f>
        <v>1</v>
      </c>
      <c r="M63" s="25">
        <f>IFERROR(Tableau84[[#This Row],[Juin]]/Tableau84[[#This Row],[2018]],0)</f>
        <v>0.05</v>
      </c>
      <c r="N63" s="36">
        <v>0</v>
      </c>
      <c r="O63" s="35">
        <f t="shared" si="3"/>
        <v>0</v>
      </c>
      <c r="P63" s="34">
        <v>0</v>
      </c>
      <c r="Q63" s="33">
        <f t="shared" si="4"/>
        <v>0</v>
      </c>
      <c r="R63" s="32">
        <v>0</v>
      </c>
      <c r="S63" s="31">
        <f t="shared" si="5"/>
        <v>0</v>
      </c>
      <c r="T63" s="30">
        <v>19</v>
      </c>
      <c r="U63" s="29">
        <f>IFERROR(Tableau84[[#This Row],[Octobre]]/Total,0)</f>
        <v>0.95</v>
      </c>
      <c r="V63" s="28">
        <v>0</v>
      </c>
      <c r="W63" s="27">
        <f>IFERROR(Tableau84[[#This Row],[Novembre]]/Total,0)</f>
        <v>0</v>
      </c>
      <c r="X63" s="26">
        <v>0</v>
      </c>
      <c r="Y63" s="25">
        <f t="shared" si="6"/>
        <v>0</v>
      </c>
      <c r="Z6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</v>
      </c>
      <c r="AA6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4" spans="1:27" ht="16.5" thickTop="1" thickBot="1" x14ac:dyDescent="0.3">
      <c r="A64" s="45">
        <v>450</v>
      </c>
      <c r="B64" s="44">
        <v>0</v>
      </c>
      <c r="C64" s="43">
        <f>IFERROR(Tableau84[[#This Row],[Janvier]]/Total,0)</f>
        <v>0</v>
      </c>
      <c r="D64" s="42">
        <v>0</v>
      </c>
      <c r="E64" s="41">
        <f t="shared" si="0"/>
        <v>0</v>
      </c>
      <c r="F64" s="32">
        <v>5</v>
      </c>
      <c r="G64" s="31">
        <f t="shared" si="1"/>
        <v>2.2935779816513763E-2</v>
      </c>
      <c r="H64" s="40">
        <v>19</v>
      </c>
      <c r="I64" s="39">
        <f t="shared" si="2"/>
        <v>8.7155963302752298E-2</v>
      </c>
      <c r="J64" s="38">
        <v>127</v>
      </c>
      <c r="K64" s="27">
        <f>IFERROR(Tableau84[[#This Row],[Mai]]/Tableau84[[#This Row],[2018]],0)</f>
        <v>0.58256880733944949</v>
      </c>
      <c r="L64" s="37">
        <f>IFERROR(VLOOKUP(Tableau84[[#This Row],[Article]],'[1]TCD Sorties de stock'!$A$7:$N$555,7,FALSE),0)</f>
        <v>10</v>
      </c>
      <c r="M64" s="25">
        <f>IFERROR(Tableau84[[#This Row],[Juin]]/Tableau84[[#This Row],[2018]],0)</f>
        <v>4.5871559633027525E-2</v>
      </c>
      <c r="N64" s="36">
        <v>15</v>
      </c>
      <c r="O64" s="35">
        <f t="shared" si="3"/>
        <v>6.8807339449541288E-2</v>
      </c>
      <c r="P64" s="34">
        <v>5</v>
      </c>
      <c r="Q64" s="33">
        <f t="shared" si="4"/>
        <v>2.2935779816513763E-2</v>
      </c>
      <c r="R64" s="32">
        <v>7</v>
      </c>
      <c r="S64" s="31">
        <f t="shared" si="5"/>
        <v>3.2110091743119268E-2</v>
      </c>
      <c r="T64" s="30">
        <v>30</v>
      </c>
      <c r="U64" s="29">
        <f>IFERROR(Tableau84[[#This Row],[Octobre]]/Total,0)</f>
        <v>0.13761467889908258</v>
      </c>
      <c r="V64" s="28">
        <v>0</v>
      </c>
      <c r="W64" s="27">
        <f>IFERROR(Tableau84[[#This Row],[Novembre]]/Total,0)</f>
        <v>0</v>
      </c>
      <c r="X64" s="26">
        <v>0</v>
      </c>
      <c r="Y64" s="25">
        <f t="shared" si="6"/>
        <v>0</v>
      </c>
      <c r="Z6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218</v>
      </c>
      <c r="AA6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5" spans="1:27" ht="16.5" thickTop="1" thickBot="1" x14ac:dyDescent="0.3">
      <c r="A65" s="45">
        <v>462</v>
      </c>
      <c r="B65" s="44">
        <v>0</v>
      </c>
      <c r="C65" s="43">
        <f>IFERROR(Tableau84[[#This Row],[Janvier]]/Total,0)</f>
        <v>0</v>
      </c>
      <c r="D65" s="42">
        <v>0</v>
      </c>
      <c r="E65" s="41">
        <f t="shared" si="0"/>
        <v>0</v>
      </c>
      <c r="F65" s="32">
        <v>1</v>
      </c>
      <c r="G65" s="31">
        <f t="shared" si="1"/>
        <v>6.25E-2</v>
      </c>
      <c r="H65" s="40">
        <v>1</v>
      </c>
      <c r="I65" s="39">
        <f t="shared" si="2"/>
        <v>6.25E-2</v>
      </c>
      <c r="J65" s="38">
        <v>1</v>
      </c>
      <c r="K65" s="27">
        <f>IFERROR(Tableau84[[#This Row],[Mai]]/Tableau84[[#This Row],[2018]],0)</f>
        <v>6.25E-2</v>
      </c>
      <c r="L65" s="37">
        <f>IFERROR(VLOOKUP(Tableau84[[#This Row],[Article]],'[1]TCD Sorties de stock'!$A$7:$N$555,7,FALSE),0)</f>
        <v>5</v>
      </c>
      <c r="M65" s="25">
        <f>IFERROR(Tableau84[[#This Row],[Juin]]/Tableau84[[#This Row],[2018]],0)</f>
        <v>0.3125</v>
      </c>
      <c r="N65" s="36">
        <v>1</v>
      </c>
      <c r="O65" s="35">
        <f t="shared" si="3"/>
        <v>6.25E-2</v>
      </c>
      <c r="P65" s="34">
        <v>1</v>
      </c>
      <c r="Q65" s="33">
        <f t="shared" si="4"/>
        <v>6.25E-2</v>
      </c>
      <c r="R65" s="32">
        <v>3</v>
      </c>
      <c r="S65" s="31">
        <f t="shared" si="5"/>
        <v>0.1875</v>
      </c>
      <c r="T65" s="30">
        <v>3</v>
      </c>
      <c r="U65" s="29">
        <f>IFERROR(Tableau84[[#This Row],[Octobre]]/Total,0)</f>
        <v>0.1875</v>
      </c>
      <c r="V65" s="28">
        <v>0</v>
      </c>
      <c r="W65" s="27">
        <f>IFERROR(Tableau84[[#This Row],[Novembre]]/Total,0)</f>
        <v>0</v>
      </c>
      <c r="X65" s="26">
        <v>0</v>
      </c>
      <c r="Y65" s="25">
        <f t="shared" si="6"/>
        <v>0</v>
      </c>
      <c r="Z6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</v>
      </c>
      <c r="AA6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6" spans="1:27" ht="16.5" thickTop="1" thickBot="1" x14ac:dyDescent="0.3">
      <c r="A66" s="45">
        <v>468</v>
      </c>
      <c r="B66" s="44">
        <v>0</v>
      </c>
      <c r="C66" s="43">
        <f>IFERROR(Tableau84[[#This Row],[Janvier]]/Total,0)</f>
        <v>0</v>
      </c>
      <c r="D66" s="42">
        <v>0</v>
      </c>
      <c r="E66" s="41">
        <f t="shared" si="0"/>
        <v>0</v>
      </c>
      <c r="F66" s="32">
        <v>0</v>
      </c>
      <c r="G66" s="31">
        <f t="shared" si="1"/>
        <v>0</v>
      </c>
      <c r="H66" s="40">
        <v>1</v>
      </c>
      <c r="I66" s="39">
        <f t="shared" si="2"/>
        <v>0.14285714285714285</v>
      </c>
      <c r="J66" s="38">
        <v>1</v>
      </c>
      <c r="K66" s="27">
        <f>IFERROR(Tableau84[[#This Row],[Mai]]/Tableau84[[#This Row],[2018]],0)</f>
        <v>0.14285714285714285</v>
      </c>
      <c r="L66" s="37">
        <f>IFERROR(VLOOKUP(Tableau84[[#This Row],[Article]],'[1]TCD Sorties de stock'!$A$7:$N$555,7,FALSE),0)</f>
        <v>1</v>
      </c>
      <c r="M66" s="25">
        <f>IFERROR(Tableau84[[#This Row],[Juin]]/Tableau84[[#This Row],[2018]],0)</f>
        <v>0.14285714285714285</v>
      </c>
      <c r="N66" s="36">
        <v>0</v>
      </c>
      <c r="O66" s="35">
        <f t="shared" si="3"/>
        <v>0</v>
      </c>
      <c r="P66" s="34">
        <v>1</v>
      </c>
      <c r="Q66" s="33">
        <f t="shared" si="4"/>
        <v>0.14285714285714285</v>
      </c>
      <c r="R66" s="32">
        <v>1</v>
      </c>
      <c r="S66" s="31">
        <f t="shared" si="5"/>
        <v>0.14285714285714285</v>
      </c>
      <c r="T66" s="30">
        <v>2</v>
      </c>
      <c r="U66" s="29">
        <f>IFERROR(Tableau84[[#This Row],[Octobre]]/Total,0)</f>
        <v>0.2857142857142857</v>
      </c>
      <c r="V66" s="28">
        <v>0</v>
      </c>
      <c r="W66" s="27">
        <f>IFERROR(Tableau84[[#This Row],[Novembre]]/Total,0)</f>
        <v>0</v>
      </c>
      <c r="X66" s="26">
        <v>0</v>
      </c>
      <c r="Y66" s="25">
        <f t="shared" si="6"/>
        <v>0</v>
      </c>
      <c r="Z6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</v>
      </c>
      <c r="AA6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67" spans="1:27" ht="16.5" thickTop="1" thickBot="1" x14ac:dyDescent="0.3">
      <c r="A67" s="45">
        <v>473</v>
      </c>
      <c r="B67" s="44">
        <v>0</v>
      </c>
      <c r="C67" s="43">
        <f>IFERROR(Tableau84[[#This Row],[Janvier]]/Total,0)</f>
        <v>0</v>
      </c>
      <c r="D67" s="42">
        <v>0</v>
      </c>
      <c r="E67" s="41">
        <f t="shared" si="0"/>
        <v>0</v>
      </c>
      <c r="F67" s="32">
        <v>0</v>
      </c>
      <c r="G67" s="31">
        <f t="shared" si="1"/>
        <v>0</v>
      </c>
      <c r="H67" s="40">
        <v>50</v>
      </c>
      <c r="I67" s="39">
        <f t="shared" si="2"/>
        <v>1</v>
      </c>
      <c r="J67" s="38">
        <v>0</v>
      </c>
      <c r="K67" s="27">
        <f>IFERROR(Tableau84[[#This Row],[Mai]]/Tableau84[[#This Row],[2018]],0)</f>
        <v>0</v>
      </c>
      <c r="L67" s="37">
        <f>IFERROR(VLOOKUP(Tableau84[[#This Row],[Article]],'[1]TCD Sorties de stock'!$A$7:$N$555,7,FALSE),0)</f>
        <v>0</v>
      </c>
      <c r="M67" s="25">
        <f>IFERROR(Tableau84[[#This Row],[Juin]]/Tableau84[[#This Row],[2018]],0)</f>
        <v>0</v>
      </c>
      <c r="N67" s="36">
        <v>0</v>
      </c>
      <c r="O67" s="35">
        <f t="shared" si="3"/>
        <v>0</v>
      </c>
      <c r="P67" s="34">
        <v>0</v>
      </c>
      <c r="Q67" s="33">
        <f t="shared" si="4"/>
        <v>0</v>
      </c>
      <c r="R67" s="32">
        <v>0</v>
      </c>
      <c r="S67" s="31">
        <f t="shared" si="5"/>
        <v>0</v>
      </c>
      <c r="T67" s="30">
        <v>0</v>
      </c>
      <c r="U67" s="29">
        <f>IFERROR(Tableau84[[#This Row],[Octobre]]/Total,0)</f>
        <v>0</v>
      </c>
      <c r="V67" s="28">
        <v>0</v>
      </c>
      <c r="W67" s="27">
        <f>IFERROR(Tableau84[[#This Row],[Novembre]]/Total,0)</f>
        <v>0</v>
      </c>
      <c r="X67" s="26">
        <v>0</v>
      </c>
      <c r="Y67" s="25">
        <f t="shared" si="6"/>
        <v>0</v>
      </c>
      <c r="Z6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6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68" spans="1:27" ht="16.5" thickTop="1" thickBot="1" x14ac:dyDescent="0.3">
      <c r="A68" s="45">
        <v>476</v>
      </c>
      <c r="B68" s="44">
        <v>0</v>
      </c>
      <c r="C68" s="43">
        <f>IFERROR(Tableau84[[#This Row],[Janvier]]/Total,0)</f>
        <v>0</v>
      </c>
      <c r="D68" s="42">
        <v>0</v>
      </c>
      <c r="E68" s="41">
        <f t="shared" si="0"/>
        <v>0</v>
      </c>
      <c r="F68" s="32">
        <v>13</v>
      </c>
      <c r="G68" s="31">
        <f t="shared" si="1"/>
        <v>6.6326530612244902E-2</v>
      </c>
      <c r="H68" s="40">
        <v>21</v>
      </c>
      <c r="I68" s="39">
        <f t="shared" si="2"/>
        <v>0.10714285714285714</v>
      </c>
      <c r="J68" s="38">
        <v>21</v>
      </c>
      <c r="K68" s="27">
        <f>IFERROR(Tableau84[[#This Row],[Mai]]/Tableau84[[#This Row],[2018]],0)</f>
        <v>0.10714285714285714</v>
      </c>
      <c r="L68" s="37">
        <f>IFERROR(VLOOKUP(Tableau84[[#This Row],[Article]],'[1]TCD Sorties de stock'!$A$7:$N$555,7,FALSE),0)</f>
        <v>33</v>
      </c>
      <c r="M68" s="25">
        <f>IFERROR(Tableau84[[#This Row],[Juin]]/Tableau84[[#This Row],[2018]],0)</f>
        <v>0.1683673469387755</v>
      </c>
      <c r="N68" s="36">
        <v>34</v>
      </c>
      <c r="O68" s="35">
        <f t="shared" si="3"/>
        <v>0.17346938775510204</v>
      </c>
      <c r="P68" s="34">
        <v>18</v>
      </c>
      <c r="Q68" s="33">
        <f t="shared" si="4"/>
        <v>9.1836734693877556E-2</v>
      </c>
      <c r="R68" s="32">
        <v>35</v>
      </c>
      <c r="S68" s="31">
        <f t="shared" si="5"/>
        <v>0.17857142857142858</v>
      </c>
      <c r="T68" s="30">
        <v>21</v>
      </c>
      <c r="U68" s="29">
        <f>IFERROR(Tableau84[[#This Row],[Octobre]]/Total,0)</f>
        <v>0.10714285714285714</v>
      </c>
      <c r="V68" s="28">
        <v>0</v>
      </c>
      <c r="W68" s="27">
        <f>IFERROR(Tableau84[[#This Row],[Novembre]]/Total,0)</f>
        <v>0</v>
      </c>
      <c r="X68" s="26">
        <v>0</v>
      </c>
      <c r="Y68" s="25">
        <f t="shared" si="6"/>
        <v>0</v>
      </c>
      <c r="Z6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196</v>
      </c>
      <c r="AA6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69" spans="1:27" ht="16.5" thickTop="1" thickBot="1" x14ac:dyDescent="0.3">
      <c r="A69" s="45">
        <v>482</v>
      </c>
      <c r="B69" s="44">
        <v>0</v>
      </c>
      <c r="C69" s="43">
        <f>IFERROR(Tableau84[[#This Row],[Janvier]]/Total,0)</f>
        <v>0</v>
      </c>
      <c r="D69" s="42">
        <v>0</v>
      </c>
      <c r="E69" s="41">
        <f t="shared" si="0"/>
        <v>0</v>
      </c>
      <c r="F69" s="32">
        <v>0</v>
      </c>
      <c r="G69" s="31">
        <f t="shared" si="1"/>
        <v>0</v>
      </c>
      <c r="H69" s="40">
        <v>1</v>
      </c>
      <c r="I69" s="39">
        <f t="shared" si="2"/>
        <v>7.6923076923076927E-2</v>
      </c>
      <c r="J69" s="38">
        <v>2</v>
      </c>
      <c r="K69" s="27">
        <f>IFERROR(Tableau84[[#This Row],[Mai]]/Tableau84[[#This Row],[2018]],0)</f>
        <v>0.15384615384615385</v>
      </c>
      <c r="L69" s="37">
        <f>IFERROR(VLOOKUP(Tableau84[[#This Row],[Article]],'[1]TCD Sorties de stock'!$A$7:$N$555,7,FALSE),0)</f>
        <v>2</v>
      </c>
      <c r="M69" s="25">
        <f>IFERROR(Tableau84[[#This Row],[Juin]]/Tableau84[[#This Row],[2018]],0)</f>
        <v>0.15384615384615385</v>
      </c>
      <c r="N69" s="36">
        <v>1</v>
      </c>
      <c r="O69" s="35">
        <f t="shared" si="3"/>
        <v>7.6923076923076927E-2</v>
      </c>
      <c r="P69" s="34">
        <v>1</v>
      </c>
      <c r="Q69" s="33">
        <f t="shared" si="4"/>
        <v>7.6923076923076927E-2</v>
      </c>
      <c r="R69" s="32">
        <v>1</v>
      </c>
      <c r="S69" s="31">
        <f t="shared" si="5"/>
        <v>7.6923076923076927E-2</v>
      </c>
      <c r="T69" s="30">
        <v>5</v>
      </c>
      <c r="U69" s="29">
        <f>IFERROR(Tableau84[[#This Row],[Octobre]]/Total,0)</f>
        <v>0.38461538461538464</v>
      </c>
      <c r="V69" s="28">
        <v>0</v>
      </c>
      <c r="W69" s="27">
        <f>IFERROR(Tableau84[[#This Row],[Novembre]]/Total,0)</f>
        <v>0</v>
      </c>
      <c r="X69" s="26">
        <v>0</v>
      </c>
      <c r="Y69" s="25">
        <f t="shared" si="6"/>
        <v>0</v>
      </c>
      <c r="Z6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13</v>
      </c>
      <c r="AA6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0" spans="1:27" ht="16.5" thickTop="1" thickBot="1" x14ac:dyDescent="0.3">
      <c r="A70" s="45">
        <v>519</v>
      </c>
      <c r="B70" s="44">
        <v>0</v>
      </c>
      <c r="C70" s="43">
        <f>IFERROR(Tableau84[[#This Row],[Janvier]]/Total,0)</f>
        <v>0</v>
      </c>
      <c r="D70" s="42">
        <v>0</v>
      </c>
      <c r="E70" s="41">
        <f t="shared" si="0"/>
        <v>0</v>
      </c>
      <c r="F70" s="32">
        <v>0</v>
      </c>
      <c r="G70" s="31">
        <f t="shared" si="1"/>
        <v>0</v>
      </c>
      <c r="H70" s="40">
        <v>0</v>
      </c>
      <c r="I70" s="39">
        <f t="shared" si="2"/>
        <v>0</v>
      </c>
      <c r="J70" s="38">
        <v>0</v>
      </c>
      <c r="K70" s="27">
        <f>IFERROR(Tableau84[[#This Row],[Mai]]/Tableau84[[#This Row],[2018]],0)</f>
        <v>0</v>
      </c>
      <c r="L70" s="37">
        <f>IFERROR(VLOOKUP(Tableau84[[#This Row],[Article]],'[1]TCD Sorties de stock'!$A$7:$N$555,7,FALSE),0)</f>
        <v>0</v>
      </c>
      <c r="M70" s="25">
        <f>IFERROR(Tableau84[[#This Row],[Juin]]/Tableau84[[#This Row],[2018]],0)</f>
        <v>0</v>
      </c>
      <c r="N70" s="36">
        <v>0</v>
      </c>
      <c r="O70" s="35">
        <f t="shared" si="3"/>
        <v>0</v>
      </c>
      <c r="P70" s="34">
        <v>0</v>
      </c>
      <c r="Q70" s="33">
        <f t="shared" si="4"/>
        <v>0</v>
      </c>
      <c r="R70" s="32">
        <v>0</v>
      </c>
      <c r="S70" s="31">
        <f t="shared" si="5"/>
        <v>0</v>
      </c>
      <c r="T70" s="30">
        <v>1</v>
      </c>
      <c r="U70" s="29">
        <f>IFERROR(Tableau84[[#This Row],[Octobre]]/Total,0)</f>
        <v>1</v>
      </c>
      <c r="V70" s="28">
        <v>0</v>
      </c>
      <c r="W70" s="27">
        <f>IFERROR(Tableau84[[#This Row],[Novembre]]/Total,0)</f>
        <v>0</v>
      </c>
      <c r="X70" s="26">
        <v>0</v>
      </c>
      <c r="Y70" s="25">
        <f t="shared" si="6"/>
        <v>0</v>
      </c>
      <c r="Z7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7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1" spans="1:27" ht="16.5" thickTop="1" thickBot="1" x14ac:dyDescent="0.3">
      <c r="A71" s="45">
        <v>520</v>
      </c>
      <c r="B71" s="44">
        <v>0</v>
      </c>
      <c r="C71" s="43">
        <f>IFERROR(Tableau84[[#This Row],[Janvier]]/Total,0)</f>
        <v>0</v>
      </c>
      <c r="D71" s="42">
        <v>0</v>
      </c>
      <c r="E71" s="41">
        <f t="shared" si="0"/>
        <v>0</v>
      </c>
      <c r="F71" s="32">
        <v>22</v>
      </c>
      <c r="G71" s="31">
        <f t="shared" si="1"/>
        <v>0.31428571428571428</v>
      </c>
      <c r="H71" s="40">
        <v>6</v>
      </c>
      <c r="I71" s="39">
        <f t="shared" si="2"/>
        <v>8.5714285714285715E-2</v>
      </c>
      <c r="J71" s="38">
        <v>15</v>
      </c>
      <c r="K71" s="27">
        <f>IFERROR(Tableau84[[#This Row],[Mai]]/Tableau84[[#This Row],[2018]],0)</f>
        <v>0.21428571428571427</v>
      </c>
      <c r="L71" s="37">
        <f>IFERROR(VLOOKUP(Tableau84[[#This Row],[Article]],'[1]TCD Sorties de stock'!$A$7:$N$555,7,FALSE),0)</f>
        <v>5</v>
      </c>
      <c r="M71" s="25">
        <f>IFERROR(Tableau84[[#This Row],[Juin]]/Tableau84[[#This Row],[2018]],0)</f>
        <v>7.1428571428571425E-2</v>
      </c>
      <c r="N71" s="36">
        <v>6</v>
      </c>
      <c r="O71" s="35">
        <f t="shared" si="3"/>
        <v>8.5714285714285715E-2</v>
      </c>
      <c r="P71" s="34">
        <v>11</v>
      </c>
      <c r="Q71" s="33">
        <f t="shared" si="4"/>
        <v>0.15714285714285714</v>
      </c>
      <c r="R71" s="32">
        <v>0</v>
      </c>
      <c r="S71" s="31">
        <f t="shared" si="5"/>
        <v>0</v>
      </c>
      <c r="T71" s="30">
        <v>5</v>
      </c>
      <c r="U71" s="29">
        <f>IFERROR(Tableau84[[#This Row],[Octobre]]/Total,0)</f>
        <v>7.1428571428571425E-2</v>
      </c>
      <c r="V71" s="28">
        <v>0</v>
      </c>
      <c r="W71" s="27">
        <f>IFERROR(Tableau84[[#This Row],[Novembre]]/Total,0)</f>
        <v>0</v>
      </c>
      <c r="X71" s="26">
        <v>0</v>
      </c>
      <c r="Y71" s="25">
        <f t="shared" si="6"/>
        <v>0</v>
      </c>
      <c r="Z7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70</v>
      </c>
      <c r="AA7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2" spans="1:27" ht="16.5" thickTop="1" thickBot="1" x14ac:dyDescent="0.3">
      <c r="A72" s="45">
        <v>527</v>
      </c>
      <c r="B72" s="44">
        <v>0</v>
      </c>
      <c r="C72" s="43">
        <f>IFERROR(Tableau84[[#This Row],[Janvier]]/Total,0)</f>
        <v>0</v>
      </c>
      <c r="D72" s="42">
        <v>0</v>
      </c>
      <c r="E72" s="41">
        <f t="shared" ref="E72:E135" si="7">IFERROR(fevrier/Total,0)</f>
        <v>0</v>
      </c>
      <c r="F72" s="32">
        <v>0</v>
      </c>
      <c r="G72" s="31">
        <f t="shared" ref="G72:G135" si="8">IFERROR(mars/Total,0)</f>
        <v>0</v>
      </c>
      <c r="H72" s="40">
        <v>0</v>
      </c>
      <c r="I72" s="39">
        <f t="shared" ref="I72:I135" si="9">IFERROR(Avril/Total,0)</f>
        <v>0</v>
      </c>
      <c r="J72" s="38">
        <v>0</v>
      </c>
      <c r="K72" s="27">
        <f>IFERROR(Tableau84[[#This Row],[Mai]]/Tableau84[[#This Row],[2018]],0)</f>
        <v>0</v>
      </c>
      <c r="L72" s="37">
        <f>IFERROR(VLOOKUP(Tableau84[[#This Row],[Article]],'[1]TCD Sorties de stock'!$A$7:$N$555,7,FALSE),0)</f>
        <v>2</v>
      </c>
      <c r="M72" s="25">
        <f>IFERROR(Tableau84[[#This Row],[Juin]]/Tableau84[[#This Row],[2018]],0)</f>
        <v>0.33333333333333331</v>
      </c>
      <c r="N72" s="36">
        <v>0</v>
      </c>
      <c r="O72" s="35">
        <f t="shared" ref="O72:O135" si="10">IFERROR(Juillet/Total,0)</f>
        <v>0</v>
      </c>
      <c r="P72" s="34">
        <v>0</v>
      </c>
      <c r="Q72" s="33">
        <f t="shared" ref="Q72:Q135" si="11">IFERROR(Aout/Total,0)</f>
        <v>0</v>
      </c>
      <c r="R72" s="32">
        <v>4</v>
      </c>
      <c r="S72" s="31">
        <f t="shared" ref="S72:S135" si="12">IFERROR(septembre/Total,0)</f>
        <v>0.66666666666666663</v>
      </c>
      <c r="T72" s="30">
        <v>0</v>
      </c>
      <c r="U72" s="29">
        <f>IFERROR(Tableau84[[#This Row],[Octobre]]/Total,0)</f>
        <v>0</v>
      </c>
      <c r="V72" s="28">
        <v>0</v>
      </c>
      <c r="W72" s="27">
        <f>IFERROR(Tableau84[[#This Row],[Novembre]]/Total,0)</f>
        <v>0</v>
      </c>
      <c r="X72" s="26">
        <v>0</v>
      </c>
      <c r="Y72" s="25">
        <f t="shared" si="6"/>
        <v>0</v>
      </c>
      <c r="Z7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</v>
      </c>
      <c r="AA7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3" spans="1:27" ht="16.5" thickTop="1" thickBot="1" x14ac:dyDescent="0.3">
      <c r="A73" s="45">
        <v>534</v>
      </c>
      <c r="B73" s="44">
        <v>0</v>
      </c>
      <c r="C73" s="43">
        <f>IFERROR(Tableau84[[#This Row],[Janvier]]/Total,0)</f>
        <v>0</v>
      </c>
      <c r="D73" s="42">
        <v>0</v>
      </c>
      <c r="E73" s="41">
        <f t="shared" si="7"/>
        <v>0</v>
      </c>
      <c r="F73" s="32">
        <v>0</v>
      </c>
      <c r="G73" s="31">
        <f t="shared" si="8"/>
        <v>0</v>
      </c>
      <c r="H73" s="40">
        <v>0</v>
      </c>
      <c r="I73" s="39">
        <f t="shared" si="9"/>
        <v>0</v>
      </c>
      <c r="J73" s="38">
        <v>0</v>
      </c>
      <c r="K73" s="27">
        <f>IFERROR(Tableau84[[#This Row],[Mai]]/Tableau84[[#This Row],[2018]],0)</f>
        <v>0</v>
      </c>
      <c r="L73" s="37">
        <f>IFERROR(VLOOKUP(Tableau84[[#This Row],[Article]],'[1]TCD Sorties de stock'!$A$7:$N$555,7,FALSE),0)</f>
        <v>0</v>
      </c>
      <c r="M73" s="25">
        <f>IFERROR(Tableau84[[#This Row],[Juin]]/Tableau84[[#This Row],[2018]],0)</f>
        <v>0</v>
      </c>
      <c r="N73" s="36">
        <v>0</v>
      </c>
      <c r="O73" s="35">
        <f t="shared" si="10"/>
        <v>0</v>
      </c>
      <c r="P73" s="34">
        <v>1</v>
      </c>
      <c r="Q73" s="33">
        <f t="shared" si="11"/>
        <v>1</v>
      </c>
      <c r="R73" s="32">
        <v>0</v>
      </c>
      <c r="S73" s="31">
        <f t="shared" si="12"/>
        <v>0</v>
      </c>
      <c r="T73" s="30">
        <v>0</v>
      </c>
      <c r="U73" s="29">
        <f>IFERROR(Tableau84[[#This Row],[Octobre]]/Total,0)</f>
        <v>0</v>
      </c>
      <c r="V73" s="28">
        <v>0</v>
      </c>
      <c r="W73" s="27">
        <f>IFERROR(Tableau84[[#This Row],[Novembre]]/Total,0)</f>
        <v>0</v>
      </c>
      <c r="X73" s="26">
        <v>0</v>
      </c>
      <c r="Y73" s="25">
        <f t="shared" ref="Y73:Y136" si="13">IFERROR(Decembre/Total,0)</f>
        <v>0</v>
      </c>
      <c r="Z7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7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4" spans="1:27" ht="16.5" thickTop="1" thickBot="1" x14ac:dyDescent="0.3">
      <c r="A74" s="45">
        <v>537</v>
      </c>
      <c r="B74" s="44">
        <v>0</v>
      </c>
      <c r="C74" s="43">
        <f>IFERROR(Tableau84[[#This Row],[Janvier]]/Total,0)</f>
        <v>0</v>
      </c>
      <c r="D74" s="42">
        <v>0</v>
      </c>
      <c r="E74" s="41">
        <f t="shared" si="7"/>
        <v>0</v>
      </c>
      <c r="F74" s="32">
        <v>3</v>
      </c>
      <c r="G74" s="31">
        <f t="shared" si="8"/>
        <v>0.06</v>
      </c>
      <c r="H74" s="40">
        <v>8</v>
      </c>
      <c r="I74" s="39">
        <f t="shared" si="9"/>
        <v>0.16</v>
      </c>
      <c r="J74" s="38">
        <v>5</v>
      </c>
      <c r="K74" s="27">
        <f>IFERROR(Tableau84[[#This Row],[Mai]]/Tableau84[[#This Row],[2018]],0)</f>
        <v>0.1</v>
      </c>
      <c r="L74" s="37">
        <f>IFERROR(VLOOKUP(Tableau84[[#This Row],[Article]],'[1]TCD Sorties de stock'!$A$7:$N$555,7,FALSE),0)</f>
        <v>6</v>
      </c>
      <c r="M74" s="25">
        <f>IFERROR(Tableau84[[#This Row],[Juin]]/Tableau84[[#This Row],[2018]],0)</f>
        <v>0.12</v>
      </c>
      <c r="N74" s="36">
        <v>9</v>
      </c>
      <c r="O74" s="35">
        <f t="shared" si="10"/>
        <v>0.18</v>
      </c>
      <c r="P74" s="34">
        <v>6</v>
      </c>
      <c r="Q74" s="33">
        <f t="shared" si="11"/>
        <v>0.12</v>
      </c>
      <c r="R74" s="32">
        <v>9</v>
      </c>
      <c r="S74" s="31">
        <f t="shared" si="12"/>
        <v>0.18</v>
      </c>
      <c r="T74" s="30">
        <v>4</v>
      </c>
      <c r="U74" s="29">
        <f>IFERROR(Tableau84[[#This Row],[Octobre]]/Total,0)</f>
        <v>0.08</v>
      </c>
      <c r="V74" s="28">
        <v>0</v>
      </c>
      <c r="W74" s="27">
        <f>IFERROR(Tableau84[[#This Row],[Novembre]]/Total,0)</f>
        <v>0</v>
      </c>
      <c r="X74" s="26">
        <v>0</v>
      </c>
      <c r="Y74" s="25">
        <f t="shared" si="13"/>
        <v>0</v>
      </c>
      <c r="Z7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7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75" spans="1:27" ht="16.5" thickTop="1" thickBot="1" x14ac:dyDescent="0.3">
      <c r="A75" s="45">
        <v>549</v>
      </c>
      <c r="B75" s="44">
        <v>0</v>
      </c>
      <c r="C75" s="43">
        <f>IFERROR(Tableau84[[#This Row],[Janvier]]/Total,0)</f>
        <v>0</v>
      </c>
      <c r="D75" s="42">
        <v>0</v>
      </c>
      <c r="E75" s="41">
        <f t="shared" si="7"/>
        <v>0</v>
      </c>
      <c r="F75" s="32">
        <v>0</v>
      </c>
      <c r="G75" s="31">
        <f t="shared" si="8"/>
        <v>0</v>
      </c>
      <c r="H75" s="40">
        <v>3</v>
      </c>
      <c r="I75" s="39">
        <f t="shared" si="9"/>
        <v>0.27272727272727271</v>
      </c>
      <c r="J75" s="38">
        <v>2</v>
      </c>
      <c r="K75" s="27">
        <f>IFERROR(Tableau84[[#This Row],[Mai]]/Tableau84[[#This Row],[2018]],0)</f>
        <v>0.18181818181818182</v>
      </c>
      <c r="L75" s="37">
        <f>IFERROR(VLOOKUP(Tableau84[[#This Row],[Article]],'[1]TCD Sorties de stock'!$A$7:$N$555,7,FALSE),0)</f>
        <v>0</v>
      </c>
      <c r="M75" s="25">
        <f>IFERROR(Tableau84[[#This Row],[Juin]]/Tableau84[[#This Row],[2018]],0)</f>
        <v>0</v>
      </c>
      <c r="N75" s="36">
        <v>2</v>
      </c>
      <c r="O75" s="35">
        <f t="shared" si="10"/>
        <v>0.18181818181818182</v>
      </c>
      <c r="P75" s="34">
        <v>2</v>
      </c>
      <c r="Q75" s="33">
        <f t="shared" si="11"/>
        <v>0.18181818181818182</v>
      </c>
      <c r="R75" s="32">
        <v>2</v>
      </c>
      <c r="S75" s="31">
        <f t="shared" si="12"/>
        <v>0.18181818181818182</v>
      </c>
      <c r="T75" s="30">
        <v>0</v>
      </c>
      <c r="U75" s="29">
        <f>IFERROR(Tableau84[[#This Row],[Octobre]]/Total,0)</f>
        <v>0</v>
      </c>
      <c r="V75" s="28">
        <v>0</v>
      </c>
      <c r="W75" s="27">
        <f>IFERROR(Tableau84[[#This Row],[Novembre]]/Total,0)</f>
        <v>0</v>
      </c>
      <c r="X75" s="26">
        <v>0</v>
      </c>
      <c r="Y75" s="25">
        <f t="shared" si="13"/>
        <v>0</v>
      </c>
      <c r="Z7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7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6" spans="1:27" ht="16.5" thickTop="1" thickBot="1" x14ac:dyDescent="0.3">
      <c r="A76" s="45">
        <v>551</v>
      </c>
      <c r="B76" s="44">
        <v>0</v>
      </c>
      <c r="C76" s="43">
        <f>IFERROR(Tableau84[[#This Row],[Janvier]]/Total,0)</f>
        <v>0</v>
      </c>
      <c r="D76" s="42">
        <v>0</v>
      </c>
      <c r="E76" s="41">
        <f t="shared" si="7"/>
        <v>0</v>
      </c>
      <c r="F76" s="32">
        <v>1</v>
      </c>
      <c r="G76" s="31">
        <f t="shared" si="8"/>
        <v>9.433962264150943E-3</v>
      </c>
      <c r="H76" s="40">
        <v>30</v>
      </c>
      <c r="I76" s="39">
        <f t="shared" si="9"/>
        <v>0.28301886792452829</v>
      </c>
      <c r="J76" s="38">
        <v>64</v>
      </c>
      <c r="K76" s="27">
        <f>IFERROR(Tableau84[[#This Row],[Mai]]/Tableau84[[#This Row],[2018]],0)</f>
        <v>0.60377358490566035</v>
      </c>
      <c r="L76" s="37">
        <f>IFERROR(VLOOKUP(Tableau84[[#This Row],[Article]],'[1]TCD Sorties de stock'!$A$7:$N$555,7,FALSE),0)</f>
        <v>3</v>
      </c>
      <c r="M76" s="25">
        <f>IFERROR(Tableau84[[#This Row],[Juin]]/Tableau84[[#This Row],[2018]],0)</f>
        <v>2.8301886792452831E-2</v>
      </c>
      <c r="N76" s="36">
        <v>1</v>
      </c>
      <c r="O76" s="35">
        <f t="shared" si="10"/>
        <v>9.433962264150943E-3</v>
      </c>
      <c r="P76" s="34">
        <v>6</v>
      </c>
      <c r="Q76" s="33">
        <f t="shared" si="11"/>
        <v>5.6603773584905662E-2</v>
      </c>
      <c r="R76" s="32">
        <v>1</v>
      </c>
      <c r="S76" s="31">
        <f t="shared" si="12"/>
        <v>9.433962264150943E-3</v>
      </c>
      <c r="T76" s="30">
        <v>0</v>
      </c>
      <c r="U76" s="29">
        <f>IFERROR(Tableau84[[#This Row],[Octobre]]/Total,0)</f>
        <v>0</v>
      </c>
      <c r="V76" s="28">
        <v>0</v>
      </c>
      <c r="W76" s="27">
        <f>IFERROR(Tableau84[[#This Row],[Novembre]]/Total,0)</f>
        <v>0</v>
      </c>
      <c r="X76" s="26">
        <v>0</v>
      </c>
      <c r="Y76" s="25">
        <f t="shared" si="13"/>
        <v>0</v>
      </c>
      <c r="Z7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106</v>
      </c>
      <c r="AA7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77" spans="1:27" ht="16.5" thickTop="1" thickBot="1" x14ac:dyDescent="0.3">
      <c r="A77" s="45">
        <v>573</v>
      </c>
      <c r="B77" s="44">
        <v>0</v>
      </c>
      <c r="C77" s="43">
        <f>IFERROR(Tableau84[[#This Row],[Janvier]]/Total,0)</f>
        <v>0</v>
      </c>
      <c r="D77" s="42">
        <v>0</v>
      </c>
      <c r="E77" s="41">
        <f t="shared" si="7"/>
        <v>0</v>
      </c>
      <c r="F77" s="32">
        <v>0</v>
      </c>
      <c r="G77" s="31">
        <f t="shared" si="8"/>
        <v>0</v>
      </c>
      <c r="H77" s="40">
        <v>10</v>
      </c>
      <c r="I77" s="39">
        <f t="shared" si="9"/>
        <v>1</v>
      </c>
      <c r="J77" s="38">
        <v>0</v>
      </c>
      <c r="K77" s="27">
        <f>IFERROR(Tableau84[[#This Row],[Mai]]/Tableau84[[#This Row],[2018]],0)</f>
        <v>0</v>
      </c>
      <c r="L77" s="37">
        <f>IFERROR(VLOOKUP(Tableau84[[#This Row],[Article]],'[1]TCD Sorties de stock'!$A$7:$N$555,7,FALSE),0)</f>
        <v>0</v>
      </c>
      <c r="M77" s="25">
        <f>IFERROR(Tableau84[[#This Row],[Juin]]/Tableau84[[#This Row],[2018]],0)</f>
        <v>0</v>
      </c>
      <c r="N77" s="36">
        <v>0</v>
      </c>
      <c r="O77" s="35">
        <f t="shared" si="10"/>
        <v>0</v>
      </c>
      <c r="P77" s="34">
        <v>0</v>
      </c>
      <c r="Q77" s="33">
        <f t="shared" si="11"/>
        <v>0</v>
      </c>
      <c r="R77" s="32">
        <v>0</v>
      </c>
      <c r="S77" s="31">
        <f t="shared" si="12"/>
        <v>0</v>
      </c>
      <c r="T77" s="30">
        <v>0</v>
      </c>
      <c r="U77" s="29">
        <f>IFERROR(Tableau84[[#This Row],[Octobre]]/Total,0)</f>
        <v>0</v>
      </c>
      <c r="V77" s="28">
        <v>0</v>
      </c>
      <c r="W77" s="27">
        <f>IFERROR(Tableau84[[#This Row],[Novembre]]/Total,0)</f>
        <v>0</v>
      </c>
      <c r="X77" s="26">
        <v>0</v>
      </c>
      <c r="Y77" s="25">
        <f t="shared" si="13"/>
        <v>0</v>
      </c>
      <c r="Z7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</v>
      </c>
      <c r="AA7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8" spans="1:27" ht="16.5" thickTop="1" thickBot="1" x14ac:dyDescent="0.3">
      <c r="A78" s="45">
        <v>577</v>
      </c>
      <c r="B78" s="44">
        <v>0</v>
      </c>
      <c r="C78" s="43">
        <f>IFERROR(Tableau84[[#This Row],[Janvier]]/Total,0)</f>
        <v>0</v>
      </c>
      <c r="D78" s="42">
        <v>0</v>
      </c>
      <c r="E78" s="41">
        <f t="shared" si="7"/>
        <v>0</v>
      </c>
      <c r="F78" s="32">
        <v>0</v>
      </c>
      <c r="G78" s="31">
        <f t="shared" si="8"/>
        <v>0</v>
      </c>
      <c r="H78" s="40">
        <v>0</v>
      </c>
      <c r="I78" s="39">
        <f t="shared" si="9"/>
        <v>0</v>
      </c>
      <c r="J78" s="38">
        <v>0</v>
      </c>
      <c r="K78" s="27">
        <f>IFERROR(Tableau84[[#This Row],[Mai]]/Tableau84[[#This Row],[2018]],0)</f>
        <v>0</v>
      </c>
      <c r="L78" s="37">
        <f>IFERROR(VLOOKUP(Tableau84[[#This Row],[Article]],'[1]TCD Sorties de stock'!$A$7:$N$555,7,FALSE),0)</f>
        <v>0</v>
      </c>
      <c r="M78" s="25">
        <f>IFERROR(Tableau84[[#This Row],[Juin]]/Tableau84[[#This Row],[2018]],0)</f>
        <v>0</v>
      </c>
      <c r="N78" s="36">
        <v>0</v>
      </c>
      <c r="O78" s="35">
        <f t="shared" si="10"/>
        <v>0</v>
      </c>
      <c r="P78" s="34">
        <v>0</v>
      </c>
      <c r="Q78" s="33">
        <f t="shared" si="11"/>
        <v>0</v>
      </c>
      <c r="R78" s="32">
        <v>0</v>
      </c>
      <c r="S78" s="31">
        <f t="shared" si="12"/>
        <v>0</v>
      </c>
      <c r="T78" s="30">
        <v>0</v>
      </c>
      <c r="U78" s="29">
        <f>IFERROR(Tableau84[[#This Row],[Octobre]]/Total,0)</f>
        <v>0</v>
      </c>
      <c r="V78" s="28">
        <v>0</v>
      </c>
      <c r="W78" s="27">
        <f>IFERROR(Tableau84[[#This Row],[Novembre]]/Total,0)</f>
        <v>0</v>
      </c>
      <c r="X78" s="26">
        <v>0</v>
      </c>
      <c r="Y78" s="25">
        <f t="shared" si="13"/>
        <v>0</v>
      </c>
      <c r="Z7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7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79" spans="1:27" ht="16.5" thickTop="1" thickBot="1" x14ac:dyDescent="0.3">
      <c r="A79" s="45">
        <v>579</v>
      </c>
      <c r="B79" s="44">
        <v>0</v>
      </c>
      <c r="C79" s="43">
        <f>IFERROR(Tableau84[[#This Row],[Janvier]]/Total,0)</f>
        <v>0</v>
      </c>
      <c r="D79" s="42">
        <v>0</v>
      </c>
      <c r="E79" s="41">
        <f t="shared" si="7"/>
        <v>0</v>
      </c>
      <c r="F79" s="32">
        <v>0</v>
      </c>
      <c r="G79" s="31">
        <f t="shared" si="8"/>
        <v>0</v>
      </c>
      <c r="H79" s="40">
        <v>50</v>
      </c>
      <c r="I79" s="39">
        <f t="shared" si="9"/>
        <v>0.16286644951140064</v>
      </c>
      <c r="J79" s="38">
        <v>57</v>
      </c>
      <c r="K79" s="27">
        <f>IFERROR(Tableau84[[#This Row],[Mai]]/Tableau84[[#This Row],[2018]],0)</f>
        <v>0.18566775244299674</v>
      </c>
      <c r="L79" s="37">
        <f>IFERROR(VLOOKUP(Tableau84[[#This Row],[Article]],'[1]TCD Sorties de stock'!$A$7:$N$555,7,FALSE),0)</f>
        <v>0</v>
      </c>
      <c r="M79" s="25">
        <f>IFERROR(Tableau84[[#This Row],[Juin]]/Tableau84[[#This Row],[2018]],0)</f>
        <v>0</v>
      </c>
      <c r="N79" s="36">
        <v>100</v>
      </c>
      <c r="O79" s="35">
        <f t="shared" si="10"/>
        <v>0.32573289902280128</v>
      </c>
      <c r="P79" s="34">
        <v>0</v>
      </c>
      <c r="Q79" s="33">
        <f t="shared" si="11"/>
        <v>0</v>
      </c>
      <c r="R79" s="32">
        <v>0</v>
      </c>
      <c r="S79" s="31">
        <f t="shared" si="12"/>
        <v>0</v>
      </c>
      <c r="T79" s="30">
        <v>100</v>
      </c>
      <c r="U79" s="29">
        <f>IFERROR(Tableau84[[#This Row],[Octobre]]/Total,0)</f>
        <v>0.32573289902280128</v>
      </c>
      <c r="V79" s="28">
        <v>0</v>
      </c>
      <c r="W79" s="27">
        <f>IFERROR(Tableau84[[#This Row],[Novembre]]/Total,0)</f>
        <v>0</v>
      </c>
      <c r="X79" s="26">
        <v>0</v>
      </c>
      <c r="Y79" s="25">
        <f t="shared" si="13"/>
        <v>0</v>
      </c>
      <c r="Z7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307</v>
      </c>
      <c r="AA7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0" spans="1:27" ht="16.5" thickTop="1" thickBot="1" x14ac:dyDescent="0.3">
      <c r="A80" s="45">
        <v>580</v>
      </c>
      <c r="B80" s="44">
        <v>0</v>
      </c>
      <c r="C80" s="43">
        <f>IFERROR(Tableau84[[#This Row],[Janvier]]/Total,0)</f>
        <v>0</v>
      </c>
      <c r="D80" s="42">
        <v>0</v>
      </c>
      <c r="E80" s="41">
        <f t="shared" si="7"/>
        <v>0</v>
      </c>
      <c r="F80" s="32">
        <v>50</v>
      </c>
      <c r="G80" s="31">
        <f t="shared" si="8"/>
        <v>8.1037277147487846E-2</v>
      </c>
      <c r="H80" s="40">
        <v>67</v>
      </c>
      <c r="I80" s="39">
        <f t="shared" si="9"/>
        <v>0.10858995137763371</v>
      </c>
      <c r="J80" s="38">
        <v>100</v>
      </c>
      <c r="K80" s="27">
        <f>IFERROR(Tableau84[[#This Row],[Mai]]/Tableau84[[#This Row],[2018]],0)</f>
        <v>0.16207455429497569</v>
      </c>
      <c r="L80" s="37">
        <f>IFERROR(VLOOKUP(Tableau84[[#This Row],[Article]],'[1]TCD Sorties de stock'!$A$7:$N$555,7,FALSE),0)</f>
        <v>0</v>
      </c>
      <c r="M80" s="25">
        <f>IFERROR(Tableau84[[#This Row],[Juin]]/Tableau84[[#This Row],[2018]],0)</f>
        <v>0</v>
      </c>
      <c r="N80" s="36">
        <v>100</v>
      </c>
      <c r="O80" s="35">
        <f t="shared" si="10"/>
        <v>0.16207455429497569</v>
      </c>
      <c r="P80" s="34">
        <v>50</v>
      </c>
      <c r="Q80" s="33">
        <f t="shared" si="11"/>
        <v>8.1037277147487846E-2</v>
      </c>
      <c r="R80" s="32">
        <v>50</v>
      </c>
      <c r="S80" s="31">
        <f t="shared" si="12"/>
        <v>8.1037277147487846E-2</v>
      </c>
      <c r="T80" s="30">
        <v>200</v>
      </c>
      <c r="U80" s="29">
        <f>IFERROR(Tableau84[[#This Row],[Octobre]]/Total,0)</f>
        <v>0.32414910858995138</v>
      </c>
      <c r="V80" s="28">
        <v>0</v>
      </c>
      <c r="W80" s="27">
        <f>IFERROR(Tableau84[[#This Row],[Novembre]]/Total,0)</f>
        <v>0</v>
      </c>
      <c r="X80" s="26">
        <v>0</v>
      </c>
      <c r="Y80" s="25">
        <f t="shared" si="13"/>
        <v>0</v>
      </c>
      <c r="Z8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617</v>
      </c>
      <c r="AA8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1" spans="1:27" ht="16.5" thickTop="1" thickBot="1" x14ac:dyDescent="0.3">
      <c r="A81" s="45">
        <v>588</v>
      </c>
      <c r="B81" s="44">
        <v>0</v>
      </c>
      <c r="C81" s="43">
        <f>IFERROR(Tableau84[[#This Row],[Janvier]]/Total,0)</f>
        <v>0</v>
      </c>
      <c r="D81" s="42">
        <v>0</v>
      </c>
      <c r="E81" s="41">
        <f t="shared" si="7"/>
        <v>0</v>
      </c>
      <c r="F81" s="32">
        <v>1</v>
      </c>
      <c r="G81" s="31">
        <f t="shared" si="8"/>
        <v>3.8461538461538464E-2</v>
      </c>
      <c r="H81" s="40">
        <v>0</v>
      </c>
      <c r="I81" s="39">
        <f t="shared" si="9"/>
        <v>0</v>
      </c>
      <c r="J81" s="38">
        <v>1</v>
      </c>
      <c r="K81" s="27">
        <f>IFERROR(Tableau84[[#This Row],[Mai]]/Tableau84[[#This Row],[2018]],0)</f>
        <v>3.8461538461538464E-2</v>
      </c>
      <c r="L81" s="37">
        <f>IFERROR(VLOOKUP(Tableau84[[#This Row],[Article]],'[1]TCD Sorties de stock'!$A$7:$N$555,7,FALSE),0)</f>
        <v>9</v>
      </c>
      <c r="M81" s="25">
        <f>IFERROR(Tableau84[[#This Row],[Juin]]/Tableau84[[#This Row],[2018]],0)</f>
        <v>0.34615384615384615</v>
      </c>
      <c r="N81" s="36">
        <v>3</v>
      </c>
      <c r="O81" s="35">
        <f t="shared" si="10"/>
        <v>0.11538461538461539</v>
      </c>
      <c r="P81" s="34">
        <v>1</v>
      </c>
      <c r="Q81" s="33">
        <f t="shared" si="11"/>
        <v>3.8461538461538464E-2</v>
      </c>
      <c r="R81" s="32">
        <v>7</v>
      </c>
      <c r="S81" s="31">
        <f t="shared" si="12"/>
        <v>0.26923076923076922</v>
      </c>
      <c r="T81" s="30">
        <v>4</v>
      </c>
      <c r="U81" s="29">
        <f>IFERROR(Tableau84[[#This Row],[Octobre]]/Total,0)</f>
        <v>0.15384615384615385</v>
      </c>
      <c r="V81" s="28">
        <v>0</v>
      </c>
      <c r="W81" s="27">
        <f>IFERROR(Tableau84[[#This Row],[Novembre]]/Total,0)</f>
        <v>0</v>
      </c>
      <c r="X81" s="26">
        <v>0</v>
      </c>
      <c r="Y81" s="25">
        <f t="shared" si="13"/>
        <v>0</v>
      </c>
      <c r="Z8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26</v>
      </c>
      <c r="AA8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82" spans="1:27" ht="16.5" thickTop="1" thickBot="1" x14ac:dyDescent="0.3">
      <c r="A82" s="45">
        <v>608</v>
      </c>
      <c r="B82" s="44">
        <v>0</v>
      </c>
      <c r="C82" s="43">
        <f>IFERROR(Tableau84[[#This Row],[Janvier]]/Total,0)</f>
        <v>0</v>
      </c>
      <c r="D82" s="42">
        <v>0</v>
      </c>
      <c r="E82" s="41">
        <f t="shared" si="7"/>
        <v>0</v>
      </c>
      <c r="F82" s="32">
        <v>11</v>
      </c>
      <c r="G82" s="31">
        <f t="shared" si="8"/>
        <v>5.9782608695652176E-2</v>
      </c>
      <c r="H82" s="40">
        <v>25</v>
      </c>
      <c r="I82" s="39">
        <f t="shared" si="9"/>
        <v>0.1358695652173913</v>
      </c>
      <c r="J82" s="38">
        <v>27</v>
      </c>
      <c r="K82" s="27">
        <f>IFERROR(Tableau84[[#This Row],[Mai]]/Tableau84[[#This Row],[2018]],0)</f>
        <v>0.14673913043478262</v>
      </c>
      <c r="L82" s="37">
        <f>IFERROR(VLOOKUP(Tableau84[[#This Row],[Article]],'[1]TCD Sorties de stock'!$A$7:$N$555,7,FALSE),0)</f>
        <v>43</v>
      </c>
      <c r="M82" s="25">
        <f>IFERROR(Tableau84[[#This Row],[Juin]]/Tableau84[[#This Row],[2018]],0)</f>
        <v>0.23369565217391305</v>
      </c>
      <c r="N82" s="36">
        <v>22</v>
      </c>
      <c r="O82" s="35">
        <f t="shared" si="10"/>
        <v>0.11956521739130435</v>
      </c>
      <c r="P82" s="34">
        <v>26</v>
      </c>
      <c r="Q82" s="33">
        <f t="shared" si="11"/>
        <v>0.14130434782608695</v>
      </c>
      <c r="R82" s="32">
        <v>17</v>
      </c>
      <c r="S82" s="31">
        <f t="shared" si="12"/>
        <v>9.2391304347826081E-2</v>
      </c>
      <c r="T82" s="30">
        <v>13</v>
      </c>
      <c r="U82" s="29">
        <f>IFERROR(Tableau84[[#This Row],[Octobre]]/Total,0)</f>
        <v>7.0652173913043473E-2</v>
      </c>
      <c r="V82" s="28">
        <v>0</v>
      </c>
      <c r="W82" s="27">
        <f>IFERROR(Tableau84[[#This Row],[Novembre]]/Total,0)</f>
        <v>0</v>
      </c>
      <c r="X82" s="26">
        <v>0</v>
      </c>
      <c r="Y82" s="25">
        <f t="shared" si="13"/>
        <v>0</v>
      </c>
      <c r="Z8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184</v>
      </c>
      <c r="AA8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83" spans="1:27" ht="16.5" thickTop="1" thickBot="1" x14ac:dyDescent="0.3">
      <c r="A83" s="45">
        <v>609</v>
      </c>
      <c r="B83" s="44">
        <v>0</v>
      </c>
      <c r="C83" s="43">
        <f>IFERROR(Tableau84[[#This Row],[Janvier]]/Total,0)</f>
        <v>0</v>
      </c>
      <c r="D83" s="42">
        <v>0</v>
      </c>
      <c r="E83" s="41">
        <f t="shared" si="7"/>
        <v>0</v>
      </c>
      <c r="F83" s="32">
        <v>11</v>
      </c>
      <c r="G83" s="31">
        <f t="shared" si="8"/>
        <v>6.4705882352941183E-2</v>
      </c>
      <c r="H83" s="40">
        <v>24</v>
      </c>
      <c r="I83" s="39">
        <f t="shared" si="9"/>
        <v>0.14117647058823529</v>
      </c>
      <c r="J83" s="38">
        <v>26</v>
      </c>
      <c r="K83" s="27">
        <f>IFERROR(Tableau84[[#This Row],[Mai]]/Tableau84[[#This Row],[2018]],0)</f>
        <v>0.15294117647058825</v>
      </c>
      <c r="L83" s="37">
        <f>IFERROR(VLOOKUP(Tableau84[[#This Row],[Article]],'[1]TCD Sorties de stock'!$A$7:$N$555,7,FALSE),0)</f>
        <v>34</v>
      </c>
      <c r="M83" s="25">
        <f>IFERROR(Tableau84[[#This Row],[Juin]]/Tableau84[[#This Row],[2018]],0)</f>
        <v>0.2</v>
      </c>
      <c r="N83" s="36">
        <v>29</v>
      </c>
      <c r="O83" s="35">
        <f t="shared" si="10"/>
        <v>0.17058823529411765</v>
      </c>
      <c r="P83" s="34">
        <v>18</v>
      </c>
      <c r="Q83" s="33">
        <f t="shared" si="11"/>
        <v>0.10588235294117647</v>
      </c>
      <c r="R83" s="32">
        <v>18</v>
      </c>
      <c r="S83" s="31">
        <f t="shared" si="12"/>
        <v>0.10588235294117647</v>
      </c>
      <c r="T83" s="30">
        <v>10</v>
      </c>
      <c r="U83" s="29">
        <f>IFERROR(Tableau84[[#This Row],[Octobre]]/Total,0)</f>
        <v>5.8823529411764705E-2</v>
      </c>
      <c r="V83" s="28">
        <v>0</v>
      </c>
      <c r="W83" s="27">
        <f>IFERROR(Tableau84[[#This Row],[Novembre]]/Total,0)</f>
        <v>0</v>
      </c>
      <c r="X83" s="26">
        <v>0</v>
      </c>
      <c r="Y83" s="25">
        <f t="shared" si="13"/>
        <v>0</v>
      </c>
      <c r="Z8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170</v>
      </c>
      <c r="AA8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4" spans="1:27" ht="16.5" thickTop="1" thickBot="1" x14ac:dyDescent="0.3">
      <c r="A84" s="45">
        <v>610</v>
      </c>
      <c r="B84" s="44">
        <v>0</v>
      </c>
      <c r="C84" s="43">
        <f>IFERROR(Tableau84[[#This Row],[Janvier]]/Total,0)</f>
        <v>0</v>
      </c>
      <c r="D84" s="42">
        <v>0</v>
      </c>
      <c r="E84" s="41">
        <f t="shared" si="7"/>
        <v>0</v>
      </c>
      <c r="F84" s="32">
        <v>5</v>
      </c>
      <c r="G84" s="31">
        <f t="shared" si="8"/>
        <v>3.8461538461538464E-2</v>
      </c>
      <c r="H84" s="40">
        <v>18</v>
      </c>
      <c r="I84" s="39">
        <f t="shared" si="9"/>
        <v>0.13846153846153847</v>
      </c>
      <c r="J84" s="38">
        <v>17</v>
      </c>
      <c r="K84" s="27">
        <f>IFERROR(Tableau84[[#This Row],[Mai]]/Tableau84[[#This Row],[2018]],0)</f>
        <v>0.13076923076923078</v>
      </c>
      <c r="L84" s="37">
        <f>IFERROR(VLOOKUP(Tableau84[[#This Row],[Article]],'[1]TCD Sorties de stock'!$A$7:$N$555,7,FALSE),0)</f>
        <v>22</v>
      </c>
      <c r="M84" s="25">
        <f>IFERROR(Tableau84[[#This Row],[Juin]]/Tableau84[[#This Row],[2018]],0)</f>
        <v>0.16923076923076924</v>
      </c>
      <c r="N84" s="36">
        <v>28</v>
      </c>
      <c r="O84" s="35">
        <f t="shared" si="10"/>
        <v>0.2153846153846154</v>
      </c>
      <c r="P84" s="34">
        <v>13</v>
      </c>
      <c r="Q84" s="33">
        <f t="shared" si="11"/>
        <v>0.1</v>
      </c>
      <c r="R84" s="32">
        <v>14</v>
      </c>
      <c r="S84" s="31">
        <f t="shared" si="12"/>
        <v>0.1076923076923077</v>
      </c>
      <c r="T84" s="30">
        <v>13</v>
      </c>
      <c r="U84" s="29">
        <f>IFERROR(Tableau84[[#This Row],[Octobre]]/Total,0)</f>
        <v>0.1</v>
      </c>
      <c r="V84" s="28">
        <v>0</v>
      </c>
      <c r="W84" s="27">
        <f>IFERROR(Tableau84[[#This Row],[Novembre]]/Total,0)</f>
        <v>0</v>
      </c>
      <c r="X84" s="26">
        <v>0</v>
      </c>
      <c r="Y84" s="25">
        <f t="shared" si="13"/>
        <v>0</v>
      </c>
      <c r="Z8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130</v>
      </c>
      <c r="AA8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85" spans="1:27" ht="16.5" thickTop="1" thickBot="1" x14ac:dyDescent="0.3">
      <c r="A85" s="45">
        <v>611</v>
      </c>
      <c r="B85" s="44">
        <v>0</v>
      </c>
      <c r="C85" s="43">
        <f>IFERROR(Tableau84[[#This Row],[Janvier]]/Total,0)</f>
        <v>0</v>
      </c>
      <c r="D85" s="42">
        <v>0</v>
      </c>
      <c r="E85" s="41">
        <f t="shared" si="7"/>
        <v>0</v>
      </c>
      <c r="F85" s="32">
        <v>10</v>
      </c>
      <c r="G85" s="31">
        <f t="shared" si="8"/>
        <v>7.8125E-2</v>
      </c>
      <c r="H85" s="40">
        <v>18</v>
      </c>
      <c r="I85" s="39">
        <f t="shared" si="9"/>
        <v>0.140625</v>
      </c>
      <c r="J85" s="38">
        <v>15</v>
      </c>
      <c r="K85" s="27">
        <f>IFERROR(Tableau84[[#This Row],[Mai]]/Tableau84[[#This Row],[2018]],0)</f>
        <v>0.1171875</v>
      </c>
      <c r="L85" s="37">
        <f>IFERROR(VLOOKUP(Tableau84[[#This Row],[Article]],'[1]TCD Sorties de stock'!$A$7:$N$555,7,FALSE),0)</f>
        <v>25</v>
      </c>
      <c r="M85" s="25">
        <f>IFERROR(Tableau84[[#This Row],[Juin]]/Tableau84[[#This Row],[2018]],0)</f>
        <v>0.1953125</v>
      </c>
      <c r="N85" s="36">
        <v>26</v>
      </c>
      <c r="O85" s="35">
        <f t="shared" si="10"/>
        <v>0.203125</v>
      </c>
      <c r="P85" s="34">
        <v>13</v>
      </c>
      <c r="Q85" s="33">
        <f t="shared" si="11"/>
        <v>0.1015625</v>
      </c>
      <c r="R85" s="32">
        <v>13</v>
      </c>
      <c r="S85" s="31">
        <f t="shared" si="12"/>
        <v>0.1015625</v>
      </c>
      <c r="T85" s="30">
        <v>8</v>
      </c>
      <c r="U85" s="29">
        <f>IFERROR(Tableau84[[#This Row],[Octobre]]/Total,0)</f>
        <v>6.25E-2</v>
      </c>
      <c r="V85" s="28">
        <v>0</v>
      </c>
      <c r="W85" s="27">
        <f>IFERROR(Tableau84[[#This Row],[Novembre]]/Total,0)</f>
        <v>0</v>
      </c>
      <c r="X85" s="26">
        <v>0</v>
      </c>
      <c r="Y85" s="25">
        <f t="shared" si="13"/>
        <v>0</v>
      </c>
      <c r="Z8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128</v>
      </c>
      <c r="AA8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6" spans="1:27" ht="16.5" thickTop="1" thickBot="1" x14ac:dyDescent="0.3">
      <c r="A86" s="45">
        <v>615</v>
      </c>
      <c r="B86" s="44">
        <v>0</v>
      </c>
      <c r="C86" s="43">
        <f>IFERROR(Tableau84[[#This Row],[Janvier]]/Total,0)</f>
        <v>0</v>
      </c>
      <c r="D86" s="42">
        <v>0</v>
      </c>
      <c r="E86" s="41">
        <f t="shared" si="7"/>
        <v>0</v>
      </c>
      <c r="F86" s="32">
        <v>0</v>
      </c>
      <c r="G86" s="31">
        <f t="shared" si="8"/>
        <v>0</v>
      </c>
      <c r="H86" s="40">
        <v>3</v>
      </c>
      <c r="I86" s="39">
        <f t="shared" si="9"/>
        <v>0.21428571428571427</v>
      </c>
      <c r="J86" s="38">
        <v>3</v>
      </c>
      <c r="K86" s="27">
        <f>IFERROR(Tableau84[[#This Row],[Mai]]/Tableau84[[#This Row],[2018]],0)</f>
        <v>0.21428571428571427</v>
      </c>
      <c r="L86" s="37">
        <f>IFERROR(VLOOKUP(Tableau84[[#This Row],[Article]],'[1]TCD Sorties de stock'!$A$7:$N$555,7,FALSE),0)</f>
        <v>1</v>
      </c>
      <c r="M86" s="25">
        <f>IFERROR(Tableau84[[#This Row],[Juin]]/Tableau84[[#This Row],[2018]],0)</f>
        <v>7.1428571428571425E-2</v>
      </c>
      <c r="N86" s="36">
        <v>3</v>
      </c>
      <c r="O86" s="35">
        <f t="shared" si="10"/>
        <v>0.21428571428571427</v>
      </c>
      <c r="P86" s="34">
        <v>1</v>
      </c>
      <c r="Q86" s="33">
        <f t="shared" si="11"/>
        <v>7.1428571428571425E-2</v>
      </c>
      <c r="R86" s="32">
        <v>1</v>
      </c>
      <c r="S86" s="31">
        <f t="shared" si="12"/>
        <v>7.1428571428571425E-2</v>
      </c>
      <c r="T86" s="30">
        <v>2</v>
      </c>
      <c r="U86" s="29">
        <f>IFERROR(Tableau84[[#This Row],[Octobre]]/Total,0)</f>
        <v>0.14285714285714285</v>
      </c>
      <c r="V86" s="28">
        <v>0</v>
      </c>
      <c r="W86" s="27">
        <f>IFERROR(Tableau84[[#This Row],[Novembre]]/Total,0)</f>
        <v>0</v>
      </c>
      <c r="X86" s="26">
        <v>0</v>
      </c>
      <c r="Y86" s="25">
        <f t="shared" si="13"/>
        <v>0</v>
      </c>
      <c r="Z8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8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7" spans="1:27" ht="16.5" thickTop="1" thickBot="1" x14ac:dyDescent="0.3">
      <c r="A87" s="45">
        <v>616</v>
      </c>
      <c r="B87" s="44">
        <v>0</v>
      </c>
      <c r="C87" s="43">
        <f>IFERROR(Tableau84[[#This Row],[Janvier]]/Total,0)</f>
        <v>0</v>
      </c>
      <c r="D87" s="42">
        <v>0</v>
      </c>
      <c r="E87" s="41">
        <f t="shared" si="7"/>
        <v>0</v>
      </c>
      <c r="F87" s="32">
        <v>0</v>
      </c>
      <c r="G87" s="31">
        <f t="shared" si="8"/>
        <v>0</v>
      </c>
      <c r="H87" s="40">
        <v>3</v>
      </c>
      <c r="I87" s="39">
        <f t="shared" si="9"/>
        <v>0.16666666666666666</v>
      </c>
      <c r="J87" s="38">
        <v>6</v>
      </c>
      <c r="K87" s="27">
        <f>IFERROR(Tableau84[[#This Row],[Mai]]/Tableau84[[#This Row],[2018]],0)</f>
        <v>0.33333333333333331</v>
      </c>
      <c r="L87" s="37">
        <f>IFERROR(VLOOKUP(Tableau84[[#This Row],[Article]],'[1]TCD Sorties de stock'!$A$7:$N$555,7,FALSE),0)</f>
        <v>0</v>
      </c>
      <c r="M87" s="25">
        <f>IFERROR(Tableau84[[#This Row],[Juin]]/Tableau84[[#This Row],[2018]],0)</f>
        <v>0</v>
      </c>
      <c r="N87" s="36">
        <v>2</v>
      </c>
      <c r="O87" s="35">
        <f t="shared" si="10"/>
        <v>0.1111111111111111</v>
      </c>
      <c r="P87" s="34">
        <v>5</v>
      </c>
      <c r="Q87" s="33">
        <f t="shared" si="11"/>
        <v>0.27777777777777779</v>
      </c>
      <c r="R87" s="32">
        <v>2</v>
      </c>
      <c r="S87" s="31">
        <f t="shared" si="12"/>
        <v>0.1111111111111111</v>
      </c>
      <c r="T87" s="30">
        <v>0</v>
      </c>
      <c r="U87" s="29">
        <f>IFERROR(Tableau84[[#This Row],[Octobre]]/Total,0)</f>
        <v>0</v>
      </c>
      <c r="V87" s="28">
        <v>0</v>
      </c>
      <c r="W87" s="27">
        <f>IFERROR(Tableau84[[#This Row],[Novembre]]/Total,0)</f>
        <v>0</v>
      </c>
      <c r="X87" s="26">
        <v>0</v>
      </c>
      <c r="Y87" s="25">
        <f t="shared" si="13"/>
        <v>0</v>
      </c>
      <c r="Z8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18</v>
      </c>
      <c r="AA8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8" spans="1:27" ht="16.5" thickTop="1" thickBot="1" x14ac:dyDescent="0.3">
      <c r="A88" s="45">
        <v>625</v>
      </c>
      <c r="B88" s="44">
        <v>0</v>
      </c>
      <c r="C88" s="43">
        <f>IFERROR(Tableau84[[#This Row],[Janvier]]/Total,0)</f>
        <v>0</v>
      </c>
      <c r="D88" s="42">
        <v>0</v>
      </c>
      <c r="E88" s="41">
        <f t="shared" si="7"/>
        <v>0</v>
      </c>
      <c r="F88" s="32">
        <v>1</v>
      </c>
      <c r="G88" s="31">
        <f t="shared" si="8"/>
        <v>3.7037037037037035E-2</v>
      </c>
      <c r="H88" s="40">
        <v>10</v>
      </c>
      <c r="I88" s="39">
        <f t="shared" si="9"/>
        <v>0.37037037037037035</v>
      </c>
      <c r="J88" s="38">
        <v>1</v>
      </c>
      <c r="K88" s="27">
        <f>IFERROR(Tableau84[[#This Row],[Mai]]/Tableau84[[#This Row],[2018]],0)</f>
        <v>3.7037037037037035E-2</v>
      </c>
      <c r="L88" s="37">
        <f>IFERROR(VLOOKUP(Tableau84[[#This Row],[Article]],'[1]TCD Sorties de stock'!$A$7:$N$555,7,FALSE),0)</f>
        <v>3</v>
      </c>
      <c r="M88" s="25">
        <f>IFERROR(Tableau84[[#This Row],[Juin]]/Tableau84[[#This Row],[2018]],0)</f>
        <v>0.1111111111111111</v>
      </c>
      <c r="N88" s="36">
        <v>3</v>
      </c>
      <c r="O88" s="35">
        <f t="shared" si="10"/>
        <v>0.1111111111111111</v>
      </c>
      <c r="P88" s="34">
        <v>3</v>
      </c>
      <c r="Q88" s="33">
        <f t="shared" si="11"/>
        <v>0.1111111111111111</v>
      </c>
      <c r="R88" s="32">
        <v>2</v>
      </c>
      <c r="S88" s="31">
        <f t="shared" si="12"/>
        <v>7.407407407407407E-2</v>
      </c>
      <c r="T88" s="30">
        <v>4</v>
      </c>
      <c r="U88" s="29">
        <f>IFERROR(Tableau84[[#This Row],[Octobre]]/Total,0)</f>
        <v>0.14814814814814814</v>
      </c>
      <c r="V88" s="28">
        <v>0</v>
      </c>
      <c r="W88" s="27">
        <f>IFERROR(Tableau84[[#This Row],[Novembre]]/Total,0)</f>
        <v>0</v>
      </c>
      <c r="X88" s="26">
        <v>0</v>
      </c>
      <c r="Y88" s="25">
        <f t="shared" si="13"/>
        <v>0</v>
      </c>
      <c r="Z8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27</v>
      </c>
      <c r="AA8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89" spans="1:27" ht="16.5" thickTop="1" thickBot="1" x14ac:dyDescent="0.3">
      <c r="A89" s="45">
        <v>643</v>
      </c>
      <c r="B89" s="44">
        <v>0</v>
      </c>
      <c r="C89" s="43">
        <f>IFERROR(Tableau84[[#This Row],[Janvier]]/Total,0)</f>
        <v>0</v>
      </c>
      <c r="D89" s="42">
        <v>0</v>
      </c>
      <c r="E89" s="41">
        <f t="shared" si="7"/>
        <v>0</v>
      </c>
      <c r="F89" s="32">
        <v>0</v>
      </c>
      <c r="G89" s="31">
        <f t="shared" si="8"/>
        <v>0</v>
      </c>
      <c r="H89" s="40">
        <v>6</v>
      </c>
      <c r="I89" s="39">
        <f t="shared" si="9"/>
        <v>7.2289156626506021E-2</v>
      </c>
      <c r="J89" s="38">
        <v>3</v>
      </c>
      <c r="K89" s="27">
        <f>IFERROR(Tableau84[[#This Row],[Mai]]/Tableau84[[#This Row],[2018]],0)</f>
        <v>3.614457831325301E-2</v>
      </c>
      <c r="L89" s="37">
        <f>IFERROR(VLOOKUP(Tableau84[[#This Row],[Article]],'[1]TCD Sorties de stock'!$A$7:$N$555,7,FALSE),0)</f>
        <v>4</v>
      </c>
      <c r="M89" s="25">
        <f>IFERROR(Tableau84[[#This Row],[Juin]]/Tableau84[[#This Row],[2018]],0)</f>
        <v>4.8192771084337352E-2</v>
      </c>
      <c r="N89" s="36">
        <v>4</v>
      </c>
      <c r="O89" s="35">
        <f t="shared" si="10"/>
        <v>4.8192771084337352E-2</v>
      </c>
      <c r="P89" s="34">
        <v>6</v>
      </c>
      <c r="Q89" s="33">
        <f t="shared" si="11"/>
        <v>7.2289156626506021E-2</v>
      </c>
      <c r="R89" s="32">
        <v>3</v>
      </c>
      <c r="S89" s="31">
        <f t="shared" si="12"/>
        <v>3.614457831325301E-2</v>
      </c>
      <c r="T89" s="30">
        <v>57</v>
      </c>
      <c r="U89" s="29">
        <f>IFERROR(Tableau84[[#This Row],[Octobre]]/Total,0)</f>
        <v>0.68674698795180722</v>
      </c>
      <c r="V89" s="28">
        <v>0</v>
      </c>
      <c r="W89" s="27">
        <f>IFERROR(Tableau84[[#This Row],[Novembre]]/Total,0)</f>
        <v>0</v>
      </c>
      <c r="X89" s="26">
        <v>0</v>
      </c>
      <c r="Y89" s="25">
        <f t="shared" si="13"/>
        <v>0</v>
      </c>
      <c r="Z8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83</v>
      </c>
      <c r="AA8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0" spans="1:27" ht="16.5" thickTop="1" thickBot="1" x14ac:dyDescent="0.3">
      <c r="A90" s="45">
        <v>644</v>
      </c>
      <c r="B90" s="44">
        <v>0</v>
      </c>
      <c r="C90" s="43">
        <f>IFERROR(Tableau84[[#This Row],[Janvier]]/Total,0)</f>
        <v>0</v>
      </c>
      <c r="D90" s="42">
        <v>0</v>
      </c>
      <c r="E90" s="41">
        <f t="shared" si="7"/>
        <v>0</v>
      </c>
      <c r="F90" s="32">
        <v>0</v>
      </c>
      <c r="G90" s="31">
        <f t="shared" si="8"/>
        <v>0</v>
      </c>
      <c r="H90" s="40">
        <v>5</v>
      </c>
      <c r="I90" s="39">
        <f t="shared" si="9"/>
        <v>0.20833333333333334</v>
      </c>
      <c r="J90" s="38">
        <v>4</v>
      </c>
      <c r="K90" s="27">
        <f>IFERROR(Tableau84[[#This Row],[Mai]]/Tableau84[[#This Row],[2018]],0)</f>
        <v>0.16666666666666666</v>
      </c>
      <c r="L90" s="37">
        <f>IFERROR(VLOOKUP(Tableau84[[#This Row],[Article]],'[1]TCD Sorties de stock'!$A$7:$N$555,7,FALSE),0)</f>
        <v>6</v>
      </c>
      <c r="M90" s="25">
        <f>IFERROR(Tableau84[[#This Row],[Juin]]/Tableau84[[#This Row],[2018]],0)</f>
        <v>0.25</v>
      </c>
      <c r="N90" s="36">
        <v>9</v>
      </c>
      <c r="O90" s="35">
        <f t="shared" si="10"/>
        <v>0.375</v>
      </c>
      <c r="P90" s="34">
        <v>0</v>
      </c>
      <c r="Q90" s="33">
        <f t="shared" si="11"/>
        <v>0</v>
      </c>
      <c r="R90" s="32">
        <v>0</v>
      </c>
      <c r="S90" s="31">
        <f t="shared" si="12"/>
        <v>0</v>
      </c>
      <c r="T90" s="30">
        <v>0</v>
      </c>
      <c r="U90" s="29">
        <f>IFERROR(Tableau84[[#This Row],[Octobre]]/Total,0)</f>
        <v>0</v>
      </c>
      <c r="V90" s="28">
        <v>0</v>
      </c>
      <c r="W90" s="27">
        <f>IFERROR(Tableau84[[#This Row],[Novembre]]/Total,0)</f>
        <v>0</v>
      </c>
      <c r="X90" s="26">
        <v>0</v>
      </c>
      <c r="Y90" s="25">
        <f t="shared" si="13"/>
        <v>0</v>
      </c>
      <c r="Z9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</v>
      </c>
      <c r="AA9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1" spans="1:27" ht="16.5" thickTop="1" thickBot="1" x14ac:dyDescent="0.3">
      <c r="A91" s="45">
        <v>645</v>
      </c>
      <c r="B91" s="44">
        <v>0</v>
      </c>
      <c r="C91" s="43">
        <f>IFERROR(Tableau84[[#This Row],[Janvier]]/Total,0)</f>
        <v>0</v>
      </c>
      <c r="D91" s="42">
        <v>0</v>
      </c>
      <c r="E91" s="41">
        <f t="shared" si="7"/>
        <v>0</v>
      </c>
      <c r="F91" s="32">
        <v>0</v>
      </c>
      <c r="G91" s="31">
        <f t="shared" si="8"/>
        <v>0</v>
      </c>
      <c r="H91" s="40">
        <v>0</v>
      </c>
      <c r="I91" s="39">
        <f t="shared" si="9"/>
        <v>0</v>
      </c>
      <c r="J91" s="38">
        <v>0</v>
      </c>
      <c r="K91" s="27">
        <f>IFERROR(Tableau84[[#This Row],[Mai]]/Tableau84[[#This Row],[2018]],0)</f>
        <v>0</v>
      </c>
      <c r="L91" s="37">
        <f>IFERROR(VLOOKUP(Tableau84[[#This Row],[Article]],'[1]TCD Sorties de stock'!$A$7:$N$555,7,FALSE),0)</f>
        <v>0</v>
      </c>
      <c r="M91" s="25">
        <f>IFERROR(Tableau84[[#This Row],[Juin]]/Tableau84[[#This Row],[2018]],0)</f>
        <v>0</v>
      </c>
      <c r="N91" s="36">
        <v>0</v>
      </c>
      <c r="O91" s="35">
        <f t="shared" si="10"/>
        <v>0</v>
      </c>
      <c r="P91" s="34">
        <v>0</v>
      </c>
      <c r="Q91" s="33">
        <f t="shared" si="11"/>
        <v>0</v>
      </c>
      <c r="R91" s="32">
        <v>0</v>
      </c>
      <c r="S91" s="31">
        <f t="shared" si="12"/>
        <v>0</v>
      </c>
      <c r="T91" s="30">
        <v>0</v>
      </c>
      <c r="U91" s="29">
        <f>IFERROR(Tableau84[[#This Row],[Octobre]]/Total,0)</f>
        <v>0</v>
      </c>
      <c r="V91" s="28">
        <v>0</v>
      </c>
      <c r="W91" s="27">
        <f>IFERROR(Tableau84[[#This Row],[Novembre]]/Total,0)</f>
        <v>0</v>
      </c>
      <c r="X91" s="26">
        <v>0</v>
      </c>
      <c r="Y91" s="25">
        <f t="shared" si="13"/>
        <v>0</v>
      </c>
      <c r="Z9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9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2" spans="1:27" ht="16.5" thickTop="1" thickBot="1" x14ac:dyDescent="0.3">
      <c r="A92" s="45">
        <v>658</v>
      </c>
      <c r="B92" s="44">
        <v>0</v>
      </c>
      <c r="C92" s="43">
        <f>IFERROR(Tableau84[[#This Row],[Janvier]]/Total,0)</f>
        <v>0</v>
      </c>
      <c r="D92" s="42">
        <v>0</v>
      </c>
      <c r="E92" s="41">
        <f t="shared" si="7"/>
        <v>0</v>
      </c>
      <c r="F92" s="32">
        <v>16</v>
      </c>
      <c r="G92" s="31">
        <f t="shared" si="8"/>
        <v>0.12598425196850394</v>
      </c>
      <c r="H92" s="40">
        <v>19</v>
      </c>
      <c r="I92" s="39">
        <f t="shared" si="9"/>
        <v>0.14960629921259844</v>
      </c>
      <c r="J92" s="38">
        <v>34</v>
      </c>
      <c r="K92" s="27">
        <f>IFERROR(Tableau84[[#This Row],[Mai]]/Tableau84[[#This Row],[2018]],0)</f>
        <v>0.26771653543307089</v>
      </c>
      <c r="L92" s="37">
        <f>IFERROR(VLOOKUP(Tableau84[[#This Row],[Article]],'[1]TCD Sorties de stock'!$A$7:$N$555,7,FALSE),0)</f>
        <v>14</v>
      </c>
      <c r="M92" s="25">
        <f>IFERROR(Tableau84[[#This Row],[Juin]]/Tableau84[[#This Row],[2018]],0)</f>
        <v>0.11023622047244094</v>
      </c>
      <c r="N92" s="36">
        <v>16</v>
      </c>
      <c r="O92" s="35">
        <f t="shared" si="10"/>
        <v>0.12598425196850394</v>
      </c>
      <c r="P92" s="34">
        <v>28</v>
      </c>
      <c r="Q92" s="33">
        <f t="shared" si="11"/>
        <v>0.22047244094488189</v>
      </c>
      <c r="R92" s="32">
        <v>0</v>
      </c>
      <c r="S92" s="31">
        <f t="shared" si="12"/>
        <v>0</v>
      </c>
      <c r="T92" s="30">
        <v>0</v>
      </c>
      <c r="U92" s="29">
        <f>IFERROR(Tableau84[[#This Row],[Octobre]]/Total,0)</f>
        <v>0</v>
      </c>
      <c r="V92" s="28">
        <v>0</v>
      </c>
      <c r="W92" s="27">
        <f>IFERROR(Tableau84[[#This Row],[Novembre]]/Total,0)</f>
        <v>0</v>
      </c>
      <c r="X92" s="26">
        <v>0</v>
      </c>
      <c r="Y92" s="25">
        <f t="shared" si="13"/>
        <v>0</v>
      </c>
      <c r="Z9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127</v>
      </c>
      <c r="AA9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3" spans="1:27" ht="16.5" thickTop="1" thickBot="1" x14ac:dyDescent="0.3">
      <c r="A93" s="45">
        <v>676</v>
      </c>
      <c r="B93" s="44">
        <v>0</v>
      </c>
      <c r="C93" s="43">
        <f>IFERROR(Tableau84[[#This Row],[Janvier]]/Total,0)</f>
        <v>0</v>
      </c>
      <c r="D93" s="42">
        <v>0</v>
      </c>
      <c r="E93" s="41">
        <f t="shared" si="7"/>
        <v>0</v>
      </c>
      <c r="F93" s="32">
        <v>5</v>
      </c>
      <c r="G93" s="31">
        <f t="shared" si="8"/>
        <v>0.25</v>
      </c>
      <c r="H93" s="40">
        <v>2</v>
      </c>
      <c r="I93" s="39">
        <f t="shared" si="9"/>
        <v>0.1</v>
      </c>
      <c r="J93" s="38">
        <v>0</v>
      </c>
      <c r="K93" s="27">
        <f>IFERROR(Tableau84[[#This Row],[Mai]]/Tableau84[[#This Row],[2018]],0)</f>
        <v>0</v>
      </c>
      <c r="L93" s="37">
        <f>IFERROR(VLOOKUP(Tableau84[[#This Row],[Article]],'[1]TCD Sorties de stock'!$A$7:$N$555,7,FALSE),0)</f>
        <v>4</v>
      </c>
      <c r="M93" s="25">
        <f>IFERROR(Tableau84[[#This Row],[Juin]]/Tableau84[[#This Row],[2018]],0)</f>
        <v>0.2</v>
      </c>
      <c r="N93" s="36">
        <v>5</v>
      </c>
      <c r="O93" s="35">
        <f t="shared" si="10"/>
        <v>0.25</v>
      </c>
      <c r="P93" s="34">
        <v>0</v>
      </c>
      <c r="Q93" s="33">
        <f t="shared" si="11"/>
        <v>0</v>
      </c>
      <c r="R93" s="32">
        <v>4</v>
      </c>
      <c r="S93" s="31">
        <f t="shared" si="12"/>
        <v>0.2</v>
      </c>
      <c r="T93" s="30">
        <v>0</v>
      </c>
      <c r="U93" s="29">
        <f>IFERROR(Tableau84[[#This Row],[Octobre]]/Total,0)</f>
        <v>0</v>
      </c>
      <c r="V93" s="28">
        <v>0</v>
      </c>
      <c r="W93" s="27">
        <f>IFERROR(Tableau84[[#This Row],[Novembre]]/Total,0)</f>
        <v>0</v>
      </c>
      <c r="X93" s="26">
        <v>0</v>
      </c>
      <c r="Y93" s="25">
        <f t="shared" si="13"/>
        <v>0</v>
      </c>
      <c r="Z9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</v>
      </c>
      <c r="AA9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4" spans="1:27" ht="16.5" thickTop="1" thickBot="1" x14ac:dyDescent="0.3">
      <c r="A94" s="45">
        <v>678</v>
      </c>
      <c r="B94" s="44">
        <v>0</v>
      </c>
      <c r="C94" s="43">
        <f>IFERROR(Tableau84[[#This Row],[Janvier]]/Total,0)</f>
        <v>0</v>
      </c>
      <c r="D94" s="42">
        <v>0</v>
      </c>
      <c r="E94" s="41">
        <f t="shared" si="7"/>
        <v>0</v>
      </c>
      <c r="F94" s="32">
        <v>5</v>
      </c>
      <c r="G94" s="31">
        <f t="shared" si="8"/>
        <v>0.25</v>
      </c>
      <c r="H94" s="40">
        <v>2</v>
      </c>
      <c r="I94" s="39">
        <f t="shared" si="9"/>
        <v>0.1</v>
      </c>
      <c r="J94" s="38">
        <v>0</v>
      </c>
      <c r="K94" s="27">
        <f>IFERROR(Tableau84[[#This Row],[Mai]]/Tableau84[[#This Row],[2018]],0)</f>
        <v>0</v>
      </c>
      <c r="L94" s="37">
        <f>IFERROR(VLOOKUP(Tableau84[[#This Row],[Article]],'[1]TCD Sorties de stock'!$A$7:$N$555,7,FALSE),0)</f>
        <v>3</v>
      </c>
      <c r="M94" s="25">
        <f>IFERROR(Tableau84[[#This Row],[Juin]]/Tableau84[[#This Row],[2018]],0)</f>
        <v>0.15</v>
      </c>
      <c r="N94" s="36">
        <v>5</v>
      </c>
      <c r="O94" s="35">
        <f t="shared" si="10"/>
        <v>0.25</v>
      </c>
      <c r="P94" s="34">
        <v>0</v>
      </c>
      <c r="Q94" s="33">
        <f t="shared" si="11"/>
        <v>0</v>
      </c>
      <c r="R94" s="32">
        <v>5</v>
      </c>
      <c r="S94" s="31">
        <f t="shared" si="12"/>
        <v>0.25</v>
      </c>
      <c r="T94" s="30">
        <v>0</v>
      </c>
      <c r="U94" s="29">
        <f>IFERROR(Tableau84[[#This Row],[Octobre]]/Total,0)</f>
        <v>0</v>
      </c>
      <c r="V94" s="28">
        <v>0</v>
      </c>
      <c r="W94" s="27">
        <f>IFERROR(Tableau84[[#This Row],[Novembre]]/Total,0)</f>
        <v>0</v>
      </c>
      <c r="X94" s="26">
        <v>0</v>
      </c>
      <c r="Y94" s="25">
        <f t="shared" si="13"/>
        <v>0</v>
      </c>
      <c r="Z9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</v>
      </c>
      <c r="AA9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5" spans="1:27" ht="16.5" thickTop="1" thickBot="1" x14ac:dyDescent="0.3">
      <c r="A95" s="45">
        <v>680</v>
      </c>
      <c r="B95" s="44">
        <v>0</v>
      </c>
      <c r="C95" s="43">
        <f>IFERROR(Tableau84[[#This Row],[Janvier]]/Total,0)</f>
        <v>0</v>
      </c>
      <c r="D95" s="42">
        <v>0</v>
      </c>
      <c r="E95" s="41">
        <f t="shared" si="7"/>
        <v>0</v>
      </c>
      <c r="F95" s="32">
        <v>5</v>
      </c>
      <c r="G95" s="31">
        <f t="shared" si="8"/>
        <v>0.23809523809523808</v>
      </c>
      <c r="H95" s="40">
        <v>2</v>
      </c>
      <c r="I95" s="39">
        <f t="shared" si="9"/>
        <v>9.5238095238095233E-2</v>
      </c>
      <c r="J95" s="38">
        <v>0</v>
      </c>
      <c r="K95" s="27">
        <f>IFERROR(Tableau84[[#This Row],[Mai]]/Tableau84[[#This Row],[2018]],0)</f>
        <v>0</v>
      </c>
      <c r="L95" s="37">
        <f>IFERROR(VLOOKUP(Tableau84[[#This Row],[Article]],'[1]TCD Sorties de stock'!$A$7:$N$555,7,FALSE),0)</f>
        <v>1</v>
      </c>
      <c r="M95" s="25">
        <f>IFERROR(Tableau84[[#This Row],[Juin]]/Tableau84[[#This Row],[2018]],0)</f>
        <v>4.7619047619047616E-2</v>
      </c>
      <c r="N95" s="36">
        <v>7</v>
      </c>
      <c r="O95" s="35">
        <f t="shared" si="10"/>
        <v>0.33333333333333331</v>
      </c>
      <c r="P95" s="34">
        <v>0</v>
      </c>
      <c r="Q95" s="33">
        <f t="shared" si="11"/>
        <v>0</v>
      </c>
      <c r="R95" s="32">
        <v>6</v>
      </c>
      <c r="S95" s="31">
        <f t="shared" si="12"/>
        <v>0.2857142857142857</v>
      </c>
      <c r="T95" s="30">
        <v>0</v>
      </c>
      <c r="U95" s="29">
        <f>IFERROR(Tableau84[[#This Row],[Octobre]]/Total,0)</f>
        <v>0</v>
      </c>
      <c r="V95" s="28">
        <v>0</v>
      </c>
      <c r="W95" s="27">
        <f>IFERROR(Tableau84[[#This Row],[Novembre]]/Total,0)</f>
        <v>0</v>
      </c>
      <c r="X95" s="26">
        <v>0</v>
      </c>
      <c r="Y95" s="25">
        <f t="shared" si="13"/>
        <v>0</v>
      </c>
      <c r="Z9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</v>
      </c>
      <c r="AA9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96" spans="1:27" ht="16.5" thickTop="1" thickBot="1" x14ac:dyDescent="0.3">
      <c r="A96" s="45">
        <v>681</v>
      </c>
      <c r="B96" s="44">
        <v>0</v>
      </c>
      <c r="C96" s="43">
        <f>IFERROR(Tableau84[[#This Row],[Janvier]]/Total,0)</f>
        <v>0</v>
      </c>
      <c r="D96" s="42">
        <v>0</v>
      </c>
      <c r="E96" s="41">
        <f t="shared" si="7"/>
        <v>0</v>
      </c>
      <c r="F96" s="32">
        <v>5</v>
      </c>
      <c r="G96" s="31">
        <f t="shared" si="8"/>
        <v>0.18518518518518517</v>
      </c>
      <c r="H96" s="40">
        <v>2</v>
      </c>
      <c r="I96" s="39">
        <f t="shared" si="9"/>
        <v>7.407407407407407E-2</v>
      </c>
      <c r="J96" s="38">
        <v>0</v>
      </c>
      <c r="K96" s="27">
        <f>IFERROR(Tableau84[[#This Row],[Mai]]/Tableau84[[#This Row],[2018]],0)</f>
        <v>0</v>
      </c>
      <c r="L96" s="37">
        <f>IFERROR(VLOOKUP(Tableau84[[#This Row],[Article]],'[1]TCD Sorties de stock'!$A$7:$N$555,7,FALSE),0)</f>
        <v>5</v>
      </c>
      <c r="M96" s="25">
        <f>IFERROR(Tableau84[[#This Row],[Juin]]/Tableau84[[#This Row],[2018]],0)</f>
        <v>0.18518518518518517</v>
      </c>
      <c r="N96" s="36">
        <v>6</v>
      </c>
      <c r="O96" s="35">
        <f t="shared" si="10"/>
        <v>0.22222222222222221</v>
      </c>
      <c r="P96" s="34">
        <v>0</v>
      </c>
      <c r="Q96" s="33">
        <f t="shared" si="11"/>
        <v>0</v>
      </c>
      <c r="R96" s="32">
        <v>5</v>
      </c>
      <c r="S96" s="31">
        <f t="shared" si="12"/>
        <v>0.18518518518518517</v>
      </c>
      <c r="T96" s="30">
        <v>4</v>
      </c>
      <c r="U96" s="29">
        <f>IFERROR(Tableau84[[#This Row],[Octobre]]/Total,0)</f>
        <v>0.14814814814814814</v>
      </c>
      <c r="V96" s="28">
        <v>0</v>
      </c>
      <c r="W96" s="27">
        <f>IFERROR(Tableau84[[#This Row],[Novembre]]/Total,0)</f>
        <v>0</v>
      </c>
      <c r="X96" s="26">
        <v>0</v>
      </c>
      <c r="Y96" s="25">
        <f t="shared" si="13"/>
        <v>0</v>
      </c>
      <c r="Z9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27</v>
      </c>
      <c r="AA9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7" spans="1:27" ht="16.5" thickTop="1" thickBot="1" x14ac:dyDescent="0.3">
      <c r="A97" s="45">
        <v>693</v>
      </c>
      <c r="B97" s="44">
        <v>0</v>
      </c>
      <c r="C97" s="43">
        <f>IFERROR(Tableau84[[#This Row],[Janvier]]/Total,0)</f>
        <v>0</v>
      </c>
      <c r="D97" s="42">
        <v>0</v>
      </c>
      <c r="E97" s="41">
        <f t="shared" si="7"/>
        <v>0</v>
      </c>
      <c r="F97" s="32">
        <v>8</v>
      </c>
      <c r="G97" s="31">
        <f t="shared" si="8"/>
        <v>0.25806451612903225</v>
      </c>
      <c r="H97" s="40">
        <v>2</v>
      </c>
      <c r="I97" s="39">
        <f t="shared" si="9"/>
        <v>6.4516129032258063E-2</v>
      </c>
      <c r="J97" s="38">
        <v>2</v>
      </c>
      <c r="K97" s="27">
        <f>IFERROR(Tableau84[[#This Row],[Mai]]/Tableau84[[#This Row],[2018]],0)</f>
        <v>6.4516129032258063E-2</v>
      </c>
      <c r="L97" s="37">
        <f>IFERROR(VLOOKUP(Tableau84[[#This Row],[Article]],'[1]TCD Sorties de stock'!$A$7:$N$555,7,FALSE),0)</f>
        <v>5</v>
      </c>
      <c r="M97" s="25">
        <f>IFERROR(Tableau84[[#This Row],[Juin]]/Tableau84[[#This Row],[2018]],0)</f>
        <v>0.16129032258064516</v>
      </c>
      <c r="N97" s="36">
        <v>5</v>
      </c>
      <c r="O97" s="35">
        <f t="shared" si="10"/>
        <v>0.16129032258064516</v>
      </c>
      <c r="P97" s="34">
        <v>0</v>
      </c>
      <c r="Q97" s="33">
        <f t="shared" si="11"/>
        <v>0</v>
      </c>
      <c r="R97" s="32">
        <v>9</v>
      </c>
      <c r="S97" s="31">
        <f t="shared" si="12"/>
        <v>0.29032258064516131</v>
      </c>
      <c r="T97" s="30">
        <v>0</v>
      </c>
      <c r="U97" s="29">
        <f>IFERROR(Tableau84[[#This Row],[Octobre]]/Total,0)</f>
        <v>0</v>
      </c>
      <c r="V97" s="28">
        <v>0</v>
      </c>
      <c r="W97" s="27">
        <f>IFERROR(Tableau84[[#This Row],[Novembre]]/Total,0)</f>
        <v>0</v>
      </c>
      <c r="X97" s="26">
        <v>0</v>
      </c>
      <c r="Y97" s="25">
        <f t="shared" si="13"/>
        <v>0</v>
      </c>
      <c r="Z9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31</v>
      </c>
      <c r="AA9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8" spans="1:27" ht="16.5" thickTop="1" thickBot="1" x14ac:dyDescent="0.3">
      <c r="A98" s="45">
        <v>700</v>
      </c>
      <c r="B98" s="44">
        <v>0</v>
      </c>
      <c r="C98" s="43">
        <f>IFERROR(Tableau84[[#This Row],[Janvier]]/Total,0)</f>
        <v>0</v>
      </c>
      <c r="D98" s="42">
        <v>0</v>
      </c>
      <c r="E98" s="41">
        <f t="shared" si="7"/>
        <v>0</v>
      </c>
      <c r="F98" s="32">
        <v>4</v>
      </c>
      <c r="G98" s="31">
        <f t="shared" si="8"/>
        <v>8.5106382978723402E-2</v>
      </c>
      <c r="H98" s="40">
        <v>9</v>
      </c>
      <c r="I98" s="39">
        <f t="shared" si="9"/>
        <v>0.19148936170212766</v>
      </c>
      <c r="J98" s="38">
        <v>3</v>
      </c>
      <c r="K98" s="27">
        <f>IFERROR(Tableau84[[#This Row],[Mai]]/Tableau84[[#This Row],[2018]],0)</f>
        <v>6.3829787234042548E-2</v>
      </c>
      <c r="L98" s="37">
        <f>IFERROR(VLOOKUP(Tableau84[[#This Row],[Article]],'[1]TCD Sorties de stock'!$A$7:$N$555,7,FALSE),0)</f>
        <v>10</v>
      </c>
      <c r="M98" s="25">
        <f>IFERROR(Tableau84[[#This Row],[Juin]]/Tableau84[[#This Row],[2018]],0)</f>
        <v>0.21276595744680851</v>
      </c>
      <c r="N98" s="36">
        <v>0</v>
      </c>
      <c r="O98" s="35">
        <f t="shared" si="10"/>
        <v>0</v>
      </c>
      <c r="P98" s="34">
        <v>3</v>
      </c>
      <c r="Q98" s="33">
        <f t="shared" si="11"/>
        <v>6.3829787234042548E-2</v>
      </c>
      <c r="R98" s="32">
        <v>7</v>
      </c>
      <c r="S98" s="31">
        <f t="shared" si="12"/>
        <v>0.14893617021276595</v>
      </c>
      <c r="T98" s="30">
        <v>11</v>
      </c>
      <c r="U98" s="29">
        <f>IFERROR(Tableau84[[#This Row],[Octobre]]/Total,0)</f>
        <v>0.23404255319148937</v>
      </c>
      <c r="V98" s="28">
        <v>0</v>
      </c>
      <c r="W98" s="27">
        <f>IFERROR(Tableau84[[#This Row],[Novembre]]/Total,0)</f>
        <v>0</v>
      </c>
      <c r="X98" s="26">
        <v>0</v>
      </c>
      <c r="Y98" s="25">
        <f t="shared" si="13"/>
        <v>0</v>
      </c>
      <c r="Z9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47</v>
      </c>
      <c r="AA9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99" spans="1:27" ht="16.5" thickTop="1" thickBot="1" x14ac:dyDescent="0.3">
      <c r="A99" s="45">
        <v>705</v>
      </c>
      <c r="B99" s="44">
        <v>0</v>
      </c>
      <c r="C99" s="43">
        <f>IFERROR(Tableau84[[#This Row],[Janvier]]/Total,0)</f>
        <v>0</v>
      </c>
      <c r="D99" s="42">
        <v>0</v>
      </c>
      <c r="E99" s="41">
        <f t="shared" si="7"/>
        <v>0</v>
      </c>
      <c r="F99" s="32">
        <v>5</v>
      </c>
      <c r="G99" s="31">
        <f t="shared" si="8"/>
        <v>0.14705882352941177</v>
      </c>
      <c r="H99" s="40">
        <v>2</v>
      </c>
      <c r="I99" s="39">
        <f t="shared" si="9"/>
        <v>5.8823529411764705E-2</v>
      </c>
      <c r="J99" s="38">
        <v>3</v>
      </c>
      <c r="K99" s="27">
        <f>IFERROR(Tableau84[[#This Row],[Mai]]/Tableau84[[#This Row],[2018]],0)</f>
        <v>8.8235294117647065E-2</v>
      </c>
      <c r="L99" s="37">
        <f>IFERROR(VLOOKUP(Tableau84[[#This Row],[Article]],'[1]TCD Sorties de stock'!$A$7:$N$555,7,FALSE),0)</f>
        <v>8</v>
      </c>
      <c r="M99" s="25">
        <f>IFERROR(Tableau84[[#This Row],[Juin]]/Tableau84[[#This Row],[2018]],0)</f>
        <v>0.23529411764705882</v>
      </c>
      <c r="N99" s="36">
        <v>9</v>
      </c>
      <c r="O99" s="35">
        <f t="shared" si="10"/>
        <v>0.26470588235294118</v>
      </c>
      <c r="P99" s="34">
        <v>0</v>
      </c>
      <c r="Q99" s="33">
        <f t="shared" si="11"/>
        <v>0</v>
      </c>
      <c r="R99" s="32">
        <v>5</v>
      </c>
      <c r="S99" s="31">
        <f t="shared" si="12"/>
        <v>0.14705882352941177</v>
      </c>
      <c r="T99" s="30">
        <v>2</v>
      </c>
      <c r="U99" s="29">
        <f>IFERROR(Tableau84[[#This Row],[Octobre]]/Total,0)</f>
        <v>5.8823529411764705E-2</v>
      </c>
      <c r="V99" s="28">
        <v>0</v>
      </c>
      <c r="W99" s="27">
        <f>IFERROR(Tableau84[[#This Row],[Novembre]]/Total,0)</f>
        <v>0</v>
      </c>
      <c r="X99" s="26">
        <v>0</v>
      </c>
      <c r="Y99" s="25">
        <f t="shared" si="13"/>
        <v>0</v>
      </c>
      <c r="Z9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34</v>
      </c>
      <c r="AA9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0" spans="1:27" ht="16.5" thickTop="1" thickBot="1" x14ac:dyDescent="0.3">
      <c r="A100" s="45">
        <v>715</v>
      </c>
      <c r="B100" s="44">
        <v>0</v>
      </c>
      <c r="C100" s="43">
        <f>IFERROR(Tableau84[[#This Row],[Janvier]]/Total,0)</f>
        <v>0</v>
      </c>
      <c r="D100" s="42">
        <v>0</v>
      </c>
      <c r="E100" s="41">
        <f t="shared" si="7"/>
        <v>0</v>
      </c>
      <c r="F100" s="32">
        <v>1</v>
      </c>
      <c r="G100" s="31">
        <f t="shared" si="8"/>
        <v>9.0909090909090912E-2</v>
      </c>
      <c r="H100" s="40">
        <v>2</v>
      </c>
      <c r="I100" s="39">
        <f t="shared" si="9"/>
        <v>0.18181818181818182</v>
      </c>
      <c r="J100" s="38">
        <v>3</v>
      </c>
      <c r="K100" s="27">
        <f>IFERROR(Tableau84[[#This Row],[Mai]]/Tableau84[[#This Row],[2018]],0)</f>
        <v>0.27272727272727271</v>
      </c>
      <c r="L100" s="37">
        <f>IFERROR(VLOOKUP(Tableau84[[#This Row],[Article]],'[1]TCD Sorties de stock'!$A$7:$N$555,7,FALSE),0)</f>
        <v>0</v>
      </c>
      <c r="M100" s="25">
        <f>IFERROR(Tableau84[[#This Row],[Juin]]/Tableau84[[#This Row],[2018]],0)</f>
        <v>0</v>
      </c>
      <c r="N100" s="36">
        <v>0</v>
      </c>
      <c r="O100" s="35">
        <f t="shared" si="10"/>
        <v>0</v>
      </c>
      <c r="P100" s="34">
        <v>1</v>
      </c>
      <c r="Q100" s="33">
        <f t="shared" si="11"/>
        <v>9.0909090909090912E-2</v>
      </c>
      <c r="R100" s="32">
        <v>4</v>
      </c>
      <c r="S100" s="31">
        <f t="shared" si="12"/>
        <v>0.36363636363636365</v>
      </c>
      <c r="T100" s="30">
        <v>0</v>
      </c>
      <c r="U100" s="29">
        <f>IFERROR(Tableau84[[#This Row],[Octobre]]/Total,0)</f>
        <v>0</v>
      </c>
      <c r="V100" s="28">
        <v>0</v>
      </c>
      <c r="W100" s="27">
        <f>IFERROR(Tableau84[[#This Row],[Novembre]]/Total,0)</f>
        <v>0</v>
      </c>
      <c r="X100" s="26">
        <v>0</v>
      </c>
      <c r="Y100" s="25">
        <f t="shared" si="13"/>
        <v>0</v>
      </c>
      <c r="Z10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10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1" spans="1:27" ht="16.5" thickTop="1" thickBot="1" x14ac:dyDescent="0.3">
      <c r="A101" s="45">
        <v>716</v>
      </c>
      <c r="B101" s="44">
        <v>0</v>
      </c>
      <c r="C101" s="43">
        <f>IFERROR(Tableau84[[#This Row],[Janvier]]/Total,0)</f>
        <v>0</v>
      </c>
      <c r="D101" s="42">
        <v>0</v>
      </c>
      <c r="E101" s="41">
        <f t="shared" si="7"/>
        <v>0</v>
      </c>
      <c r="F101" s="32">
        <v>0</v>
      </c>
      <c r="G101" s="31">
        <f t="shared" si="8"/>
        <v>0</v>
      </c>
      <c r="H101" s="40">
        <v>0</v>
      </c>
      <c r="I101" s="39">
        <f t="shared" si="9"/>
        <v>0</v>
      </c>
      <c r="J101" s="38">
        <v>3</v>
      </c>
      <c r="K101" s="27">
        <f>IFERROR(Tableau84[[#This Row],[Mai]]/Tableau84[[#This Row],[2018]],0)</f>
        <v>1</v>
      </c>
      <c r="L101" s="37">
        <f>IFERROR(VLOOKUP(Tableau84[[#This Row],[Article]],'[1]TCD Sorties de stock'!$A$7:$N$555,7,FALSE),0)</f>
        <v>0</v>
      </c>
      <c r="M101" s="25">
        <f>IFERROR(Tableau84[[#This Row],[Juin]]/Tableau84[[#This Row],[2018]],0)</f>
        <v>0</v>
      </c>
      <c r="N101" s="36">
        <v>0</v>
      </c>
      <c r="O101" s="35">
        <f t="shared" si="10"/>
        <v>0</v>
      </c>
      <c r="P101" s="34">
        <v>0</v>
      </c>
      <c r="Q101" s="33">
        <f t="shared" si="11"/>
        <v>0</v>
      </c>
      <c r="R101" s="32">
        <v>0</v>
      </c>
      <c r="S101" s="31">
        <f t="shared" si="12"/>
        <v>0</v>
      </c>
      <c r="T101" s="30">
        <v>0</v>
      </c>
      <c r="U101" s="29">
        <f>IFERROR(Tableau84[[#This Row],[Octobre]]/Total,0)</f>
        <v>0</v>
      </c>
      <c r="V101" s="28">
        <v>0</v>
      </c>
      <c r="W101" s="27">
        <f>IFERROR(Tableau84[[#This Row],[Novembre]]/Total,0)</f>
        <v>0</v>
      </c>
      <c r="X101" s="26">
        <v>0</v>
      </c>
      <c r="Y101" s="25">
        <f t="shared" si="13"/>
        <v>0</v>
      </c>
      <c r="Z10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0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2" spans="1:27" ht="16.5" thickTop="1" thickBot="1" x14ac:dyDescent="0.3">
      <c r="A102" s="45">
        <v>717</v>
      </c>
      <c r="B102" s="44">
        <v>0</v>
      </c>
      <c r="C102" s="43">
        <f>IFERROR(Tableau84[[#This Row],[Janvier]]/Total,0)</f>
        <v>0</v>
      </c>
      <c r="D102" s="42">
        <v>0</v>
      </c>
      <c r="E102" s="41">
        <f t="shared" si="7"/>
        <v>0</v>
      </c>
      <c r="F102" s="32">
        <v>0</v>
      </c>
      <c r="G102" s="31">
        <f t="shared" si="8"/>
        <v>0</v>
      </c>
      <c r="H102" s="40">
        <v>1</v>
      </c>
      <c r="I102" s="39">
        <f t="shared" si="9"/>
        <v>1</v>
      </c>
      <c r="J102" s="38">
        <v>0</v>
      </c>
      <c r="K102" s="27">
        <f>IFERROR(Tableau84[[#This Row],[Mai]]/Tableau84[[#This Row],[2018]],0)</f>
        <v>0</v>
      </c>
      <c r="L102" s="37">
        <f>IFERROR(VLOOKUP(Tableau84[[#This Row],[Article]],'[1]TCD Sorties de stock'!$A$7:$N$555,7,FALSE),0)</f>
        <v>0</v>
      </c>
      <c r="M102" s="25">
        <f>IFERROR(Tableau84[[#This Row],[Juin]]/Tableau84[[#This Row],[2018]],0)</f>
        <v>0</v>
      </c>
      <c r="N102" s="36">
        <v>0</v>
      </c>
      <c r="O102" s="35">
        <f t="shared" si="10"/>
        <v>0</v>
      </c>
      <c r="P102" s="34">
        <v>0</v>
      </c>
      <c r="Q102" s="33">
        <f t="shared" si="11"/>
        <v>0</v>
      </c>
      <c r="R102" s="32">
        <v>0</v>
      </c>
      <c r="S102" s="31">
        <f t="shared" si="12"/>
        <v>0</v>
      </c>
      <c r="T102" s="30">
        <v>0</v>
      </c>
      <c r="U102" s="29">
        <f>IFERROR(Tableau84[[#This Row],[Octobre]]/Total,0)</f>
        <v>0</v>
      </c>
      <c r="V102" s="28">
        <v>0</v>
      </c>
      <c r="W102" s="27">
        <f>IFERROR(Tableau84[[#This Row],[Novembre]]/Total,0)</f>
        <v>0</v>
      </c>
      <c r="X102" s="26">
        <v>0</v>
      </c>
      <c r="Y102" s="25">
        <f t="shared" si="13"/>
        <v>0</v>
      </c>
      <c r="Z10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0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3" spans="1:27" ht="16.5" thickTop="1" thickBot="1" x14ac:dyDescent="0.3">
      <c r="A103" s="45">
        <v>724</v>
      </c>
      <c r="B103" s="44">
        <v>0</v>
      </c>
      <c r="C103" s="43">
        <f>IFERROR(Tableau84[[#This Row],[Janvier]]/Total,0)</f>
        <v>0</v>
      </c>
      <c r="D103" s="42">
        <v>0</v>
      </c>
      <c r="E103" s="41">
        <f t="shared" si="7"/>
        <v>0</v>
      </c>
      <c r="F103" s="32">
        <v>0</v>
      </c>
      <c r="G103" s="31">
        <f t="shared" si="8"/>
        <v>0</v>
      </c>
      <c r="H103" s="40">
        <v>0</v>
      </c>
      <c r="I103" s="39">
        <f t="shared" si="9"/>
        <v>0</v>
      </c>
      <c r="J103" s="38">
        <v>0</v>
      </c>
      <c r="K103" s="27">
        <f>IFERROR(Tableau84[[#This Row],[Mai]]/Tableau84[[#This Row],[2018]],0)</f>
        <v>0</v>
      </c>
      <c r="L103" s="37">
        <f>IFERROR(VLOOKUP(Tableau84[[#This Row],[Article]],'[1]TCD Sorties de stock'!$A$7:$N$555,7,FALSE),0)</f>
        <v>200</v>
      </c>
      <c r="M103" s="25">
        <f>IFERROR(Tableau84[[#This Row],[Juin]]/Tableau84[[#This Row],[2018]],0)</f>
        <v>1</v>
      </c>
      <c r="N103" s="36">
        <v>0</v>
      </c>
      <c r="O103" s="35">
        <f t="shared" si="10"/>
        <v>0</v>
      </c>
      <c r="P103" s="34">
        <v>0</v>
      </c>
      <c r="Q103" s="33">
        <f t="shared" si="11"/>
        <v>0</v>
      </c>
      <c r="R103" s="32">
        <v>0</v>
      </c>
      <c r="S103" s="31">
        <f t="shared" si="12"/>
        <v>0</v>
      </c>
      <c r="T103" s="30">
        <v>0</v>
      </c>
      <c r="U103" s="29">
        <f>IFERROR(Tableau84[[#This Row],[Octobre]]/Total,0)</f>
        <v>0</v>
      </c>
      <c r="V103" s="28">
        <v>0</v>
      </c>
      <c r="W103" s="27">
        <f>IFERROR(Tableau84[[#This Row],[Novembre]]/Total,0)</f>
        <v>0</v>
      </c>
      <c r="X103" s="26">
        <v>0</v>
      </c>
      <c r="Y103" s="25">
        <f t="shared" si="13"/>
        <v>0</v>
      </c>
      <c r="Z10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</v>
      </c>
      <c r="AA10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4" spans="1:27" ht="16.5" thickTop="1" thickBot="1" x14ac:dyDescent="0.3">
      <c r="A104" s="45">
        <v>726</v>
      </c>
      <c r="B104" s="44">
        <v>0</v>
      </c>
      <c r="C104" s="43">
        <f>IFERROR(Tableau84[[#This Row],[Janvier]]/Total,0)</f>
        <v>0</v>
      </c>
      <c r="D104" s="42">
        <v>0</v>
      </c>
      <c r="E104" s="41">
        <f t="shared" si="7"/>
        <v>0</v>
      </c>
      <c r="F104" s="32">
        <v>1</v>
      </c>
      <c r="G104" s="31">
        <f t="shared" si="8"/>
        <v>2.7027027027027029E-2</v>
      </c>
      <c r="H104" s="40">
        <v>5</v>
      </c>
      <c r="I104" s="39">
        <f t="shared" si="9"/>
        <v>0.13513513513513514</v>
      </c>
      <c r="J104" s="38">
        <v>3</v>
      </c>
      <c r="K104" s="27">
        <f>IFERROR(Tableau84[[#This Row],[Mai]]/Tableau84[[#This Row],[2018]],0)</f>
        <v>8.1081081081081086E-2</v>
      </c>
      <c r="L104" s="37">
        <f>IFERROR(VLOOKUP(Tableau84[[#This Row],[Article]],'[1]TCD Sorties de stock'!$A$7:$N$555,7,FALSE),0)</f>
        <v>5</v>
      </c>
      <c r="M104" s="25">
        <f>IFERROR(Tableau84[[#This Row],[Juin]]/Tableau84[[#This Row],[2018]],0)</f>
        <v>0.13513513513513514</v>
      </c>
      <c r="N104" s="36">
        <v>6</v>
      </c>
      <c r="O104" s="35">
        <f t="shared" si="10"/>
        <v>0.16216216216216217</v>
      </c>
      <c r="P104" s="34">
        <v>4</v>
      </c>
      <c r="Q104" s="33">
        <f t="shared" si="11"/>
        <v>0.10810810810810811</v>
      </c>
      <c r="R104" s="32">
        <v>4</v>
      </c>
      <c r="S104" s="31">
        <f t="shared" si="12"/>
        <v>0.10810810810810811</v>
      </c>
      <c r="T104" s="30">
        <v>9</v>
      </c>
      <c r="U104" s="29">
        <f>IFERROR(Tableau84[[#This Row],[Octobre]]/Total,0)</f>
        <v>0.24324324324324326</v>
      </c>
      <c r="V104" s="28">
        <v>0</v>
      </c>
      <c r="W104" s="27">
        <f>IFERROR(Tableau84[[#This Row],[Novembre]]/Total,0)</f>
        <v>0</v>
      </c>
      <c r="X104" s="26">
        <v>0</v>
      </c>
      <c r="Y104" s="25">
        <f t="shared" si="13"/>
        <v>0</v>
      </c>
      <c r="Z10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37</v>
      </c>
      <c r="AA10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5" spans="1:27" ht="16.5" thickTop="1" thickBot="1" x14ac:dyDescent="0.3">
      <c r="A105" s="45">
        <v>727</v>
      </c>
      <c r="B105" s="44">
        <v>0</v>
      </c>
      <c r="C105" s="43">
        <f>IFERROR(Tableau84[[#This Row],[Janvier]]/Total,0)</f>
        <v>0</v>
      </c>
      <c r="D105" s="42">
        <v>0</v>
      </c>
      <c r="E105" s="41">
        <f t="shared" si="7"/>
        <v>0</v>
      </c>
      <c r="F105" s="32">
        <v>20</v>
      </c>
      <c r="G105" s="31">
        <f t="shared" si="8"/>
        <v>0.15503875968992248</v>
      </c>
      <c r="H105" s="40">
        <v>24</v>
      </c>
      <c r="I105" s="39">
        <f t="shared" si="9"/>
        <v>0.18604651162790697</v>
      </c>
      <c r="J105" s="38">
        <v>72</v>
      </c>
      <c r="K105" s="27">
        <f>IFERROR(Tableau84[[#This Row],[Mai]]/Tableau84[[#This Row],[2018]],0)</f>
        <v>0.55813953488372092</v>
      </c>
      <c r="L105" s="37">
        <f>IFERROR(VLOOKUP(Tableau84[[#This Row],[Article]],'[1]TCD Sorties de stock'!$A$7:$N$555,7,FALSE),0)</f>
        <v>6</v>
      </c>
      <c r="M105" s="25">
        <f>IFERROR(Tableau84[[#This Row],[Juin]]/Tableau84[[#This Row],[2018]],0)</f>
        <v>4.6511627906976744E-2</v>
      </c>
      <c r="N105" s="36">
        <v>2</v>
      </c>
      <c r="O105" s="35">
        <f t="shared" si="10"/>
        <v>1.5503875968992248E-2</v>
      </c>
      <c r="P105" s="34">
        <v>2</v>
      </c>
      <c r="Q105" s="33">
        <f t="shared" si="11"/>
        <v>1.5503875968992248E-2</v>
      </c>
      <c r="R105" s="32">
        <v>2</v>
      </c>
      <c r="S105" s="31">
        <f t="shared" si="12"/>
        <v>1.5503875968992248E-2</v>
      </c>
      <c r="T105" s="30">
        <v>1</v>
      </c>
      <c r="U105" s="29">
        <f>IFERROR(Tableau84[[#This Row],[Octobre]]/Total,0)</f>
        <v>7.7519379844961239E-3</v>
      </c>
      <c r="V105" s="28">
        <v>0</v>
      </c>
      <c r="W105" s="27">
        <f>IFERROR(Tableau84[[#This Row],[Novembre]]/Total,0)</f>
        <v>0</v>
      </c>
      <c r="X105" s="26">
        <v>0</v>
      </c>
      <c r="Y105" s="25">
        <f t="shared" si="13"/>
        <v>0</v>
      </c>
      <c r="Z10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129</v>
      </c>
      <c r="AA10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6" spans="1:27" ht="16.5" thickTop="1" thickBot="1" x14ac:dyDescent="0.3">
      <c r="A106" s="45">
        <v>728</v>
      </c>
      <c r="B106" s="44">
        <v>0</v>
      </c>
      <c r="C106" s="43">
        <f>IFERROR(Tableau84[[#This Row],[Janvier]]/Total,0)</f>
        <v>0</v>
      </c>
      <c r="D106" s="42">
        <v>0</v>
      </c>
      <c r="E106" s="41">
        <f t="shared" si="7"/>
        <v>0</v>
      </c>
      <c r="F106" s="32">
        <v>20</v>
      </c>
      <c r="G106" s="31">
        <f t="shared" si="8"/>
        <v>7.5187969924812026E-2</v>
      </c>
      <c r="H106" s="40">
        <v>82</v>
      </c>
      <c r="I106" s="39">
        <f t="shared" si="9"/>
        <v>0.30827067669172931</v>
      </c>
      <c r="J106" s="38">
        <v>126</v>
      </c>
      <c r="K106" s="27">
        <f>IFERROR(Tableau84[[#This Row],[Mai]]/Tableau84[[#This Row],[2018]],0)</f>
        <v>0.47368421052631576</v>
      </c>
      <c r="L106" s="37">
        <f>IFERROR(VLOOKUP(Tableau84[[#This Row],[Article]],'[1]TCD Sorties de stock'!$A$7:$N$555,7,FALSE),0)</f>
        <v>12</v>
      </c>
      <c r="M106" s="25">
        <f>IFERROR(Tableau84[[#This Row],[Juin]]/Tableau84[[#This Row],[2018]],0)</f>
        <v>4.5112781954887216E-2</v>
      </c>
      <c r="N106" s="36">
        <v>8</v>
      </c>
      <c r="O106" s="35">
        <f t="shared" si="10"/>
        <v>3.007518796992481E-2</v>
      </c>
      <c r="P106" s="34">
        <v>6</v>
      </c>
      <c r="Q106" s="33">
        <f t="shared" si="11"/>
        <v>2.2556390977443608E-2</v>
      </c>
      <c r="R106" s="32">
        <v>8</v>
      </c>
      <c r="S106" s="31">
        <f t="shared" si="12"/>
        <v>3.007518796992481E-2</v>
      </c>
      <c r="T106" s="30">
        <v>4</v>
      </c>
      <c r="U106" s="29">
        <f>IFERROR(Tableau84[[#This Row],[Octobre]]/Total,0)</f>
        <v>1.5037593984962405E-2</v>
      </c>
      <c r="V106" s="28">
        <v>0</v>
      </c>
      <c r="W106" s="27">
        <f>IFERROR(Tableau84[[#This Row],[Novembre]]/Total,0)</f>
        <v>0</v>
      </c>
      <c r="X106" s="26">
        <v>0</v>
      </c>
      <c r="Y106" s="25">
        <f t="shared" si="13"/>
        <v>0</v>
      </c>
      <c r="Z10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266</v>
      </c>
      <c r="AA10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07" spans="1:27" ht="16.5" thickTop="1" thickBot="1" x14ac:dyDescent="0.3">
      <c r="A107" s="45">
        <v>730</v>
      </c>
      <c r="B107" s="44">
        <v>0</v>
      </c>
      <c r="C107" s="43">
        <f>IFERROR(Tableau84[[#This Row],[Janvier]]/Total,0)</f>
        <v>0</v>
      </c>
      <c r="D107" s="42">
        <v>0</v>
      </c>
      <c r="E107" s="41">
        <f t="shared" si="7"/>
        <v>0</v>
      </c>
      <c r="F107" s="32">
        <v>0</v>
      </c>
      <c r="G107" s="31">
        <f t="shared" si="8"/>
        <v>0</v>
      </c>
      <c r="H107" s="40">
        <v>0</v>
      </c>
      <c r="I107" s="39">
        <f t="shared" si="9"/>
        <v>0</v>
      </c>
      <c r="J107" s="38">
        <v>0</v>
      </c>
      <c r="K107" s="27">
        <f>IFERROR(Tableau84[[#This Row],[Mai]]/Tableau84[[#This Row],[2018]],0)</f>
        <v>0</v>
      </c>
      <c r="L107" s="37">
        <f>IFERROR(VLOOKUP(Tableau84[[#This Row],[Article]],'[1]TCD Sorties de stock'!$A$7:$N$555,7,FALSE),0)</f>
        <v>0</v>
      </c>
      <c r="M107" s="25">
        <f>IFERROR(Tableau84[[#This Row],[Juin]]/Tableau84[[#This Row],[2018]],0)</f>
        <v>0</v>
      </c>
      <c r="N107" s="36">
        <v>0</v>
      </c>
      <c r="O107" s="35">
        <f t="shared" si="10"/>
        <v>0</v>
      </c>
      <c r="P107" s="34">
        <v>1</v>
      </c>
      <c r="Q107" s="33">
        <f t="shared" si="11"/>
        <v>1</v>
      </c>
      <c r="R107" s="32">
        <v>0</v>
      </c>
      <c r="S107" s="31">
        <f t="shared" si="12"/>
        <v>0</v>
      </c>
      <c r="T107" s="30">
        <v>0</v>
      </c>
      <c r="U107" s="29">
        <f>IFERROR(Tableau84[[#This Row],[Octobre]]/Total,0)</f>
        <v>0</v>
      </c>
      <c r="V107" s="28">
        <v>0</v>
      </c>
      <c r="W107" s="27">
        <f>IFERROR(Tableau84[[#This Row],[Novembre]]/Total,0)</f>
        <v>0</v>
      </c>
      <c r="X107" s="26">
        <v>0</v>
      </c>
      <c r="Y107" s="25">
        <f t="shared" si="13"/>
        <v>0</v>
      </c>
      <c r="Z10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0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08" spans="1:27" ht="16.5" thickTop="1" thickBot="1" x14ac:dyDescent="0.3">
      <c r="A108" s="45">
        <v>741</v>
      </c>
      <c r="B108" s="44">
        <v>0</v>
      </c>
      <c r="C108" s="43">
        <f>IFERROR(Tableau84[[#This Row],[Janvier]]/Total,0)</f>
        <v>0</v>
      </c>
      <c r="D108" s="42">
        <v>0</v>
      </c>
      <c r="E108" s="41">
        <f t="shared" si="7"/>
        <v>0</v>
      </c>
      <c r="F108" s="32">
        <v>2</v>
      </c>
      <c r="G108" s="31">
        <f t="shared" si="8"/>
        <v>0.14285714285714285</v>
      </c>
      <c r="H108" s="40">
        <v>1</v>
      </c>
      <c r="I108" s="39">
        <f t="shared" si="9"/>
        <v>7.1428571428571425E-2</v>
      </c>
      <c r="J108" s="38">
        <v>1</v>
      </c>
      <c r="K108" s="27">
        <f>IFERROR(Tableau84[[#This Row],[Mai]]/Tableau84[[#This Row],[2018]],0)</f>
        <v>7.1428571428571425E-2</v>
      </c>
      <c r="L108" s="37">
        <f>IFERROR(VLOOKUP(Tableau84[[#This Row],[Article]],'[1]TCD Sorties de stock'!$A$7:$N$555,7,FALSE),0)</f>
        <v>2</v>
      </c>
      <c r="M108" s="25">
        <f>IFERROR(Tableau84[[#This Row],[Juin]]/Tableau84[[#This Row],[2018]],0)</f>
        <v>0.14285714285714285</v>
      </c>
      <c r="N108" s="36">
        <v>2</v>
      </c>
      <c r="O108" s="35">
        <f t="shared" si="10"/>
        <v>0.14285714285714285</v>
      </c>
      <c r="P108" s="34">
        <v>2</v>
      </c>
      <c r="Q108" s="33">
        <f t="shared" si="11"/>
        <v>0.14285714285714285</v>
      </c>
      <c r="R108" s="32">
        <v>3</v>
      </c>
      <c r="S108" s="31">
        <f t="shared" si="12"/>
        <v>0.21428571428571427</v>
      </c>
      <c r="T108" s="30">
        <v>1</v>
      </c>
      <c r="U108" s="29">
        <f>IFERROR(Tableau84[[#This Row],[Octobre]]/Total,0)</f>
        <v>7.1428571428571425E-2</v>
      </c>
      <c r="V108" s="28">
        <v>0</v>
      </c>
      <c r="W108" s="27">
        <f>IFERROR(Tableau84[[#This Row],[Novembre]]/Total,0)</f>
        <v>0</v>
      </c>
      <c r="X108" s="26">
        <v>0</v>
      </c>
      <c r="Y108" s="25">
        <f t="shared" si="13"/>
        <v>0</v>
      </c>
      <c r="Z10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10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09" spans="1:27" ht="16.5" thickTop="1" thickBot="1" x14ac:dyDescent="0.3">
      <c r="A109" s="45">
        <v>744</v>
      </c>
      <c r="B109" s="44">
        <v>0</v>
      </c>
      <c r="C109" s="43">
        <f>IFERROR(Tableau84[[#This Row],[Janvier]]/Total,0)</f>
        <v>0</v>
      </c>
      <c r="D109" s="42">
        <v>0</v>
      </c>
      <c r="E109" s="41">
        <f t="shared" si="7"/>
        <v>0</v>
      </c>
      <c r="F109" s="32">
        <v>0</v>
      </c>
      <c r="G109" s="31">
        <f t="shared" si="8"/>
        <v>0</v>
      </c>
      <c r="H109" s="40">
        <v>0</v>
      </c>
      <c r="I109" s="39">
        <f t="shared" si="9"/>
        <v>0</v>
      </c>
      <c r="J109" s="38">
        <v>0</v>
      </c>
      <c r="K109" s="27">
        <f>IFERROR(Tableau84[[#This Row],[Mai]]/Tableau84[[#This Row],[2018]],0)</f>
        <v>0</v>
      </c>
      <c r="L109" s="37">
        <f>IFERROR(VLOOKUP(Tableau84[[#This Row],[Article]],'[1]TCD Sorties de stock'!$A$7:$N$555,7,FALSE),0)</f>
        <v>0</v>
      </c>
      <c r="M109" s="25">
        <f>IFERROR(Tableau84[[#This Row],[Juin]]/Tableau84[[#This Row],[2018]],0)</f>
        <v>0</v>
      </c>
      <c r="N109" s="36">
        <v>0</v>
      </c>
      <c r="O109" s="35">
        <f t="shared" si="10"/>
        <v>0</v>
      </c>
      <c r="P109" s="34">
        <v>600</v>
      </c>
      <c r="Q109" s="33">
        <f t="shared" si="11"/>
        <v>1</v>
      </c>
      <c r="R109" s="32">
        <v>0</v>
      </c>
      <c r="S109" s="31">
        <f t="shared" si="12"/>
        <v>0</v>
      </c>
      <c r="T109" s="30">
        <v>0</v>
      </c>
      <c r="U109" s="29">
        <f>IFERROR(Tableau84[[#This Row],[Octobre]]/Total,0)</f>
        <v>0</v>
      </c>
      <c r="V109" s="28">
        <v>0</v>
      </c>
      <c r="W109" s="27">
        <f>IFERROR(Tableau84[[#This Row],[Novembre]]/Total,0)</f>
        <v>0</v>
      </c>
      <c r="X109" s="26">
        <v>0</v>
      </c>
      <c r="Y109" s="25">
        <f t="shared" si="13"/>
        <v>0</v>
      </c>
      <c r="Z10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600</v>
      </c>
      <c r="AA10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0" spans="1:27" ht="16.5" thickTop="1" thickBot="1" x14ac:dyDescent="0.3">
      <c r="A110" s="45">
        <v>762</v>
      </c>
      <c r="B110" s="44">
        <v>0</v>
      </c>
      <c r="C110" s="43">
        <f>IFERROR(Tableau84[[#This Row],[Janvier]]/Total,0)</f>
        <v>0</v>
      </c>
      <c r="D110" s="42">
        <v>0</v>
      </c>
      <c r="E110" s="41">
        <f t="shared" si="7"/>
        <v>0</v>
      </c>
      <c r="F110" s="32">
        <v>0</v>
      </c>
      <c r="G110" s="31">
        <f t="shared" si="8"/>
        <v>0</v>
      </c>
      <c r="H110" s="40">
        <v>3</v>
      </c>
      <c r="I110" s="39">
        <f t="shared" si="9"/>
        <v>0.25</v>
      </c>
      <c r="J110" s="38">
        <v>0</v>
      </c>
      <c r="K110" s="27">
        <f>IFERROR(Tableau84[[#This Row],[Mai]]/Tableau84[[#This Row],[2018]],0)</f>
        <v>0</v>
      </c>
      <c r="L110" s="37">
        <f>IFERROR(VLOOKUP(Tableau84[[#This Row],[Article]],'[1]TCD Sorties de stock'!$A$7:$N$555,7,FALSE),0)</f>
        <v>9</v>
      </c>
      <c r="M110" s="25">
        <f>IFERROR(Tableau84[[#This Row],[Juin]]/Tableau84[[#This Row],[2018]],0)</f>
        <v>0.75</v>
      </c>
      <c r="N110" s="36">
        <v>0</v>
      </c>
      <c r="O110" s="35">
        <f t="shared" si="10"/>
        <v>0</v>
      </c>
      <c r="P110" s="34">
        <v>0</v>
      </c>
      <c r="Q110" s="33">
        <f t="shared" si="11"/>
        <v>0</v>
      </c>
      <c r="R110" s="32">
        <v>0</v>
      </c>
      <c r="S110" s="31">
        <f t="shared" si="12"/>
        <v>0</v>
      </c>
      <c r="T110" s="30">
        <v>0</v>
      </c>
      <c r="U110" s="29">
        <f>IFERROR(Tableau84[[#This Row],[Octobre]]/Total,0)</f>
        <v>0</v>
      </c>
      <c r="V110" s="28">
        <v>0</v>
      </c>
      <c r="W110" s="27">
        <f>IFERROR(Tableau84[[#This Row],[Novembre]]/Total,0)</f>
        <v>0</v>
      </c>
      <c r="X110" s="26">
        <v>0</v>
      </c>
      <c r="Y110" s="25">
        <f t="shared" si="13"/>
        <v>0</v>
      </c>
      <c r="Z11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11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1" spans="1:27" ht="16.5" thickTop="1" thickBot="1" x14ac:dyDescent="0.3">
      <c r="A111" s="45">
        <v>765</v>
      </c>
      <c r="B111" s="44">
        <v>0</v>
      </c>
      <c r="C111" s="43">
        <f>IFERROR(Tableau84[[#This Row],[Janvier]]/Total,0)</f>
        <v>0</v>
      </c>
      <c r="D111" s="42">
        <v>0</v>
      </c>
      <c r="E111" s="41">
        <f t="shared" si="7"/>
        <v>0</v>
      </c>
      <c r="F111" s="32">
        <v>4</v>
      </c>
      <c r="G111" s="31">
        <f t="shared" si="8"/>
        <v>8.5106382978723402E-2</v>
      </c>
      <c r="H111" s="40">
        <v>8</v>
      </c>
      <c r="I111" s="39">
        <f t="shared" si="9"/>
        <v>0.1702127659574468</v>
      </c>
      <c r="J111" s="38">
        <v>6</v>
      </c>
      <c r="K111" s="27">
        <f>IFERROR(Tableau84[[#This Row],[Mai]]/Tableau84[[#This Row],[2018]],0)</f>
        <v>0.1276595744680851</v>
      </c>
      <c r="L111" s="37">
        <f>IFERROR(VLOOKUP(Tableau84[[#This Row],[Article]],'[1]TCD Sorties de stock'!$A$7:$N$555,7,FALSE),0)</f>
        <v>5</v>
      </c>
      <c r="M111" s="25">
        <f>IFERROR(Tableau84[[#This Row],[Juin]]/Tableau84[[#This Row],[2018]],0)</f>
        <v>0.10638297872340426</v>
      </c>
      <c r="N111" s="36">
        <v>5</v>
      </c>
      <c r="O111" s="35">
        <f t="shared" si="10"/>
        <v>0.10638297872340426</v>
      </c>
      <c r="P111" s="34">
        <v>5</v>
      </c>
      <c r="Q111" s="33">
        <f t="shared" si="11"/>
        <v>0.10638297872340426</v>
      </c>
      <c r="R111" s="32">
        <v>7</v>
      </c>
      <c r="S111" s="31">
        <f t="shared" si="12"/>
        <v>0.14893617021276595</v>
      </c>
      <c r="T111" s="30">
        <v>7</v>
      </c>
      <c r="U111" s="29">
        <f>IFERROR(Tableau84[[#This Row],[Octobre]]/Total,0)</f>
        <v>0.14893617021276595</v>
      </c>
      <c r="V111" s="28">
        <v>0</v>
      </c>
      <c r="W111" s="27">
        <f>IFERROR(Tableau84[[#This Row],[Novembre]]/Total,0)</f>
        <v>0</v>
      </c>
      <c r="X111" s="26">
        <v>0</v>
      </c>
      <c r="Y111" s="25">
        <f t="shared" si="13"/>
        <v>0</v>
      </c>
      <c r="Z11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47</v>
      </c>
      <c r="AA11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2" spans="1:27" ht="16.5" thickTop="1" thickBot="1" x14ac:dyDescent="0.3">
      <c r="A112" s="45">
        <v>766</v>
      </c>
      <c r="B112" s="44">
        <v>0</v>
      </c>
      <c r="C112" s="43">
        <f>IFERROR(Tableau84[[#This Row],[Janvier]]/Total,0)</f>
        <v>0</v>
      </c>
      <c r="D112" s="42">
        <v>0</v>
      </c>
      <c r="E112" s="41">
        <f t="shared" si="7"/>
        <v>0</v>
      </c>
      <c r="F112" s="32">
        <v>2</v>
      </c>
      <c r="G112" s="31">
        <f t="shared" si="8"/>
        <v>0.13333333333333333</v>
      </c>
      <c r="H112" s="40">
        <v>4</v>
      </c>
      <c r="I112" s="39">
        <f t="shared" si="9"/>
        <v>0.26666666666666666</v>
      </c>
      <c r="J112" s="38">
        <v>0</v>
      </c>
      <c r="K112" s="27">
        <f>IFERROR(Tableau84[[#This Row],[Mai]]/Tableau84[[#This Row],[2018]],0)</f>
        <v>0</v>
      </c>
      <c r="L112" s="37">
        <f>IFERROR(VLOOKUP(Tableau84[[#This Row],[Article]],'[1]TCD Sorties de stock'!$A$7:$N$555,7,FALSE),0)</f>
        <v>2</v>
      </c>
      <c r="M112" s="25">
        <f>IFERROR(Tableau84[[#This Row],[Juin]]/Tableau84[[#This Row],[2018]],0)</f>
        <v>0.13333333333333333</v>
      </c>
      <c r="N112" s="36">
        <v>3</v>
      </c>
      <c r="O112" s="35">
        <f t="shared" si="10"/>
        <v>0.2</v>
      </c>
      <c r="P112" s="34">
        <v>2</v>
      </c>
      <c r="Q112" s="33">
        <f t="shared" si="11"/>
        <v>0.13333333333333333</v>
      </c>
      <c r="R112" s="32">
        <v>1</v>
      </c>
      <c r="S112" s="31">
        <f t="shared" si="12"/>
        <v>6.6666666666666666E-2</v>
      </c>
      <c r="T112" s="30">
        <v>1</v>
      </c>
      <c r="U112" s="29">
        <f>IFERROR(Tableau84[[#This Row],[Octobre]]/Total,0)</f>
        <v>6.6666666666666666E-2</v>
      </c>
      <c r="V112" s="28">
        <v>0</v>
      </c>
      <c r="W112" s="27">
        <f>IFERROR(Tableau84[[#This Row],[Novembre]]/Total,0)</f>
        <v>0</v>
      </c>
      <c r="X112" s="26">
        <v>0</v>
      </c>
      <c r="Y112" s="25">
        <f t="shared" si="13"/>
        <v>0</v>
      </c>
      <c r="Z11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</v>
      </c>
      <c r="AA11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3" spans="1:27" ht="16.5" thickTop="1" thickBot="1" x14ac:dyDescent="0.3">
      <c r="A113" s="45">
        <v>767</v>
      </c>
      <c r="B113" s="44">
        <v>0</v>
      </c>
      <c r="C113" s="43">
        <f>IFERROR(Tableau84[[#This Row],[Janvier]]/Total,0)</f>
        <v>0</v>
      </c>
      <c r="D113" s="42">
        <v>0</v>
      </c>
      <c r="E113" s="41">
        <f t="shared" si="7"/>
        <v>0</v>
      </c>
      <c r="F113" s="32">
        <v>1</v>
      </c>
      <c r="G113" s="31">
        <f t="shared" si="8"/>
        <v>6.6666666666666666E-2</v>
      </c>
      <c r="H113" s="40">
        <v>5</v>
      </c>
      <c r="I113" s="39">
        <f t="shared" si="9"/>
        <v>0.33333333333333331</v>
      </c>
      <c r="J113" s="38">
        <v>1</v>
      </c>
      <c r="K113" s="27">
        <f>IFERROR(Tableau84[[#This Row],[Mai]]/Tableau84[[#This Row],[2018]],0)</f>
        <v>6.6666666666666666E-2</v>
      </c>
      <c r="L113" s="37">
        <f>IFERROR(VLOOKUP(Tableau84[[#This Row],[Article]],'[1]TCD Sorties de stock'!$A$7:$N$555,7,FALSE),0)</f>
        <v>1</v>
      </c>
      <c r="M113" s="25">
        <f>IFERROR(Tableau84[[#This Row],[Juin]]/Tableau84[[#This Row],[2018]],0)</f>
        <v>6.6666666666666666E-2</v>
      </c>
      <c r="N113" s="36">
        <v>3</v>
      </c>
      <c r="O113" s="35">
        <f t="shared" si="10"/>
        <v>0.2</v>
      </c>
      <c r="P113" s="34">
        <v>2</v>
      </c>
      <c r="Q113" s="33">
        <f t="shared" si="11"/>
        <v>0.13333333333333333</v>
      </c>
      <c r="R113" s="32">
        <v>0</v>
      </c>
      <c r="S113" s="31">
        <f t="shared" si="12"/>
        <v>0</v>
      </c>
      <c r="T113" s="30">
        <v>2</v>
      </c>
      <c r="U113" s="29">
        <f>IFERROR(Tableau84[[#This Row],[Octobre]]/Total,0)</f>
        <v>0.13333333333333333</v>
      </c>
      <c r="V113" s="28">
        <v>0</v>
      </c>
      <c r="W113" s="27">
        <f>IFERROR(Tableau84[[#This Row],[Novembre]]/Total,0)</f>
        <v>0</v>
      </c>
      <c r="X113" s="26">
        <v>0</v>
      </c>
      <c r="Y113" s="25">
        <f t="shared" si="13"/>
        <v>0</v>
      </c>
      <c r="Z11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</v>
      </c>
      <c r="AA11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4" spans="1:27" ht="16.5" thickTop="1" thickBot="1" x14ac:dyDescent="0.3">
      <c r="A114" s="45">
        <v>768</v>
      </c>
      <c r="B114" s="44">
        <v>0</v>
      </c>
      <c r="C114" s="43">
        <f>IFERROR(Tableau84[[#This Row],[Janvier]]/Total,0)</f>
        <v>0</v>
      </c>
      <c r="D114" s="42">
        <v>0</v>
      </c>
      <c r="E114" s="41">
        <f t="shared" si="7"/>
        <v>0</v>
      </c>
      <c r="F114" s="32">
        <v>0</v>
      </c>
      <c r="G114" s="31">
        <f t="shared" si="8"/>
        <v>0</v>
      </c>
      <c r="H114" s="40">
        <v>2</v>
      </c>
      <c r="I114" s="39">
        <f t="shared" si="9"/>
        <v>0.16666666666666666</v>
      </c>
      <c r="J114" s="38">
        <v>3</v>
      </c>
      <c r="K114" s="27">
        <f>IFERROR(Tableau84[[#This Row],[Mai]]/Tableau84[[#This Row],[2018]],0)</f>
        <v>0.25</v>
      </c>
      <c r="L114" s="37">
        <f>IFERROR(VLOOKUP(Tableau84[[#This Row],[Article]],'[1]TCD Sorties de stock'!$A$7:$N$555,7,FALSE),0)</f>
        <v>2</v>
      </c>
      <c r="M114" s="25">
        <f>IFERROR(Tableau84[[#This Row],[Juin]]/Tableau84[[#This Row],[2018]],0)</f>
        <v>0.16666666666666666</v>
      </c>
      <c r="N114" s="36">
        <v>1</v>
      </c>
      <c r="O114" s="35">
        <f t="shared" si="10"/>
        <v>8.3333333333333329E-2</v>
      </c>
      <c r="P114" s="34">
        <v>1</v>
      </c>
      <c r="Q114" s="33">
        <f t="shared" si="11"/>
        <v>8.3333333333333329E-2</v>
      </c>
      <c r="R114" s="32">
        <v>1</v>
      </c>
      <c r="S114" s="31">
        <f t="shared" si="12"/>
        <v>8.3333333333333329E-2</v>
      </c>
      <c r="T114" s="30">
        <v>2</v>
      </c>
      <c r="U114" s="29">
        <f>IFERROR(Tableau84[[#This Row],[Octobre]]/Total,0)</f>
        <v>0.16666666666666666</v>
      </c>
      <c r="V114" s="28">
        <v>0</v>
      </c>
      <c r="W114" s="27">
        <f>IFERROR(Tableau84[[#This Row],[Novembre]]/Total,0)</f>
        <v>0</v>
      </c>
      <c r="X114" s="26">
        <v>0</v>
      </c>
      <c r="Y114" s="25">
        <f t="shared" si="13"/>
        <v>0</v>
      </c>
      <c r="Z11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11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5" spans="1:27" ht="16.5" thickTop="1" thickBot="1" x14ac:dyDescent="0.3">
      <c r="A115" s="45">
        <v>789</v>
      </c>
      <c r="B115" s="44">
        <v>0</v>
      </c>
      <c r="C115" s="43">
        <f>IFERROR(Tableau84[[#This Row],[Janvier]]/Total,0)</f>
        <v>0</v>
      </c>
      <c r="D115" s="42">
        <v>0</v>
      </c>
      <c r="E115" s="41">
        <f t="shared" si="7"/>
        <v>0</v>
      </c>
      <c r="F115" s="32">
        <v>0</v>
      </c>
      <c r="G115" s="31">
        <f t="shared" si="8"/>
        <v>0</v>
      </c>
      <c r="H115" s="40">
        <v>0</v>
      </c>
      <c r="I115" s="39">
        <f t="shared" si="9"/>
        <v>0</v>
      </c>
      <c r="J115" s="38">
        <v>1</v>
      </c>
      <c r="K115" s="27">
        <f>IFERROR(Tableau84[[#This Row],[Mai]]/Tableau84[[#This Row],[2018]],0)</f>
        <v>0.25</v>
      </c>
      <c r="L115" s="37">
        <f>IFERROR(VLOOKUP(Tableau84[[#This Row],[Article]],'[1]TCD Sorties de stock'!$A$7:$N$555,7,FALSE),0)</f>
        <v>0</v>
      </c>
      <c r="M115" s="25">
        <f>IFERROR(Tableau84[[#This Row],[Juin]]/Tableau84[[#This Row],[2018]],0)</f>
        <v>0</v>
      </c>
      <c r="N115" s="36">
        <v>0</v>
      </c>
      <c r="O115" s="35">
        <f t="shared" si="10"/>
        <v>0</v>
      </c>
      <c r="P115" s="34">
        <v>1</v>
      </c>
      <c r="Q115" s="33">
        <f t="shared" si="11"/>
        <v>0.25</v>
      </c>
      <c r="R115" s="32">
        <v>2</v>
      </c>
      <c r="S115" s="31">
        <f t="shared" si="12"/>
        <v>0.5</v>
      </c>
      <c r="T115" s="30">
        <v>0</v>
      </c>
      <c r="U115" s="29">
        <f>IFERROR(Tableau84[[#This Row],[Octobre]]/Total,0)</f>
        <v>0</v>
      </c>
      <c r="V115" s="28">
        <v>0</v>
      </c>
      <c r="W115" s="27">
        <f>IFERROR(Tableau84[[#This Row],[Novembre]]/Total,0)</f>
        <v>0</v>
      </c>
      <c r="X115" s="26">
        <v>0</v>
      </c>
      <c r="Y115" s="25">
        <f t="shared" si="13"/>
        <v>0</v>
      </c>
      <c r="Z11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</v>
      </c>
      <c r="AA11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6" spans="1:27" ht="16.5" thickTop="1" thickBot="1" x14ac:dyDescent="0.3">
      <c r="A116" s="45">
        <v>790</v>
      </c>
      <c r="B116" s="44">
        <v>0</v>
      </c>
      <c r="C116" s="43">
        <f>IFERROR(Tableau84[[#This Row],[Janvier]]/Total,0)</f>
        <v>0</v>
      </c>
      <c r="D116" s="42">
        <v>0</v>
      </c>
      <c r="E116" s="41">
        <f t="shared" si="7"/>
        <v>0</v>
      </c>
      <c r="F116" s="32">
        <v>0</v>
      </c>
      <c r="G116" s="31">
        <f t="shared" si="8"/>
        <v>0</v>
      </c>
      <c r="H116" s="40">
        <v>0</v>
      </c>
      <c r="I116" s="39">
        <f t="shared" si="9"/>
        <v>0</v>
      </c>
      <c r="J116" s="38">
        <v>0</v>
      </c>
      <c r="K116" s="27">
        <f>IFERROR(Tableau84[[#This Row],[Mai]]/Tableau84[[#This Row],[2018]],0)</f>
        <v>0</v>
      </c>
      <c r="L116" s="37">
        <f>IFERROR(VLOOKUP(Tableau84[[#This Row],[Article]],'[1]TCD Sorties de stock'!$A$7:$N$555,7,FALSE),0)</f>
        <v>3</v>
      </c>
      <c r="M116" s="25">
        <f>IFERROR(Tableau84[[#This Row],[Juin]]/Tableau84[[#This Row],[2018]],0)</f>
        <v>1</v>
      </c>
      <c r="N116" s="36">
        <v>0</v>
      </c>
      <c r="O116" s="35">
        <f t="shared" si="10"/>
        <v>0</v>
      </c>
      <c r="P116" s="34">
        <v>0</v>
      </c>
      <c r="Q116" s="33">
        <f t="shared" si="11"/>
        <v>0</v>
      </c>
      <c r="R116" s="32">
        <v>0</v>
      </c>
      <c r="S116" s="31">
        <f t="shared" si="12"/>
        <v>0</v>
      </c>
      <c r="T116" s="30">
        <v>0</v>
      </c>
      <c r="U116" s="29">
        <f>IFERROR(Tableau84[[#This Row],[Octobre]]/Total,0)</f>
        <v>0</v>
      </c>
      <c r="V116" s="28">
        <v>0</v>
      </c>
      <c r="W116" s="27">
        <f>IFERROR(Tableau84[[#This Row],[Novembre]]/Total,0)</f>
        <v>0</v>
      </c>
      <c r="X116" s="26">
        <v>0</v>
      </c>
      <c r="Y116" s="25">
        <f t="shared" si="13"/>
        <v>0</v>
      </c>
      <c r="Z11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1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7" spans="1:27" ht="16.5" thickTop="1" thickBot="1" x14ac:dyDescent="0.3">
      <c r="A117" s="45">
        <v>791</v>
      </c>
      <c r="B117" s="44">
        <v>0</v>
      </c>
      <c r="C117" s="43">
        <f>IFERROR(Tableau84[[#This Row],[Janvier]]/Total,0)</f>
        <v>0</v>
      </c>
      <c r="D117" s="42">
        <v>0</v>
      </c>
      <c r="E117" s="41">
        <f t="shared" si="7"/>
        <v>0</v>
      </c>
      <c r="F117" s="32">
        <v>0</v>
      </c>
      <c r="G117" s="31">
        <f t="shared" si="8"/>
        <v>0</v>
      </c>
      <c r="H117" s="40">
        <v>0</v>
      </c>
      <c r="I117" s="39">
        <f t="shared" si="9"/>
        <v>0</v>
      </c>
      <c r="J117" s="38">
        <v>0</v>
      </c>
      <c r="K117" s="27">
        <f>IFERROR(Tableau84[[#This Row],[Mai]]/Tableau84[[#This Row],[2018]],0)</f>
        <v>0</v>
      </c>
      <c r="L117" s="37">
        <f>IFERROR(VLOOKUP(Tableau84[[#This Row],[Article]],'[1]TCD Sorties de stock'!$A$7:$N$555,7,FALSE),0)</f>
        <v>0</v>
      </c>
      <c r="M117" s="25">
        <f>IFERROR(Tableau84[[#This Row],[Juin]]/Tableau84[[#This Row],[2018]],0)</f>
        <v>0</v>
      </c>
      <c r="N117" s="36">
        <v>0</v>
      </c>
      <c r="O117" s="35">
        <f t="shared" si="10"/>
        <v>0</v>
      </c>
      <c r="P117" s="34">
        <v>0</v>
      </c>
      <c r="Q117" s="33">
        <f t="shared" si="11"/>
        <v>0</v>
      </c>
      <c r="R117" s="32">
        <v>0</v>
      </c>
      <c r="S117" s="31">
        <f t="shared" si="12"/>
        <v>0</v>
      </c>
      <c r="T117" s="30">
        <v>0</v>
      </c>
      <c r="U117" s="29">
        <f>IFERROR(Tableau84[[#This Row],[Octobre]]/Total,0)</f>
        <v>0</v>
      </c>
      <c r="V117" s="28">
        <v>0</v>
      </c>
      <c r="W117" s="27">
        <f>IFERROR(Tableau84[[#This Row],[Novembre]]/Total,0)</f>
        <v>0</v>
      </c>
      <c r="X117" s="26">
        <v>0</v>
      </c>
      <c r="Y117" s="25">
        <f t="shared" si="13"/>
        <v>0</v>
      </c>
      <c r="Z11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1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8" spans="1:27" ht="16.5" thickTop="1" thickBot="1" x14ac:dyDescent="0.3">
      <c r="A118" s="45">
        <v>792</v>
      </c>
      <c r="B118" s="44">
        <v>0</v>
      </c>
      <c r="C118" s="43">
        <f>IFERROR(Tableau84[[#This Row],[Janvier]]/Total,0)</f>
        <v>0</v>
      </c>
      <c r="D118" s="42">
        <v>0</v>
      </c>
      <c r="E118" s="41">
        <f t="shared" si="7"/>
        <v>0</v>
      </c>
      <c r="F118" s="32">
        <v>0</v>
      </c>
      <c r="G118" s="31">
        <f t="shared" si="8"/>
        <v>0</v>
      </c>
      <c r="H118" s="40">
        <v>0</v>
      </c>
      <c r="I118" s="39">
        <f t="shared" si="9"/>
        <v>0</v>
      </c>
      <c r="J118" s="38">
        <v>1</v>
      </c>
      <c r="K118" s="27">
        <f>IFERROR(Tableau84[[#This Row],[Mai]]/Tableau84[[#This Row],[2018]],0)</f>
        <v>0.5</v>
      </c>
      <c r="L118" s="37">
        <f>IFERROR(VLOOKUP(Tableau84[[#This Row],[Article]],'[1]TCD Sorties de stock'!$A$7:$N$555,7,FALSE),0)</f>
        <v>0</v>
      </c>
      <c r="M118" s="25">
        <f>IFERROR(Tableau84[[#This Row],[Juin]]/Tableau84[[#This Row],[2018]],0)</f>
        <v>0</v>
      </c>
      <c r="N118" s="36">
        <v>0</v>
      </c>
      <c r="O118" s="35">
        <f t="shared" si="10"/>
        <v>0</v>
      </c>
      <c r="P118" s="34">
        <v>1</v>
      </c>
      <c r="Q118" s="33">
        <f t="shared" si="11"/>
        <v>0.5</v>
      </c>
      <c r="R118" s="32">
        <v>0</v>
      </c>
      <c r="S118" s="31">
        <f t="shared" si="12"/>
        <v>0</v>
      </c>
      <c r="T118" s="30">
        <v>0</v>
      </c>
      <c r="U118" s="29">
        <f>IFERROR(Tableau84[[#This Row],[Octobre]]/Total,0)</f>
        <v>0</v>
      </c>
      <c r="V118" s="28">
        <v>0</v>
      </c>
      <c r="W118" s="27">
        <f>IFERROR(Tableau84[[#This Row],[Novembre]]/Total,0)</f>
        <v>0</v>
      </c>
      <c r="X118" s="26">
        <v>0</v>
      </c>
      <c r="Y118" s="25">
        <f t="shared" si="13"/>
        <v>0</v>
      </c>
      <c r="Z11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</v>
      </c>
      <c r="AA11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19" spans="1:27" ht="16.5" thickTop="1" thickBot="1" x14ac:dyDescent="0.3">
      <c r="A119" s="45">
        <v>793</v>
      </c>
      <c r="B119" s="44">
        <v>0</v>
      </c>
      <c r="C119" s="43">
        <f>IFERROR(Tableau84[[#This Row],[Janvier]]/Total,0)</f>
        <v>0</v>
      </c>
      <c r="D119" s="42">
        <v>0</v>
      </c>
      <c r="E119" s="41">
        <f t="shared" si="7"/>
        <v>0</v>
      </c>
      <c r="F119" s="32">
        <v>0</v>
      </c>
      <c r="G119" s="31">
        <f t="shared" si="8"/>
        <v>0</v>
      </c>
      <c r="H119" s="40">
        <v>0</v>
      </c>
      <c r="I119" s="39">
        <f t="shared" si="9"/>
        <v>0</v>
      </c>
      <c r="J119" s="38">
        <v>0</v>
      </c>
      <c r="K119" s="27">
        <f>IFERROR(Tableau84[[#This Row],[Mai]]/Tableau84[[#This Row],[2018]],0)</f>
        <v>0</v>
      </c>
      <c r="L119" s="37">
        <f>IFERROR(VLOOKUP(Tableau84[[#This Row],[Article]],'[1]TCD Sorties de stock'!$A$7:$N$555,7,FALSE),0)</f>
        <v>0</v>
      </c>
      <c r="M119" s="25">
        <f>IFERROR(Tableau84[[#This Row],[Juin]]/Tableau84[[#This Row],[2018]],0)</f>
        <v>0</v>
      </c>
      <c r="N119" s="36">
        <v>0</v>
      </c>
      <c r="O119" s="35">
        <f t="shared" si="10"/>
        <v>0</v>
      </c>
      <c r="P119" s="34">
        <v>0</v>
      </c>
      <c r="Q119" s="33">
        <f t="shared" si="11"/>
        <v>0</v>
      </c>
      <c r="R119" s="32">
        <v>0</v>
      </c>
      <c r="S119" s="31">
        <f t="shared" si="12"/>
        <v>0</v>
      </c>
      <c r="T119" s="30">
        <v>0</v>
      </c>
      <c r="U119" s="29">
        <f>IFERROR(Tableau84[[#This Row],[Octobre]]/Total,0)</f>
        <v>0</v>
      </c>
      <c r="V119" s="28">
        <v>0</v>
      </c>
      <c r="W119" s="27">
        <f>IFERROR(Tableau84[[#This Row],[Novembre]]/Total,0)</f>
        <v>0</v>
      </c>
      <c r="X119" s="26">
        <v>0</v>
      </c>
      <c r="Y119" s="25">
        <f t="shared" si="13"/>
        <v>0</v>
      </c>
      <c r="Z11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1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0" spans="1:27" ht="16.5" thickTop="1" thickBot="1" x14ac:dyDescent="0.3">
      <c r="A120" s="45">
        <v>796</v>
      </c>
      <c r="B120" s="44">
        <v>0</v>
      </c>
      <c r="C120" s="43">
        <f>IFERROR(Tableau84[[#This Row],[Janvier]]/Total,0)</f>
        <v>0</v>
      </c>
      <c r="D120" s="42">
        <v>0</v>
      </c>
      <c r="E120" s="41">
        <f t="shared" si="7"/>
        <v>0</v>
      </c>
      <c r="F120" s="32">
        <v>0</v>
      </c>
      <c r="G120" s="31">
        <f t="shared" si="8"/>
        <v>0</v>
      </c>
      <c r="H120" s="40">
        <v>0</v>
      </c>
      <c r="I120" s="39">
        <f t="shared" si="9"/>
        <v>0</v>
      </c>
      <c r="J120" s="38">
        <v>21</v>
      </c>
      <c r="K120" s="27">
        <f>IFERROR(Tableau84[[#This Row],[Mai]]/Tableau84[[#This Row],[2018]],0)</f>
        <v>0.72413793103448276</v>
      </c>
      <c r="L120" s="37">
        <f>IFERROR(VLOOKUP(Tableau84[[#This Row],[Article]],'[1]TCD Sorties de stock'!$A$7:$N$555,7,FALSE),0)</f>
        <v>2</v>
      </c>
      <c r="M120" s="25">
        <f>IFERROR(Tableau84[[#This Row],[Juin]]/Tableau84[[#This Row],[2018]],0)</f>
        <v>6.8965517241379309E-2</v>
      </c>
      <c r="N120" s="36">
        <v>0</v>
      </c>
      <c r="O120" s="35">
        <f t="shared" si="10"/>
        <v>0</v>
      </c>
      <c r="P120" s="34">
        <v>2</v>
      </c>
      <c r="Q120" s="33">
        <f t="shared" si="11"/>
        <v>6.8965517241379309E-2</v>
      </c>
      <c r="R120" s="32">
        <v>1</v>
      </c>
      <c r="S120" s="31">
        <f t="shared" si="12"/>
        <v>3.4482758620689655E-2</v>
      </c>
      <c r="T120" s="30">
        <v>3</v>
      </c>
      <c r="U120" s="29">
        <f>IFERROR(Tableau84[[#This Row],[Octobre]]/Total,0)</f>
        <v>0.10344827586206896</v>
      </c>
      <c r="V120" s="28">
        <v>0</v>
      </c>
      <c r="W120" s="27">
        <f>IFERROR(Tableau84[[#This Row],[Novembre]]/Total,0)</f>
        <v>0</v>
      </c>
      <c r="X120" s="26">
        <v>0</v>
      </c>
      <c r="Y120" s="25">
        <f t="shared" si="13"/>
        <v>0</v>
      </c>
      <c r="Z12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29</v>
      </c>
      <c r="AA12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1" spans="1:27" ht="16.5" thickTop="1" thickBot="1" x14ac:dyDescent="0.3">
      <c r="A121" s="45">
        <v>797</v>
      </c>
      <c r="B121" s="44">
        <v>0</v>
      </c>
      <c r="C121" s="43">
        <f>IFERROR(Tableau84[[#This Row],[Janvier]]/Total,0)</f>
        <v>0</v>
      </c>
      <c r="D121" s="42">
        <v>0</v>
      </c>
      <c r="E121" s="41">
        <f t="shared" si="7"/>
        <v>0</v>
      </c>
      <c r="F121" s="32">
        <v>0</v>
      </c>
      <c r="G121" s="31">
        <f t="shared" si="8"/>
        <v>0</v>
      </c>
      <c r="H121" s="40">
        <v>0</v>
      </c>
      <c r="I121" s="39">
        <f t="shared" si="9"/>
        <v>0</v>
      </c>
      <c r="J121" s="38">
        <v>20</v>
      </c>
      <c r="K121" s="27">
        <f>IFERROR(Tableau84[[#This Row],[Mai]]/Tableau84[[#This Row],[2018]],0)</f>
        <v>0.83333333333333337</v>
      </c>
      <c r="L121" s="37">
        <f>IFERROR(VLOOKUP(Tableau84[[#This Row],[Article]],'[1]TCD Sorties de stock'!$A$7:$N$555,7,FALSE),0)</f>
        <v>0</v>
      </c>
      <c r="M121" s="25">
        <f>IFERROR(Tableau84[[#This Row],[Juin]]/Tableau84[[#This Row],[2018]],0)</f>
        <v>0</v>
      </c>
      <c r="N121" s="36">
        <v>0</v>
      </c>
      <c r="O121" s="35">
        <f t="shared" si="10"/>
        <v>0</v>
      </c>
      <c r="P121" s="34">
        <v>1</v>
      </c>
      <c r="Q121" s="33">
        <f t="shared" si="11"/>
        <v>4.1666666666666664E-2</v>
      </c>
      <c r="R121" s="32">
        <v>1</v>
      </c>
      <c r="S121" s="31">
        <f t="shared" si="12"/>
        <v>4.1666666666666664E-2</v>
      </c>
      <c r="T121" s="30">
        <v>2</v>
      </c>
      <c r="U121" s="29">
        <f>IFERROR(Tableau84[[#This Row],[Octobre]]/Total,0)</f>
        <v>8.3333333333333329E-2</v>
      </c>
      <c r="V121" s="28">
        <v>0</v>
      </c>
      <c r="W121" s="27">
        <f>IFERROR(Tableau84[[#This Row],[Novembre]]/Total,0)</f>
        <v>0</v>
      </c>
      <c r="X121" s="26">
        <v>0</v>
      </c>
      <c r="Y121" s="25">
        <f t="shared" si="13"/>
        <v>0</v>
      </c>
      <c r="Z12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</v>
      </c>
      <c r="AA12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2" spans="1:27" ht="16.5" thickTop="1" thickBot="1" x14ac:dyDescent="0.3">
      <c r="A122" s="45">
        <v>798</v>
      </c>
      <c r="B122" s="44">
        <v>0</v>
      </c>
      <c r="C122" s="43">
        <f>IFERROR(Tableau84[[#This Row],[Janvier]]/Total,0)</f>
        <v>0</v>
      </c>
      <c r="D122" s="42">
        <v>0</v>
      </c>
      <c r="E122" s="41">
        <f t="shared" si="7"/>
        <v>0</v>
      </c>
      <c r="F122" s="32">
        <v>0</v>
      </c>
      <c r="G122" s="31">
        <f t="shared" si="8"/>
        <v>0</v>
      </c>
      <c r="H122" s="40">
        <v>0</v>
      </c>
      <c r="I122" s="39">
        <f t="shared" si="9"/>
        <v>0</v>
      </c>
      <c r="J122" s="38">
        <v>18</v>
      </c>
      <c r="K122" s="27">
        <f>IFERROR(Tableau84[[#This Row],[Mai]]/Tableau84[[#This Row],[2018]],0)</f>
        <v>0.78260869565217395</v>
      </c>
      <c r="L122" s="37">
        <f>IFERROR(VLOOKUP(Tableau84[[#This Row],[Article]],'[1]TCD Sorties de stock'!$A$7:$N$555,7,FALSE),0)</f>
        <v>1</v>
      </c>
      <c r="M122" s="25">
        <f>IFERROR(Tableau84[[#This Row],[Juin]]/Tableau84[[#This Row],[2018]],0)</f>
        <v>4.3478260869565216E-2</v>
      </c>
      <c r="N122" s="36">
        <v>0</v>
      </c>
      <c r="O122" s="35">
        <f t="shared" si="10"/>
        <v>0</v>
      </c>
      <c r="P122" s="34">
        <v>1</v>
      </c>
      <c r="Q122" s="33">
        <f t="shared" si="11"/>
        <v>4.3478260869565216E-2</v>
      </c>
      <c r="R122" s="32">
        <v>1</v>
      </c>
      <c r="S122" s="31">
        <f t="shared" si="12"/>
        <v>4.3478260869565216E-2</v>
      </c>
      <c r="T122" s="30">
        <v>2</v>
      </c>
      <c r="U122" s="29">
        <f>IFERROR(Tableau84[[#This Row],[Octobre]]/Total,0)</f>
        <v>8.6956521739130432E-2</v>
      </c>
      <c r="V122" s="28">
        <v>0</v>
      </c>
      <c r="W122" s="27">
        <f>IFERROR(Tableau84[[#This Row],[Novembre]]/Total,0)</f>
        <v>0</v>
      </c>
      <c r="X122" s="26">
        <v>0</v>
      </c>
      <c r="Y122" s="25">
        <f t="shared" si="13"/>
        <v>0</v>
      </c>
      <c r="Z12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23</v>
      </c>
      <c r="AA12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3" spans="1:27" ht="16.5" thickTop="1" thickBot="1" x14ac:dyDescent="0.3">
      <c r="A123" s="45">
        <v>799</v>
      </c>
      <c r="B123" s="44">
        <v>0</v>
      </c>
      <c r="C123" s="43">
        <f>IFERROR(Tableau84[[#This Row],[Janvier]]/Total,0)</f>
        <v>0</v>
      </c>
      <c r="D123" s="42">
        <v>0</v>
      </c>
      <c r="E123" s="41">
        <f t="shared" si="7"/>
        <v>0</v>
      </c>
      <c r="F123" s="32">
        <v>0</v>
      </c>
      <c r="G123" s="31">
        <f t="shared" si="8"/>
        <v>0</v>
      </c>
      <c r="H123" s="40">
        <v>0</v>
      </c>
      <c r="I123" s="39">
        <f t="shared" si="9"/>
        <v>0</v>
      </c>
      <c r="J123" s="38">
        <v>5</v>
      </c>
      <c r="K123" s="27">
        <f>IFERROR(Tableau84[[#This Row],[Mai]]/Tableau84[[#This Row],[2018]],0)</f>
        <v>0.83333333333333337</v>
      </c>
      <c r="L123" s="37">
        <f>IFERROR(VLOOKUP(Tableau84[[#This Row],[Article]],'[1]TCD Sorties de stock'!$A$7:$N$555,7,FALSE),0)</f>
        <v>0</v>
      </c>
      <c r="M123" s="25">
        <f>IFERROR(Tableau84[[#This Row],[Juin]]/Tableau84[[#This Row],[2018]],0)</f>
        <v>0</v>
      </c>
      <c r="N123" s="36">
        <v>0</v>
      </c>
      <c r="O123" s="35">
        <f t="shared" si="10"/>
        <v>0</v>
      </c>
      <c r="P123" s="34">
        <v>1</v>
      </c>
      <c r="Q123" s="33">
        <f t="shared" si="11"/>
        <v>0.16666666666666666</v>
      </c>
      <c r="R123" s="32">
        <v>0</v>
      </c>
      <c r="S123" s="31">
        <f t="shared" si="12"/>
        <v>0</v>
      </c>
      <c r="T123" s="30">
        <v>0</v>
      </c>
      <c r="U123" s="29">
        <f>IFERROR(Tableau84[[#This Row],[Octobre]]/Total,0)</f>
        <v>0</v>
      </c>
      <c r="V123" s="28">
        <v>0</v>
      </c>
      <c r="W123" s="27">
        <f>IFERROR(Tableau84[[#This Row],[Novembre]]/Total,0)</f>
        <v>0</v>
      </c>
      <c r="X123" s="26">
        <v>0</v>
      </c>
      <c r="Y123" s="25">
        <f t="shared" si="13"/>
        <v>0</v>
      </c>
      <c r="Z12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6</v>
      </c>
      <c r="AA12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4" spans="1:27" ht="16.5" thickTop="1" thickBot="1" x14ac:dyDescent="0.3">
      <c r="A124" s="45">
        <v>800</v>
      </c>
      <c r="B124" s="44">
        <v>0</v>
      </c>
      <c r="C124" s="43">
        <f>IFERROR(Tableau84[[#This Row],[Janvier]]/Total,0)</f>
        <v>0</v>
      </c>
      <c r="D124" s="42">
        <v>0</v>
      </c>
      <c r="E124" s="41">
        <f t="shared" si="7"/>
        <v>0</v>
      </c>
      <c r="F124" s="32">
        <v>0</v>
      </c>
      <c r="G124" s="31">
        <f t="shared" si="8"/>
        <v>0</v>
      </c>
      <c r="H124" s="40">
        <v>0</v>
      </c>
      <c r="I124" s="39">
        <f t="shared" si="9"/>
        <v>0</v>
      </c>
      <c r="J124" s="38">
        <v>10</v>
      </c>
      <c r="K124" s="27">
        <f>IFERROR(Tableau84[[#This Row],[Mai]]/Tableau84[[#This Row],[2018]],0)</f>
        <v>0.90909090909090906</v>
      </c>
      <c r="L124" s="37">
        <f>IFERROR(VLOOKUP(Tableau84[[#This Row],[Article]],'[1]TCD Sorties de stock'!$A$7:$N$555,7,FALSE),0)</f>
        <v>0</v>
      </c>
      <c r="M124" s="25">
        <f>IFERROR(Tableau84[[#This Row],[Juin]]/Tableau84[[#This Row],[2018]],0)</f>
        <v>0</v>
      </c>
      <c r="N124" s="36">
        <v>0</v>
      </c>
      <c r="O124" s="35">
        <f t="shared" si="10"/>
        <v>0</v>
      </c>
      <c r="P124" s="34">
        <v>1</v>
      </c>
      <c r="Q124" s="33">
        <f t="shared" si="11"/>
        <v>9.0909090909090912E-2</v>
      </c>
      <c r="R124" s="32">
        <v>0</v>
      </c>
      <c r="S124" s="31">
        <f t="shared" si="12"/>
        <v>0</v>
      </c>
      <c r="T124" s="30">
        <v>0</v>
      </c>
      <c r="U124" s="29">
        <f>IFERROR(Tableau84[[#This Row],[Octobre]]/Total,0)</f>
        <v>0</v>
      </c>
      <c r="V124" s="28">
        <v>0</v>
      </c>
      <c r="W124" s="27">
        <f>IFERROR(Tableau84[[#This Row],[Novembre]]/Total,0)</f>
        <v>0</v>
      </c>
      <c r="X124" s="26">
        <v>0</v>
      </c>
      <c r="Y124" s="25">
        <f t="shared" si="13"/>
        <v>0</v>
      </c>
      <c r="Z12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</v>
      </c>
      <c r="AA12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5" spans="1:27" ht="16.5" thickTop="1" thickBot="1" x14ac:dyDescent="0.3">
      <c r="A125" s="45">
        <v>808</v>
      </c>
      <c r="B125" s="44">
        <v>0</v>
      </c>
      <c r="C125" s="43">
        <f>IFERROR(Tableau84[[#This Row],[Janvier]]/Total,0)</f>
        <v>0</v>
      </c>
      <c r="D125" s="42">
        <v>0</v>
      </c>
      <c r="E125" s="41">
        <f t="shared" si="7"/>
        <v>0</v>
      </c>
      <c r="F125" s="32">
        <v>0</v>
      </c>
      <c r="G125" s="31">
        <f t="shared" si="8"/>
        <v>0</v>
      </c>
      <c r="H125" s="40">
        <v>0</v>
      </c>
      <c r="I125" s="39">
        <f t="shared" si="9"/>
        <v>0</v>
      </c>
      <c r="J125" s="38">
        <v>0</v>
      </c>
      <c r="K125" s="27">
        <f>IFERROR(Tableau84[[#This Row],[Mai]]/Tableau84[[#This Row],[2018]],0)</f>
        <v>0</v>
      </c>
      <c r="L125" s="37">
        <f>IFERROR(VLOOKUP(Tableau84[[#This Row],[Article]],'[1]TCD Sorties de stock'!$A$7:$N$555,7,FALSE),0)</f>
        <v>2</v>
      </c>
      <c r="M125" s="25">
        <f>IFERROR(Tableau84[[#This Row],[Juin]]/Tableau84[[#This Row],[2018]],0)</f>
        <v>0.5</v>
      </c>
      <c r="N125" s="36">
        <v>2</v>
      </c>
      <c r="O125" s="35">
        <f t="shared" si="10"/>
        <v>0.5</v>
      </c>
      <c r="P125" s="34">
        <v>0</v>
      </c>
      <c r="Q125" s="33">
        <f t="shared" si="11"/>
        <v>0</v>
      </c>
      <c r="R125" s="32">
        <v>0</v>
      </c>
      <c r="S125" s="31">
        <f t="shared" si="12"/>
        <v>0</v>
      </c>
      <c r="T125" s="30">
        <v>0</v>
      </c>
      <c r="U125" s="29">
        <f>IFERROR(Tableau84[[#This Row],[Octobre]]/Total,0)</f>
        <v>0</v>
      </c>
      <c r="V125" s="28">
        <v>0</v>
      </c>
      <c r="W125" s="27">
        <f>IFERROR(Tableau84[[#This Row],[Novembre]]/Total,0)</f>
        <v>0</v>
      </c>
      <c r="X125" s="26">
        <v>0</v>
      </c>
      <c r="Y125" s="25">
        <f t="shared" si="13"/>
        <v>0</v>
      </c>
      <c r="Z12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4</v>
      </c>
      <c r="AA12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6" spans="1:27" ht="16.5" thickTop="1" thickBot="1" x14ac:dyDescent="0.3">
      <c r="A126" s="45">
        <v>810</v>
      </c>
      <c r="B126" s="44">
        <v>0</v>
      </c>
      <c r="C126" s="43">
        <f>IFERROR(Tableau84[[#This Row],[Janvier]]/Total,0)</f>
        <v>0</v>
      </c>
      <c r="D126" s="42">
        <v>0</v>
      </c>
      <c r="E126" s="41">
        <f t="shared" si="7"/>
        <v>0</v>
      </c>
      <c r="F126" s="32">
        <v>0</v>
      </c>
      <c r="G126" s="31">
        <f t="shared" si="8"/>
        <v>0</v>
      </c>
      <c r="H126" s="40">
        <v>1</v>
      </c>
      <c r="I126" s="39">
        <f t="shared" si="9"/>
        <v>1</v>
      </c>
      <c r="J126" s="38">
        <v>0</v>
      </c>
      <c r="K126" s="27">
        <f>IFERROR(Tableau84[[#This Row],[Mai]]/Tableau84[[#This Row],[2018]],0)</f>
        <v>0</v>
      </c>
      <c r="L126" s="37">
        <f>IFERROR(VLOOKUP(Tableau84[[#This Row],[Article]],'[1]TCD Sorties de stock'!$A$7:$N$555,7,FALSE),0)</f>
        <v>0</v>
      </c>
      <c r="M126" s="25">
        <f>IFERROR(Tableau84[[#This Row],[Juin]]/Tableau84[[#This Row],[2018]],0)</f>
        <v>0</v>
      </c>
      <c r="N126" s="36">
        <v>0</v>
      </c>
      <c r="O126" s="35">
        <f t="shared" si="10"/>
        <v>0</v>
      </c>
      <c r="P126" s="34">
        <v>0</v>
      </c>
      <c r="Q126" s="33">
        <f t="shared" si="11"/>
        <v>0</v>
      </c>
      <c r="R126" s="32">
        <v>0</v>
      </c>
      <c r="S126" s="31">
        <f t="shared" si="12"/>
        <v>0</v>
      </c>
      <c r="T126" s="30">
        <v>0</v>
      </c>
      <c r="U126" s="29">
        <f>IFERROR(Tableau84[[#This Row],[Octobre]]/Total,0)</f>
        <v>0</v>
      </c>
      <c r="V126" s="28">
        <v>0</v>
      </c>
      <c r="W126" s="27">
        <f>IFERROR(Tableau84[[#This Row],[Novembre]]/Total,0)</f>
        <v>0</v>
      </c>
      <c r="X126" s="26">
        <v>0</v>
      </c>
      <c r="Y126" s="25">
        <f t="shared" si="13"/>
        <v>0</v>
      </c>
      <c r="Z12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2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7" spans="1:27" ht="16.5" thickTop="1" thickBot="1" x14ac:dyDescent="0.3">
      <c r="A127" s="45">
        <v>819</v>
      </c>
      <c r="B127" s="44">
        <v>0</v>
      </c>
      <c r="C127" s="43">
        <f>IFERROR(Tableau84[[#This Row],[Janvier]]/Total,0)</f>
        <v>0</v>
      </c>
      <c r="D127" s="42">
        <v>0</v>
      </c>
      <c r="E127" s="41">
        <f t="shared" si="7"/>
        <v>0</v>
      </c>
      <c r="F127" s="32">
        <v>10</v>
      </c>
      <c r="G127" s="31">
        <f t="shared" si="8"/>
        <v>1</v>
      </c>
      <c r="H127" s="40">
        <v>0</v>
      </c>
      <c r="I127" s="39">
        <f t="shared" si="9"/>
        <v>0</v>
      </c>
      <c r="J127" s="38">
        <v>0</v>
      </c>
      <c r="K127" s="27">
        <f>IFERROR(Tableau84[[#This Row],[Mai]]/Tableau84[[#This Row],[2018]],0)</f>
        <v>0</v>
      </c>
      <c r="L127" s="37">
        <f>IFERROR(VLOOKUP(Tableau84[[#This Row],[Article]],'[1]TCD Sorties de stock'!$A$7:$N$555,7,FALSE),0)</f>
        <v>0</v>
      </c>
      <c r="M127" s="25">
        <f>IFERROR(Tableau84[[#This Row],[Juin]]/Tableau84[[#This Row],[2018]],0)</f>
        <v>0</v>
      </c>
      <c r="N127" s="36">
        <v>0</v>
      </c>
      <c r="O127" s="35">
        <f t="shared" si="10"/>
        <v>0</v>
      </c>
      <c r="P127" s="34">
        <v>0</v>
      </c>
      <c r="Q127" s="33">
        <f t="shared" si="11"/>
        <v>0</v>
      </c>
      <c r="R127" s="32">
        <v>0</v>
      </c>
      <c r="S127" s="31">
        <f t="shared" si="12"/>
        <v>0</v>
      </c>
      <c r="T127" s="30">
        <v>0</v>
      </c>
      <c r="U127" s="29">
        <f>IFERROR(Tableau84[[#This Row],[Octobre]]/Total,0)</f>
        <v>0</v>
      </c>
      <c r="V127" s="28">
        <v>0</v>
      </c>
      <c r="W127" s="27">
        <f>IFERROR(Tableau84[[#This Row],[Novembre]]/Total,0)</f>
        <v>0</v>
      </c>
      <c r="X127" s="26">
        <v>0</v>
      </c>
      <c r="Y127" s="25">
        <f t="shared" si="13"/>
        <v>0</v>
      </c>
      <c r="Z12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10</v>
      </c>
      <c r="AA12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8" spans="1:27" ht="16.5" thickTop="1" thickBot="1" x14ac:dyDescent="0.3">
      <c r="A128" s="45">
        <v>820</v>
      </c>
      <c r="B128" s="44">
        <v>0</v>
      </c>
      <c r="C128" s="43">
        <f>IFERROR(Tableau84[[#This Row],[Janvier]]/Total,0)</f>
        <v>0</v>
      </c>
      <c r="D128" s="42">
        <v>0</v>
      </c>
      <c r="E128" s="41">
        <f t="shared" si="7"/>
        <v>0</v>
      </c>
      <c r="F128" s="32">
        <v>0</v>
      </c>
      <c r="G128" s="31">
        <f t="shared" si="8"/>
        <v>0</v>
      </c>
      <c r="H128" s="40">
        <v>0</v>
      </c>
      <c r="I128" s="39">
        <f t="shared" si="9"/>
        <v>0</v>
      </c>
      <c r="J128" s="38">
        <v>0</v>
      </c>
      <c r="K128" s="27">
        <f>IFERROR(Tableau84[[#This Row],[Mai]]/Tableau84[[#This Row],[2018]],0)</f>
        <v>0</v>
      </c>
      <c r="L128" s="37">
        <f>IFERROR(VLOOKUP(Tableau84[[#This Row],[Article]],'[1]TCD Sorties de stock'!$A$7:$N$555,7,FALSE),0)</f>
        <v>0</v>
      </c>
      <c r="M128" s="25">
        <f>IFERROR(Tableau84[[#This Row],[Juin]]/Tableau84[[#This Row],[2018]],0)</f>
        <v>0</v>
      </c>
      <c r="N128" s="36">
        <v>0</v>
      </c>
      <c r="O128" s="35">
        <f t="shared" si="10"/>
        <v>0</v>
      </c>
      <c r="P128" s="34">
        <v>0</v>
      </c>
      <c r="Q128" s="33">
        <f t="shared" si="11"/>
        <v>0</v>
      </c>
      <c r="R128" s="32">
        <v>1</v>
      </c>
      <c r="S128" s="31">
        <f t="shared" si="12"/>
        <v>1</v>
      </c>
      <c r="T128" s="30">
        <v>0</v>
      </c>
      <c r="U128" s="29">
        <f>IFERROR(Tableau84[[#This Row],[Octobre]]/Total,0)</f>
        <v>0</v>
      </c>
      <c r="V128" s="28">
        <v>0</v>
      </c>
      <c r="W128" s="27">
        <f>IFERROR(Tableau84[[#This Row],[Novembre]]/Total,0)</f>
        <v>0</v>
      </c>
      <c r="X128" s="26">
        <v>0</v>
      </c>
      <c r="Y128" s="25">
        <f t="shared" si="13"/>
        <v>0</v>
      </c>
      <c r="Z12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2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29" spans="1:27" ht="16.5" thickTop="1" thickBot="1" x14ac:dyDescent="0.3">
      <c r="A129" s="45">
        <v>821</v>
      </c>
      <c r="B129" s="44">
        <v>0</v>
      </c>
      <c r="C129" s="43">
        <f>IFERROR(Tableau84[[#This Row],[Janvier]]/Total,0)</f>
        <v>0</v>
      </c>
      <c r="D129" s="42">
        <v>0</v>
      </c>
      <c r="E129" s="41">
        <f t="shared" si="7"/>
        <v>0</v>
      </c>
      <c r="F129" s="32">
        <v>0</v>
      </c>
      <c r="G129" s="31">
        <f t="shared" si="8"/>
        <v>0</v>
      </c>
      <c r="H129" s="40">
        <v>0</v>
      </c>
      <c r="I129" s="39">
        <f t="shared" si="9"/>
        <v>0</v>
      </c>
      <c r="J129" s="38">
        <v>10</v>
      </c>
      <c r="K129" s="27">
        <f>IFERROR(Tableau84[[#This Row],[Mai]]/Tableau84[[#This Row],[2018]],0)</f>
        <v>0.29411764705882354</v>
      </c>
      <c r="L129" s="37">
        <f>IFERROR(VLOOKUP(Tableau84[[#This Row],[Article]],'[1]TCD Sorties de stock'!$A$7:$N$555,7,FALSE),0)</f>
        <v>0</v>
      </c>
      <c r="M129" s="25">
        <f>IFERROR(Tableau84[[#This Row],[Juin]]/Tableau84[[#This Row],[2018]],0)</f>
        <v>0</v>
      </c>
      <c r="N129" s="36">
        <v>0</v>
      </c>
      <c r="O129" s="35">
        <f t="shared" si="10"/>
        <v>0</v>
      </c>
      <c r="P129" s="34">
        <v>4</v>
      </c>
      <c r="Q129" s="33">
        <f t="shared" si="11"/>
        <v>0.11764705882352941</v>
      </c>
      <c r="R129" s="32">
        <v>0</v>
      </c>
      <c r="S129" s="31">
        <f t="shared" si="12"/>
        <v>0</v>
      </c>
      <c r="T129" s="30">
        <v>20</v>
      </c>
      <c r="U129" s="29">
        <f>IFERROR(Tableau84[[#This Row],[Octobre]]/Total,0)</f>
        <v>0.58823529411764708</v>
      </c>
      <c r="V129" s="28">
        <v>0</v>
      </c>
      <c r="W129" s="27">
        <f>IFERROR(Tableau84[[#This Row],[Novembre]]/Total,0)</f>
        <v>0</v>
      </c>
      <c r="X129" s="26">
        <v>0</v>
      </c>
      <c r="Y129" s="25">
        <f t="shared" si="13"/>
        <v>0</v>
      </c>
      <c r="Z12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34</v>
      </c>
      <c r="AA12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0" spans="1:27" ht="16.5" thickTop="1" thickBot="1" x14ac:dyDescent="0.3">
      <c r="A130" s="45">
        <v>822</v>
      </c>
      <c r="B130" s="44">
        <v>0</v>
      </c>
      <c r="C130" s="43">
        <f>IFERROR(Tableau84[[#This Row],[Janvier]]/Total,0)</f>
        <v>0</v>
      </c>
      <c r="D130" s="42">
        <v>0</v>
      </c>
      <c r="E130" s="41">
        <f t="shared" si="7"/>
        <v>0</v>
      </c>
      <c r="F130" s="32">
        <v>4</v>
      </c>
      <c r="G130" s="31">
        <f t="shared" si="8"/>
        <v>0.2857142857142857</v>
      </c>
      <c r="H130" s="40">
        <v>2</v>
      </c>
      <c r="I130" s="39">
        <f t="shared" si="9"/>
        <v>0.14285714285714285</v>
      </c>
      <c r="J130" s="38">
        <v>2</v>
      </c>
      <c r="K130" s="27">
        <f>IFERROR(Tableau84[[#This Row],[Mai]]/Tableau84[[#This Row],[2018]],0)</f>
        <v>0.14285714285714285</v>
      </c>
      <c r="L130" s="37">
        <f>IFERROR(VLOOKUP(Tableau84[[#This Row],[Article]],'[1]TCD Sorties de stock'!$A$7:$N$555,7,FALSE),0)</f>
        <v>4</v>
      </c>
      <c r="M130" s="25">
        <f>IFERROR(Tableau84[[#This Row],[Juin]]/Tableau84[[#This Row],[2018]],0)</f>
        <v>0.2857142857142857</v>
      </c>
      <c r="N130" s="36">
        <v>0</v>
      </c>
      <c r="O130" s="35">
        <f t="shared" si="10"/>
        <v>0</v>
      </c>
      <c r="P130" s="34">
        <v>0</v>
      </c>
      <c r="Q130" s="33">
        <f t="shared" si="11"/>
        <v>0</v>
      </c>
      <c r="R130" s="32">
        <v>2</v>
      </c>
      <c r="S130" s="31">
        <f t="shared" si="12"/>
        <v>0.14285714285714285</v>
      </c>
      <c r="T130" s="30">
        <v>0</v>
      </c>
      <c r="U130" s="29">
        <f>IFERROR(Tableau84[[#This Row],[Octobre]]/Total,0)</f>
        <v>0</v>
      </c>
      <c r="V130" s="28">
        <v>0</v>
      </c>
      <c r="W130" s="27">
        <f>IFERROR(Tableau84[[#This Row],[Novembre]]/Total,0)</f>
        <v>0</v>
      </c>
      <c r="X130" s="26">
        <v>0</v>
      </c>
      <c r="Y130" s="25">
        <f t="shared" si="13"/>
        <v>0</v>
      </c>
      <c r="Z13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13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1" spans="1:27" ht="16.5" thickTop="1" thickBot="1" x14ac:dyDescent="0.3">
      <c r="A131" s="45">
        <v>839</v>
      </c>
      <c r="B131" s="44">
        <v>0</v>
      </c>
      <c r="C131" s="43">
        <f>IFERROR(Tableau84[[#This Row],[Janvier]]/Total,0)</f>
        <v>0</v>
      </c>
      <c r="D131" s="42">
        <v>0</v>
      </c>
      <c r="E131" s="41">
        <f t="shared" si="7"/>
        <v>0</v>
      </c>
      <c r="F131" s="32">
        <v>2000</v>
      </c>
      <c r="G131" s="31">
        <f t="shared" si="8"/>
        <v>1</v>
      </c>
      <c r="H131" s="40">
        <v>0</v>
      </c>
      <c r="I131" s="39">
        <f t="shared" si="9"/>
        <v>0</v>
      </c>
      <c r="J131" s="38">
        <v>0</v>
      </c>
      <c r="K131" s="27">
        <f>IFERROR(Tableau84[[#This Row],[Mai]]/Tableau84[[#This Row],[2018]],0)</f>
        <v>0</v>
      </c>
      <c r="L131" s="37">
        <f>IFERROR(VLOOKUP(Tableau84[[#This Row],[Article]],'[1]TCD Sorties de stock'!$A$7:$N$555,7,FALSE),0)</f>
        <v>0</v>
      </c>
      <c r="M131" s="25">
        <f>IFERROR(Tableau84[[#This Row],[Juin]]/Tableau84[[#This Row],[2018]],0)</f>
        <v>0</v>
      </c>
      <c r="N131" s="36">
        <v>0</v>
      </c>
      <c r="O131" s="35">
        <f t="shared" si="10"/>
        <v>0</v>
      </c>
      <c r="P131" s="34">
        <v>0</v>
      </c>
      <c r="Q131" s="33">
        <f t="shared" si="11"/>
        <v>0</v>
      </c>
      <c r="R131" s="32">
        <v>0</v>
      </c>
      <c r="S131" s="31">
        <f t="shared" si="12"/>
        <v>0</v>
      </c>
      <c r="T131" s="30">
        <v>0</v>
      </c>
      <c r="U131" s="29">
        <f>IFERROR(Tableau84[[#This Row],[Octobre]]/Total,0)</f>
        <v>0</v>
      </c>
      <c r="V131" s="28">
        <v>0</v>
      </c>
      <c r="W131" s="27">
        <f>IFERROR(Tableau84[[#This Row],[Novembre]]/Total,0)</f>
        <v>0</v>
      </c>
      <c r="X131" s="26">
        <v>0</v>
      </c>
      <c r="Y131" s="25">
        <f t="shared" si="13"/>
        <v>0</v>
      </c>
      <c r="Z13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2000</v>
      </c>
      <c r="AA13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2" spans="1:27" ht="16.5" thickTop="1" thickBot="1" x14ac:dyDescent="0.3">
      <c r="A132" s="45">
        <v>842</v>
      </c>
      <c r="B132" s="44">
        <v>0</v>
      </c>
      <c r="C132" s="43">
        <f>IFERROR(Tableau84[[#This Row],[Janvier]]/Total,0)</f>
        <v>0</v>
      </c>
      <c r="D132" s="42">
        <v>0</v>
      </c>
      <c r="E132" s="41">
        <f t="shared" si="7"/>
        <v>0</v>
      </c>
      <c r="F132" s="32">
        <v>6</v>
      </c>
      <c r="G132" s="31">
        <f t="shared" si="8"/>
        <v>1.9887305270135896E-3</v>
      </c>
      <c r="H132" s="40">
        <v>140</v>
      </c>
      <c r="I132" s="39">
        <f t="shared" si="9"/>
        <v>4.6403712296983757E-2</v>
      </c>
      <c r="J132" s="38">
        <v>184</v>
      </c>
      <c r="K132" s="27">
        <f>IFERROR(Tableau84[[#This Row],[Mai]]/Tableau84[[#This Row],[2018]],0)</f>
        <v>6.0987736161750086E-2</v>
      </c>
      <c r="L132" s="37">
        <f>IFERROR(VLOOKUP(Tableau84[[#This Row],[Article]],'[1]TCD Sorties de stock'!$A$7:$N$555,7,FALSE),0)</f>
        <v>2150</v>
      </c>
      <c r="M132" s="25">
        <f>IFERROR(Tableau84[[#This Row],[Juin]]/Tableau84[[#This Row],[2018]],0)</f>
        <v>0.71262843884653626</v>
      </c>
      <c r="N132" s="36">
        <v>144</v>
      </c>
      <c r="O132" s="35">
        <f t="shared" si="10"/>
        <v>4.7729532648326155E-2</v>
      </c>
      <c r="P132" s="34">
        <v>161</v>
      </c>
      <c r="Q132" s="33">
        <f t="shared" si="11"/>
        <v>5.336426914153132E-2</v>
      </c>
      <c r="R132" s="32">
        <v>97</v>
      </c>
      <c r="S132" s="31">
        <f t="shared" si="12"/>
        <v>3.2151143520053035E-2</v>
      </c>
      <c r="T132" s="30">
        <v>135</v>
      </c>
      <c r="U132" s="29">
        <f>IFERROR(Tableau84[[#This Row],[Octobre]]/Total,0)</f>
        <v>4.4746436857805764E-2</v>
      </c>
      <c r="V132" s="28">
        <v>0</v>
      </c>
      <c r="W132" s="27">
        <f>IFERROR(Tableau84[[#This Row],[Novembre]]/Total,0)</f>
        <v>0</v>
      </c>
      <c r="X132" s="26">
        <v>0</v>
      </c>
      <c r="Y132" s="25">
        <f t="shared" si="13"/>
        <v>0</v>
      </c>
      <c r="Z13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3017</v>
      </c>
      <c r="AA13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33" spans="1:27" ht="16.5" thickTop="1" thickBot="1" x14ac:dyDescent="0.3">
      <c r="A133" s="45">
        <v>848</v>
      </c>
      <c r="B133" s="44">
        <v>0</v>
      </c>
      <c r="C133" s="43">
        <f>IFERROR(Tableau84[[#This Row],[Janvier]]/Total,0)</f>
        <v>0</v>
      </c>
      <c r="D133" s="42">
        <v>0</v>
      </c>
      <c r="E133" s="41">
        <f t="shared" si="7"/>
        <v>0</v>
      </c>
      <c r="F133" s="32">
        <v>0</v>
      </c>
      <c r="G133" s="31">
        <f t="shared" si="8"/>
        <v>0</v>
      </c>
      <c r="H133" s="40">
        <v>0</v>
      </c>
      <c r="I133" s="39">
        <f t="shared" si="9"/>
        <v>0</v>
      </c>
      <c r="J133" s="38">
        <v>0</v>
      </c>
      <c r="K133" s="27">
        <f>IFERROR(Tableau84[[#This Row],[Mai]]/Tableau84[[#This Row],[2018]],0)</f>
        <v>0</v>
      </c>
      <c r="L133" s="37">
        <f>IFERROR(VLOOKUP(Tableau84[[#This Row],[Article]],'[1]TCD Sorties de stock'!$A$7:$N$555,7,FALSE),0)</f>
        <v>0</v>
      </c>
      <c r="M133" s="25">
        <f>IFERROR(Tableau84[[#This Row],[Juin]]/Tableau84[[#This Row],[2018]],0)</f>
        <v>0</v>
      </c>
      <c r="N133" s="36">
        <v>0</v>
      </c>
      <c r="O133" s="35">
        <f t="shared" si="10"/>
        <v>0</v>
      </c>
      <c r="P133" s="34">
        <v>0</v>
      </c>
      <c r="Q133" s="33">
        <f t="shared" si="11"/>
        <v>0</v>
      </c>
      <c r="R133" s="32">
        <v>0</v>
      </c>
      <c r="S133" s="31">
        <f t="shared" si="12"/>
        <v>0</v>
      </c>
      <c r="T133" s="30">
        <v>0</v>
      </c>
      <c r="U133" s="29">
        <f>IFERROR(Tableau84[[#This Row],[Octobre]]/Total,0)</f>
        <v>0</v>
      </c>
      <c r="V133" s="28">
        <v>0</v>
      </c>
      <c r="W133" s="27">
        <f>IFERROR(Tableau84[[#This Row],[Novembre]]/Total,0)</f>
        <v>0</v>
      </c>
      <c r="X133" s="26">
        <v>0</v>
      </c>
      <c r="Y133" s="25">
        <f t="shared" si="13"/>
        <v>0</v>
      </c>
      <c r="Z13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3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4" spans="1:27" ht="16.5" thickTop="1" thickBot="1" x14ac:dyDescent="0.3">
      <c r="A134" s="45">
        <v>855</v>
      </c>
      <c r="B134" s="44">
        <v>0</v>
      </c>
      <c r="C134" s="43">
        <f>IFERROR(Tableau84[[#This Row],[Janvier]]/Total,0)</f>
        <v>0</v>
      </c>
      <c r="D134" s="42">
        <v>0</v>
      </c>
      <c r="E134" s="41">
        <f t="shared" si="7"/>
        <v>0</v>
      </c>
      <c r="F134" s="32">
        <v>0</v>
      </c>
      <c r="G134" s="31">
        <f t="shared" si="8"/>
        <v>0</v>
      </c>
      <c r="H134" s="40">
        <v>0</v>
      </c>
      <c r="I134" s="39">
        <f t="shared" si="9"/>
        <v>0</v>
      </c>
      <c r="J134" s="38">
        <v>0</v>
      </c>
      <c r="K134" s="27">
        <f>IFERROR(Tableau84[[#This Row],[Mai]]/Tableau84[[#This Row],[2018]],0)</f>
        <v>0</v>
      </c>
      <c r="L134" s="37">
        <f>IFERROR(VLOOKUP(Tableau84[[#This Row],[Article]],'[1]TCD Sorties de stock'!$A$7:$N$555,7,FALSE),0)</f>
        <v>6</v>
      </c>
      <c r="M134" s="25">
        <f>IFERROR(Tableau84[[#This Row],[Juin]]/Tableau84[[#This Row],[2018]],0)</f>
        <v>0.21428571428571427</v>
      </c>
      <c r="N134" s="36">
        <v>11</v>
      </c>
      <c r="O134" s="35">
        <f t="shared" si="10"/>
        <v>0.39285714285714285</v>
      </c>
      <c r="P134" s="34">
        <v>4</v>
      </c>
      <c r="Q134" s="33">
        <f t="shared" si="11"/>
        <v>0.14285714285714285</v>
      </c>
      <c r="R134" s="32">
        <v>3</v>
      </c>
      <c r="S134" s="31">
        <f t="shared" si="12"/>
        <v>0.10714285714285714</v>
      </c>
      <c r="T134" s="30">
        <v>4</v>
      </c>
      <c r="U134" s="29">
        <f>IFERROR(Tableau84[[#This Row],[Octobre]]/Total,0)</f>
        <v>0.14285714285714285</v>
      </c>
      <c r="V134" s="28">
        <v>0</v>
      </c>
      <c r="W134" s="27">
        <f>IFERROR(Tableau84[[#This Row],[Novembre]]/Total,0)</f>
        <v>0</v>
      </c>
      <c r="X134" s="26">
        <v>0</v>
      </c>
      <c r="Y134" s="25">
        <f t="shared" si="13"/>
        <v>0</v>
      </c>
      <c r="Z13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28</v>
      </c>
      <c r="AA13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5" spans="1:27" ht="16.5" thickTop="1" thickBot="1" x14ac:dyDescent="0.3">
      <c r="A135" s="45">
        <v>874</v>
      </c>
      <c r="B135" s="44">
        <v>0</v>
      </c>
      <c r="C135" s="43">
        <f>IFERROR(Tableau84[[#This Row],[Janvier]]/Total,0)</f>
        <v>0</v>
      </c>
      <c r="D135" s="42">
        <v>0</v>
      </c>
      <c r="E135" s="41">
        <f t="shared" si="7"/>
        <v>0</v>
      </c>
      <c r="F135" s="32">
        <v>4</v>
      </c>
      <c r="G135" s="31">
        <f t="shared" si="8"/>
        <v>4.4444444444444446E-2</v>
      </c>
      <c r="H135" s="40">
        <v>6</v>
      </c>
      <c r="I135" s="39">
        <f t="shared" si="9"/>
        <v>6.6666666666666666E-2</v>
      </c>
      <c r="J135" s="38">
        <v>14</v>
      </c>
      <c r="K135" s="27">
        <f>IFERROR(Tableau84[[#This Row],[Mai]]/Tableau84[[#This Row],[2018]],0)</f>
        <v>0.15555555555555556</v>
      </c>
      <c r="L135" s="37">
        <f>IFERROR(VLOOKUP(Tableau84[[#This Row],[Article]],'[1]TCD Sorties de stock'!$A$7:$N$555,7,FALSE),0)</f>
        <v>17</v>
      </c>
      <c r="M135" s="25">
        <f>IFERROR(Tableau84[[#This Row],[Juin]]/Tableau84[[#This Row],[2018]],0)</f>
        <v>0.18888888888888888</v>
      </c>
      <c r="N135" s="36">
        <v>15</v>
      </c>
      <c r="O135" s="35">
        <f t="shared" si="10"/>
        <v>0.16666666666666666</v>
      </c>
      <c r="P135" s="34">
        <v>7</v>
      </c>
      <c r="Q135" s="33">
        <f t="shared" si="11"/>
        <v>7.7777777777777779E-2</v>
      </c>
      <c r="R135" s="32">
        <v>13</v>
      </c>
      <c r="S135" s="31">
        <f t="shared" si="12"/>
        <v>0.14444444444444443</v>
      </c>
      <c r="T135" s="30">
        <v>14</v>
      </c>
      <c r="U135" s="29">
        <f>IFERROR(Tableau84[[#This Row],[Octobre]]/Total,0)</f>
        <v>0.15555555555555556</v>
      </c>
      <c r="V135" s="28">
        <v>0</v>
      </c>
      <c r="W135" s="27">
        <f>IFERROR(Tableau84[[#This Row],[Novembre]]/Total,0)</f>
        <v>0</v>
      </c>
      <c r="X135" s="26">
        <v>0</v>
      </c>
      <c r="Y135" s="25">
        <f t="shared" si="13"/>
        <v>0</v>
      </c>
      <c r="Z13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90</v>
      </c>
      <c r="AA13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36" spans="1:27" ht="16.5" thickTop="1" thickBot="1" x14ac:dyDescent="0.3">
      <c r="A136" s="45">
        <v>889</v>
      </c>
      <c r="B136" s="44">
        <v>0</v>
      </c>
      <c r="C136" s="43">
        <f>IFERROR(Tableau84[[#This Row],[Janvier]]/Total,0)</f>
        <v>0</v>
      </c>
      <c r="D136" s="42">
        <v>0</v>
      </c>
      <c r="E136" s="41">
        <f t="shared" ref="E136:E166" si="14">IFERROR(fevrier/Total,0)</f>
        <v>0</v>
      </c>
      <c r="F136" s="32">
        <v>1</v>
      </c>
      <c r="G136" s="31">
        <f t="shared" ref="G136:G166" si="15">IFERROR(mars/Total,0)</f>
        <v>0.33333333333333331</v>
      </c>
      <c r="H136" s="40">
        <v>0</v>
      </c>
      <c r="I136" s="39">
        <f t="shared" ref="I136:I166" si="16">IFERROR(Avril/Total,0)</f>
        <v>0</v>
      </c>
      <c r="J136" s="38">
        <v>0</v>
      </c>
      <c r="K136" s="27">
        <f>IFERROR(Tableau84[[#This Row],[Mai]]/Tableau84[[#This Row],[2018]],0)</f>
        <v>0</v>
      </c>
      <c r="L136" s="37">
        <f>IFERROR(VLOOKUP(Tableau84[[#This Row],[Article]],'[1]TCD Sorties de stock'!$A$7:$N$555,7,FALSE),0)</f>
        <v>0</v>
      </c>
      <c r="M136" s="25">
        <f>IFERROR(Tableau84[[#This Row],[Juin]]/Tableau84[[#This Row],[2018]],0)</f>
        <v>0</v>
      </c>
      <c r="N136" s="36">
        <v>2</v>
      </c>
      <c r="O136" s="35">
        <f t="shared" ref="O136:O166" si="17">IFERROR(Juillet/Total,0)</f>
        <v>0.66666666666666663</v>
      </c>
      <c r="P136" s="34">
        <v>0</v>
      </c>
      <c r="Q136" s="33">
        <f t="shared" ref="Q136:Q166" si="18">IFERROR(Aout/Total,0)</f>
        <v>0</v>
      </c>
      <c r="R136" s="32">
        <v>0</v>
      </c>
      <c r="S136" s="31">
        <f t="shared" ref="S136:S166" si="19">IFERROR(septembre/Total,0)</f>
        <v>0</v>
      </c>
      <c r="T136" s="30">
        <v>0</v>
      </c>
      <c r="U136" s="29">
        <f>IFERROR(Tableau84[[#This Row],[Octobre]]/Total,0)</f>
        <v>0</v>
      </c>
      <c r="V136" s="28">
        <v>0</v>
      </c>
      <c r="W136" s="27">
        <f>IFERROR(Tableau84[[#This Row],[Novembre]]/Total,0)</f>
        <v>0</v>
      </c>
      <c r="X136" s="26">
        <v>0</v>
      </c>
      <c r="Y136" s="25">
        <f t="shared" si="13"/>
        <v>0</v>
      </c>
      <c r="Z13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3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7" spans="1:27" ht="16.5" thickTop="1" thickBot="1" x14ac:dyDescent="0.3">
      <c r="A137" s="45">
        <v>892</v>
      </c>
      <c r="B137" s="44">
        <v>0</v>
      </c>
      <c r="C137" s="43">
        <f>IFERROR(Tableau84[[#This Row],[Janvier]]/Total,0)</f>
        <v>0</v>
      </c>
      <c r="D137" s="42">
        <v>0</v>
      </c>
      <c r="E137" s="41">
        <f t="shared" si="14"/>
        <v>0</v>
      </c>
      <c r="F137" s="32">
        <v>0</v>
      </c>
      <c r="G137" s="31">
        <f t="shared" si="15"/>
        <v>0</v>
      </c>
      <c r="H137" s="40">
        <v>2</v>
      </c>
      <c r="I137" s="39">
        <f t="shared" si="16"/>
        <v>8.3333333333333329E-2</v>
      </c>
      <c r="J137" s="38">
        <v>2</v>
      </c>
      <c r="K137" s="27">
        <f>IFERROR(Tableau84[[#This Row],[Mai]]/Tableau84[[#This Row],[2018]],0)</f>
        <v>8.3333333333333329E-2</v>
      </c>
      <c r="L137" s="37">
        <f>IFERROR(VLOOKUP(Tableau84[[#This Row],[Article]],'[1]TCD Sorties de stock'!$A$7:$N$555,7,FALSE),0)</f>
        <v>10</v>
      </c>
      <c r="M137" s="25">
        <f>IFERROR(Tableau84[[#This Row],[Juin]]/Tableau84[[#This Row],[2018]],0)</f>
        <v>0.41666666666666669</v>
      </c>
      <c r="N137" s="36">
        <v>4</v>
      </c>
      <c r="O137" s="35">
        <f t="shared" si="17"/>
        <v>0.16666666666666666</v>
      </c>
      <c r="P137" s="34">
        <v>0</v>
      </c>
      <c r="Q137" s="33">
        <f t="shared" si="18"/>
        <v>0</v>
      </c>
      <c r="R137" s="32">
        <v>1</v>
      </c>
      <c r="S137" s="31">
        <f t="shared" si="19"/>
        <v>4.1666666666666664E-2</v>
      </c>
      <c r="T137" s="30">
        <v>5</v>
      </c>
      <c r="U137" s="29">
        <f>IFERROR(Tableau84[[#This Row],[Octobre]]/Total,0)</f>
        <v>0.20833333333333334</v>
      </c>
      <c r="V137" s="28">
        <v>0</v>
      </c>
      <c r="W137" s="27">
        <f>IFERROR(Tableau84[[#This Row],[Novembre]]/Total,0)</f>
        <v>0</v>
      </c>
      <c r="X137" s="26">
        <v>0</v>
      </c>
      <c r="Y137" s="25">
        <f t="shared" ref="Y137:Y166" si="20">IFERROR(Decembre/Total,0)</f>
        <v>0</v>
      </c>
      <c r="Z13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</v>
      </c>
      <c r="AA13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8" spans="1:27" ht="16.5" thickTop="1" thickBot="1" x14ac:dyDescent="0.3">
      <c r="A138" s="45">
        <v>904</v>
      </c>
      <c r="B138" s="44">
        <v>0</v>
      </c>
      <c r="C138" s="43">
        <f>IFERROR(Tableau84[[#This Row],[Janvier]]/Total,0)</f>
        <v>0</v>
      </c>
      <c r="D138" s="42">
        <v>0</v>
      </c>
      <c r="E138" s="41">
        <f t="shared" si="14"/>
        <v>0</v>
      </c>
      <c r="F138" s="32">
        <v>0</v>
      </c>
      <c r="G138" s="31">
        <f t="shared" si="15"/>
        <v>0</v>
      </c>
      <c r="H138" s="40">
        <v>0</v>
      </c>
      <c r="I138" s="39">
        <f t="shared" si="16"/>
        <v>0</v>
      </c>
      <c r="J138" s="38">
        <v>0</v>
      </c>
      <c r="K138" s="27">
        <f>IFERROR(Tableau84[[#This Row],[Mai]]/Tableau84[[#This Row],[2018]],0)</f>
        <v>0</v>
      </c>
      <c r="L138" s="37">
        <f>IFERROR(VLOOKUP(Tableau84[[#This Row],[Article]],'[1]TCD Sorties de stock'!$A$7:$N$555,7,FALSE),0)</f>
        <v>0</v>
      </c>
      <c r="M138" s="25">
        <f>IFERROR(Tableau84[[#This Row],[Juin]]/Tableau84[[#This Row],[2018]],0)</f>
        <v>0</v>
      </c>
      <c r="N138" s="36">
        <v>2</v>
      </c>
      <c r="O138" s="35">
        <f t="shared" si="17"/>
        <v>0.16666666666666666</v>
      </c>
      <c r="P138" s="34">
        <v>7</v>
      </c>
      <c r="Q138" s="33">
        <f t="shared" si="18"/>
        <v>0.58333333333333337</v>
      </c>
      <c r="R138" s="32">
        <v>1</v>
      </c>
      <c r="S138" s="31">
        <f t="shared" si="19"/>
        <v>8.3333333333333329E-2</v>
      </c>
      <c r="T138" s="30">
        <v>2</v>
      </c>
      <c r="U138" s="29">
        <f>IFERROR(Tableau84[[#This Row],[Octobre]]/Total,0)</f>
        <v>0.16666666666666666</v>
      </c>
      <c r="V138" s="28">
        <v>0</v>
      </c>
      <c r="W138" s="27">
        <f>IFERROR(Tableau84[[#This Row],[Novembre]]/Total,0)</f>
        <v>0</v>
      </c>
      <c r="X138" s="26">
        <v>0</v>
      </c>
      <c r="Y138" s="25">
        <f t="shared" si="20"/>
        <v>0</v>
      </c>
      <c r="Z13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12</v>
      </c>
      <c r="AA13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39" spans="1:27" ht="16.5" thickTop="1" thickBot="1" x14ac:dyDescent="0.3">
      <c r="A139" s="45">
        <v>906</v>
      </c>
      <c r="B139" s="44">
        <v>0</v>
      </c>
      <c r="C139" s="43">
        <f>IFERROR(Tableau84[[#This Row],[Janvier]]/Total,0)</f>
        <v>0</v>
      </c>
      <c r="D139" s="42">
        <v>0</v>
      </c>
      <c r="E139" s="41">
        <f t="shared" si="14"/>
        <v>0</v>
      </c>
      <c r="F139" s="32">
        <v>0</v>
      </c>
      <c r="G139" s="31">
        <f t="shared" si="15"/>
        <v>0</v>
      </c>
      <c r="H139" s="40">
        <v>0</v>
      </c>
      <c r="I139" s="39">
        <f t="shared" si="16"/>
        <v>0</v>
      </c>
      <c r="J139" s="38">
        <v>0</v>
      </c>
      <c r="K139" s="27">
        <f>IFERROR(Tableau84[[#This Row],[Mai]]/Tableau84[[#This Row],[2018]],0)</f>
        <v>0</v>
      </c>
      <c r="L139" s="37">
        <f>IFERROR(VLOOKUP(Tableau84[[#This Row],[Article]],'[1]TCD Sorties de stock'!$A$7:$N$555,7,FALSE),0)</f>
        <v>0</v>
      </c>
      <c r="M139" s="25">
        <f>IFERROR(Tableau84[[#This Row],[Juin]]/Tableau84[[#This Row],[2018]],0)</f>
        <v>0</v>
      </c>
      <c r="N139" s="36">
        <v>0</v>
      </c>
      <c r="O139" s="35">
        <f t="shared" si="17"/>
        <v>0</v>
      </c>
      <c r="P139" s="34">
        <v>0</v>
      </c>
      <c r="Q139" s="33">
        <f t="shared" si="18"/>
        <v>0</v>
      </c>
      <c r="R139" s="32">
        <v>0</v>
      </c>
      <c r="S139" s="31">
        <f t="shared" si="19"/>
        <v>0</v>
      </c>
      <c r="T139" s="30">
        <v>0</v>
      </c>
      <c r="U139" s="29">
        <f>IFERROR(Tableau84[[#This Row],[Octobre]]/Total,0)</f>
        <v>0</v>
      </c>
      <c r="V139" s="28">
        <v>0</v>
      </c>
      <c r="W139" s="27">
        <f>IFERROR(Tableau84[[#This Row],[Novembre]]/Total,0)</f>
        <v>0</v>
      </c>
      <c r="X139" s="26">
        <v>0</v>
      </c>
      <c r="Y139" s="25">
        <f t="shared" si="20"/>
        <v>0</v>
      </c>
      <c r="Z13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3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0" spans="1:27" ht="16.5" thickTop="1" thickBot="1" x14ac:dyDescent="0.3">
      <c r="A140" s="45">
        <v>911</v>
      </c>
      <c r="B140" s="44">
        <v>0</v>
      </c>
      <c r="C140" s="43">
        <f>IFERROR(Tableau84[[#This Row],[Janvier]]/Total,0)</f>
        <v>0</v>
      </c>
      <c r="D140" s="42">
        <v>0</v>
      </c>
      <c r="E140" s="41">
        <f t="shared" si="14"/>
        <v>0</v>
      </c>
      <c r="F140" s="32">
        <v>37</v>
      </c>
      <c r="G140" s="31">
        <f t="shared" si="15"/>
        <v>0.69811320754716977</v>
      </c>
      <c r="H140" s="40">
        <v>1</v>
      </c>
      <c r="I140" s="39">
        <f t="shared" si="16"/>
        <v>1.8867924528301886E-2</v>
      </c>
      <c r="J140" s="38">
        <v>1</v>
      </c>
      <c r="K140" s="27">
        <f>IFERROR(Tableau84[[#This Row],[Mai]]/Tableau84[[#This Row],[2018]],0)</f>
        <v>1.8867924528301886E-2</v>
      </c>
      <c r="L140" s="37">
        <f>IFERROR(VLOOKUP(Tableau84[[#This Row],[Article]],'[1]TCD Sorties de stock'!$A$7:$N$555,7,FALSE),0)</f>
        <v>7</v>
      </c>
      <c r="M140" s="25">
        <f>IFERROR(Tableau84[[#This Row],[Juin]]/Tableau84[[#This Row],[2018]],0)</f>
        <v>0.13207547169811321</v>
      </c>
      <c r="N140" s="36">
        <v>1</v>
      </c>
      <c r="O140" s="35">
        <f t="shared" si="17"/>
        <v>1.8867924528301886E-2</v>
      </c>
      <c r="P140" s="34">
        <v>2</v>
      </c>
      <c r="Q140" s="33">
        <f t="shared" si="18"/>
        <v>3.7735849056603772E-2</v>
      </c>
      <c r="R140" s="32">
        <v>2</v>
      </c>
      <c r="S140" s="31">
        <f t="shared" si="19"/>
        <v>3.7735849056603772E-2</v>
      </c>
      <c r="T140" s="30">
        <v>2</v>
      </c>
      <c r="U140" s="29">
        <f>IFERROR(Tableau84[[#This Row],[Octobre]]/Total,0)</f>
        <v>3.7735849056603772E-2</v>
      </c>
      <c r="V140" s="28">
        <v>0</v>
      </c>
      <c r="W140" s="27">
        <f>IFERROR(Tableau84[[#This Row],[Novembre]]/Total,0)</f>
        <v>0</v>
      </c>
      <c r="X140" s="26">
        <v>0</v>
      </c>
      <c r="Y140" s="25">
        <f t="shared" si="20"/>
        <v>0</v>
      </c>
      <c r="Z14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53</v>
      </c>
      <c r="AA14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41" spans="1:27" ht="16.5" thickTop="1" thickBot="1" x14ac:dyDescent="0.3">
      <c r="A141" s="45">
        <v>912</v>
      </c>
      <c r="B141" s="44">
        <v>0</v>
      </c>
      <c r="C141" s="43">
        <f>IFERROR(Tableau84[[#This Row],[Janvier]]/Total,0)</f>
        <v>0</v>
      </c>
      <c r="D141" s="42">
        <v>0</v>
      </c>
      <c r="E141" s="41">
        <f t="shared" si="14"/>
        <v>0</v>
      </c>
      <c r="F141" s="32">
        <v>0</v>
      </c>
      <c r="G141" s="31">
        <f t="shared" si="15"/>
        <v>0</v>
      </c>
      <c r="H141" s="40">
        <v>4</v>
      </c>
      <c r="I141" s="39">
        <f t="shared" si="16"/>
        <v>7.6923076923076927E-2</v>
      </c>
      <c r="J141" s="38">
        <v>10</v>
      </c>
      <c r="K141" s="27">
        <f>IFERROR(Tableau84[[#This Row],[Mai]]/Tableau84[[#This Row],[2018]],0)</f>
        <v>0.19230769230769232</v>
      </c>
      <c r="L141" s="37">
        <f>IFERROR(VLOOKUP(Tableau84[[#This Row],[Article]],'[1]TCD Sorties de stock'!$A$7:$N$555,7,FALSE),0)</f>
        <v>6</v>
      </c>
      <c r="M141" s="25">
        <f>IFERROR(Tableau84[[#This Row],[Juin]]/Tableau84[[#This Row],[2018]],0)</f>
        <v>0.11538461538461539</v>
      </c>
      <c r="N141" s="36">
        <v>10</v>
      </c>
      <c r="O141" s="35">
        <f t="shared" si="17"/>
        <v>0.19230769230769232</v>
      </c>
      <c r="P141" s="34">
        <v>9</v>
      </c>
      <c r="Q141" s="33">
        <f t="shared" si="18"/>
        <v>0.17307692307692307</v>
      </c>
      <c r="R141" s="32">
        <v>3</v>
      </c>
      <c r="S141" s="31">
        <f t="shared" si="19"/>
        <v>5.7692307692307696E-2</v>
      </c>
      <c r="T141" s="30">
        <v>10</v>
      </c>
      <c r="U141" s="29">
        <f>IFERROR(Tableau84[[#This Row],[Octobre]]/Total,0)</f>
        <v>0.19230769230769232</v>
      </c>
      <c r="V141" s="28">
        <v>0</v>
      </c>
      <c r="W141" s="27">
        <f>IFERROR(Tableau84[[#This Row],[Novembre]]/Total,0)</f>
        <v>0</v>
      </c>
      <c r="X141" s="26">
        <v>0</v>
      </c>
      <c r="Y141" s="25">
        <f t="shared" si="20"/>
        <v>0</v>
      </c>
      <c r="Z14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52</v>
      </c>
      <c r="AA14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2" spans="1:27" ht="16.5" thickTop="1" thickBot="1" x14ac:dyDescent="0.3">
      <c r="A142" s="45">
        <v>913</v>
      </c>
      <c r="B142" s="44">
        <v>0</v>
      </c>
      <c r="C142" s="43">
        <f>IFERROR(Tableau84[[#This Row],[Janvier]]/Total,0)</f>
        <v>0</v>
      </c>
      <c r="D142" s="42">
        <v>0</v>
      </c>
      <c r="E142" s="41">
        <f t="shared" si="14"/>
        <v>0</v>
      </c>
      <c r="F142" s="32">
        <v>4</v>
      </c>
      <c r="G142" s="31">
        <f t="shared" si="15"/>
        <v>5.7142857142857141E-2</v>
      </c>
      <c r="H142" s="40">
        <v>2</v>
      </c>
      <c r="I142" s="39">
        <f t="shared" si="16"/>
        <v>2.8571428571428571E-2</v>
      </c>
      <c r="J142" s="38">
        <v>12</v>
      </c>
      <c r="K142" s="27">
        <f>IFERROR(Tableau84[[#This Row],[Mai]]/Tableau84[[#This Row],[2018]],0)</f>
        <v>0.17142857142857143</v>
      </c>
      <c r="L142" s="37">
        <f>IFERROR(VLOOKUP(Tableau84[[#This Row],[Article]],'[1]TCD Sorties de stock'!$A$7:$N$555,7,FALSE),0)</f>
        <v>12</v>
      </c>
      <c r="M142" s="25">
        <f>IFERROR(Tableau84[[#This Row],[Juin]]/Tableau84[[#This Row],[2018]],0)</f>
        <v>0.17142857142857143</v>
      </c>
      <c r="N142" s="36">
        <v>8</v>
      </c>
      <c r="O142" s="35">
        <f t="shared" si="17"/>
        <v>0.11428571428571428</v>
      </c>
      <c r="P142" s="34">
        <v>11</v>
      </c>
      <c r="Q142" s="33">
        <f t="shared" si="18"/>
        <v>0.15714285714285714</v>
      </c>
      <c r="R142" s="32">
        <v>12</v>
      </c>
      <c r="S142" s="31">
        <f t="shared" si="19"/>
        <v>0.17142857142857143</v>
      </c>
      <c r="T142" s="30">
        <v>9</v>
      </c>
      <c r="U142" s="29">
        <f>IFERROR(Tableau84[[#This Row],[Octobre]]/Total,0)</f>
        <v>0.12857142857142856</v>
      </c>
      <c r="V142" s="28">
        <v>0</v>
      </c>
      <c r="W142" s="27">
        <f>IFERROR(Tableau84[[#This Row],[Novembre]]/Total,0)</f>
        <v>0</v>
      </c>
      <c r="X142" s="26">
        <v>0</v>
      </c>
      <c r="Y142" s="25">
        <f t="shared" si="20"/>
        <v>0</v>
      </c>
      <c r="Z14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70</v>
      </c>
      <c r="AA14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3" spans="1:27" ht="16.5" thickTop="1" thickBot="1" x14ac:dyDescent="0.3">
      <c r="A143" s="45">
        <v>915</v>
      </c>
      <c r="B143" s="44">
        <v>0</v>
      </c>
      <c r="C143" s="43">
        <f>IFERROR(Tableau84[[#This Row],[Janvier]]/Total,0)</f>
        <v>0</v>
      </c>
      <c r="D143" s="42">
        <v>0</v>
      </c>
      <c r="E143" s="41">
        <f t="shared" si="14"/>
        <v>0</v>
      </c>
      <c r="F143" s="32">
        <v>0</v>
      </c>
      <c r="G143" s="31">
        <f t="shared" si="15"/>
        <v>0</v>
      </c>
      <c r="H143" s="40">
        <v>0</v>
      </c>
      <c r="I143" s="39">
        <f t="shared" si="16"/>
        <v>0</v>
      </c>
      <c r="J143" s="38">
        <v>0</v>
      </c>
      <c r="K143" s="27">
        <f>IFERROR(Tableau84[[#This Row],[Mai]]/Tableau84[[#This Row],[2018]],0)</f>
        <v>0</v>
      </c>
      <c r="L143" s="37">
        <f>IFERROR(VLOOKUP(Tableau84[[#This Row],[Article]],'[1]TCD Sorties de stock'!$A$7:$N$555,7,FALSE),0)</f>
        <v>0</v>
      </c>
      <c r="M143" s="25">
        <f>IFERROR(Tableau84[[#This Row],[Juin]]/Tableau84[[#This Row],[2018]],0)</f>
        <v>0</v>
      </c>
      <c r="N143" s="36">
        <v>0</v>
      </c>
      <c r="O143" s="35">
        <f t="shared" si="17"/>
        <v>0</v>
      </c>
      <c r="P143" s="34">
        <v>1</v>
      </c>
      <c r="Q143" s="33">
        <f t="shared" si="18"/>
        <v>1</v>
      </c>
      <c r="R143" s="32">
        <v>0</v>
      </c>
      <c r="S143" s="31">
        <f t="shared" si="19"/>
        <v>0</v>
      </c>
      <c r="T143" s="30">
        <v>0</v>
      </c>
      <c r="U143" s="29">
        <f>IFERROR(Tableau84[[#This Row],[Octobre]]/Total,0)</f>
        <v>0</v>
      </c>
      <c r="V143" s="28">
        <v>0</v>
      </c>
      <c r="W143" s="27">
        <f>IFERROR(Tableau84[[#This Row],[Novembre]]/Total,0)</f>
        <v>0</v>
      </c>
      <c r="X143" s="26">
        <v>0</v>
      </c>
      <c r="Y143" s="25">
        <f t="shared" si="20"/>
        <v>0</v>
      </c>
      <c r="Z14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4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4" spans="1:27" ht="16.5" thickTop="1" thickBot="1" x14ac:dyDescent="0.3">
      <c r="A144" s="45">
        <v>916</v>
      </c>
      <c r="B144" s="44">
        <v>0</v>
      </c>
      <c r="C144" s="43">
        <f>IFERROR(Tableau84[[#This Row],[Janvier]]/Total,0)</f>
        <v>0</v>
      </c>
      <c r="D144" s="42">
        <v>0</v>
      </c>
      <c r="E144" s="41">
        <f t="shared" si="14"/>
        <v>0</v>
      </c>
      <c r="F144" s="32">
        <v>0</v>
      </c>
      <c r="G144" s="31">
        <f t="shared" si="15"/>
        <v>0</v>
      </c>
      <c r="H144" s="40">
        <v>0</v>
      </c>
      <c r="I144" s="39">
        <f t="shared" si="16"/>
        <v>0</v>
      </c>
      <c r="J144" s="38">
        <v>0</v>
      </c>
      <c r="K144" s="27">
        <f>IFERROR(Tableau84[[#This Row],[Mai]]/Tableau84[[#This Row],[2018]],0)</f>
        <v>0</v>
      </c>
      <c r="L144" s="37">
        <f>IFERROR(VLOOKUP(Tableau84[[#This Row],[Article]],'[1]TCD Sorties de stock'!$A$7:$N$555,7,FALSE),0)</f>
        <v>0</v>
      </c>
      <c r="M144" s="25">
        <f>IFERROR(Tableau84[[#This Row],[Juin]]/Tableau84[[#This Row],[2018]],0)</f>
        <v>0</v>
      </c>
      <c r="N144" s="36">
        <v>0</v>
      </c>
      <c r="O144" s="35">
        <f t="shared" si="17"/>
        <v>0</v>
      </c>
      <c r="P144" s="34">
        <v>1</v>
      </c>
      <c r="Q144" s="33">
        <f t="shared" si="18"/>
        <v>1</v>
      </c>
      <c r="R144" s="32">
        <v>0</v>
      </c>
      <c r="S144" s="31">
        <f t="shared" si="19"/>
        <v>0</v>
      </c>
      <c r="T144" s="30">
        <v>0</v>
      </c>
      <c r="U144" s="29">
        <f>IFERROR(Tableau84[[#This Row],[Octobre]]/Total,0)</f>
        <v>0</v>
      </c>
      <c r="V144" s="28">
        <v>0</v>
      </c>
      <c r="W144" s="27">
        <f>IFERROR(Tableau84[[#This Row],[Novembre]]/Total,0)</f>
        <v>0</v>
      </c>
      <c r="X144" s="26">
        <v>0</v>
      </c>
      <c r="Y144" s="25">
        <f t="shared" si="20"/>
        <v>0</v>
      </c>
      <c r="Z14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4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5" spans="1:27" ht="16.5" thickTop="1" thickBot="1" x14ac:dyDescent="0.3">
      <c r="A145" s="45">
        <v>917</v>
      </c>
      <c r="B145" s="44">
        <v>0</v>
      </c>
      <c r="C145" s="43">
        <f>IFERROR(Tableau84[[#This Row],[Janvier]]/Total,0)</f>
        <v>0</v>
      </c>
      <c r="D145" s="42">
        <v>0</v>
      </c>
      <c r="E145" s="41">
        <f t="shared" si="14"/>
        <v>0</v>
      </c>
      <c r="F145" s="32">
        <v>8</v>
      </c>
      <c r="G145" s="31">
        <f t="shared" si="15"/>
        <v>0.22222222222222221</v>
      </c>
      <c r="H145" s="40">
        <v>10</v>
      </c>
      <c r="I145" s="39">
        <f t="shared" si="16"/>
        <v>0.27777777777777779</v>
      </c>
      <c r="J145" s="38">
        <v>0</v>
      </c>
      <c r="K145" s="27">
        <f>IFERROR(Tableau84[[#This Row],[Mai]]/Tableau84[[#This Row],[2018]],0)</f>
        <v>0</v>
      </c>
      <c r="L145" s="37">
        <f>IFERROR(VLOOKUP(Tableau84[[#This Row],[Article]],'[1]TCD Sorties de stock'!$A$7:$N$555,7,FALSE),0)</f>
        <v>1</v>
      </c>
      <c r="M145" s="25">
        <f>IFERROR(Tableau84[[#This Row],[Juin]]/Tableau84[[#This Row],[2018]],0)</f>
        <v>2.7777777777777776E-2</v>
      </c>
      <c r="N145" s="36">
        <v>13</v>
      </c>
      <c r="O145" s="35">
        <f t="shared" si="17"/>
        <v>0.3611111111111111</v>
      </c>
      <c r="P145" s="34">
        <v>1</v>
      </c>
      <c r="Q145" s="33">
        <f t="shared" si="18"/>
        <v>2.7777777777777776E-2</v>
      </c>
      <c r="R145" s="32">
        <v>2</v>
      </c>
      <c r="S145" s="31">
        <f t="shared" si="19"/>
        <v>5.5555555555555552E-2</v>
      </c>
      <c r="T145" s="30">
        <v>1</v>
      </c>
      <c r="U145" s="29">
        <f>IFERROR(Tableau84[[#This Row],[Octobre]]/Total,0)</f>
        <v>2.7777777777777776E-2</v>
      </c>
      <c r="V145" s="28">
        <v>0</v>
      </c>
      <c r="W145" s="27">
        <f>IFERROR(Tableau84[[#This Row],[Novembre]]/Total,0)</f>
        <v>0</v>
      </c>
      <c r="X145" s="26">
        <v>0</v>
      </c>
      <c r="Y145" s="25">
        <f t="shared" si="20"/>
        <v>0</v>
      </c>
      <c r="Z14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36</v>
      </c>
      <c r="AA14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6" spans="1:27" ht="16.5" thickTop="1" thickBot="1" x14ac:dyDescent="0.3">
      <c r="A146" s="45">
        <v>918</v>
      </c>
      <c r="B146" s="44">
        <v>0</v>
      </c>
      <c r="C146" s="43">
        <f>IFERROR(Tableau84[[#This Row],[Janvier]]/Total,0)</f>
        <v>0</v>
      </c>
      <c r="D146" s="42">
        <v>0</v>
      </c>
      <c r="E146" s="41">
        <f t="shared" si="14"/>
        <v>0</v>
      </c>
      <c r="F146" s="32">
        <v>2</v>
      </c>
      <c r="G146" s="31">
        <f t="shared" si="15"/>
        <v>2.8169014084507043E-2</v>
      </c>
      <c r="H146" s="40">
        <v>8</v>
      </c>
      <c r="I146" s="39">
        <f t="shared" si="16"/>
        <v>0.11267605633802817</v>
      </c>
      <c r="J146" s="38">
        <v>15</v>
      </c>
      <c r="K146" s="27">
        <f>IFERROR(Tableau84[[#This Row],[Mai]]/Tableau84[[#This Row],[2018]],0)</f>
        <v>0.21126760563380281</v>
      </c>
      <c r="L146" s="37">
        <f>IFERROR(VLOOKUP(Tableau84[[#This Row],[Article]],'[1]TCD Sorties de stock'!$A$7:$N$555,7,FALSE),0)</f>
        <v>10</v>
      </c>
      <c r="M146" s="25">
        <f>IFERROR(Tableau84[[#This Row],[Juin]]/Tableau84[[#This Row],[2018]],0)</f>
        <v>0.14084507042253522</v>
      </c>
      <c r="N146" s="36">
        <v>10</v>
      </c>
      <c r="O146" s="35">
        <f t="shared" si="17"/>
        <v>0.14084507042253522</v>
      </c>
      <c r="P146" s="34">
        <v>3</v>
      </c>
      <c r="Q146" s="33">
        <f t="shared" si="18"/>
        <v>4.2253521126760563E-2</v>
      </c>
      <c r="R146" s="32">
        <v>8</v>
      </c>
      <c r="S146" s="31">
        <f t="shared" si="19"/>
        <v>0.11267605633802817</v>
      </c>
      <c r="T146" s="30">
        <v>15</v>
      </c>
      <c r="U146" s="29">
        <f>IFERROR(Tableau84[[#This Row],[Octobre]]/Total,0)</f>
        <v>0.21126760563380281</v>
      </c>
      <c r="V146" s="28">
        <v>0</v>
      </c>
      <c r="W146" s="27">
        <f>IFERROR(Tableau84[[#This Row],[Novembre]]/Total,0)</f>
        <v>0</v>
      </c>
      <c r="X146" s="26">
        <v>0</v>
      </c>
      <c r="Y146" s="25">
        <f t="shared" si="20"/>
        <v>0</v>
      </c>
      <c r="Z14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71</v>
      </c>
      <c r="AA14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7" spans="1:27" ht="16.5" thickTop="1" thickBot="1" x14ac:dyDescent="0.3">
      <c r="A147" s="45">
        <v>919</v>
      </c>
      <c r="B147" s="44">
        <v>0</v>
      </c>
      <c r="C147" s="43">
        <f>IFERROR(Tableau84[[#This Row],[Janvier]]/Total,0)</f>
        <v>0</v>
      </c>
      <c r="D147" s="42">
        <v>0</v>
      </c>
      <c r="E147" s="41">
        <f t="shared" si="14"/>
        <v>0</v>
      </c>
      <c r="F147" s="32">
        <v>1</v>
      </c>
      <c r="G147" s="31">
        <f t="shared" si="15"/>
        <v>4.7619047619047616E-2</v>
      </c>
      <c r="H147" s="40">
        <v>3</v>
      </c>
      <c r="I147" s="39">
        <f t="shared" si="16"/>
        <v>0.14285714285714285</v>
      </c>
      <c r="J147" s="38">
        <v>7</v>
      </c>
      <c r="K147" s="27">
        <f>IFERROR(Tableau84[[#This Row],[Mai]]/Tableau84[[#This Row],[2018]],0)</f>
        <v>0.33333333333333331</v>
      </c>
      <c r="L147" s="37">
        <f>IFERROR(VLOOKUP(Tableau84[[#This Row],[Article]],'[1]TCD Sorties de stock'!$A$7:$N$555,7,FALSE),0)</f>
        <v>3</v>
      </c>
      <c r="M147" s="25">
        <f>IFERROR(Tableau84[[#This Row],[Juin]]/Tableau84[[#This Row],[2018]],0)</f>
        <v>0.14285714285714285</v>
      </c>
      <c r="N147" s="36">
        <v>4</v>
      </c>
      <c r="O147" s="35">
        <f t="shared" si="17"/>
        <v>0.19047619047619047</v>
      </c>
      <c r="P147" s="34">
        <v>0</v>
      </c>
      <c r="Q147" s="33">
        <f t="shared" si="18"/>
        <v>0</v>
      </c>
      <c r="R147" s="32">
        <v>3</v>
      </c>
      <c r="S147" s="31">
        <f t="shared" si="19"/>
        <v>0.14285714285714285</v>
      </c>
      <c r="T147" s="30">
        <v>0</v>
      </c>
      <c r="U147" s="29">
        <f>IFERROR(Tableau84[[#This Row],[Octobre]]/Total,0)</f>
        <v>0</v>
      </c>
      <c r="V147" s="28">
        <v>0</v>
      </c>
      <c r="W147" s="27">
        <f>IFERROR(Tableau84[[#This Row],[Novembre]]/Total,0)</f>
        <v>0</v>
      </c>
      <c r="X147" s="26">
        <v>0</v>
      </c>
      <c r="Y147" s="25">
        <f t="shared" si="20"/>
        <v>0</v>
      </c>
      <c r="Z14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</v>
      </c>
      <c r="AA14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148" spans="1:27" ht="16.5" thickTop="1" thickBot="1" x14ac:dyDescent="0.3">
      <c r="A148" s="45">
        <v>927</v>
      </c>
      <c r="B148" s="44">
        <v>0</v>
      </c>
      <c r="C148" s="43">
        <f>IFERROR(Tableau84[[#This Row],[Janvier]]/Total,0)</f>
        <v>0</v>
      </c>
      <c r="D148" s="42">
        <v>0</v>
      </c>
      <c r="E148" s="41">
        <f t="shared" si="14"/>
        <v>0</v>
      </c>
      <c r="F148" s="32">
        <v>0</v>
      </c>
      <c r="G148" s="31">
        <f t="shared" si="15"/>
        <v>0</v>
      </c>
      <c r="H148" s="40">
        <v>0</v>
      </c>
      <c r="I148" s="39">
        <f t="shared" si="16"/>
        <v>0</v>
      </c>
      <c r="J148" s="38">
        <v>50</v>
      </c>
      <c r="K148" s="27">
        <f>IFERROR(Tableau84[[#This Row],[Mai]]/Tableau84[[#This Row],[2018]],0)</f>
        <v>0.25</v>
      </c>
      <c r="L148" s="37">
        <f>IFERROR(VLOOKUP(Tableau84[[#This Row],[Article]],'[1]TCD Sorties de stock'!$A$7:$N$555,7,FALSE),0)</f>
        <v>0</v>
      </c>
      <c r="M148" s="25">
        <f>IFERROR(Tableau84[[#This Row],[Juin]]/Tableau84[[#This Row],[2018]],0)</f>
        <v>0</v>
      </c>
      <c r="N148" s="36">
        <v>0</v>
      </c>
      <c r="O148" s="35">
        <f t="shared" si="17"/>
        <v>0</v>
      </c>
      <c r="P148" s="34">
        <v>26</v>
      </c>
      <c r="Q148" s="33">
        <f t="shared" si="18"/>
        <v>0.13</v>
      </c>
      <c r="R148" s="32">
        <v>124</v>
      </c>
      <c r="S148" s="31">
        <f t="shared" si="19"/>
        <v>0.62</v>
      </c>
      <c r="T148" s="30">
        <v>0</v>
      </c>
      <c r="U148" s="29">
        <f>IFERROR(Tableau84[[#This Row],[Octobre]]/Total,0)</f>
        <v>0</v>
      </c>
      <c r="V148" s="28">
        <v>0</v>
      </c>
      <c r="W148" s="27">
        <f>IFERROR(Tableau84[[#This Row],[Novembre]]/Total,0)</f>
        <v>0</v>
      </c>
      <c r="X148" s="26">
        <v>0</v>
      </c>
      <c r="Y148" s="25">
        <f t="shared" si="20"/>
        <v>0</v>
      </c>
      <c r="Z14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200</v>
      </c>
      <c r="AA14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49" spans="1:27" ht="16.5" thickTop="1" thickBot="1" x14ac:dyDescent="0.3">
      <c r="A149" s="45">
        <v>928</v>
      </c>
      <c r="B149" s="44">
        <v>0</v>
      </c>
      <c r="C149" s="43">
        <f>IFERROR(Tableau84[[#This Row],[Janvier]]/Total,0)</f>
        <v>0</v>
      </c>
      <c r="D149" s="42">
        <v>0</v>
      </c>
      <c r="E149" s="41">
        <f t="shared" si="14"/>
        <v>0</v>
      </c>
      <c r="F149" s="32">
        <v>0</v>
      </c>
      <c r="G149" s="31">
        <f t="shared" si="15"/>
        <v>0</v>
      </c>
      <c r="H149" s="40">
        <v>0</v>
      </c>
      <c r="I149" s="39">
        <f t="shared" si="16"/>
        <v>0</v>
      </c>
      <c r="J149" s="38">
        <v>50</v>
      </c>
      <c r="K149" s="27">
        <f>IFERROR(Tableau84[[#This Row],[Mai]]/Tableau84[[#This Row],[2018]],0)</f>
        <v>0.33333333333333331</v>
      </c>
      <c r="L149" s="37">
        <f>IFERROR(VLOOKUP(Tableau84[[#This Row],[Article]],'[1]TCD Sorties de stock'!$A$7:$N$555,7,FALSE),0)</f>
        <v>0</v>
      </c>
      <c r="M149" s="25">
        <f>IFERROR(Tableau84[[#This Row],[Juin]]/Tableau84[[#This Row],[2018]],0)</f>
        <v>0</v>
      </c>
      <c r="N149" s="36">
        <v>0</v>
      </c>
      <c r="O149" s="35">
        <f t="shared" si="17"/>
        <v>0</v>
      </c>
      <c r="P149" s="34">
        <v>50</v>
      </c>
      <c r="Q149" s="33">
        <f t="shared" si="18"/>
        <v>0.33333333333333331</v>
      </c>
      <c r="R149" s="32">
        <v>50</v>
      </c>
      <c r="S149" s="31">
        <f t="shared" si="19"/>
        <v>0.33333333333333331</v>
      </c>
      <c r="T149" s="30">
        <v>0</v>
      </c>
      <c r="U149" s="29">
        <f>IFERROR(Tableau84[[#This Row],[Octobre]]/Total,0)</f>
        <v>0</v>
      </c>
      <c r="V149" s="28">
        <v>0</v>
      </c>
      <c r="W149" s="27">
        <f>IFERROR(Tableau84[[#This Row],[Novembre]]/Total,0)</f>
        <v>0</v>
      </c>
      <c r="X149" s="26">
        <v>0</v>
      </c>
      <c r="Y149" s="25">
        <f t="shared" si="20"/>
        <v>0</v>
      </c>
      <c r="Z14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150</v>
      </c>
      <c r="AA14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0" spans="1:27" ht="16.5" thickTop="1" thickBot="1" x14ac:dyDescent="0.3">
      <c r="A150" s="45">
        <v>929</v>
      </c>
      <c r="B150" s="44">
        <v>0</v>
      </c>
      <c r="C150" s="43">
        <f>IFERROR(Tableau84[[#This Row],[Janvier]]/Total,0)</f>
        <v>0</v>
      </c>
      <c r="D150" s="42">
        <v>0</v>
      </c>
      <c r="E150" s="41">
        <f t="shared" si="14"/>
        <v>0</v>
      </c>
      <c r="F150" s="32">
        <v>0</v>
      </c>
      <c r="G150" s="31">
        <f t="shared" si="15"/>
        <v>0</v>
      </c>
      <c r="H150" s="40">
        <v>0</v>
      </c>
      <c r="I150" s="39">
        <f t="shared" si="16"/>
        <v>0</v>
      </c>
      <c r="J150" s="38">
        <v>50</v>
      </c>
      <c r="K150" s="27">
        <f>IFERROR(Tableau84[[#This Row],[Mai]]/Tableau84[[#This Row],[2018]],0)</f>
        <v>1</v>
      </c>
      <c r="L150" s="37">
        <f>IFERROR(VLOOKUP(Tableau84[[#This Row],[Article]],'[1]TCD Sorties de stock'!$A$7:$N$555,7,FALSE),0)</f>
        <v>0</v>
      </c>
      <c r="M150" s="25">
        <f>IFERROR(Tableau84[[#This Row],[Juin]]/Tableau84[[#This Row],[2018]],0)</f>
        <v>0</v>
      </c>
      <c r="N150" s="36">
        <v>0</v>
      </c>
      <c r="O150" s="35">
        <f t="shared" si="17"/>
        <v>0</v>
      </c>
      <c r="P150" s="34">
        <v>0</v>
      </c>
      <c r="Q150" s="33">
        <f t="shared" si="18"/>
        <v>0</v>
      </c>
      <c r="R150" s="32">
        <v>0</v>
      </c>
      <c r="S150" s="31">
        <f t="shared" si="19"/>
        <v>0</v>
      </c>
      <c r="T150" s="30">
        <v>0</v>
      </c>
      <c r="U150" s="29">
        <f>IFERROR(Tableau84[[#This Row],[Octobre]]/Total,0)</f>
        <v>0</v>
      </c>
      <c r="V150" s="28">
        <v>0</v>
      </c>
      <c r="W150" s="27">
        <f>IFERROR(Tableau84[[#This Row],[Novembre]]/Total,0)</f>
        <v>0</v>
      </c>
      <c r="X150" s="26">
        <v>0</v>
      </c>
      <c r="Y150" s="25">
        <f t="shared" si="20"/>
        <v>0</v>
      </c>
      <c r="Z15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15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1" spans="1:27" ht="16.5" thickTop="1" thickBot="1" x14ac:dyDescent="0.3">
      <c r="A151" s="45">
        <v>930</v>
      </c>
      <c r="B151" s="44">
        <v>0</v>
      </c>
      <c r="C151" s="43">
        <f>IFERROR(Tableau84[[#This Row],[Janvier]]/Total,0)</f>
        <v>0</v>
      </c>
      <c r="D151" s="42">
        <v>0</v>
      </c>
      <c r="E151" s="41">
        <f t="shared" si="14"/>
        <v>0</v>
      </c>
      <c r="F151" s="32">
        <v>0</v>
      </c>
      <c r="G151" s="31">
        <f t="shared" si="15"/>
        <v>0</v>
      </c>
      <c r="H151" s="40">
        <v>0</v>
      </c>
      <c r="I151" s="39">
        <f t="shared" si="16"/>
        <v>0</v>
      </c>
      <c r="J151" s="38">
        <v>50</v>
      </c>
      <c r="K151" s="27">
        <f>IFERROR(Tableau84[[#This Row],[Mai]]/Tableau84[[#This Row],[2018]],0)</f>
        <v>1</v>
      </c>
      <c r="L151" s="37">
        <f>IFERROR(VLOOKUP(Tableau84[[#This Row],[Article]],'[1]TCD Sorties de stock'!$A$7:$N$555,7,FALSE),0)</f>
        <v>0</v>
      </c>
      <c r="M151" s="25">
        <f>IFERROR(Tableau84[[#This Row],[Juin]]/Tableau84[[#This Row],[2018]],0)</f>
        <v>0</v>
      </c>
      <c r="N151" s="36">
        <v>0</v>
      </c>
      <c r="O151" s="35">
        <f t="shared" si="17"/>
        <v>0</v>
      </c>
      <c r="P151" s="34">
        <v>0</v>
      </c>
      <c r="Q151" s="33">
        <f t="shared" si="18"/>
        <v>0</v>
      </c>
      <c r="R151" s="32">
        <v>0</v>
      </c>
      <c r="S151" s="31">
        <f t="shared" si="19"/>
        <v>0</v>
      </c>
      <c r="T151" s="30">
        <v>0</v>
      </c>
      <c r="U151" s="29">
        <f>IFERROR(Tableau84[[#This Row],[Octobre]]/Total,0)</f>
        <v>0</v>
      </c>
      <c r="V151" s="28">
        <v>0</v>
      </c>
      <c r="W151" s="27">
        <f>IFERROR(Tableau84[[#This Row],[Novembre]]/Total,0)</f>
        <v>0</v>
      </c>
      <c r="X151" s="26">
        <v>0</v>
      </c>
      <c r="Y151" s="25">
        <f t="shared" si="20"/>
        <v>0</v>
      </c>
      <c r="Z15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50</v>
      </c>
      <c r="AA15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2" spans="1:27" ht="16.5" thickTop="1" thickBot="1" x14ac:dyDescent="0.3">
      <c r="A152" s="45">
        <v>932</v>
      </c>
      <c r="B152" s="44">
        <v>0</v>
      </c>
      <c r="C152" s="43">
        <f>IFERROR(Tableau84[[#This Row],[Janvier]]/Total,0)</f>
        <v>0</v>
      </c>
      <c r="D152" s="42">
        <v>0</v>
      </c>
      <c r="E152" s="41">
        <f t="shared" si="14"/>
        <v>0</v>
      </c>
      <c r="F152" s="32">
        <v>29</v>
      </c>
      <c r="G152" s="31">
        <f t="shared" si="15"/>
        <v>0.24369747899159663</v>
      </c>
      <c r="H152" s="40">
        <v>45</v>
      </c>
      <c r="I152" s="39">
        <f t="shared" si="16"/>
        <v>0.37815126050420167</v>
      </c>
      <c r="J152" s="38">
        <v>0</v>
      </c>
      <c r="K152" s="27">
        <f>IFERROR(Tableau84[[#This Row],[Mai]]/Tableau84[[#This Row],[2018]],0)</f>
        <v>0</v>
      </c>
      <c r="L152" s="37">
        <f>IFERROR(VLOOKUP(Tableau84[[#This Row],[Article]],'[1]TCD Sorties de stock'!$A$7:$N$555,7,FALSE),0)</f>
        <v>0</v>
      </c>
      <c r="M152" s="25">
        <f>IFERROR(Tableau84[[#This Row],[Juin]]/Tableau84[[#This Row],[2018]],0)</f>
        <v>0</v>
      </c>
      <c r="N152" s="36">
        <v>25</v>
      </c>
      <c r="O152" s="35">
        <f t="shared" si="17"/>
        <v>0.21008403361344538</v>
      </c>
      <c r="P152" s="34">
        <v>0</v>
      </c>
      <c r="Q152" s="33">
        <f t="shared" si="18"/>
        <v>0</v>
      </c>
      <c r="R152" s="32">
        <v>0</v>
      </c>
      <c r="S152" s="31">
        <f t="shared" si="19"/>
        <v>0</v>
      </c>
      <c r="T152" s="30">
        <v>20</v>
      </c>
      <c r="U152" s="29">
        <f>IFERROR(Tableau84[[#This Row],[Octobre]]/Total,0)</f>
        <v>0.16806722689075632</v>
      </c>
      <c r="V152" s="28">
        <v>0</v>
      </c>
      <c r="W152" s="27">
        <f>IFERROR(Tableau84[[#This Row],[Novembre]]/Total,0)</f>
        <v>0</v>
      </c>
      <c r="X152" s="26">
        <v>0</v>
      </c>
      <c r="Y152" s="25">
        <f t="shared" si="20"/>
        <v>0</v>
      </c>
      <c r="Z15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119</v>
      </c>
      <c r="AA15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3" spans="1:27" ht="16.5" thickTop="1" thickBot="1" x14ac:dyDescent="0.3">
      <c r="A153" s="45">
        <v>976</v>
      </c>
      <c r="B153" s="44">
        <v>0</v>
      </c>
      <c r="C153" s="43">
        <f>IFERROR(Tableau84[[#This Row],[Janvier]]/Total,0)</f>
        <v>0</v>
      </c>
      <c r="D153" s="42">
        <v>0</v>
      </c>
      <c r="E153" s="41">
        <f t="shared" si="14"/>
        <v>0</v>
      </c>
      <c r="F153" s="32">
        <v>0</v>
      </c>
      <c r="G153" s="31">
        <f t="shared" si="15"/>
        <v>0</v>
      </c>
      <c r="H153" s="40">
        <v>0</v>
      </c>
      <c r="I153" s="39">
        <f t="shared" si="16"/>
        <v>0</v>
      </c>
      <c r="J153" s="38">
        <v>100</v>
      </c>
      <c r="K153" s="27">
        <f>IFERROR(Tableau84[[#This Row],[Mai]]/Tableau84[[#This Row],[2018]],0)</f>
        <v>0.40485829959514169</v>
      </c>
      <c r="L153" s="37">
        <f>IFERROR(VLOOKUP(Tableau84[[#This Row],[Article]],'[1]TCD Sorties de stock'!$A$7:$N$555,7,FALSE),0)</f>
        <v>147</v>
      </c>
      <c r="M153" s="25">
        <f>IFERROR(Tableau84[[#This Row],[Juin]]/Tableau84[[#This Row],[2018]],0)</f>
        <v>0.59514170040485825</v>
      </c>
      <c r="N153" s="36">
        <v>0</v>
      </c>
      <c r="O153" s="35">
        <f t="shared" si="17"/>
        <v>0</v>
      </c>
      <c r="P153" s="34">
        <v>0</v>
      </c>
      <c r="Q153" s="33">
        <f t="shared" si="18"/>
        <v>0</v>
      </c>
      <c r="R153" s="32">
        <v>0</v>
      </c>
      <c r="S153" s="31">
        <f t="shared" si="19"/>
        <v>0</v>
      </c>
      <c r="T153" s="30">
        <v>0</v>
      </c>
      <c r="U153" s="29">
        <f>IFERROR(Tableau84[[#This Row],[Octobre]]/Total,0)</f>
        <v>0</v>
      </c>
      <c r="V153" s="28">
        <v>0</v>
      </c>
      <c r="W153" s="27">
        <f>IFERROR(Tableau84[[#This Row],[Novembre]]/Total,0)</f>
        <v>0</v>
      </c>
      <c r="X153" s="26">
        <v>0</v>
      </c>
      <c r="Y153" s="25">
        <f t="shared" si="20"/>
        <v>0</v>
      </c>
      <c r="Z15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247</v>
      </c>
      <c r="AA15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4" spans="1:27" ht="16.5" thickTop="1" thickBot="1" x14ac:dyDescent="0.3">
      <c r="A154" s="45">
        <v>979</v>
      </c>
      <c r="B154" s="44">
        <v>0</v>
      </c>
      <c r="C154" s="43">
        <f>IFERROR(Tableau84[[#This Row],[Janvier]]/Total,0)</f>
        <v>0</v>
      </c>
      <c r="D154" s="42">
        <v>0</v>
      </c>
      <c r="E154" s="41">
        <f t="shared" si="14"/>
        <v>0</v>
      </c>
      <c r="F154" s="32">
        <v>100</v>
      </c>
      <c r="G154" s="31">
        <f t="shared" si="15"/>
        <v>4.6511627906976744E-2</v>
      </c>
      <c r="H154" s="40">
        <v>300</v>
      </c>
      <c r="I154" s="39">
        <f t="shared" si="16"/>
        <v>0.13953488372093023</v>
      </c>
      <c r="J154" s="38">
        <v>350</v>
      </c>
      <c r="K154" s="27">
        <f>IFERROR(Tableau84[[#This Row],[Mai]]/Tableau84[[#This Row],[2018]],0)</f>
        <v>0.16279069767441862</v>
      </c>
      <c r="L154" s="37">
        <f>IFERROR(VLOOKUP(Tableau84[[#This Row],[Article]],'[1]TCD Sorties de stock'!$A$7:$N$555,7,FALSE),0)</f>
        <v>150</v>
      </c>
      <c r="M154" s="25">
        <f>IFERROR(Tableau84[[#This Row],[Juin]]/Tableau84[[#This Row],[2018]],0)</f>
        <v>6.9767441860465115E-2</v>
      </c>
      <c r="N154" s="36">
        <v>150</v>
      </c>
      <c r="O154" s="35">
        <f t="shared" si="17"/>
        <v>6.9767441860465115E-2</v>
      </c>
      <c r="P154" s="34">
        <v>200</v>
      </c>
      <c r="Q154" s="33">
        <f t="shared" si="18"/>
        <v>9.3023255813953487E-2</v>
      </c>
      <c r="R154" s="32">
        <v>600</v>
      </c>
      <c r="S154" s="31">
        <f t="shared" si="19"/>
        <v>0.27906976744186046</v>
      </c>
      <c r="T154" s="30">
        <v>300</v>
      </c>
      <c r="U154" s="29">
        <f>IFERROR(Tableau84[[#This Row],[Octobre]]/Total,0)</f>
        <v>0.13953488372093023</v>
      </c>
      <c r="V154" s="28">
        <v>0</v>
      </c>
      <c r="W154" s="27">
        <f>IFERROR(Tableau84[[#This Row],[Novembre]]/Total,0)</f>
        <v>0</v>
      </c>
      <c r="X154" s="26">
        <v>0</v>
      </c>
      <c r="Y154" s="25">
        <f t="shared" si="20"/>
        <v>0</v>
      </c>
      <c r="Z15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2150</v>
      </c>
      <c r="AA15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5" spans="1:27" ht="16.5" thickTop="1" thickBot="1" x14ac:dyDescent="0.3">
      <c r="A155" s="45">
        <v>980</v>
      </c>
      <c r="B155" s="44">
        <v>0</v>
      </c>
      <c r="C155" s="43">
        <f>IFERROR(Tableau84[[#This Row],[Janvier]]/Total,0)</f>
        <v>0</v>
      </c>
      <c r="D155" s="42">
        <v>0</v>
      </c>
      <c r="E155" s="41">
        <f t="shared" si="14"/>
        <v>0</v>
      </c>
      <c r="F155" s="32">
        <v>100</v>
      </c>
      <c r="G155" s="31">
        <f t="shared" si="15"/>
        <v>2.6315789473684209E-2</v>
      </c>
      <c r="H155" s="40">
        <v>500</v>
      </c>
      <c r="I155" s="39">
        <f t="shared" si="16"/>
        <v>0.13157894736842105</v>
      </c>
      <c r="J155" s="38">
        <v>500</v>
      </c>
      <c r="K155" s="27">
        <f>IFERROR(Tableau84[[#This Row],[Mai]]/Tableau84[[#This Row],[2018]],0)</f>
        <v>0.13157894736842105</v>
      </c>
      <c r="L155" s="37">
        <f>IFERROR(VLOOKUP(Tableau84[[#This Row],[Article]],'[1]TCD Sorties de stock'!$A$7:$N$555,7,FALSE),0)</f>
        <v>500</v>
      </c>
      <c r="M155" s="25">
        <f>IFERROR(Tableau84[[#This Row],[Juin]]/Tableau84[[#This Row],[2018]],0)</f>
        <v>0.13157894736842105</v>
      </c>
      <c r="N155" s="36">
        <v>400</v>
      </c>
      <c r="O155" s="35">
        <f t="shared" si="17"/>
        <v>0.10526315789473684</v>
      </c>
      <c r="P155" s="34">
        <v>500</v>
      </c>
      <c r="Q155" s="33">
        <f t="shared" si="18"/>
        <v>0.13157894736842105</v>
      </c>
      <c r="R155" s="32">
        <v>550</v>
      </c>
      <c r="S155" s="31">
        <f t="shared" si="19"/>
        <v>0.14473684210526316</v>
      </c>
      <c r="T155" s="30">
        <v>750</v>
      </c>
      <c r="U155" s="29">
        <f>IFERROR(Tableau84[[#This Row],[Octobre]]/Total,0)</f>
        <v>0.19736842105263158</v>
      </c>
      <c r="V155" s="28">
        <v>0</v>
      </c>
      <c r="W155" s="27">
        <f>IFERROR(Tableau84[[#This Row],[Novembre]]/Total,0)</f>
        <v>0</v>
      </c>
      <c r="X155" s="26">
        <v>0</v>
      </c>
      <c r="Y155" s="25">
        <f t="shared" si="20"/>
        <v>0</v>
      </c>
      <c r="Z15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3800</v>
      </c>
      <c r="AA15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6" spans="1:27" ht="16.5" thickTop="1" thickBot="1" x14ac:dyDescent="0.3">
      <c r="A156" s="45">
        <v>981</v>
      </c>
      <c r="B156" s="44">
        <v>0</v>
      </c>
      <c r="C156" s="43">
        <f>IFERROR(Tableau84[[#This Row],[Janvier]]/Total,0)</f>
        <v>0</v>
      </c>
      <c r="D156" s="42">
        <v>0</v>
      </c>
      <c r="E156" s="41">
        <f t="shared" si="14"/>
        <v>0</v>
      </c>
      <c r="F156" s="32">
        <v>200</v>
      </c>
      <c r="G156" s="31">
        <f t="shared" si="15"/>
        <v>5.2840158520475564E-2</v>
      </c>
      <c r="H156" s="40">
        <v>550</v>
      </c>
      <c r="I156" s="39">
        <f t="shared" si="16"/>
        <v>0.1453104359313078</v>
      </c>
      <c r="J156" s="38">
        <v>650</v>
      </c>
      <c r="K156" s="27">
        <f>IFERROR(Tableau84[[#This Row],[Mai]]/Tableau84[[#This Row],[2018]],0)</f>
        <v>0.17173051519154559</v>
      </c>
      <c r="L156" s="37">
        <f>IFERROR(VLOOKUP(Tableau84[[#This Row],[Article]],'[1]TCD Sorties de stock'!$A$7:$N$555,7,FALSE),0)</f>
        <v>300</v>
      </c>
      <c r="M156" s="25">
        <f>IFERROR(Tableau84[[#This Row],[Juin]]/Tableau84[[#This Row],[2018]],0)</f>
        <v>7.9260237780713338E-2</v>
      </c>
      <c r="N156" s="36">
        <v>300</v>
      </c>
      <c r="O156" s="35">
        <f t="shared" si="17"/>
        <v>7.9260237780713338E-2</v>
      </c>
      <c r="P156" s="34">
        <v>450</v>
      </c>
      <c r="Q156" s="33">
        <f t="shared" si="18"/>
        <v>0.11889035667107001</v>
      </c>
      <c r="R156" s="32">
        <v>650</v>
      </c>
      <c r="S156" s="31">
        <f t="shared" si="19"/>
        <v>0.17173051519154559</v>
      </c>
      <c r="T156" s="30">
        <v>685</v>
      </c>
      <c r="U156" s="29">
        <f>IFERROR(Tableau84[[#This Row],[Octobre]]/Total,0)</f>
        <v>0.1809775429326288</v>
      </c>
      <c r="V156" s="28">
        <v>0</v>
      </c>
      <c r="W156" s="27">
        <f>IFERROR(Tableau84[[#This Row],[Novembre]]/Total,0)</f>
        <v>0</v>
      </c>
      <c r="X156" s="26">
        <v>0</v>
      </c>
      <c r="Y156" s="25">
        <f t="shared" si="20"/>
        <v>0</v>
      </c>
      <c r="Z15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3785</v>
      </c>
      <c r="AA15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7" spans="1:27" ht="16.5" thickTop="1" thickBot="1" x14ac:dyDescent="0.3">
      <c r="A157" s="45">
        <v>982</v>
      </c>
      <c r="B157" s="44">
        <v>0</v>
      </c>
      <c r="C157" s="43">
        <f>IFERROR(Tableau84[[#This Row],[Janvier]]/Total,0)</f>
        <v>0</v>
      </c>
      <c r="D157" s="42">
        <v>0</v>
      </c>
      <c r="E157" s="41">
        <f t="shared" si="14"/>
        <v>0</v>
      </c>
      <c r="F157" s="32">
        <v>0</v>
      </c>
      <c r="G157" s="31">
        <f t="shared" si="15"/>
        <v>0</v>
      </c>
      <c r="H157" s="40">
        <v>174</v>
      </c>
      <c r="I157" s="39">
        <f t="shared" si="16"/>
        <v>0.22480620155038761</v>
      </c>
      <c r="J157" s="38">
        <v>200</v>
      </c>
      <c r="K157" s="27">
        <f>IFERROR(Tableau84[[#This Row],[Mai]]/Tableau84[[#This Row],[2018]],0)</f>
        <v>0.25839793281653745</v>
      </c>
      <c r="L157" s="37">
        <f>IFERROR(VLOOKUP(Tableau84[[#This Row],[Article]],'[1]TCD Sorties de stock'!$A$7:$N$555,7,FALSE),0)</f>
        <v>50</v>
      </c>
      <c r="M157" s="25">
        <f>IFERROR(Tableau84[[#This Row],[Juin]]/Tableau84[[#This Row],[2018]],0)</f>
        <v>6.4599483204134361E-2</v>
      </c>
      <c r="N157" s="36">
        <v>50</v>
      </c>
      <c r="O157" s="35">
        <f t="shared" si="17"/>
        <v>6.4599483204134361E-2</v>
      </c>
      <c r="P157" s="34">
        <v>50</v>
      </c>
      <c r="Q157" s="33">
        <f t="shared" si="18"/>
        <v>6.4599483204134361E-2</v>
      </c>
      <c r="R157" s="32">
        <v>100</v>
      </c>
      <c r="S157" s="31">
        <f t="shared" si="19"/>
        <v>0.12919896640826872</v>
      </c>
      <c r="T157" s="30">
        <v>150</v>
      </c>
      <c r="U157" s="29">
        <f>IFERROR(Tableau84[[#This Row],[Octobre]]/Total,0)</f>
        <v>0.19379844961240311</v>
      </c>
      <c r="V157" s="28">
        <v>0</v>
      </c>
      <c r="W157" s="27">
        <f>IFERROR(Tableau84[[#This Row],[Novembre]]/Total,0)</f>
        <v>0</v>
      </c>
      <c r="X157" s="26">
        <v>0</v>
      </c>
      <c r="Y157" s="25">
        <f t="shared" si="20"/>
        <v>0</v>
      </c>
      <c r="Z15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774</v>
      </c>
      <c r="AA15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0.99999999999999989</v>
      </c>
    </row>
    <row r="158" spans="1:27" ht="16.5" thickTop="1" thickBot="1" x14ac:dyDescent="0.3">
      <c r="A158" s="45">
        <v>983</v>
      </c>
      <c r="B158" s="44">
        <v>0</v>
      </c>
      <c r="C158" s="43">
        <f>IFERROR(Tableau84[[#This Row],[Janvier]]/Total,0)</f>
        <v>0</v>
      </c>
      <c r="D158" s="42">
        <v>0</v>
      </c>
      <c r="E158" s="41">
        <f t="shared" si="14"/>
        <v>0</v>
      </c>
      <c r="F158" s="32">
        <v>0</v>
      </c>
      <c r="G158" s="31">
        <f t="shared" si="15"/>
        <v>0</v>
      </c>
      <c r="H158" s="40">
        <v>50</v>
      </c>
      <c r="I158" s="39">
        <f t="shared" si="16"/>
        <v>0.2</v>
      </c>
      <c r="J158" s="38">
        <v>100</v>
      </c>
      <c r="K158" s="27">
        <f>IFERROR(Tableau84[[#This Row],[Mai]]/Tableau84[[#This Row],[2018]],0)</f>
        <v>0.4</v>
      </c>
      <c r="L158" s="37">
        <f>IFERROR(VLOOKUP(Tableau84[[#This Row],[Article]],'[1]TCD Sorties de stock'!$A$7:$N$555,7,FALSE),0)</f>
        <v>0</v>
      </c>
      <c r="M158" s="25">
        <f>IFERROR(Tableau84[[#This Row],[Juin]]/Tableau84[[#This Row],[2018]],0)</f>
        <v>0</v>
      </c>
      <c r="N158" s="36">
        <v>50</v>
      </c>
      <c r="O158" s="35">
        <f t="shared" si="17"/>
        <v>0.2</v>
      </c>
      <c r="P158" s="34">
        <v>0</v>
      </c>
      <c r="Q158" s="33">
        <f t="shared" si="18"/>
        <v>0</v>
      </c>
      <c r="R158" s="32">
        <v>0</v>
      </c>
      <c r="S158" s="31">
        <f t="shared" si="19"/>
        <v>0</v>
      </c>
      <c r="T158" s="30">
        <v>50</v>
      </c>
      <c r="U158" s="29">
        <f>IFERROR(Tableau84[[#This Row],[Octobre]]/Total,0)</f>
        <v>0.2</v>
      </c>
      <c r="V158" s="28">
        <v>0</v>
      </c>
      <c r="W158" s="27">
        <f>IFERROR(Tableau84[[#This Row],[Novembre]]/Total,0)</f>
        <v>0</v>
      </c>
      <c r="X158" s="26">
        <v>0</v>
      </c>
      <c r="Y158" s="25">
        <f t="shared" si="20"/>
        <v>0</v>
      </c>
      <c r="Z158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250</v>
      </c>
      <c r="AA158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59" spans="1:27" ht="16.5" thickTop="1" thickBot="1" x14ac:dyDescent="0.3">
      <c r="A159" s="45">
        <v>985</v>
      </c>
      <c r="B159" s="44">
        <v>0</v>
      </c>
      <c r="C159" s="43">
        <f>IFERROR(Tableau84[[#This Row],[Janvier]]/Total,0)</f>
        <v>0</v>
      </c>
      <c r="D159" s="42">
        <v>0</v>
      </c>
      <c r="E159" s="41">
        <f t="shared" si="14"/>
        <v>0</v>
      </c>
      <c r="F159" s="32">
        <v>0</v>
      </c>
      <c r="G159" s="31">
        <f t="shared" si="15"/>
        <v>0</v>
      </c>
      <c r="H159" s="40">
        <v>15</v>
      </c>
      <c r="I159" s="39">
        <f t="shared" si="16"/>
        <v>0.38461538461538464</v>
      </c>
      <c r="J159" s="38">
        <v>24</v>
      </c>
      <c r="K159" s="27">
        <f>IFERROR(Tableau84[[#This Row],[Mai]]/Tableau84[[#This Row],[2018]],0)</f>
        <v>0.61538461538461542</v>
      </c>
      <c r="L159" s="37">
        <f>IFERROR(VLOOKUP(Tableau84[[#This Row],[Article]],'[1]TCD Sorties de stock'!$A$7:$N$555,7,FALSE),0)</f>
        <v>0</v>
      </c>
      <c r="M159" s="25">
        <f>IFERROR(Tableau84[[#This Row],[Juin]]/Tableau84[[#This Row],[2018]],0)</f>
        <v>0</v>
      </c>
      <c r="N159" s="36">
        <v>0</v>
      </c>
      <c r="O159" s="35">
        <f t="shared" si="17"/>
        <v>0</v>
      </c>
      <c r="P159" s="34">
        <v>0</v>
      </c>
      <c r="Q159" s="33">
        <f t="shared" si="18"/>
        <v>0</v>
      </c>
      <c r="R159" s="32">
        <v>0</v>
      </c>
      <c r="S159" s="31">
        <f t="shared" si="19"/>
        <v>0</v>
      </c>
      <c r="T159" s="30">
        <v>0</v>
      </c>
      <c r="U159" s="29">
        <f>IFERROR(Tableau84[[#This Row],[Octobre]]/Total,0)</f>
        <v>0</v>
      </c>
      <c r="V159" s="28">
        <v>0</v>
      </c>
      <c r="W159" s="27">
        <f>IFERROR(Tableau84[[#This Row],[Novembre]]/Total,0)</f>
        <v>0</v>
      </c>
      <c r="X159" s="26">
        <v>0</v>
      </c>
      <c r="Y159" s="25">
        <f t="shared" si="20"/>
        <v>0</v>
      </c>
      <c r="Z159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39</v>
      </c>
      <c r="AA159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0" spans="1:27" ht="16.5" thickTop="1" thickBot="1" x14ac:dyDescent="0.3">
      <c r="A160" s="45">
        <v>1002</v>
      </c>
      <c r="B160" s="44">
        <v>0</v>
      </c>
      <c r="C160" s="43">
        <f>IFERROR(Tableau84[[#This Row],[Janvier]]/Total,0)</f>
        <v>0</v>
      </c>
      <c r="D160" s="42">
        <v>0</v>
      </c>
      <c r="E160" s="41">
        <f t="shared" si="14"/>
        <v>0</v>
      </c>
      <c r="F160" s="32">
        <v>0</v>
      </c>
      <c r="G160" s="31">
        <f t="shared" si="15"/>
        <v>0</v>
      </c>
      <c r="H160" s="40">
        <v>2</v>
      </c>
      <c r="I160" s="39">
        <f t="shared" si="16"/>
        <v>0.14285714285714285</v>
      </c>
      <c r="J160" s="38">
        <v>2</v>
      </c>
      <c r="K160" s="27">
        <f>IFERROR(Tableau84[[#This Row],[Mai]]/Tableau84[[#This Row],[2018]],0)</f>
        <v>0.14285714285714285</v>
      </c>
      <c r="L160" s="37">
        <f>IFERROR(VLOOKUP(Tableau84[[#This Row],[Article]],'[1]TCD Sorties de stock'!$A$7:$N$555,7,FALSE),0)</f>
        <v>6</v>
      </c>
      <c r="M160" s="25">
        <f>IFERROR(Tableau84[[#This Row],[Juin]]/Tableau84[[#This Row],[2018]],0)</f>
        <v>0.42857142857142855</v>
      </c>
      <c r="N160" s="36">
        <v>2</v>
      </c>
      <c r="O160" s="35">
        <f t="shared" si="17"/>
        <v>0.14285714285714285</v>
      </c>
      <c r="P160" s="34">
        <v>1</v>
      </c>
      <c r="Q160" s="33">
        <f t="shared" si="18"/>
        <v>7.1428571428571425E-2</v>
      </c>
      <c r="R160" s="32">
        <v>0</v>
      </c>
      <c r="S160" s="31">
        <f t="shared" si="19"/>
        <v>0</v>
      </c>
      <c r="T160" s="30">
        <v>1</v>
      </c>
      <c r="U160" s="29">
        <f>IFERROR(Tableau84[[#This Row],[Octobre]]/Total,0)</f>
        <v>7.1428571428571425E-2</v>
      </c>
      <c r="V160" s="28">
        <v>0</v>
      </c>
      <c r="W160" s="27">
        <f>IFERROR(Tableau84[[#This Row],[Novembre]]/Total,0)</f>
        <v>0</v>
      </c>
      <c r="X160" s="26">
        <v>0</v>
      </c>
      <c r="Y160" s="25">
        <f t="shared" si="20"/>
        <v>0</v>
      </c>
      <c r="Z160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14</v>
      </c>
      <c r="AA160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0.99999999999999978</v>
      </c>
    </row>
    <row r="161" spans="1:27" ht="16.5" thickTop="1" thickBot="1" x14ac:dyDescent="0.3">
      <c r="A161" s="45">
        <v>1005</v>
      </c>
      <c r="B161" s="44">
        <v>0</v>
      </c>
      <c r="C161" s="43">
        <f>IFERROR(Tableau84[[#This Row],[Janvier]]/Total,0)</f>
        <v>0</v>
      </c>
      <c r="D161" s="42">
        <v>0</v>
      </c>
      <c r="E161" s="41">
        <f t="shared" si="14"/>
        <v>0</v>
      </c>
      <c r="F161" s="32">
        <v>0</v>
      </c>
      <c r="G161" s="31">
        <f t="shared" si="15"/>
        <v>0</v>
      </c>
      <c r="H161" s="40">
        <v>2</v>
      </c>
      <c r="I161" s="39">
        <f t="shared" si="16"/>
        <v>0.66666666666666663</v>
      </c>
      <c r="J161" s="38">
        <v>0</v>
      </c>
      <c r="K161" s="27">
        <f>IFERROR(Tableau84[[#This Row],[Mai]]/Tableau84[[#This Row],[2018]],0)</f>
        <v>0</v>
      </c>
      <c r="L161" s="37">
        <f>IFERROR(VLOOKUP(Tableau84[[#This Row],[Article]],'[1]TCD Sorties de stock'!$A$7:$N$555,7,FALSE),0)</f>
        <v>0</v>
      </c>
      <c r="M161" s="25">
        <f>IFERROR(Tableau84[[#This Row],[Juin]]/Tableau84[[#This Row],[2018]],0)</f>
        <v>0</v>
      </c>
      <c r="N161" s="36">
        <v>0</v>
      </c>
      <c r="O161" s="35">
        <f t="shared" si="17"/>
        <v>0</v>
      </c>
      <c r="P161" s="34">
        <v>1</v>
      </c>
      <c r="Q161" s="33">
        <f t="shared" si="18"/>
        <v>0.33333333333333331</v>
      </c>
      <c r="R161" s="32">
        <v>0</v>
      </c>
      <c r="S161" s="31">
        <f t="shared" si="19"/>
        <v>0</v>
      </c>
      <c r="T161" s="30">
        <v>0</v>
      </c>
      <c r="U161" s="29">
        <f>IFERROR(Tableau84[[#This Row],[Octobre]]/Total,0)</f>
        <v>0</v>
      </c>
      <c r="V161" s="28">
        <v>0</v>
      </c>
      <c r="W161" s="27">
        <f>IFERROR(Tableau84[[#This Row],[Novembre]]/Total,0)</f>
        <v>0</v>
      </c>
      <c r="X161" s="26">
        <v>0</v>
      </c>
      <c r="Y161" s="25">
        <f t="shared" si="20"/>
        <v>0</v>
      </c>
      <c r="Z161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</v>
      </c>
      <c r="AA161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2" spans="1:27" ht="16.5" thickTop="1" thickBot="1" x14ac:dyDescent="0.3">
      <c r="A162" s="45">
        <v>1006</v>
      </c>
      <c r="B162" s="44">
        <v>0</v>
      </c>
      <c r="C162" s="43">
        <f>IFERROR(Tableau84[[#This Row],[Janvier]]/Total,0)</f>
        <v>0</v>
      </c>
      <c r="D162" s="42">
        <v>0</v>
      </c>
      <c r="E162" s="41">
        <f t="shared" si="14"/>
        <v>0</v>
      </c>
      <c r="F162" s="32">
        <v>1</v>
      </c>
      <c r="G162" s="31">
        <f t="shared" si="15"/>
        <v>6.25E-2</v>
      </c>
      <c r="H162" s="40">
        <v>0</v>
      </c>
      <c r="I162" s="39">
        <f t="shared" si="16"/>
        <v>0</v>
      </c>
      <c r="J162" s="38">
        <v>4</v>
      </c>
      <c r="K162" s="27">
        <f>IFERROR(Tableau84[[#This Row],[Mai]]/Tableau84[[#This Row],[2018]],0)</f>
        <v>0.25</v>
      </c>
      <c r="L162" s="37">
        <f>IFERROR(VLOOKUP(Tableau84[[#This Row],[Article]],'[1]TCD Sorties de stock'!$A$7:$N$555,7,FALSE),0)</f>
        <v>2</v>
      </c>
      <c r="M162" s="25">
        <f>IFERROR(Tableau84[[#This Row],[Juin]]/Tableau84[[#This Row],[2018]],0)</f>
        <v>0.125</v>
      </c>
      <c r="N162" s="36">
        <v>0</v>
      </c>
      <c r="O162" s="35">
        <f t="shared" si="17"/>
        <v>0</v>
      </c>
      <c r="P162" s="34">
        <v>1</v>
      </c>
      <c r="Q162" s="33">
        <f t="shared" si="18"/>
        <v>6.25E-2</v>
      </c>
      <c r="R162" s="32">
        <v>1</v>
      </c>
      <c r="S162" s="31">
        <f t="shared" si="19"/>
        <v>6.25E-2</v>
      </c>
      <c r="T162" s="30">
        <v>7</v>
      </c>
      <c r="U162" s="29">
        <f>IFERROR(Tableau84[[#This Row],[Octobre]]/Total,0)</f>
        <v>0.4375</v>
      </c>
      <c r="V162" s="28">
        <v>0</v>
      </c>
      <c r="W162" s="27">
        <f>IFERROR(Tableau84[[#This Row],[Novembre]]/Total,0)</f>
        <v>0</v>
      </c>
      <c r="X162" s="26">
        <v>0</v>
      </c>
      <c r="Y162" s="25">
        <f t="shared" si="20"/>
        <v>0</v>
      </c>
      <c r="Z162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16</v>
      </c>
      <c r="AA162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3" spans="1:27" ht="16.5" thickTop="1" thickBot="1" x14ac:dyDescent="0.3">
      <c r="A163" s="45">
        <v>1007</v>
      </c>
      <c r="B163" s="44">
        <v>0</v>
      </c>
      <c r="C163" s="43">
        <f>IFERROR(Tableau84[[#This Row],[Janvier]]/Total,0)</f>
        <v>0</v>
      </c>
      <c r="D163" s="42">
        <v>0</v>
      </c>
      <c r="E163" s="41">
        <f t="shared" si="14"/>
        <v>0</v>
      </c>
      <c r="F163" s="32">
        <v>1</v>
      </c>
      <c r="G163" s="31">
        <f t="shared" si="15"/>
        <v>0.04</v>
      </c>
      <c r="H163" s="40">
        <v>6</v>
      </c>
      <c r="I163" s="39">
        <f t="shared" si="16"/>
        <v>0.24</v>
      </c>
      <c r="J163" s="38">
        <v>5</v>
      </c>
      <c r="K163" s="27">
        <f>IFERROR(Tableau84[[#This Row],[Mai]]/Tableau84[[#This Row],[2018]],0)</f>
        <v>0.2</v>
      </c>
      <c r="L163" s="37">
        <f>IFERROR(VLOOKUP(Tableau84[[#This Row],[Article]],'[1]TCD Sorties de stock'!$A$7:$N$555,7,FALSE),0)</f>
        <v>3</v>
      </c>
      <c r="M163" s="25">
        <f>IFERROR(Tableau84[[#This Row],[Juin]]/Tableau84[[#This Row],[2018]],0)</f>
        <v>0.12</v>
      </c>
      <c r="N163" s="36">
        <v>5</v>
      </c>
      <c r="O163" s="35">
        <f t="shared" si="17"/>
        <v>0.2</v>
      </c>
      <c r="P163" s="34">
        <v>2</v>
      </c>
      <c r="Q163" s="33">
        <f t="shared" si="18"/>
        <v>0.08</v>
      </c>
      <c r="R163" s="32">
        <v>0</v>
      </c>
      <c r="S163" s="31">
        <f t="shared" si="19"/>
        <v>0</v>
      </c>
      <c r="T163" s="30">
        <v>3</v>
      </c>
      <c r="U163" s="29">
        <f>IFERROR(Tableau84[[#This Row],[Octobre]]/Total,0)</f>
        <v>0.12</v>
      </c>
      <c r="V163" s="28">
        <v>0</v>
      </c>
      <c r="W163" s="27">
        <f>IFERROR(Tableau84[[#This Row],[Novembre]]/Total,0)</f>
        <v>0</v>
      </c>
      <c r="X163" s="26">
        <v>0</v>
      </c>
      <c r="Y163" s="25">
        <f t="shared" si="20"/>
        <v>0</v>
      </c>
      <c r="Z163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25</v>
      </c>
      <c r="AA163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4" spans="1:27" ht="16.5" thickTop="1" thickBot="1" x14ac:dyDescent="0.3">
      <c r="A164" s="45">
        <v>1038</v>
      </c>
      <c r="B164" s="44">
        <v>0</v>
      </c>
      <c r="C164" s="43">
        <f>IFERROR(Tableau84[[#This Row],[Janvier]]/Total,0)</f>
        <v>0</v>
      </c>
      <c r="D164" s="42">
        <v>0</v>
      </c>
      <c r="E164" s="41">
        <f t="shared" si="14"/>
        <v>0</v>
      </c>
      <c r="F164" s="32">
        <v>0</v>
      </c>
      <c r="G164" s="31">
        <f t="shared" si="15"/>
        <v>0</v>
      </c>
      <c r="H164" s="40">
        <v>0</v>
      </c>
      <c r="I164" s="39">
        <f t="shared" si="16"/>
        <v>0</v>
      </c>
      <c r="J164" s="38">
        <v>0</v>
      </c>
      <c r="K164" s="27">
        <f>IFERROR(Tableau84[[#This Row],[Mai]]/Tableau84[[#This Row],[2018]],0)</f>
        <v>0</v>
      </c>
      <c r="L164" s="37">
        <f>IFERROR(VLOOKUP(Tableau84[[#This Row],[Article]],'[1]TCD Sorties de stock'!$A$7:$N$555,7,FALSE),0)</f>
        <v>0</v>
      </c>
      <c r="M164" s="25">
        <f>IFERROR(Tableau84[[#This Row],[Juin]]/Tableau84[[#This Row],[2018]],0)</f>
        <v>0</v>
      </c>
      <c r="N164" s="36">
        <v>0</v>
      </c>
      <c r="O164" s="35">
        <f t="shared" si="17"/>
        <v>0</v>
      </c>
      <c r="P164" s="34">
        <v>0</v>
      </c>
      <c r="Q164" s="33">
        <f t="shared" si="18"/>
        <v>0</v>
      </c>
      <c r="R164" s="32">
        <v>1550</v>
      </c>
      <c r="S164" s="31">
        <f t="shared" si="19"/>
        <v>0.5</v>
      </c>
      <c r="T164" s="30">
        <v>1550</v>
      </c>
      <c r="U164" s="29">
        <f>IFERROR(Tableau84[[#This Row],[Octobre]]/Total,0)</f>
        <v>0.5</v>
      </c>
      <c r="V164" s="28">
        <v>0</v>
      </c>
      <c r="W164" s="27">
        <f>IFERROR(Tableau84[[#This Row],[Novembre]]/Total,0)</f>
        <v>0</v>
      </c>
      <c r="X164" s="26">
        <v>0</v>
      </c>
      <c r="Y164" s="25">
        <f t="shared" si="20"/>
        <v>0</v>
      </c>
      <c r="Z164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3100</v>
      </c>
      <c r="AA164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5" spans="1:27" ht="16.5" thickTop="1" thickBot="1" x14ac:dyDescent="0.3">
      <c r="A165" s="45">
        <v>1039</v>
      </c>
      <c r="B165" s="44">
        <v>0</v>
      </c>
      <c r="C165" s="43">
        <f>IFERROR(Tableau84[[#This Row],[Janvier]]/Total,0)</f>
        <v>0</v>
      </c>
      <c r="D165" s="42">
        <v>0</v>
      </c>
      <c r="E165" s="41">
        <f t="shared" si="14"/>
        <v>0</v>
      </c>
      <c r="F165" s="32">
        <v>0</v>
      </c>
      <c r="G165" s="31">
        <f t="shared" si="15"/>
        <v>0</v>
      </c>
      <c r="H165" s="40">
        <v>0</v>
      </c>
      <c r="I165" s="39">
        <f t="shared" si="16"/>
        <v>0</v>
      </c>
      <c r="J165" s="38">
        <v>0</v>
      </c>
      <c r="K165" s="27">
        <f>IFERROR(Tableau84[[#This Row],[Mai]]/Tableau84[[#This Row],[2018]],0)</f>
        <v>0</v>
      </c>
      <c r="L165" s="37">
        <f>IFERROR(VLOOKUP(Tableau84[[#This Row],[Article]],'[1]TCD Sorties de stock'!$A$7:$N$555,7,FALSE),0)</f>
        <v>0</v>
      </c>
      <c r="M165" s="25">
        <f>IFERROR(Tableau84[[#This Row],[Juin]]/Tableau84[[#This Row],[2018]],0)</f>
        <v>0</v>
      </c>
      <c r="N165" s="36">
        <v>0</v>
      </c>
      <c r="O165" s="35">
        <f t="shared" si="17"/>
        <v>0</v>
      </c>
      <c r="P165" s="34">
        <v>0</v>
      </c>
      <c r="Q165" s="33">
        <f t="shared" si="18"/>
        <v>0</v>
      </c>
      <c r="R165" s="32">
        <v>0</v>
      </c>
      <c r="S165" s="31">
        <f t="shared" si="19"/>
        <v>0</v>
      </c>
      <c r="T165" s="30">
        <v>0</v>
      </c>
      <c r="U165" s="29">
        <f>IFERROR(Tableau84[[#This Row],[Octobre]]/Total,0)</f>
        <v>0</v>
      </c>
      <c r="V165" s="28">
        <v>0</v>
      </c>
      <c r="W165" s="27">
        <f>IFERROR(Tableau84[[#This Row],[Novembre]]/Total,0)</f>
        <v>0</v>
      </c>
      <c r="X165" s="26">
        <v>0</v>
      </c>
      <c r="Y165" s="25">
        <f t="shared" si="20"/>
        <v>0</v>
      </c>
      <c r="Z165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0</v>
      </c>
      <c r="AA165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6" spans="1:27" ht="16.5" thickTop="1" thickBot="1" x14ac:dyDescent="0.3">
      <c r="A166" s="45">
        <v>1118</v>
      </c>
      <c r="B166" s="44">
        <v>0</v>
      </c>
      <c r="C166" s="43">
        <f>IFERROR(Tableau84[[#This Row],[Janvier]]/Total,0)</f>
        <v>0</v>
      </c>
      <c r="D166" s="42">
        <v>0</v>
      </c>
      <c r="E166" s="41">
        <f t="shared" si="14"/>
        <v>0</v>
      </c>
      <c r="F166" s="32">
        <v>0</v>
      </c>
      <c r="G166" s="31">
        <f t="shared" si="15"/>
        <v>0</v>
      </c>
      <c r="H166" s="40">
        <v>0</v>
      </c>
      <c r="I166" s="39">
        <f t="shared" si="16"/>
        <v>0</v>
      </c>
      <c r="J166" s="38">
        <v>0</v>
      </c>
      <c r="K166" s="27">
        <f>IFERROR(Tableau84[[#This Row],[Mai]]/Tableau84[[#This Row],[2018]],0)</f>
        <v>0</v>
      </c>
      <c r="L166" s="37">
        <f>IFERROR(VLOOKUP(Tableau84[[#This Row],[Article]],'[1]TCD Sorties de stock'!$A$7:$N$555,7,FALSE),0)</f>
        <v>0</v>
      </c>
      <c r="M166" s="25">
        <f>IFERROR(Tableau84[[#This Row],[Juin]]/Tableau84[[#This Row],[2018]],0)</f>
        <v>0</v>
      </c>
      <c r="N166" s="36">
        <v>0</v>
      </c>
      <c r="O166" s="35">
        <f t="shared" si="17"/>
        <v>0</v>
      </c>
      <c r="P166" s="34">
        <v>0</v>
      </c>
      <c r="Q166" s="33">
        <f t="shared" si="18"/>
        <v>0</v>
      </c>
      <c r="R166" s="32">
        <v>1</v>
      </c>
      <c r="S166" s="31">
        <f t="shared" si="19"/>
        <v>1</v>
      </c>
      <c r="T166" s="30">
        <v>0</v>
      </c>
      <c r="U166" s="29">
        <f>IFERROR(Tableau84[[#This Row],[Octobre]]/Total,0)</f>
        <v>0</v>
      </c>
      <c r="V166" s="28">
        <v>0</v>
      </c>
      <c r="W166" s="27">
        <f>IFERROR(Tableau84[[#This Row],[Novembre]]/Total,0)</f>
        <v>0</v>
      </c>
      <c r="X166" s="26">
        <v>0</v>
      </c>
      <c r="Y166" s="25">
        <f t="shared" si="20"/>
        <v>0</v>
      </c>
      <c r="Z166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1</v>
      </c>
      <c r="AA166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7" spans="1:27" ht="16.5" thickTop="1" thickBot="1" x14ac:dyDescent="0.3">
      <c r="A167" s="24" t="s">
        <v>0</v>
      </c>
      <c r="B167" s="23">
        <v>0</v>
      </c>
      <c r="C167" s="22">
        <f>IFERROR(Tableau84[[#This Row],[Janvier]]/Total,0)</f>
        <v>0</v>
      </c>
      <c r="D167" s="21">
        <v>0</v>
      </c>
      <c r="E167" s="20">
        <f t="shared" ref="E167" si="21">IFERROR(fevrier/Total,0)</f>
        <v>0</v>
      </c>
      <c r="F167" s="19">
        <v>28749</v>
      </c>
      <c r="G167" s="9">
        <f t="shared" ref="G167" si="22">IFERROR(mars/Total,0)</f>
        <v>0.10201843847808036</v>
      </c>
      <c r="H167" s="18">
        <v>28304</v>
      </c>
      <c r="I167" s="17">
        <f t="shared" ref="I167" si="23">IFERROR(Avril/Total,0)</f>
        <v>0.10043931554779598</v>
      </c>
      <c r="J167" s="16">
        <v>33632</v>
      </c>
      <c r="K167" s="5">
        <f>IFERROR(Tableau84[[#This Row],[Mai]]/Tableau84[[#This Row],[2018]],0)</f>
        <v>0.11934620762095371</v>
      </c>
      <c r="L167" s="15">
        <f>IFERROR(VLOOKUP(Tableau84[[#This Row],[Article]],'[1]TCD Sorties de stock'!$A$7:$N$555,7,FALSE),0)</f>
        <v>44402</v>
      </c>
      <c r="M167" s="3">
        <f>IFERROR(Tableau84[[#This Row],[Juin]]/Tableau84[[#This Row],[2018]],0)</f>
        <v>0.15756453112469038</v>
      </c>
      <c r="N167" s="14">
        <v>36338</v>
      </c>
      <c r="O167" s="13">
        <f t="shared" ref="O167" si="24">IFERROR(Juillet/Total,0)</f>
        <v>0.12894869447342461</v>
      </c>
      <c r="P167" s="12">
        <v>36139</v>
      </c>
      <c r="Q167" s="11">
        <f t="shared" ref="Q167" si="25">IFERROR(Aout/Total,0)</f>
        <v>0.12824252489336485</v>
      </c>
      <c r="R167" s="10">
        <v>42138</v>
      </c>
      <c r="S167" s="9">
        <f t="shared" ref="S167" si="26">IFERROR(septembre/Total,0)</f>
        <v>0.14953052142994017</v>
      </c>
      <c r="T167" s="8">
        <v>32100</v>
      </c>
      <c r="U167" s="7">
        <f>IFERROR(Tableau84[[#This Row],[Octobre]]/Total,0)</f>
        <v>0.11390976643174995</v>
      </c>
      <c r="V167" s="6">
        <v>0</v>
      </c>
      <c r="W167" s="5">
        <f>IFERROR(Tableau84[[#This Row],[Novembre]]/Total,0)</f>
        <v>0</v>
      </c>
      <c r="X167" s="4">
        <v>0</v>
      </c>
      <c r="Y167" s="3">
        <f t="shared" ref="Y167" si="27">IFERROR(Decembre/Total,0)</f>
        <v>0</v>
      </c>
      <c r="Z167" s="2">
        <f>Tableau84[[#This Row],[Janvier]]+Tableau84[[#This Row],[Fevrier]]+Tableau84[[#This Row],[Mars]]+Tableau84[[#This Row],[Avril]]+Tableau84[[#This Row],[Mai]]+Tableau84[[#This Row],[Juin]]+Tableau84[[#This Row],[Juillet]]+Tableau84[[#This Row],[Août]]++Tableau84[[#This Row],[Septembre]]+Tableau84[[#This Row],[Octobre]]+Tableau84[[#This Row],[Novembre]]+Tableau84[[#This Row],[Decembre]]</f>
        <v>281802</v>
      </c>
      <c r="AA167" s="1">
        <f>IF(Tableau84[[#This Row],[2018]]=0,1,Tableau84[[#This Row],[Janvier Volume]]+Tableau84[[#This Row],[Fevrier Volume]]+Tableau84[[#This Row],[Mars Volume]]+Tableau84[[#This Row],[Avril volume]]+Tableau84[[#This Row],[Mai volume]]+Tableau84[[#This Row],[Juin Volume]]+Tableau84[[#This Row],[Juillet Volume]]+Tableau84[[#This Row],[Août Volume]]+Tableau84[[#This Row],[Septembre Volume]]+Tableau84[[#This Row],[Octobre volume]]+Tableau84[[#This Row],[Novembre Volue]]+Tableau84[[#This Row],[Decembre Volume]])</f>
        <v>1</v>
      </c>
    </row>
    <row r="168" spans="1:27" ht="15.75" thickTop="1" x14ac:dyDescent="0.25"/>
  </sheetData>
  <mergeCells count="13">
    <mergeCell ref="J2:J3"/>
    <mergeCell ref="X2:X3"/>
    <mergeCell ref="L2:L3"/>
    <mergeCell ref="N2:N3"/>
    <mergeCell ref="P2:P3"/>
    <mergeCell ref="R2:R3"/>
    <mergeCell ref="T2:T3"/>
    <mergeCell ref="V2:V3"/>
    <mergeCell ref="A1:A2"/>
    <mergeCell ref="B2:B3"/>
    <mergeCell ref="D2:D3"/>
    <mergeCell ref="F2:F3"/>
    <mergeCell ref="H2:H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25</vt:i4>
      </vt:variant>
    </vt:vector>
  </HeadingPairs>
  <TitlesOfParts>
    <vt:vector size="26" baseType="lpstr">
      <vt:lpstr>Répartition des volume Sort (2)</vt:lpstr>
      <vt:lpstr>'Répartition des volume Sort (2)'!_2018</vt:lpstr>
      <vt:lpstr>_2018_Volume</vt:lpstr>
      <vt:lpstr>'Répartition des volume Sort (2)'!Aout</vt:lpstr>
      <vt:lpstr>Août_Volume</vt:lpstr>
      <vt:lpstr>'Répartition des volume Sort (2)'!Avril</vt:lpstr>
      <vt:lpstr>Avril_volume</vt:lpstr>
      <vt:lpstr>'Répartition des volume Sort (2)'!Decembre</vt:lpstr>
      <vt:lpstr>Decembre_Volume</vt:lpstr>
      <vt:lpstr>'Répartition des volume Sort (2)'!fevrier</vt:lpstr>
      <vt:lpstr>Fevrier_Volume</vt:lpstr>
      <vt:lpstr>'Répartition des volume Sort (2)'!janvier</vt:lpstr>
      <vt:lpstr>Janvier_Volume</vt:lpstr>
      <vt:lpstr>'Répartition des volume Sort (2)'!Juillet</vt:lpstr>
      <vt:lpstr>Juillet_Volume</vt:lpstr>
      <vt:lpstr>Juin_Volume</vt:lpstr>
      <vt:lpstr>Mai_volume</vt:lpstr>
      <vt:lpstr>'Répartition des volume Sort (2)'!mars</vt:lpstr>
      <vt:lpstr>Mars_Volume</vt:lpstr>
      <vt:lpstr>'Répartition des volume Sort (2)'!Novembre</vt:lpstr>
      <vt:lpstr>Novembre_Volue</vt:lpstr>
      <vt:lpstr>'Répartition des volume Sort (2)'!Octobre</vt:lpstr>
      <vt:lpstr>Octobre_volume</vt:lpstr>
      <vt:lpstr>'Répartition des volume Sort (2)'!septembre</vt:lpstr>
      <vt:lpstr>Septembre_Volume</vt:lpstr>
      <vt:lpstr>'Répartition des volume Sort (2)'!Total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PICARD Thomas</dc:creator>
  <cp:lastModifiedBy>PICARD Thomas</cp:lastModifiedBy>
  <dcterms:created xsi:type="dcterms:W3CDTF">2018-11-15T13:41:45Z</dcterms:created>
  <dcterms:modified xsi:type="dcterms:W3CDTF">2018-11-15T14:32:44Z</dcterms:modified>
</cp:coreProperties>
</file>