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3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3" i="1" l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H87" i="1" s="1"/>
  <c r="G88" i="1"/>
  <c r="G89" i="1"/>
  <c r="G90" i="1"/>
  <c r="G91" i="1"/>
  <c r="G92" i="1"/>
  <c r="G93" i="1"/>
  <c r="G94" i="1"/>
  <c r="G95" i="1"/>
  <c r="G96" i="1"/>
  <c r="G97" i="1"/>
  <c r="G98" i="1"/>
  <c r="G99" i="1"/>
  <c r="H99" i="1" s="1"/>
  <c r="G100" i="1"/>
  <c r="G101" i="1"/>
  <c r="G62" i="1"/>
  <c r="G59" i="1"/>
  <c r="G56" i="1"/>
  <c r="G53" i="1"/>
  <c r="G50" i="1"/>
  <c r="G47" i="1"/>
  <c r="G44" i="1"/>
  <c r="G41" i="1"/>
  <c r="G38" i="1"/>
  <c r="H72" i="1" l="1"/>
  <c r="H90" i="1"/>
  <c r="H78" i="1"/>
  <c r="H66" i="1"/>
  <c r="H75" i="1"/>
  <c r="H63" i="1"/>
  <c r="H96" i="1"/>
  <c r="H81" i="1"/>
  <c r="H69" i="1"/>
  <c r="H84" i="1"/>
  <c r="H93" i="1"/>
  <c r="G35" i="1"/>
  <c r="G32" i="1"/>
  <c r="G29" i="1"/>
  <c r="G26" i="1"/>
  <c r="G23" i="1"/>
  <c r="G20" i="1"/>
  <c r="G17" i="1"/>
  <c r="G14" i="1"/>
  <c r="G11" i="1"/>
  <c r="G8" i="1"/>
  <c r="G5" i="1"/>
  <c r="P19" i="1" l="1"/>
  <c r="Q19" i="1"/>
  <c r="R19" i="1"/>
  <c r="U19" i="1" s="1"/>
  <c r="S19" i="1"/>
  <c r="V19" i="1" s="1"/>
  <c r="P20" i="1"/>
  <c r="Q20" i="1"/>
  <c r="R20" i="1"/>
  <c r="U20" i="1" s="1"/>
  <c r="S20" i="1"/>
  <c r="P21" i="1"/>
  <c r="Q21" i="1"/>
  <c r="T21" i="1" s="1"/>
  <c r="R21" i="1"/>
  <c r="U21" i="1" s="1"/>
  <c r="S21" i="1"/>
  <c r="V21" i="1" s="1"/>
  <c r="P22" i="1"/>
  <c r="Q22" i="1"/>
  <c r="R22" i="1"/>
  <c r="S22" i="1"/>
  <c r="V22" i="1" s="1"/>
  <c r="P23" i="1"/>
  <c r="Q23" i="1"/>
  <c r="T23" i="1" s="1"/>
  <c r="R23" i="1"/>
  <c r="U23" i="1" s="1"/>
  <c r="S23" i="1"/>
  <c r="V23" i="1" s="1"/>
  <c r="P24" i="1"/>
  <c r="Q24" i="1"/>
  <c r="T24" i="1" s="1"/>
  <c r="R24" i="1"/>
  <c r="U24" i="1" s="1"/>
  <c r="S24" i="1"/>
  <c r="V24" i="1" s="1"/>
  <c r="P25" i="1"/>
  <c r="Q25" i="1"/>
  <c r="R25" i="1"/>
  <c r="S25" i="1"/>
  <c r="V25" i="1" s="1"/>
  <c r="P26" i="1"/>
  <c r="Q26" i="1"/>
  <c r="T26" i="1" s="1"/>
  <c r="R26" i="1"/>
  <c r="U26" i="1" s="1"/>
  <c r="S26" i="1"/>
  <c r="V26" i="1" s="1"/>
  <c r="P27" i="1"/>
  <c r="Q27" i="1"/>
  <c r="T27" i="1" s="1"/>
  <c r="R27" i="1"/>
  <c r="U27" i="1" s="1"/>
  <c r="S27" i="1"/>
  <c r="V27" i="1" s="1"/>
  <c r="P28" i="1"/>
  <c r="Q28" i="1"/>
  <c r="R28" i="1"/>
  <c r="S28" i="1"/>
  <c r="V28" i="1" s="1"/>
  <c r="P29" i="1"/>
  <c r="Q29" i="1"/>
  <c r="T29" i="1" s="1"/>
  <c r="R29" i="1"/>
  <c r="U29" i="1" s="1"/>
  <c r="S29" i="1"/>
  <c r="V29" i="1" s="1"/>
  <c r="P30" i="1"/>
  <c r="Q30" i="1"/>
  <c r="T30" i="1" s="1"/>
  <c r="R30" i="1"/>
  <c r="U30" i="1" s="1"/>
  <c r="S30" i="1"/>
  <c r="V30" i="1" s="1"/>
  <c r="P31" i="1"/>
  <c r="Q31" i="1"/>
  <c r="R31" i="1"/>
  <c r="U31" i="1" s="1"/>
  <c r="S31" i="1"/>
  <c r="P32" i="1"/>
  <c r="Q32" i="1"/>
  <c r="T32" i="1" s="1"/>
  <c r="R32" i="1"/>
  <c r="U32" i="1" s="1"/>
  <c r="S32" i="1"/>
  <c r="V32" i="1" s="1"/>
  <c r="P33" i="1"/>
  <c r="Q33" i="1"/>
  <c r="T33" i="1" s="1"/>
  <c r="R33" i="1"/>
  <c r="U33" i="1" s="1"/>
  <c r="S33" i="1"/>
  <c r="V33" i="1" s="1"/>
  <c r="P34" i="1"/>
  <c r="Q34" i="1"/>
  <c r="R34" i="1"/>
  <c r="U34" i="1" s="1"/>
  <c r="S34" i="1"/>
  <c r="V34" i="1" s="1"/>
  <c r="P35" i="1"/>
  <c r="Q35" i="1"/>
  <c r="T35" i="1" s="1"/>
  <c r="R35" i="1"/>
  <c r="S35" i="1"/>
  <c r="V35" i="1" s="1"/>
  <c r="P36" i="1"/>
  <c r="Q36" i="1"/>
  <c r="T36" i="1" s="1"/>
  <c r="R36" i="1"/>
  <c r="U36" i="1" s="1"/>
  <c r="S36" i="1"/>
  <c r="V36" i="1" s="1"/>
  <c r="P37" i="1"/>
  <c r="Q37" i="1"/>
  <c r="T37" i="1" s="1"/>
  <c r="R37" i="1"/>
  <c r="S37" i="1"/>
  <c r="V37" i="1" s="1"/>
  <c r="P38" i="1"/>
  <c r="Q38" i="1"/>
  <c r="T38" i="1" s="1"/>
  <c r="R38" i="1"/>
  <c r="U38" i="1" s="1"/>
  <c r="S38" i="1"/>
  <c r="V38" i="1" s="1"/>
  <c r="P39" i="1"/>
  <c r="Q39" i="1"/>
  <c r="T39" i="1" s="1"/>
  <c r="R39" i="1"/>
  <c r="U39" i="1" s="1"/>
  <c r="S39" i="1"/>
  <c r="V39" i="1" s="1"/>
  <c r="P40" i="1"/>
  <c r="Q40" i="1"/>
  <c r="T40" i="1" s="1"/>
  <c r="R40" i="1"/>
  <c r="U40" i="1" s="1"/>
  <c r="S40" i="1"/>
  <c r="V40" i="1" s="1"/>
  <c r="P41" i="1"/>
  <c r="Q41" i="1"/>
  <c r="T41" i="1" s="1"/>
  <c r="R41" i="1"/>
  <c r="U41" i="1" s="1"/>
  <c r="S41" i="1"/>
  <c r="V41" i="1" s="1"/>
  <c r="P42" i="1"/>
  <c r="Q42" i="1"/>
  <c r="T42" i="1" s="1"/>
  <c r="R42" i="1"/>
  <c r="U42" i="1" s="1"/>
  <c r="S42" i="1"/>
  <c r="V42" i="1" s="1"/>
  <c r="P43" i="1"/>
  <c r="Q43" i="1"/>
  <c r="R43" i="1"/>
  <c r="U43" i="1" s="1"/>
  <c r="S43" i="1"/>
  <c r="V43" i="1" s="1"/>
  <c r="P44" i="1"/>
  <c r="Q44" i="1"/>
  <c r="T44" i="1" s="1"/>
  <c r="R44" i="1"/>
  <c r="U44" i="1" s="1"/>
  <c r="S44" i="1"/>
  <c r="V44" i="1" s="1"/>
  <c r="P45" i="1"/>
  <c r="Q45" i="1"/>
  <c r="T45" i="1" s="1"/>
  <c r="R45" i="1"/>
  <c r="U45" i="1" s="1"/>
  <c r="S45" i="1"/>
  <c r="V45" i="1" s="1"/>
  <c r="P46" i="1"/>
  <c r="Q46" i="1"/>
  <c r="T46" i="1" s="1"/>
  <c r="R46" i="1"/>
  <c r="S46" i="1"/>
  <c r="P47" i="1"/>
  <c r="Q47" i="1"/>
  <c r="T47" i="1" s="1"/>
  <c r="R47" i="1"/>
  <c r="U47" i="1" s="1"/>
  <c r="S47" i="1"/>
  <c r="V47" i="1" s="1"/>
  <c r="P48" i="1"/>
  <c r="Q48" i="1"/>
  <c r="T48" i="1" s="1"/>
  <c r="R48" i="1"/>
  <c r="U48" i="1" s="1"/>
  <c r="S48" i="1"/>
  <c r="V48" i="1" s="1"/>
  <c r="P49" i="1"/>
  <c r="Q49" i="1"/>
  <c r="R49" i="1"/>
  <c r="S49" i="1"/>
  <c r="V49" i="1" s="1"/>
  <c r="P50" i="1"/>
  <c r="Q50" i="1"/>
  <c r="T50" i="1" s="1"/>
  <c r="R50" i="1"/>
  <c r="U50" i="1" s="1"/>
  <c r="S50" i="1"/>
  <c r="V50" i="1" s="1"/>
  <c r="T19" i="1"/>
  <c r="T20" i="1"/>
  <c r="V20" i="1"/>
  <c r="T22" i="1"/>
  <c r="U22" i="1"/>
  <c r="T25" i="1"/>
  <c r="U25" i="1"/>
  <c r="T28" i="1"/>
  <c r="U28" i="1"/>
  <c r="T31" i="1"/>
  <c r="V31" i="1"/>
  <c r="T34" i="1"/>
  <c r="U35" i="1"/>
  <c r="U37" i="1"/>
  <c r="T43" i="1"/>
  <c r="U46" i="1"/>
  <c r="V46" i="1"/>
  <c r="T49" i="1"/>
  <c r="U49" i="1"/>
  <c r="P5" i="1"/>
  <c r="S5" i="1"/>
  <c r="P6" i="1"/>
  <c r="Q6" i="1"/>
  <c r="T6" i="1" s="1"/>
  <c r="R6" i="1"/>
  <c r="U6" i="1" s="1"/>
  <c r="S6" i="1"/>
  <c r="V6" i="1" s="1"/>
  <c r="P7" i="1"/>
  <c r="Q7" i="1"/>
  <c r="T7" i="1" s="1"/>
  <c r="R7" i="1"/>
  <c r="U7" i="1" s="1"/>
  <c r="S7" i="1"/>
  <c r="V7" i="1" s="1"/>
  <c r="P8" i="1"/>
  <c r="Q8" i="1"/>
  <c r="T8" i="1" s="1"/>
  <c r="R8" i="1"/>
  <c r="U8" i="1" s="1"/>
  <c r="S8" i="1"/>
  <c r="V8" i="1" s="1"/>
  <c r="P9" i="1"/>
  <c r="Q9" i="1"/>
  <c r="T9" i="1" s="1"/>
  <c r="R9" i="1"/>
  <c r="U9" i="1" s="1"/>
  <c r="S9" i="1"/>
  <c r="V9" i="1" s="1"/>
  <c r="P10" i="1"/>
  <c r="Q10" i="1"/>
  <c r="T10" i="1" s="1"/>
  <c r="R10" i="1"/>
  <c r="U10" i="1" s="1"/>
  <c r="S10" i="1"/>
  <c r="V10" i="1" s="1"/>
  <c r="P11" i="1"/>
  <c r="Q11" i="1"/>
  <c r="T11" i="1" s="1"/>
  <c r="R11" i="1"/>
  <c r="U11" i="1" s="1"/>
  <c r="S11" i="1"/>
  <c r="V11" i="1" s="1"/>
  <c r="P12" i="1"/>
  <c r="Q12" i="1"/>
  <c r="T12" i="1" s="1"/>
  <c r="R12" i="1"/>
  <c r="U12" i="1" s="1"/>
  <c r="S12" i="1"/>
  <c r="V12" i="1" s="1"/>
  <c r="P13" i="1"/>
  <c r="Q13" i="1"/>
  <c r="T13" i="1" s="1"/>
  <c r="R13" i="1"/>
  <c r="U13" i="1" s="1"/>
  <c r="S13" i="1"/>
  <c r="V13" i="1" s="1"/>
  <c r="P14" i="1"/>
  <c r="Q14" i="1"/>
  <c r="T14" i="1" s="1"/>
  <c r="R14" i="1"/>
  <c r="U14" i="1" s="1"/>
  <c r="S14" i="1"/>
  <c r="V14" i="1" s="1"/>
  <c r="P15" i="1"/>
  <c r="Q15" i="1"/>
  <c r="T15" i="1" s="1"/>
  <c r="R15" i="1"/>
  <c r="U15" i="1" s="1"/>
  <c r="S15" i="1"/>
  <c r="V15" i="1" s="1"/>
  <c r="P16" i="1"/>
  <c r="Q16" i="1"/>
  <c r="T16" i="1" s="1"/>
  <c r="R16" i="1"/>
  <c r="U16" i="1" s="1"/>
  <c r="S16" i="1"/>
  <c r="V16" i="1" s="1"/>
  <c r="P17" i="1"/>
  <c r="Q17" i="1"/>
  <c r="T17" i="1" s="1"/>
  <c r="R17" i="1"/>
  <c r="U17" i="1" s="1"/>
  <c r="S17" i="1"/>
  <c r="V17" i="1" s="1"/>
  <c r="P18" i="1"/>
  <c r="Q18" i="1"/>
  <c r="T18" i="1" s="1"/>
  <c r="R18" i="1"/>
  <c r="U18" i="1" s="1"/>
  <c r="S18" i="1"/>
  <c r="V18" i="1" s="1"/>
  <c r="Q3" i="1"/>
  <c r="Q4" i="1" s="1"/>
  <c r="Q5" i="1" s="1"/>
  <c r="R3" i="1"/>
  <c r="U3" i="1" s="1"/>
  <c r="S3" i="1"/>
  <c r="S4" i="1" s="1"/>
  <c r="P3" i="1"/>
  <c r="P4" i="1" s="1"/>
  <c r="G39" i="1"/>
  <c r="G40" i="1"/>
  <c r="G42" i="1"/>
  <c r="G43" i="1"/>
  <c r="G45" i="1"/>
  <c r="G46" i="1"/>
  <c r="G48" i="1"/>
  <c r="G49" i="1"/>
  <c r="G51" i="1"/>
  <c r="G52" i="1"/>
  <c r="G54" i="1"/>
  <c r="G55" i="1"/>
  <c r="G57" i="1"/>
  <c r="G58" i="1"/>
  <c r="G60" i="1"/>
  <c r="G61" i="1"/>
  <c r="G27" i="1"/>
  <c r="G28" i="1"/>
  <c r="G30" i="1"/>
  <c r="G31" i="1"/>
  <c r="G33" i="1"/>
  <c r="G34" i="1"/>
  <c r="G36" i="1"/>
  <c r="G37" i="1"/>
  <c r="G9" i="1"/>
  <c r="G10" i="1"/>
  <c r="G12" i="1"/>
  <c r="G13" i="1"/>
  <c r="G15" i="1"/>
  <c r="G16" i="1"/>
  <c r="G18" i="1"/>
  <c r="G19" i="1"/>
  <c r="G21" i="1"/>
  <c r="G22" i="1"/>
  <c r="G24" i="1"/>
  <c r="G25" i="1"/>
  <c r="G7" i="1"/>
  <c r="G6" i="1"/>
  <c r="G4" i="1"/>
  <c r="G3" i="1"/>
  <c r="R4" i="1" l="1"/>
  <c r="R5" i="1" s="1"/>
  <c r="V5" i="1" s="1"/>
  <c r="U4" i="1"/>
  <c r="V3" i="1"/>
  <c r="T3" i="1"/>
  <c r="U5" i="1"/>
  <c r="T5" i="1"/>
  <c r="T4" i="1"/>
  <c r="V4" i="1"/>
  <c r="H6" i="1"/>
  <c r="H18" i="1"/>
  <c r="H21" i="1"/>
  <c r="H24" i="1"/>
  <c r="H27" i="1"/>
  <c r="H30" i="1"/>
  <c r="H33" i="1"/>
  <c r="H39" i="1"/>
  <c r="H42" i="1"/>
  <c r="H45" i="1"/>
  <c r="H51" i="1"/>
  <c r="H54" i="1"/>
  <c r="H57" i="1"/>
  <c r="I57" i="1" s="1"/>
  <c r="I66" i="1"/>
  <c r="I69" i="1"/>
  <c r="I75" i="1"/>
  <c r="I78" i="1"/>
  <c r="I81" i="1"/>
  <c r="I87" i="1"/>
  <c r="I90" i="1"/>
  <c r="I93" i="1"/>
  <c r="I99" i="1"/>
  <c r="I63" i="1" l="1"/>
  <c r="I96" i="1"/>
  <c r="I84" i="1"/>
  <c r="I72" i="1"/>
  <c r="H60" i="1"/>
  <c r="I60" i="1" s="1"/>
  <c r="H48" i="1"/>
  <c r="H36" i="1"/>
  <c r="H15" i="1"/>
  <c r="H12" i="1"/>
  <c r="H9" i="1"/>
  <c r="H3" i="1" l="1"/>
  <c r="I3" i="1" s="1"/>
  <c r="I6" i="1" s="1"/>
  <c r="I9" i="1" s="1"/>
  <c r="I12" i="1" s="1"/>
  <c r="I15" i="1" s="1"/>
  <c r="I18" i="1" s="1"/>
  <c r="I21" i="1" s="1"/>
  <c r="I24" i="1" s="1"/>
  <c r="I27" i="1" s="1"/>
  <c r="I30" i="1" s="1"/>
  <c r="I33" i="1" s="1"/>
  <c r="I36" i="1" s="1"/>
  <c r="I39" i="1" s="1"/>
  <c r="I42" i="1" s="1"/>
  <c r="I45" i="1" s="1"/>
  <c r="I48" i="1" s="1"/>
  <c r="I51" i="1" s="1"/>
  <c r="I54" i="1" s="1"/>
</calcChain>
</file>

<file path=xl/sharedStrings.xml><?xml version="1.0" encoding="utf-8"?>
<sst xmlns="http://schemas.openxmlformats.org/spreadsheetml/2006/main" count="46" uniqueCount="24">
  <si>
    <t>Date</t>
  </si>
  <si>
    <t>Heure</t>
  </si>
  <si>
    <t>Entrée</t>
  </si>
  <si>
    <t>Sortie</t>
  </si>
  <si>
    <t>Actif</t>
  </si>
  <si>
    <t>Solde</t>
  </si>
  <si>
    <t>Indices</t>
  </si>
  <si>
    <t>Total</t>
  </si>
  <si>
    <t>Total général</t>
  </si>
  <si>
    <t>Lundi 26</t>
  </si>
  <si>
    <t>xDAXtages</t>
  </si>
  <si>
    <t>CAC</t>
  </si>
  <si>
    <t>wDOWtages</t>
  </si>
  <si>
    <t>Lots</t>
  </si>
  <si>
    <t>Mardi 27</t>
  </si>
  <si>
    <t>Jour</t>
  </si>
  <si>
    <t>Report</t>
  </si>
  <si>
    <t>P</t>
  </si>
  <si>
    <t>N</t>
  </si>
  <si>
    <t>G</t>
  </si>
  <si>
    <t>Statistiques journalières</t>
  </si>
  <si>
    <t>Totaux généraux</t>
  </si>
  <si>
    <t>%</t>
  </si>
  <si>
    <t>Mercredi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</si>
</sst>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.0"/>
    <numFmt numFmtId="166" formatCode="0_ ;[Red]\-0\ "/>
    <numFmt numFmtId="167" formatCode="d/m;@"/>
  </numFmts>
  <fonts count="3" x14ac:knownFonts="1">
    <font>
      <sz val="11"/>
      <color theme="1"/>
      <name val="Calibri"/>
      <family val="2"/>
      <scheme val="minor"/>
    </font>
    <font>
      <sz val="11"/>
      <color theme="9" tint="-0.2499465926084170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/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165" fontId="0" fillId="0" borderId="2" xfId="0" applyNumberFormat="1" applyBorder="1"/>
    <xf numFmtId="165" fontId="0" fillId="0" borderId="3" xfId="0" applyNumberFormat="1" applyBorder="1"/>
    <xf numFmtId="165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0" fontId="1" fillId="0" borderId="2" xfId="0" applyNumberFormat="1" applyFont="1" applyBorder="1"/>
    <xf numFmtId="40" fontId="1" fillId="0" borderId="3" xfId="0" applyNumberFormat="1" applyFont="1" applyBorder="1"/>
    <xf numFmtId="40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5" fontId="0" fillId="0" borderId="9" xfId="0" applyNumberFormat="1" applyBorder="1"/>
    <xf numFmtId="40" fontId="1" fillId="0" borderId="9" xfId="0" applyNumberFormat="1" applyFont="1" applyBorder="1"/>
    <xf numFmtId="166" fontId="1" fillId="0" borderId="17" xfId="0" applyNumberFormat="1" applyFont="1" applyBorder="1" applyAlignment="1">
      <alignment horizontal="center" vertical="center"/>
    </xf>
    <xf numFmtId="165" fontId="0" fillId="0" borderId="17" xfId="0" applyNumberFormat="1" applyBorder="1"/>
    <xf numFmtId="0" fontId="0" fillId="0" borderId="1" xfId="0" applyBorder="1" applyAlignment="1">
      <alignment horizontal="center"/>
    </xf>
    <xf numFmtId="166" fontId="1" fillId="0" borderId="18" xfId="0" applyNumberFormat="1" applyFont="1" applyBorder="1" applyAlignment="1">
      <alignment horizontal="center" vertical="center"/>
    </xf>
    <xf numFmtId="165" fontId="0" fillId="0" borderId="18" xfId="0" applyNumberFormat="1" applyBorder="1"/>
    <xf numFmtId="40" fontId="1" fillId="0" borderId="18" xfId="0" applyNumberFormat="1" applyFont="1" applyBorder="1"/>
    <xf numFmtId="49" fontId="2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2" fillId="0" borderId="1" xfId="0" applyNumberFormat="1" applyFont="1" applyFill="1" applyBorder="1" applyAlignment="1">
      <alignment horizontal="center"/>
    </xf>
    <xf numFmtId="167" fontId="0" fillId="0" borderId="30" xfId="0" applyNumberFormat="1" applyBorder="1"/>
    <xf numFmtId="167" fontId="0" fillId="0" borderId="32" xfId="0" applyNumberFormat="1" applyBorder="1"/>
    <xf numFmtId="167" fontId="0" fillId="0" borderId="0" xfId="0" applyNumberFormat="1"/>
    <xf numFmtId="40" fontId="1" fillId="0" borderId="11" xfId="0" applyNumberFormat="1" applyFont="1" applyBorder="1"/>
    <xf numFmtId="40" fontId="1" fillId="0" borderId="13" xfId="0" applyNumberFormat="1" applyFont="1" applyBorder="1"/>
    <xf numFmtId="40" fontId="1" fillId="0" borderId="15" xfId="0" applyNumberFormat="1" applyFont="1" applyBorder="1"/>
    <xf numFmtId="0" fontId="0" fillId="0" borderId="1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3" xfId="0" applyBorder="1" applyAlignment="1">
      <alignment horizontal="center"/>
    </xf>
    <xf numFmtId="40" fontId="1" fillId="0" borderId="28" xfId="0" applyNumberFormat="1" applyFont="1" applyBorder="1"/>
    <xf numFmtId="40" fontId="1" fillId="0" borderId="30" xfId="0" applyNumberFormat="1" applyFont="1" applyBorder="1"/>
    <xf numFmtId="167" fontId="0" fillId="0" borderId="28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10" fontId="0" fillId="0" borderId="37" xfId="0" applyNumberFormat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10" fontId="0" fillId="0" borderId="38" xfId="0" applyNumberFormat="1" applyBorder="1" applyAlignment="1">
      <alignment horizontal="center"/>
    </xf>
    <xf numFmtId="10" fontId="0" fillId="0" borderId="36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31" xfId="0" applyNumberFormat="1" applyBorder="1" applyAlignment="1">
      <alignment horizontal="center"/>
    </xf>
    <xf numFmtId="40" fontId="1" fillId="0" borderId="17" xfId="0" applyNumberFormat="1" applyFont="1" applyBorder="1"/>
    <xf numFmtId="49" fontId="2" fillId="0" borderId="0" xfId="0" applyNumberFormat="1" applyFont="1" applyBorder="1" applyAlignment="1">
      <alignment horizontal="center" vertical="center" wrapText="1"/>
    </xf>
    <xf numFmtId="40" fontId="1" fillId="0" borderId="0" xfId="0" applyNumberFormat="1" applyFont="1" applyBorder="1" applyAlignment="1">
      <alignment horizontal="center" vertical="center"/>
    </xf>
    <xf numFmtId="40" fontId="1" fillId="0" borderId="39" xfId="0" applyNumberFormat="1" applyFont="1" applyBorder="1" applyAlignment="1">
      <alignment horizontal="center" vertical="center"/>
    </xf>
    <xf numFmtId="40" fontId="1" fillId="0" borderId="20" xfId="0" applyNumberFormat="1" applyFont="1" applyBorder="1" applyAlignment="1">
      <alignment horizontal="center" vertical="center"/>
    </xf>
    <xf numFmtId="40" fontId="1" fillId="0" borderId="10" xfId="0" applyNumberFormat="1" applyFont="1" applyBorder="1" applyAlignment="1">
      <alignment horizontal="center" vertical="center"/>
    </xf>
    <xf numFmtId="40" fontId="1" fillId="0" borderId="26" xfId="0" applyNumberFormat="1" applyFont="1" applyBorder="1" applyAlignment="1">
      <alignment horizontal="center" vertical="center"/>
    </xf>
    <xf numFmtId="40" fontId="1" fillId="0" borderId="25" xfId="0" applyNumberFormat="1" applyFont="1" applyBorder="1" applyAlignment="1">
      <alignment horizontal="center" vertical="center"/>
    </xf>
    <xf numFmtId="40" fontId="1" fillId="0" borderId="41" xfId="0" applyNumberFormat="1" applyFont="1" applyBorder="1" applyAlignment="1">
      <alignment horizontal="center" vertical="center"/>
    </xf>
    <xf numFmtId="40" fontId="1" fillId="0" borderId="40" xfId="0" applyNumberFormat="1" applyFont="1" applyBorder="1" applyAlignment="1">
      <alignment horizontal="center" vertical="center"/>
    </xf>
    <xf numFmtId="40" fontId="1" fillId="0" borderId="27" xfId="0" applyNumberFormat="1" applyFon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40" fontId="1" fillId="0" borderId="14" xfId="0" applyNumberFormat="1" applyFont="1" applyBorder="1" applyAlignment="1">
      <alignment horizontal="center" vertical="center"/>
    </xf>
    <xf numFmtId="40" fontId="1" fillId="0" borderId="16" xfId="0" applyNumberFormat="1" applyFont="1" applyBorder="1" applyAlignment="1">
      <alignment horizontal="center" vertical="center"/>
    </xf>
    <xf numFmtId="40" fontId="1" fillId="0" borderId="19" xfId="0" applyNumberFormat="1" applyFont="1" applyBorder="1" applyAlignment="1">
      <alignment horizontal="center" vertical="center"/>
    </xf>
    <xf numFmtId="40" fontId="1" fillId="0" borderId="24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0" fontId="1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Feuil1!$I$1:$I$99</c:f>
              <c:strCache>
                <c:ptCount val="99"/>
                <c:pt idx="0">
                  <c:v>Total général</c:v>
                </c:pt>
                <c:pt idx="2">
                  <c:v>-32,10  </c:v>
                </c:pt>
                <c:pt idx="5">
                  <c:v>-65,10  </c:v>
                </c:pt>
                <c:pt idx="8">
                  <c:v>-97,20  </c:v>
                </c:pt>
                <c:pt idx="11">
                  <c:v>-80,10  </c:v>
                </c:pt>
                <c:pt idx="14">
                  <c:v>-121,20  </c:v>
                </c:pt>
                <c:pt idx="17">
                  <c:v>-151,50  </c:v>
                </c:pt>
                <c:pt idx="20">
                  <c:v>-148,50  </c:v>
                </c:pt>
                <c:pt idx="23">
                  <c:v>-109,80  </c:v>
                </c:pt>
                <c:pt idx="26">
                  <c:v>-146,40  </c:v>
                </c:pt>
                <c:pt idx="29">
                  <c:v>-188,40  </c:v>
                </c:pt>
                <c:pt idx="32">
                  <c:v>-217,80  </c:v>
                </c:pt>
                <c:pt idx="35">
                  <c:v>-219,30  </c:v>
                </c:pt>
                <c:pt idx="38">
                  <c:v>-261,30  </c:v>
                </c:pt>
                <c:pt idx="41">
                  <c:v>-171,60  </c:v>
                </c:pt>
                <c:pt idx="44">
                  <c:v>-167,10  </c:v>
                </c:pt>
                <c:pt idx="47">
                  <c:v>-191,10  </c:v>
                </c:pt>
                <c:pt idx="50">
                  <c:v>-7,50  </c:v>
                </c:pt>
                <c:pt idx="53">
                  <c:v>-42,30 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Feuil1!$I$100:$I$101</c:f>
              <c:numCache>
                <c:formatCode>#,##0.00_);[Red]\(#,##0.00\)</c:formatCode>
                <c:ptCount val="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520016"/>
        <c:axId val="1525529808"/>
      </c:lineChart>
      <c:catAx>
        <c:axId val="1525520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529808"/>
        <c:crosses val="autoZero"/>
        <c:auto val="1"/>
        <c:lblAlgn val="ctr"/>
        <c:lblOffset val="100"/>
        <c:noMultiLvlLbl val="0"/>
      </c:catAx>
      <c:valAx>
        <c:axId val="152552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_);[Red]\(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52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400050</xdr:colOff>
      <xdr:row>0</xdr:row>
      <xdr:rowOff>352425</xdr:rowOff>
    </xdr:from>
    <xdr:to>
      <xdr:col>28</xdr:col>
      <xdr:colOff>400050</xdr:colOff>
      <xdr:row>15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6"/>
  <sheetViews>
    <sheetView tabSelected="1" workbookViewId="0">
      <selection activeCell="X23" sqref="X23"/>
    </sheetView>
  </sheetViews>
  <sheetFormatPr baseColWidth="10" defaultRowHeight="15" x14ac:dyDescent="0.25"/>
  <cols>
    <col min="1" max="1" width="11.42578125" style="4" bestFit="1" customWidth="1"/>
    <col min="2" max="2" width="11.42578125" style="4" customWidth="1"/>
    <col min="3" max="3" width="11.85546875" style="5" bestFit="1" customWidth="1"/>
    <col min="4" max="4" width="11.42578125" style="6" bestFit="1" customWidth="1"/>
    <col min="5" max="5" width="7.5703125" style="7" bestFit="1" customWidth="1"/>
    <col min="6" max="7" width="8.5703125" style="3" bestFit="1" customWidth="1"/>
    <col min="8" max="8" width="7.7109375" style="10" bestFit="1" customWidth="1"/>
    <col min="9" max="9" width="8.7109375" style="10" bestFit="1" customWidth="1"/>
    <col min="10" max="10" width="8.7109375" style="10" customWidth="1"/>
    <col min="11" max="11" width="4.85546875" style="30" bestFit="1" customWidth="1"/>
    <col min="12" max="12" width="8.7109375" bestFit="1" customWidth="1"/>
    <col min="13" max="13" width="2.140625" bestFit="1" customWidth="1"/>
    <col min="14" max="14" width="2.42578125" bestFit="1" customWidth="1"/>
    <col min="15" max="15" width="2.28515625" bestFit="1" customWidth="1"/>
    <col min="16" max="16" width="8.7109375" bestFit="1" customWidth="1"/>
    <col min="17" max="17" width="3" bestFit="1" customWidth="1"/>
    <col min="18" max="18" width="2.42578125" bestFit="1" customWidth="1"/>
    <col min="19" max="19" width="2.28515625" bestFit="1" customWidth="1"/>
    <col min="20" max="22" width="7.140625" style="26" bestFit="1" customWidth="1"/>
  </cols>
  <sheetData>
    <row r="1" spans="1:22" ht="31.5" customHeight="1" thickTop="1" thickBot="1" x14ac:dyDescent="0.3">
      <c r="A1" s="89" t="s">
        <v>6</v>
      </c>
      <c r="B1" s="90"/>
      <c r="C1" s="90"/>
      <c r="D1" s="90"/>
      <c r="E1" s="90"/>
      <c r="F1" s="90"/>
      <c r="G1" s="90"/>
      <c r="H1" s="90"/>
      <c r="I1" s="87" t="s">
        <v>8</v>
      </c>
      <c r="J1" s="53"/>
      <c r="K1" s="82" t="s">
        <v>20</v>
      </c>
      <c r="L1" s="82"/>
      <c r="M1" s="82"/>
      <c r="N1" s="82"/>
      <c r="O1" s="82"/>
      <c r="P1" s="82" t="s">
        <v>21</v>
      </c>
      <c r="Q1" s="82"/>
      <c r="R1" s="82"/>
      <c r="S1" s="82"/>
      <c r="T1" s="82" t="s">
        <v>22</v>
      </c>
      <c r="U1" s="82"/>
      <c r="V1" s="82"/>
    </row>
    <row r="2" spans="1:22" ht="15.75" thickBot="1" x14ac:dyDescent="0.3">
      <c r="A2" s="11" t="s">
        <v>0</v>
      </c>
      <c r="B2" s="11" t="s">
        <v>1</v>
      </c>
      <c r="C2" s="11" t="s">
        <v>4</v>
      </c>
      <c r="D2" s="11" t="s">
        <v>13</v>
      </c>
      <c r="E2" s="13" t="s">
        <v>2</v>
      </c>
      <c r="F2" s="12" t="s">
        <v>3</v>
      </c>
      <c r="G2" s="12" t="s">
        <v>5</v>
      </c>
      <c r="H2" s="25" t="s">
        <v>7</v>
      </c>
      <c r="I2" s="88"/>
      <c r="J2" s="53"/>
      <c r="K2" s="27" t="s">
        <v>15</v>
      </c>
      <c r="L2" s="21" t="s">
        <v>16</v>
      </c>
      <c r="M2" s="21" t="s">
        <v>17</v>
      </c>
      <c r="N2" s="21" t="s">
        <v>18</v>
      </c>
      <c r="O2" s="21" t="s">
        <v>19</v>
      </c>
      <c r="P2" s="21" t="s">
        <v>5</v>
      </c>
      <c r="Q2" s="21" t="s">
        <v>17</v>
      </c>
      <c r="R2" s="21" t="s">
        <v>18</v>
      </c>
      <c r="S2" s="21" t="s">
        <v>19</v>
      </c>
      <c r="T2" s="43" t="s">
        <v>17</v>
      </c>
      <c r="U2" s="43" t="s">
        <v>18</v>
      </c>
      <c r="V2" s="43" t="s">
        <v>19</v>
      </c>
    </row>
    <row r="3" spans="1:22" x14ac:dyDescent="0.25">
      <c r="A3" s="78" t="s">
        <v>9</v>
      </c>
      <c r="B3" s="91">
        <v>0.37986111111111115</v>
      </c>
      <c r="C3" s="92" t="s">
        <v>10</v>
      </c>
      <c r="D3" s="14">
        <v>3</v>
      </c>
      <c r="E3" s="1">
        <v>12578.3</v>
      </c>
      <c r="F3" s="1"/>
      <c r="G3" s="8" t="str">
        <f>IF(F3="","",((F3-E3)*D3) -6)</f>
        <v/>
      </c>
      <c r="H3" s="93">
        <f>IF(AND(G3="",G5=""),"",SUM(G3:G5))</f>
        <v>-32.099999999996726</v>
      </c>
      <c r="I3" s="75">
        <f>IF(H3="","",H3)</f>
        <v>-32.099999999996726</v>
      </c>
      <c r="J3" s="54"/>
      <c r="K3" s="42">
        <v>43157</v>
      </c>
      <c r="L3" s="31">
        <v>-151.5</v>
      </c>
      <c r="M3" s="34">
        <v>4</v>
      </c>
      <c r="N3" s="34">
        <v>1</v>
      </c>
      <c r="O3" s="35">
        <v>1</v>
      </c>
      <c r="P3" s="40">
        <f>IF(L3="","",L3)</f>
        <v>-151.5</v>
      </c>
      <c r="Q3" s="34">
        <f t="shared" ref="Q3:S3" si="0">IF(M3="","",M3)</f>
        <v>4</v>
      </c>
      <c r="R3" s="34">
        <f t="shared" si="0"/>
        <v>1</v>
      </c>
      <c r="S3" s="44">
        <f t="shared" si="0"/>
        <v>1</v>
      </c>
      <c r="T3" s="46">
        <f>IF(Q3="","",Q3/SUM(Q3:S3))</f>
        <v>0.66666666666666663</v>
      </c>
      <c r="U3" s="47">
        <f>IF(R3="","",R3/SUM(Q3:S3))</f>
        <v>0.16666666666666666</v>
      </c>
      <c r="V3" s="48">
        <f>IF(S3="","",S3/SUM(Q3:S3))</f>
        <v>0.16666666666666666</v>
      </c>
    </row>
    <row r="4" spans="1:22" x14ac:dyDescent="0.25">
      <c r="A4" s="67"/>
      <c r="B4" s="83"/>
      <c r="C4" s="84"/>
      <c r="D4" s="22">
        <v>6</v>
      </c>
      <c r="E4" s="23"/>
      <c r="F4" s="23"/>
      <c r="G4" s="24" t="str">
        <f>IF(F4="","",((F4-E3)*D4)-3)</f>
        <v/>
      </c>
      <c r="H4" s="72"/>
      <c r="I4" s="58"/>
      <c r="J4" s="54"/>
      <c r="K4" s="28">
        <v>43158</v>
      </c>
      <c r="L4" s="32">
        <v>-36.9</v>
      </c>
      <c r="M4" s="36">
        <v>2</v>
      </c>
      <c r="N4" s="36">
        <v>1</v>
      </c>
      <c r="O4" s="37">
        <v>1</v>
      </c>
      <c r="P4" s="41">
        <f>IF(L4="","",L4+P3)</f>
        <v>-188.4</v>
      </c>
      <c r="Q4" s="36">
        <f t="shared" ref="Q4:S4" si="1">IF(M4="","",M4+Q3)</f>
        <v>6</v>
      </c>
      <c r="R4" s="36">
        <f t="shared" si="1"/>
        <v>2</v>
      </c>
      <c r="S4" s="45">
        <f t="shared" si="1"/>
        <v>2</v>
      </c>
      <c r="T4" s="49">
        <f>IF(Q4="","",Q4/SUM(Q4:S4))</f>
        <v>0.6</v>
      </c>
      <c r="U4" s="50">
        <f>IF(R4="","",R4/SUM(Q4:S4))</f>
        <v>0.2</v>
      </c>
      <c r="V4" s="51">
        <f>IF(S4="","",S4/SUM(Q4:S4))</f>
        <v>0.2</v>
      </c>
    </row>
    <row r="5" spans="1:22" x14ac:dyDescent="0.25">
      <c r="A5" s="67"/>
      <c r="B5" s="83"/>
      <c r="C5" s="84"/>
      <c r="D5" s="16">
        <v>9</v>
      </c>
      <c r="E5" s="17"/>
      <c r="F5" s="17">
        <v>12575.4</v>
      </c>
      <c r="G5" s="18">
        <f>IF(F5="","",(F5-E3)*D5-6)</f>
        <v>-32.099999999996726</v>
      </c>
      <c r="H5" s="72"/>
      <c r="I5" s="58"/>
      <c r="J5" s="54"/>
      <c r="K5" s="28"/>
      <c r="L5" s="32"/>
      <c r="M5" s="36">
        <v>5</v>
      </c>
      <c r="N5" s="36">
        <v>1</v>
      </c>
      <c r="O5" s="37">
        <v>2</v>
      </c>
      <c r="P5" s="41" t="str">
        <f t="shared" ref="P5:P18" si="2">IF(L5="","",L5+P4)</f>
        <v/>
      </c>
      <c r="Q5" s="36">
        <f t="shared" ref="Q5:Q18" si="3">IF(M5="","",M5+Q4)</f>
        <v>11</v>
      </c>
      <c r="R5" s="36">
        <f t="shared" ref="R5:R18" si="4">IF(N5="","",N5+R4)</f>
        <v>3</v>
      </c>
      <c r="S5" s="45">
        <f t="shared" ref="S5:S18" si="5">IF(O5="","",O5+S4)</f>
        <v>4</v>
      </c>
      <c r="T5" s="49">
        <f t="shared" ref="T5:T50" si="6">IF(Q5="","",Q5/SUM(Q5:S5))</f>
        <v>0.61111111111111116</v>
      </c>
      <c r="U5" s="50">
        <f t="shared" ref="U5:U50" si="7">IF(R5="","",R5/SUM(Q5:S5))</f>
        <v>0.16666666666666666</v>
      </c>
      <c r="V5" s="51">
        <f t="shared" ref="V5:V50" si="8">IF(S5="","",S5/SUM(Q5:S5))</f>
        <v>0.22222222222222221</v>
      </c>
    </row>
    <row r="6" spans="1:22" x14ac:dyDescent="0.25">
      <c r="A6" s="67"/>
      <c r="B6" s="83">
        <v>0.38125000000000003</v>
      </c>
      <c r="C6" s="84" t="s">
        <v>10</v>
      </c>
      <c r="D6" s="22">
        <v>3</v>
      </c>
      <c r="E6" s="23">
        <v>12580.2</v>
      </c>
      <c r="F6" s="23"/>
      <c r="G6" s="24" t="str">
        <f>IF(F6="","",((F6-E6)*D6) -6)</f>
        <v/>
      </c>
      <c r="H6" s="72">
        <f t="shared" ref="H6" si="9">IF(AND(G6="",G8=""),"",SUM(G6:G8))</f>
        <v>-33</v>
      </c>
      <c r="I6" s="58">
        <f>IF(H6="","",H6+I3)</f>
        <v>-65.099999999996726</v>
      </c>
      <c r="J6" s="54"/>
      <c r="K6" s="28"/>
      <c r="L6" s="32"/>
      <c r="M6" s="36"/>
      <c r="N6" s="36"/>
      <c r="O6" s="37"/>
      <c r="P6" s="41" t="str">
        <f t="shared" si="2"/>
        <v/>
      </c>
      <c r="Q6" s="36" t="str">
        <f t="shared" si="3"/>
        <v/>
      </c>
      <c r="R6" s="36" t="str">
        <f t="shared" si="4"/>
        <v/>
      </c>
      <c r="S6" s="45" t="str">
        <f t="shared" si="5"/>
        <v/>
      </c>
      <c r="T6" s="49" t="str">
        <f t="shared" si="6"/>
        <v/>
      </c>
      <c r="U6" s="50" t="str">
        <f t="shared" si="7"/>
        <v/>
      </c>
      <c r="V6" s="51" t="str">
        <f t="shared" si="8"/>
        <v/>
      </c>
    </row>
    <row r="7" spans="1:22" x14ac:dyDescent="0.25">
      <c r="A7" s="67"/>
      <c r="B7" s="83"/>
      <c r="C7" s="84"/>
      <c r="D7" s="22">
        <v>6</v>
      </c>
      <c r="E7" s="23"/>
      <c r="F7" s="23"/>
      <c r="G7" s="24" t="str">
        <f>IF(F7="","",((F7-E6)*D7)-3)</f>
        <v/>
      </c>
      <c r="H7" s="72"/>
      <c r="I7" s="58"/>
      <c r="J7" s="54"/>
      <c r="K7" s="28"/>
      <c r="L7" s="32"/>
      <c r="M7" s="36"/>
      <c r="N7" s="36"/>
      <c r="O7" s="37"/>
      <c r="P7" s="41" t="str">
        <f t="shared" si="2"/>
        <v/>
      </c>
      <c r="Q7" s="36" t="str">
        <f t="shared" si="3"/>
        <v/>
      </c>
      <c r="R7" s="36" t="str">
        <f t="shared" si="4"/>
        <v/>
      </c>
      <c r="S7" s="45" t="str">
        <f t="shared" si="5"/>
        <v/>
      </c>
      <c r="T7" s="49" t="str">
        <f t="shared" si="6"/>
        <v/>
      </c>
      <c r="U7" s="50" t="str">
        <f t="shared" si="7"/>
        <v/>
      </c>
      <c r="V7" s="51" t="str">
        <f t="shared" si="8"/>
        <v/>
      </c>
    </row>
    <row r="8" spans="1:22" x14ac:dyDescent="0.25">
      <c r="A8" s="67"/>
      <c r="B8" s="83"/>
      <c r="C8" s="84"/>
      <c r="D8" s="22">
        <v>9</v>
      </c>
      <c r="E8" s="23"/>
      <c r="F8" s="23">
        <v>12577.2</v>
      </c>
      <c r="G8" s="18">
        <f>IF(F8="","",(F8-E6)*D8-6)</f>
        <v>-33</v>
      </c>
      <c r="H8" s="72"/>
      <c r="I8" s="58"/>
      <c r="J8" s="54"/>
      <c r="K8" s="28"/>
      <c r="L8" s="32"/>
      <c r="M8" s="36"/>
      <c r="N8" s="36"/>
      <c r="O8" s="37"/>
      <c r="P8" s="41" t="str">
        <f t="shared" si="2"/>
        <v/>
      </c>
      <c r="Q8" s="36" t="str">
        <f t="shared" si="3"/>
        <v/>
      </c>
      <c r="R8" s="36" t="str">
        <f t="shared" si="4"/>
        <v/>
      </c>
      <c r="S8" s="45" t="str">
        <f t="shared" si="5"/>
        <v/>
      </c>
      <c r="T8" s="49" t="str">
        <f t="shared" si="6"/>
        <v/>
      </c>
      <c r="U8" s="50" t="str">
        <f t="shared" si="7"/>
        <v/>
      </c>
      <c r="V8" s="51" t="str">
        <f t="shared" si="8"/>
        <v/>
      </c>
    </row>
    <row r="9" spans="1:22" x14ac:dyDescent="0.25">
      <c r="A9" s="67"/>
      <c r="B9" s="83">
        <v>0.48125000000000001</v>
      </c>
      <c r="C9" s="84" t="s">
        <v>11</v>
      </c>
      <c r="D9" s="19">
        <v>3</v>
      </c>
      <c r="E9" s="20">
        <v>5351.2</v>
      </c>
      <c r="F9" s="20"/>
      <c r="G9" s="24" t="str">
        <f t="shared" ref="G9" si="10">IF(F9="","",((F9-E9)*D9) -6)</f>
        <v/>
      </c>
      <c r="H9" s="72">
        <f t="shared" ref="H9" si="11">IF(AND(G9="",G11=""),"",SUM(G9:G11))</f>
        <v>-32.099999999996726</v>
      </c>
      <c r="I9" s="58">
        <f t="shared" ref="I9" si="12">IF(H9="","",H9+I6)</f>
        <v>-97.199999999993452</v>
      </c>
      <c r="J9" s="54"/>
      <c r="K9" s="28"/>
      <c r="L9" s="32"/>
      <c r="M9" s="36"/>
      <c r="N9" s="36"/>
      <c r="O9" s="37"/>
      <c r="P9" s="41" t="str">
        <f t="shared" si="2"/>
        <v/>
      </c>
      <c r="Q9" s="36" t="str">
        <f t="shared" si="3"/>
        <v/>
      </c>
      <c r="R9" s="36" t="str">
        <f t="shared" si="4"/>
        <v/>
      </c>
      <c r="S9" s="45" t="str">
        <f t="shared" si="5"/>
        <v/>
      </c>
      <c r="T9" s="49" t="str">
        <f t="shared" si="6"/>
        <v/>
      </c>
      <c r="U9" s="50" t="str">
        <f t="shared" si="7"/>
        <v/>
      </c>
      <c r="V9" s="51" t="str">
        <f t="shared" si="8"/>
        <v/>
      </c>
    </row>
    <row r="10" spans="1:22" x14ac:dyDescent="0.25">
      <c r="A10" s="67"/>
      <c r="B10" s="83"/>
      <c r="C10" s="84"/>
      <c r="D10" s="22">
        <v>6</v>
      </c>
      <c r="E10" s="23"/>
      <c r="F10" s="23"/>
      <c r="G10" s="24" t="str">
        <f t="shared" ref="G10" si="13">IF(F10="","",((F10-E9)*D10)-3)</f>
        <v/>
      </c>
      <c r="H10" s="72"/>
      <c r="I10" s="58"/>
      <c r="J10" s="54"/>
      <c r="K10" s="28"/>
      <c r="L10" s="32"/>
      <c r="M10" s="36"/>
      <c r="N10" s="36"/>
      <c r="O10" s="37"/>
      <c r="P10" s="41" t="str">
        <f t="shared" si="2"/>
        <v/>
      </c>
      <c r="Q10" s="36" t="str">
        <f t="shared" si="3"/>
        <v/>
      </c>
      <c r="R10" s="36" t="str">
        <f t="shared" si="4"/>
        <v/>
      </c>
      <c r="S10" s="45" t="str">
        <f t="shared" si="5"/>
        <v/>
      </c>
      <c r="T10" s="49" t="str">
        <f t="shared" si="6"/>
        <v/>
      </c>
      <c r="U10" s="50" t="str">
        <f t="shared" si="7"/>
        <v/>
      </c>
      <c r="V10" s="51" t="str">
        <f t="shared" si="8"/>
        <v/>
      </c>
    </row>
    <row r="11" spans="1:22" x14ac:dyDescent="0.25">
      <c r="A11" s="67"/>
      <c r="B11" s="83"/>
      <c r="C11" s="84"/>
      <c r="D11" s="16">
        <v>9</v>
      </c>
      <c r="E11" s="17"/>
      <c r="F11" s="17">
        <v>5348.3</v>
      </c>
      <c r="G11" s="18">
        <f>IF(F11="","",(F11-E9)*D11-6)</f>
        <v>-32.099999999996726</v>
      </c>
      <c r="H11" s="72"/>
      <c r="I11" s="58"/>
      <c r="J11" s="54"/>
      <c r="K11" s="28"/>
      <c r="L11" s="32"/>
      <c r="M11" s="36"/>
      <c r="N11" s="36"/>
      <c r="O11" s="37"/>
      <c r="P11" s="41" t="str">
        <f t="shared" si="2"/>
        <v/>
      </c>
      <c r="Q11" s="36" t="str">
        <f t="shared" si="3"/>
        <v/>
      </c>
      <c r="R11" s="36" t="str">
        <f t="shared" si="4"/>
        <v/>
      </c>
      <c r="S11" s="45" t="str">
        <f t="shared" si="5"/>
        <v/>
      </c>
      <c r="T11" s="49" t="str">
        <f t="shared" si="6"/>
        <v/>
      </c>
      <c r="U11" s="50" t="str">
        <f t="shared" si="7"/>
        <v/>
      </c>
      <c r="V11" s="51" t="str">
        <f t="shared" si="8"/>
        <v/>
      </c>
    </row>
    <row r="12" spans="1:22" x14ac:dyDescent="0.25">
      <c r="A12" s="67"/>
      <c r="B12" s="83">
        <v>0.6972222222222223</v>
      </c>
      <c r="C12" s="84" t="s">
        <v>12</v>
      </c>
      <c r="D12" s="22">
        <v>3</v>
      </c>
      <c r="E12" s="23">
        <v>25501.5</v>
      </c>
      <c r="F12" s="23">
        <v>25510</v>
      </c>
      <c r="G12" s="24">
        <f t="shared" ref="G12" si="14">IF(F12="","",((F12-E12)*D12) -6)</f>
        <v>19.5</v>
      </c>
      <c r="H12" s="72">
        <f t="shared" ref="H12" si="15">IF(AND(G12="",G14=""),"",SUM(G12:G14))</f>
        <v>17.099999999991269</v>
      </c>
      <c r="I12" s="58">
        <f t="shared" ref="I12" si="16">IF(H12="","",H12+I9)</f>
        <v>-80.100000000002183</v>
      </c>
      <c r="J12" s="54"/>
      <c r="K12" s="28"/>
      <c r="L12" s="32"/>
      <c r="M12" s="36"/>
      <c r="N12" s="36"/>
      <c r="O12" s="37"/>
      <c r="P12" s="41" t="str">
        <f t="shared" si="2"/>
        <v/>
      </c>
      <c r="Q12" s="36" t="str">
        <f t="shared" si="3"/>
        <v/>
      </c>
      <c r="R12" s="36" t="str">
        <f t="shared" si="4"/>
        <v/>
      </c>
      <c r="S12" s="45" t="str">
        <f t="shared" si="5"/>
        <v/>
      </c>
      <c r="T12" s="49" t="str">
        <f t="shared" si="6"/>
        <v/>
      </c>
      <c r="U12" s="50" t="str">
        <f t="shared" si="7"/>
        <v/>
      </c>
      <c r="V12" s="51" t="str">
        <f t="shared" si="8"/>
        <v/>
      </c>
    </row>
    <row r="13" spans="1:22" x14ac:dyDescent="0.25">
      <c r="A13" s="67"/>
      <c r="B13" s="83"/>
      <c r="C13" s="84"/>
      <c r="D13" s="22">
        <v>6</v>
      </c>
      <c r="E13" s="23"/>
      <c r="F13" s="23">
        <v>25501.599999999999</v>
      </c>
      <c r="G13" s="24">
        <f t="shared" ref="G13" si="17">IF(F13="","",((F13-E12)*D13)-3)</f>
        <v>-2.4000000000087311</v>
      </c>
      <c r="H13" s="72"/>
      <c r="I13" s="58"/>
      <c r="J13" s="54"/>
      <c r="K13" s="28"/>
      <c r="L13" s="32"/>
      <c r="M13" s="36"/>
      <c r="N13" s="36"/>
      <c r="O13" s="37"/>
      <c r="P13" s="41" t="str">
        <f t="shared" si="2"/>
        <v/>
      </c>
      <c r="Q13" s="36" t="str">
        <f t="shared" si="3"/>
        <v/>
      </c>
      <c r="R13" s="36" t="str">
        <f t="shared" si="4"/>
        <v/>
      </c>
      <c r="S13" s="45" t="str">
        <f t="shared" si="5"/>
        <v/>
      </c>
      <c r="T13" s="49" t="str">
        <f t="shared" si="6"/>
        <v/>
      </c>
      <c r="U13" s="50" t="str">
        <f t="shared" si="7"/>
        <v/>
      </c>
      <c r="V13" s="51" t="str">
        <f t="shared" si="8"/>
        <v/>
      </c>
    </row>
    <row r="14" spans="1:22" x14ac:dyDescent="0.25">
      <c r="A14" s="67"/>
      <c r="B14" s="83"/>
      <c r="C14" s="84"/>
      <c r="D14" s="22">
        <v>9</v>
      </c>
      <c r="E14" s="23"/>
      <c r="F14" s="23"/>
      <c r="G14" s="18" t="str">
        <f>IF(F14="","",(F14-E12)*D14-6)</f>
        <v/>
      </c>
      <c r="H14" s="72"/>
      <c r="I14" s="58"/>
      <c r="J14" s="54"/>
      <c r="K14" s="28"/>
      <c r="L14" s="32"/>
      <c r="M14" s="36"/>
      <c r="N14" s="36"/>
      <c r="O14" s="37"/>
      <c r="P14" s="41" t="str">
        <f t="shared" si="2"/>
        <v/>
      </c>
      <c r="Q14" s="36" t="str">
        <f t="shared" si="3"/>
        <v/>
      </c>
      <c r="R14" s="36" t="str">
        <f t="shared" si="4"/>
        <v/>
      </c>
      <c r="S14" s="45" t="str">
        <f t="shared" si="5"/>
        <v/>
      </c>
      <c r="T14" s="49" t="str">
        <f t="shared" si="6"/>
        <v/>
      </c>
      <c r="U14" s="50" t="str">
        <f t="shared" si="7"/>
        <v/>
      </c>
      <c r="V14" s="51" t="str">
        <f t="shared" si="8"/>
        <v/>
      </c>
    </row>
    <row r="15" spans="1:22" x14ac:dyDescent="0.25">
      <c r="A15" s="67"/>
      <c r="B15" s="83">
        <v>0.69861111111111107</v>
      </c>
      <c r="C15" s="84" t="s">
        <v>12</v>
      </c>
      <c r="D15" s="19">
        <v>3</v>
      </c>
      <c r="E15" s="20">
        <v>25502.9</v>
      </c>
      <c r="F15" s="20"/>
      <c r="G15" s="24" t="str">
        <f t="shared" ref="G15" si="18">IF(F15="","",((F15-E15)*D15) -6)</f>
        <v/>
      </c>
      <c r="H15" s="72">
        <f t="shared" ref="H15" si="19">IF(AND(G15="",G17=""),"",SUM(G15:G17))</f>
        <v>-41.100000000013097</v>
      </c>
      <c r="I15" s="58">
        <f t="shared" ref="I15" si="20">IF(H15="","",H15+I12)</f>
        <v>-121.20000000001528</v>
      </c>
      <c r="J15" s="54"/>
      <c r="K15" s="28"/>
      <c r="L15" s="32"/>
      <c r="M15" s="36"/>
      <c r="N15" s="36"/>
      <c r="O15" s="37"/>
      <c r="P15" s="41" t="str">
        <f t="shared" si="2"/>
        <v/>
      </c>
      <c r="Q15" s="36" t="str">
        <f t="shared" si="3"/>
        <v/>
      </c>
      <c r="R15" s="36" t="str">
        <f t="shared" si="4"/>
        <v/>
      </c>
      <c r="S15" s="45" t="str">
        <f t="shared" si="5"/>
        <v/>
      </c>
      <c r="T15" s="49" t="str">
        <f t="shared" si="6"/>
        <v/>
      </c>
      <c r="U15" s="50" t="str">
        <f t="shared" si="7"/>
        <v/>
      </c>
      <c r="V15" s="51" t="str">
        <f t="shared" si="8"/>
        <v/>
      </c>
    </row>
    <row r="16" spans="1:22" x14ac:dyDescent="0.25">
      <c r="A16" s="67"/>
      <c r="B16" s="83"/>
      <c r="C16" s="84"/>
      <c r="D16" s="22">
        <v>6</v>
      </c>
      <c r="E16" s="23"/>
      <c r="F16" s="23"/>
      <c r="G16" s="24" t="str">
        <f t="shared" ref="G16" si="21">IF(F16="","",((F16-E15)*D16)-3)</f>
        <v/>
      </c>
      <c r="H16" s="72"/>
      <c r="I16" s="58"/>
      <c r="J16" s="54"/>
      <c r="K16" s="28"/>
      <c r="L16" s="32"/>
      <c r="M16" s="36"/>
      <c r="N16" s="36"/>
      <c r="O16" s="37"/>
      <c r="P16" s="41" t="str">
        <f t="shared" si="2"/>
        <v/>
      </c>
      <c r="Q16" s="36" t="str">
        <f t="shared" si="3"/>
        <v/>
      </c>
      <c r="R16" s="36" t="str">
        <f t="shared" si="4"/>
        <v/>
      </c>
      <c r="S16" s="45" t="str">
        <f t="shared" si="5"/>
        <v/>
      </c>
      <c r="T16" s="49" t="str">
        <f t="shared" si="6"/>
        <v/>
      </c>
      <c r="U16" s="50" t="str">
        <f t="shared" si="7"/>
        <v/>
      </c>
      <c r="V16" s="51" t="str">
        <f t="shared" si="8"/>
        <v/>
      </c>
    </row>
    <row r="17" spans="1:22" x14ac:dyDescent="0.25">
      <c r="A17" s="67"/>
      <c r="B17" s="83"/>
      <c r="C17" s="84"/>
      <c r="D17" s="16">
        <v>9</v>
      </c>
      <c r="E17" s="17"/>
      <c r="F17" s="17">
        <v>25499</v>
      </c>
      <c r="G17" s="18">
        <f>IF(F17="","",(F17-E15)*D17-6)</f>
        <v>-41.100000000013097</v>
      </c>
      <c r="H17" s="72"/>
      <c r="I17" s="58"/>
      <c r="J17" s="54"/>
      <c r="K17" s="28"/>
      <c r="L17" s="32"/>
      <c r="M17" s="36"/>
      <c r="N17" s="36"/>
      <c r="O17" s="37"/>
      <c r="P17" s="41" t="str">
        <f t="shared" si="2"/>
        <v/>
      </c>
      <c r="Q17" s="36" t="str">
        <f t="shared" si="3"/>
        <v/>
      </c>
      <c r="R17" s="36" t="str">
        <f t="shared" si="4"/>
        <v/>
      </c>
      <c r="S17" s="45" t="str">
        <f t="shared" si="5"/>
        <v/>
      </c>
      <c r="T17" s="49" t="str">
        <f t="shared" si="6"/>
        <v/>
      </c>
      <c r="U17" s="50" t="str">
        <f t="shared" si="7"/>
        <v/>
      </c>
      <c r="V17" s="51" t="str">
        <f t="shared" si="8"/>
        <v/>
      </c>
    </row>
    <row r="18" spans="1:22" x14ac:dyDescent="0.25">
      <c r="A18" s="67"/>
      <c r="B18" s="83">
        <v>0.69861111111111107</v>
      </c>
      <c r="C18" s="84" t="s">
        <v>12</v>
      </c>
      <c r="D18" s="19">
        <v>3</v>
      </c>
      <c r="E18" s="20">
        <v>25501.7</v>
      </c>
      <c r="F18" s="20"/>
      <c r="G18" s="24" t="str">
        <f t="shared" ref="G18" si="22">IF(F18="","",((F18-E18)*D18) -6)</f>
        <v/>
      </c>
      <c r="H18" s="72">
        <f t="shared" ref="H18" si="23">IF(AND(G18="",G20=""),"",SUM(G18:G20))</f>
        <v>-30.300000000006548</v>
      </c>
      <c r="I18" s="58">
        <f t="shared" ref="I18" si="24">IF(H18="","",H18+I15)</f>
        <v>-151.50000000002183</v>
      </c>
      <c r="J18" s="54"/>
      <c r="K18" s="28"/>
      <c r="L18" s="32"/>
      <c r="M18" s="36"/>
      <c r="N18" s="36"/>
      <c r="O18" s="37"/>
      <c r="P18" s="41" t="str">
        <f t="shared" si="2"/>
        <v/>
      </c>
      <c r="Q18" s="36" t="str">
        <f t="shared" si="3"/>
        <v/>
      </c>
      <c r="R18" s="36" t="str">
        <f t="shared" si="4"/>
        <v/>
      </c>
      <c r="S18" s="45" t="str">
        <f t="shared" si="5"/>
        <v/>
      </c>
      <c r="T18" s="49" t="str">
        <f t="shared" si="6"/>
        <v/>
      </c>
      <c r="U18" s="50" t="str">
        <f t="shared" si="7"/>
        <v/>
      </c>
      <c r="V18" s="51" t="str">
        <f t="shared" si="8"/>
        <v/>
      </c>
    </row>
    <row r="19" spans="1:22" x14ac:dyDescent="0.25">
      <c r="A19" s="67"/>
      <c r="B19" s="83"/>
      <c r="C19" s="84"/>
      <c r="D19" s="22">
        <v>6</v>
      </c>
      <c r="E19" s="23"/>
      <c r="F19" s="23"/>
      <c r="G19" s="24" t="str">
        <f t="shared" ref="G19" si="25">IF(F19="","",((F19-E18)*D19)-3)</f>
        <v/>
      </c>
      <c r="H19" s="72"/>
      <c r="I19" s="58"/>
      <c r="J19" s="54"/>
      <c r="K19" s="28"/>
      <c r="L19" s="32"/>
      <c r="M19" s="36"/>
      <c r="N19" s="36"/>
      <c r="O19" s="37"/>
      <c r="P19" s="41" t="str">
        <f t="shared" ref="P19:P50" si="26">IF(L19="","",L19+P18)</f>
        <v/>
      </c>
      <c r="Q19" s="36" t="str">
        <f t="shared" ref="Q19:Q50" si="27">IF(M19="","",M19+Q18)</f>
        <v/>
      </c>
      <c r="R19" s="36" t="str">
        <f t="shared" ref="R19:R50" si="28">IF(N19="","",N19+R18)</f>
        <v/>
      </c>
      <c r="S19" s="45" t="str">
        <f t="shared" ref="S19:S50" si="29">IF(O19="","",O19+S18)</f>
        <v/>
      </c>
      <c r="T19" s="49" t="str">
        <f t="shared" si="6"/>
        <v/>
      </c>
      <c r="U19" s="50" t="str">
        <f t="shared" si="7"/>
        <v/>
      </c>
      <c r="V19" s="51" t="str">
        <f t="shared" si="8"/>
        <v/>
      </c>
    </row>
    <row r="20" spans="1:22" ht="15.75" thickBot="1" x14ac:dyDescent="0.3">
      <c r="A20" s="79"/>
      <c r="B20" s="85"/>
      <c r="C20" s="86"/>
      <c r="D20" s="15">
        <v>9</v>
      </c>
      <c r="E20" s="2"/>
      <c r="F20" s="2">
        <v>25499</v>
      </c>
      <c r="G20" s="9">
        <f>IF(F20="","",(F20-E18)*D20-6)</f>
        <v>-30.300000000006548</v>
      </c>
      <c r="H20" s="73"/>
      <c r="I20" s="62"/>
      <c r="J20" s="54"/>
      <c r="K20" s="28"/>
      <c r="L20" s="32"/>
      <c r="M20" s="36"/>
      <c r="N20" s="36"/>
      <c r="O20" s="37"/>
      <c r="P20" s="41" t="str">
        <f t="shared" si="26"/>
        <v/>
      </c>
      <c r="Q20" s="36" t="str">
        <f t="shared" si="27"/>
        <v/>
      </c>
      <c r="R20" s="36" t="str">
        <f t="shared" si="28"/>
        <v/>
      </c>
      <c r="S20" s="45" t="str">
        <f t="shared" si="29"/>
        <v/>
      </c>
      <c r="T20" s="49" t="str">
        <f t="shared" si="6"/>
        <v/>
      </c>
      <c r="U20" s="50" t="str">
        <f t="shared" si="7"/>
        <v/>
      </c>
      <c r="V20" s="51" t="str">
        <f t="shared" si="8"/>
        <v/>
      </c>
    </row>
    <row r="21" spans="1:22" x14ac:dyDescent="0.25">
      <c r="A21" s="78" t="s">
        <v>14</v>
      </c>
      <c r="B21" s="80">
        <v>0.45347222222222222</v>
      </c>
      <c r="C21" s="81" t="s">
        <v>10</v>
      </c>
      <c r="D21" s="14">
        <v>-3</v>
      </c>
      <c r="E21" s="1">
        <v>12515.1</v>
      </c>
      <c r="F21" s="1">
        <v>12510.9</v>
      </c>
      <c r="G21" s="8">
        <f t="shared" ref="G21" si="30">IF(F21="","",((F21-E21)*D21) -6)</f>
        <v>6.6000000000021828</v>
      </c>
      <c r="H21" s="74">
        <f t="shared" ref="H21" si="31">IF(AND(G21="",G23=""),"",SUM(G21:G23))</f>
        <v>3</v>
      </c>
      <c r="I21" s="75">
        <f t="shared" ref="I21" si="32">IF(H21="","",H21+I18)</f>
        <v>-148.50000000002183</v>
      </c>
      <c r="J21" s="54"/>
      <c r="K21" s="28"/>
      <c r="L21" s="32"/>
      <c r="M21" s="36"/>
      <c r="N21" s="36"/>
      <c r="O21" s="37"/>
      <c r="P21" s="41" t="str">
        <f t="shared" si="26"/>
        <v/>
      </c>
      <c r="Q21" s="36" t="str">
        <f t="shared" si="27"/>
        <v/>
      </c>
      <c r="R21" s="36" t="str">
        <f t="shared" si="28"/>
        <v/>
      </c>
      <c r="S21" s="45" t="str">
        <f t="shared" si="29"/>
        <v/>
      </c>
      <c r="T21" s="49" t="str">
        <f t="shared" si="6"/>
        <v/>
      </c>
      <c r="U21" s="50" t="str">
        <f t="shared" si="7"/>
        <v/>
      </c>
      <c r="V21" s="51" t="str">
        <f t="shared" si="8"/>
        <v/>
      </c>
    </row>
    <row r="22" spans="1:22" x14ac:dyDescent="0.25">
      <c r="A22" s="67"/>
      <c r="B22" s="70"/>
      <c r="C22" s="64"/>
      <c r="D22" s="22">
        <v>-6</v>
      </c>
      <c r="E22" s="23"/>
      <c r="F22" s="23">
        <v>12515.2</v>
      </c>
      <c r="G22" s="24">
        <f t="shared" ref="G22" si="33">IF(F22="","",((F22-E21)*D22)-3)</f>
        <v>-3.6000000000021828</v>
      </c>
      <c r="H22" s="56"/>
      <c r="I22" s="58"/>
      <c r="J22" s="54"/>
      <c r="K22" s="28"/>
      <c r="L22" s="32"/>
      <c r="M22" s="36"/>
      <c r="N22" s="36"/>
      <c r="O22" s="37"/>
      <c r="P22" s="41" t="str">
        <f t="shared" si="26"/>
        <v/>
      </c>
      <c r="Q22" s="36" t="str">
        <f t="shared" si="27"/>
        <v/>
      </c>
      <c r="R22" s="36" t="str">
        <f t="shared" si="28"/>
        <v/>
      </c>
      <c r="S22" s="45" t="str">
        <f t="shared" si="29"/>
        <v/>
      </c>
      <c r="T22" s="49" t="str">
        <f t="shared" si="6"/>
        <v/>
      </c>
      <c r="U22" s="50" t="str">
        <f t="shared" si="7"/>
        <v/>
      </c>
      <c r="V22" s="51" t="str">
        <f t="shared" si="8"/>
        <v/>
      </c>
    </row>
    <row r="23" spans="1:22" x14ac:dyDescent="0.25">
      <c r="A23" s="67"/>
      <c r="B23" s="71"/>
      <c r="C23" s="65"/>
      <c r="D23" s="16">
        <v>-9</v>
      </c>
      <c r="E23" s="17"/>
      <c r="F23" s="17"/>
      <c r="G23" s="18" t="str">
        <f>IF(F23="","",(F23-E21)*D23-6)</f>
        <v/>
      </c>
      <c r="H23" s="57"/>
      <c r="I23" s="58"/>
      <c r="J23" s="54"/>
      <c r="K23" s="28"/>
      <c r="L23" s="32"/>
      <c r="M23" s="36"/>
      <c r="N23" s="36"/>
      <c r="O23" s="37"/>
      <c r="P23" s="41" t="str">
        <f t="shared" si="26"/>
        <v/>
      </c>
      <c r="Q23" s="36" t="str">
        <f t="shared" si="27"/>
        <v/>
      </c>
      <c r="R23" s="36" t="str">
        <f t="shared" si="28"/>
        <v/>
      </c>
      <c r="S23" s="45" t="str">
        <f t="shared" si="29"/>
        <v/>
      </c>
      <c r="T23" s="49" t="str">
        <f t="shared" si="6"/>
        <v/>
      </c>
      <c r="U23" s="50" t="str">
        <f t="shared" si="7"/>
        <v/>
      </c>
      <c r="V23" s="51" t="str">
        <f t="shared" si="8"/>
        <v/>
      </c>
    </row>
    <row r="24" spans="1:22" x14ac:dyDescent="0.25">
      <c r="A24" s="67"/>
      <c r="B24" s="70">
        <v>0.64166666666666672</v>
      </c>
      <c r="C24" s="64" t="s">
        <v>10</v>
      </c>
      <c r="D24" s="22">
        <v>3</v>
      </c>
      <c r="E24" s="23">
        <v>12497</v>
      </c>
      <c r="F24" s="23">
        <v>12504.9</v>
      </c>
      <c r="G24" s="24">
        <f t="shared" ref="G24" si="34">IF(F24="","",((F24-E24)*D24) -6)</f>
        <v>17.699999999998909</v>
      </c>
      <c r="H24" s="56">
        <f t="shared" ref="H24" si="35">IF(AND(G24="",G26=""),"",SUM(G24:G26))</f>
        <v>38.699999999998909</v>
      </c>
      <c r="I24" s="59">
        <f t="shared" ref="I24" si="36">IF(H24="","",H24+I21)</f>
        <v>-109.80000000002292</v>
      </c>
      <c r="J24" s="54"/>
      <c r="K24" s="28"/>
      <c r="L24" s="32"/>
      <c r="M24" s="36"/>
      <c r="N24" s="36"/>
      <c r="O24" s="37"/>
      <c r="P24" s="41" t="str">
        <f t="shared" si="26"/>
        <v/>
      </c>
      <c r="Q24" s="36" t="str">
        <f t="shared" si="27"/>
        <v/>
      </c>
      <c r="R24" s="36" t="str">
        <f t="shared" si="28"/>
        <v/>
      </c>
      <c r="S24" s="45" t="str">
        <f t="shared" si="29"/>
        <v/>
      </c>
      <c r="T24" s="49" t="str">
        <f t="shared" si="6"/>
        <v/>
      </c>
      <c r="U24" s="50" t="str">
        <f t="shared" si="7"/>
        <v/>
      </c>
      <c r="V24" s="51" t="str">
        <f t="shared" si="8"/>
        <v/>
      </c>
    </row>
    <row r="25" spans="1:22" x14ac:dyDescent="0.25">
      <c r="A25" s="67"/>
      <c r="B25" s="70"/>
      <c r="C25" s="64"/>
      <c r="D25" s="22">
        <v>6</v>
      </c>
      <c r="E25" s="23"/>
      <c r="F25" s="23">
        <v>12501</v>
      </c>
      <c r="G25" s="24">
        <f t="shared" ref="G25" si="37">IF(F25="","",((F25-E24)*D25)-3)</f>
        <v>21</v>
      </c>
      <c r="H25" s="56"/>
      <c r="I25" s="58"/>
      <c r="J25" s="54"/>
      <c r="K25" s="28"/>
      <c r="L25" s="32"/>
      <c r="M25" s="36"/>
      <c r="N25" s="36"/>
      <c r="O25" s="37"/>
      <c r="P25" s="41" t="str">
        <f t="shared" si="26"/>
        <v/>
      </c>
      <c r="Q25" s="36" t="str">
        <f t="shared" si="27"/>
        <v/>
      </c>
      <c r="R25" s="36" t="str">
        <f t="shared" si="28"/>
        <v/>
      </c>
      <c r="S25" s="45" t="str">
        <f t="shared" si="29"/>
        <v/>
      </c>
      <c r="T25" s="49" t="str">
        <f t="shared" si="6"/>
        <v/>
      </c>
      <c r="U25" s="50" t="str">
        <f t="shared" si="7"/>
        <v/>
      </c>
      <c r="V25" s="51" t="str">
        <f t="shared" si="8"/>
        <v/>
      </c>
    </row>
    <row r="26" spans="1:22" x14ac:dyDescent="0.25">
      <c r="A26" s="67"/>
      <c r="B26" s="70"/>
      <c r="C26" s="64"/>
      <c r="D26" s="22">
        <v>9</v>
      </c>
      <c r="E26" s="23"/>
      <c r="F26" s="23"/>
      <c r="G26" s="24" t="str">
        <f>IF(F26="","",(F26-E24)*D26-6)</f>
        <v/>
      </c>
      <c r="H26" s="56"/>
      <c r="I26" s="58"/>
      <c r="J26" s="54"/>
      <c r="K26" s="28"/>
      <c r="L26" s="32"/>
      <c r="M26" s="36"/>
      <c r="N26" s="36"/>
      <c r="O26" s="37"/>
      <c r="P26" s="41" t="str">
        <f t="shared" si="26"/>
        <v/>
      </c>
      <c r="Q26" s="36" t="str">
        <f t="shared" si="27"/>
        <v/>
      </c>
      <c r="R26" s="36" t="str">
        <f t="shared" si="28"/>
        <v/>
      </c>
      <c r="S26" s="45" t="str">
        <f t="shared" si="29"/>
        <v/>
      </c>
      <c r="T26" s="49" t="str">
        <f t="shared" si="6"/>
        <v/>
      </c>
      <c r="U26" s="50" t="str">
        <f t="shared" si="7"/>
        <v/>
      </c>
      <c r="V26" s="51" t="str">
        <f t="shared" si="8"/>
        <v/>
      </c>
    </row>
    <row r="27" spans="1:22" x14ac:dyDescent="0.25">
      <c r="A27" s="67"/>
      <c r="B27" s="69">
        <v>0.68680555555555556</v>
      </c>
      <c r="C27" s="63" t="s">
        <v>10</v>
      </c>
      <c r="D27" s="19">
        <v>3</v>
      </c>
      <c r="E27" s="20">
        <v>12534.6</v>
      </c>
      <c r="F27" s="20"/>
      <c r="G27" s="52" t="str">
        <f t="shared" ref="G27:G36" si="38">IF(F27="","",((F27-E27)*D27) -6)</f>
        <v/>
      </c>
      <c r="H27" s="55">
        <f t="shared" ref="H27" si="39">IF(AND(G27="",G29=""),"",SUM(G27:G29))</f>
        <v>-36.599999999996726</v>
      </c>
      <c r="I27" s="58">
        <f t="shared" ref="I27" si="40">IF(H27="","",H27+I24)</f>
        <v>-146.40000000001965</v>
      </c>
      <c r="J27" s="54"/>
      <c r="K27" s="28"/>
      <c r="L27" s="32"/>
      <c r="M27" s="36"/>
      <c r="N27" s="36"/>
      <c r="O27" s="37"/>
      <c r="P27" s="41" t="str">
        <f t="shared" si="26"/>
        <v/>
      </c>
      <c r="Q27" s="36" t="str">
        <f t="shared" si="27"/>
        <v/>
      </c>
      <c r="R27" s="36" t="str">
        <f t="shared" si="28"/>
        <v/>
      </c>
      <c r="S27" s="45" t="str">
        <f t="shared" si="29"/>
        <v/>
      </c>
      <c r="T27" s="49" t="str">
        <f t="shared" si="6"/>
        <v/>
      </c>
      <c r="U27" s="50" t="str">
        <f t="shared" si="7"/>
        <v/>
      </c>
      <c r="V27" s="51" t="str">
        <f t="shared" si="8"/>
        <v/>
      </c>
    </row>
    <row r="28" spans="1:22" x14ac:dyDescent="0.25">
      <c r="A28" s="67"/>
      <c r="B28" s="70"/>
      <c r="C28" s="64"/>
      <c r="D28" s="22">
        <v>6</v>
      </c>
      <c r="E28" s="23"/>
      <c r="F28" s="23"/>
      <c r="G28" s="24" t="str">
        <f t="shared" ref="G28:G37" si="41">IF(F28="","",((F28-E27)*D28)-3)</f>
        <v/>
      </c>
      <c r="H28" s="56"/>
      <c r="I28" s="58"/>
      <c r="J28" s="54"/>
      <c r="K28" s="28"/>
      <c r="L28" s="32"/>
      <c r="M28" s="36"/>
      <c r="N28" s="36"/>
      <c r="O28" s="37"/>
      <c r="P28" s="41" t="str">
        <f t="shared" si="26"/>
        <v/>
      </c>
      <c r="Q28" s="36" t="str">
        <f t="shared" si="27"/>
        <v/>
      </c>
      <c r="R28" s="36" t="str">
        <f t="shared" si="28"/>
        <v/>
      </c>
      <c r="S28" s="45" t="str">
        <f t="shared" si="29"/>
        <v/>
      </c>
      <c r="T28" s="49" t="str">
        <f t="shared" si="6"/>
        <v/>
      </c>
      <c r="U28" s="50" t="str">
        <f t="shared" si="7"/>
        <v/>
      </c>
      <c r="V28" s="51" t="str">
        <f t="shared" si="8"/>
        <v/>
      </c>
    </row>
    <row r="29" spans="1:22" x14ac:dyDescent="0.25">
      <c r="A29" s="67"/>
      <c r="B29" s="71"/>
      <c r="C29" s="65"/>
      <c r="D29" s="16">
        <v>9</v>
      </c>
      <c r="E29" s="17"/>
      <c r="F29" s="17">
        <v>12531.2</v>
      </c>
      <c r="G29" s="18">
        <f>IF(F29="","",(F29-E27)*D29-6)</f>
        <v>-36.599999999996726</v>
      </c>
      <c r="H29" s="57"/>
      <c r="I29" s="58"/>
      <c r="J29" s="54"/>
      <c r="K29" s="28"/>
      <c r="L29" s="32"/>
      <c r="M29" s="36"/>
      <c r="N29" s="36"/>
      <c r="O29" s="37"/>
      <c r="P29" s="41" t="str">
        <f t="shared" si="26"/>
        <v/>
      </c>
      <c r="Q29" s="36" t="str">
        <f t="shared" si="27"/>
        <v/>
      </c>
      <c r="R29" s="36" t="str">
        <f t="shared" si="28"/>
        <v/>
      </c>
      <c r="S29" s="45" t="str">
        <f t="shared" si="29"/>
        <v/>
      </c>
      <c r="T29" s="49" t="str">
        <f t="shared" si="6"/>
        <v/>
      </c>
      <c r="U29" s="50" t="str">
        <f t="shared" si="7"/>
        <v/>
      </c>
      <c r="V29" s="51" t="str">
        <f t="shared" si="8"/>
        <v/>
      </c>
    </row>
    <row r="30" spans="1:22" x14ac:dyDescent="0.25">
      <c r="A30" s="67"/>
      <c r="B30" s="70">
        <v>0.71111111111111114</v>
      </c>
      <c r="C30" s="64" t="s">
        <v>10</v>
      </c>
      <c r="D30" s="22">
        <v>-3</v>
      </c>
      <c r="E30" s="23">
        <v>12473.4</v>
      </c>
      <c r="F30" s="23"/>
      <c r="G30" s="24" t="str">
        <f t="shared" si="38"/>
        <v/>
      </c>
      <c r="H30" s="56">
        <f t="shared" ref="H30" si="42">IF(AND(G30="",G32=""),"",SUM(G30:G32))</f>
        <v>-42</v>
      </c>
      <c r="I30" s="58">
        <f t="shared" ref="I30" si="43">IF(H30="","",H30+I27)</f>
        <v>-188.40000000001965</v>
      </c>
      <c r="J30" s="54"/>
      <c r="K30" s="28"/>
      <c r="L30" s="32"/>
      <c r="M30" s="36"/>
      <c r="N30" s="36"/>
      <c r="O30" s="37"/>
      <c r="P30" s="41" t="str">
        <f t="shared" si="26"/>
        <v/>
      </c>
      <c r="Q30" s="36" t="str">
        <f t="shared" si="27"/>
        <v/>
      </c>
      <c r="R30" s="36" t="str">
        <f t="shared" si="28"/>
        <v/>
      </c>
      <c r="S30" s="45" t="str">
        <f t="shared" si="29"/>
        <v/>
      </c>
      <c r="T30" s="49" t="str">
        <f t="shared" si="6"/>
        <v/>
      </c>
      <c r="U30" s="50" t="str">
        <f t="shared" si="7"/>
        <v/>
      </c>
      <c r="V30" s="51" t="str">
        <f t="shared" si="8"/>
        <v/>
      </c>
    </row>
    <row r="31" spans="1:22" x14ac:dyDescent="0.25">
      <c r="A31" s="67"/>
      <c r="B31" s="70"/>
      <c r="C31" s="64"/>
      <c r="D31" s="22">
        <v>-6</v>
      </c>
      <c r="E31" s="23"/>
      <c r="F31" s="23"/>
      <c r="G31" s="24" t="str">
        <f t="shared" si="41"/>
        <v/>
      </c>
      <c r="H31" s="56"/>
      <c r="I31" s="58"/>
      <c r="J31" s="54"/>
      <c r="K31" s="28"/>
      <c r="L31" s="32"/>
      <c r="M31" s="36"/>
      <c r="N31" s="36"/>
      <c r="O31" s="37"/>
      <c r="P31" s="41" t="str">
        <f t="shared" si="26"/>
        <v/>
      </c>
      <c r="Q31" s="36" t="str">
        <f t="shared" si="27"/>
        <v/>
      </c>
      <c r="R31" s="36" t="str">
        <f t="shared" si="28"/>
        <v/>
      </c>
      <c r="S31" s="45" t="str">
        <f t="shared" si="29"/>
        <v/>
      </c>
      <c r="T31" s="49" t="str">
        <f t="shared" si="6"/>
        <v/>
      </c>
      <c r="U31" s="50" t="str">
        <f t="shared" si="7"/>
        <v/>
      </c>
      <c r="V31" s="51" t="str">
        <f t="shared" si="8"/>
        <v/>
      </c>
    </row>
    <row r="32" spans="1:22" ht="15.75" thickBot="1" x14ac:dyDescent="0.3">
      <c r="A32" s="79"/>
      <c r="B32" s="71"/>
      <c r="C32" s="65"/>
      <c r="D32" s="16">
        <v>-9</v>
      </c>
      <c r="E32" s="17"/>
      <c r="F32" s="17">
        <v>12477.4</v>
      </c>
      <c r="G32" s="9">
        <f>IF(F32="","",(F32-E30)*D32-6)</f>
        <v>-42</v>
      </c>
      <c r="H32" s="57"/>
      <c r="I32" s="62"/>
      <c r="J32" s="54"/>
      <c r="K32" s="28"/>
      <c r="L32" s="32"/>
      <c r="M32" s="36"/>
      <c r="N32" s="36"/>
      <c r="O32" s="37"/>
      <c r="P32" s="41" t="str">
        <f t="shared" si="26"/>
        <v/>
      </c>
      <c r="Q32" s="36" t="str">
        <f t="shared" si="27"/>
        <v/>
      </c>
      <c r="R32" s="36" t="str">
        <f t="shared" si="28"/>
        <v/>
      </c>
      <c r="S32" s="45" t="str">
        <f t="shared" si="29"/>
        <v/>
      </c>
      <c r="T32" s="49" t="str">
        <f t="shared" si="6"/>
        <v/>
      </c>
      <c r="U32" s="50" t="str">
        <f t="shared" si="7"/>
        <v/>
      </c>
      <c r="V32" s="51" t="str">
        <f t="shared" si="8"/>
        <v/>
      </c>
    </row>
    <row r="33" spans="1:22" x14ac:dyDescent="0.25">
      <c r="A33" s="78" t="s">
        <v>23</v>
      </c>
      <c r="B33" s="80">
        <v>0.38750000000000001</v>
      </c>
      <c r="C33" s="81" t="s">
        <v>11</v>
      </c>
      <c r="D33" s="14">
        <v>-3</v>
      </c>
      <c r="E33" s="1">
        <v>5321.7</v>
      </c>
      <c r="F33" s="1"/>
      <c r="G33" s="8" t="str">
        <f t="shared" si="38"/>
        <v/>
      </c>
      <c r="H33" s="74">
        <f t="shared" ref="H33" si="44">IF(AND(G33="",G35=""),"",SUM(G33:G35))</f>
        <v>-29.400000000003274</v>
      </c>
      <c r="I33" s="59">
        <f t="shared" ref="I33" si="45">IF(H33="","",H33+I30)</f>
        <v>-217.80000000002292</v>
      </c>
      <c r="J33" s="54"/>
      <c r="K33" s="28"/>
      <c r="L33" s="32"/>
      <c r="M33" s="36"/>
      <c r="N33" s="36"/>
      <c r="O33" s="37"/>
      <c r="P33" s="41" t="str">
        <f t="shared" si="26"/>
        <v/>
      </c>
      <c r="Q33" s="36" t="str">
        <f t="shared" si="27"/>
        <v/>
      </c>
      <c r="R33" s="36" t="str">
        <f t="shared" si="28"/>
        <v/>
      </c>
      <c r="S33" s="45" t="str">
        <f t="shared" si="29"/>
        <v/>
      </c>
      <c r="T33" s="49" t="str">
        <f t="shared" si="6"/>
        <v/>
      </c>
      <c r="U33" s="50" t="str">
        <f t="shared" si="7"/>
        <v/>
      </c>
      <c r="V33" s="51" t="str">
        <f t="shared" si="8"/>
        <v/>
      </c>
    </row>
    <row r="34" spans="1:22" x14ac:dyDescent="0.25">
      <c r="A34" s="67"/>
      <c r="B34" s="70"/>
      <c r="C34" s="64"/>
      <c r="D34" s="22">
        <v>-6</v>
      </c>
      <c r="E34" s="23"/>
      <c r="F34" s="23"/>
      <c r="G34" s="24" t="str">
        <f t="shared" si="41"/>
        <v/>
      </c>
      <c r="H34" s="56"/>
      <c r="I34" s="58"/>
      <c r="J34" s="54"/>
      <c r="K34" s="28"/>
      <c r="L34" s="32"/>
      <c r="M34" s="36"/>
      <c r="N34" s="36"/>
      <c r="O34" s="37"/>
      <c r="P34" s="41" t="str">
        <f t="shared" si="26"/>
        <v/>
      </c>
      <c r="Q34" s="36" t="str">
        <f t="shared" si="27"/>
        <v/>
      </c>
      <c r="R34" s="36" t="str">
        <f t="shared" si="28"/>
        <v/>
      </c>
      <c r="S34" s="45" t="str">
        <f t="shared" si="29"/>
        <v/>
      </c>
      <c r="T34" s="49" t="str">
        <f t="shared" si="6"/>
        <v/>
      </c>
      <c r="U34" s="50" t="str">
        <f t="shared" si="7"/>
        <v/>
      </c>
      <c r="V34" s="51" t="str">
        <f t="shared" si="8"/>
        <v/>
      </c>
    </row>
    <row r="35" spans="1:22" x14ac:dyDescent="0.25">
      <c r="A35" s="67"/>
      <c r="B35" s="70"/>
      <c r="C35" s="64"/>
      <c r="D35" s="22">
        <v>-9</v>
      </c>
      <c r="E35" s="23"/>
      <c r="F35" s="23">
        <v>5324.3</v>
      </c>
      <c r="G35" s="24">
        <f>IF(F35="","",(F35-E33)*D35-6)</f>
        <v>-29.400000000003274</v>
      </c>
      <c r="H35" s="56"/>
      <c r="I35" s="58"/>
      <c r="J35" s="54"/>
      <c r="K35" s="28"/>
      <c r="L35" s="32"/>
      <c r="M35" s="36"/>
      <c r="N35" s="36"/>
      <c r="O35" s="37"/>
      <c r="P35" s="41" t="str">
        <f t="shared" si="26"/>
        <v/>
      </c>
      <c r="Q35" s="36" t="str">
        <f t="shared" si="27"/>
        <v/>
      </c>
      <c r="R35" s="36" t="str">
        <f t="shared" si="28"/>
        <v/>
      </c>
      <c r="S35" s="45" t="str">
        <f t="shared" si="29"/>
        <v/>
      </c>
      <c r="T35" s="49" t="str">
        <f t="shared" si="6"/>
        <v/>
      </c>
      <c r="U35" s="50" t="str">
        <f t="shared" si="7"/>
        <v/>
      </c>
      <c r="V35" s="51" t="str">
        <f t="shared" si="8"/>
        <v/>
      </c>
    </row>
    <row r="36" spans="1:22" x14ac:dyDescent="0.25">
      <c r="A36" s="67"/>
      <c r="B36" s="69">
        <v>0.66875000000000007</v>
      </c>
      <c r="C36" s="63" t="s">
        <v>12</v>
      </c>
      <c r="D36" s="19">
        <v>3</v>
      </c>
      <c r="E36" s="20">
        <v>25549.5</v>
      </c>
      <c r="F36" s="20"/>
      <c r="G36" s="52" t="str">
        <f t="shared" si="38"/>
        <v/>
      </c>
      <c r="H36" s="55">
        <f t="shared" ref="H36" si="46">IF(AND(G36="",G38=""),"",SUM(G36:G38))</f>
        <v>-1.5</v>
      </c>
      <c r="I36" s="58">
        <f t="shared" ref="I36" si="47">IF(H36="","",H36+I33)</f>
        <v>-219.30000000002292</v>
      </c>
      <c r="J36" s="54"/>
      <c r="K36" s="28"/>
      <c r="L36" s="32"/>
      <c r="M36" s="36"/>
      <c r="N36" s="36"/>
      <c r="O36" s="37"/>
      <c r="P36" s="41" t="str">
        <f t="shared" si="26"/>
        <v/>
      </c>
      <c r="Q36" s="36" t="str">
        <f t="shared" si="27"/>
        <v/>
      </c>
      <c r="R36" s="36" t="str">
        <f t="shared" si="28"/>
        <v/>
      </c>
      <c r="S36" s="45" t="str">
        <f t="shared" si="29"/>
        <v/>
      </c>
      <c r="T36" s="49" t="str">
        <f t="shared" si="6"/>
        <v/>
      </c>
      <c r="U36" s="50" t="str">
        <f t="shared" si="7"/>
        <v/>
      </c>
      <c r="V36" s="51" t="str">
        <f t="shared" si="8"/>
        <v/>
      </c>
    </row>
    <row r="37" spans="1:22" x14ac:dyDescent="0.25">
      <c r="A37" s="67"/>
      <c r="B37" s="70"/>
      <c r="C37" s="64"/>
      <c r="D37" s="22">
        <v>6</v>
      </c>
      <c r="E37" s="23"/>
      <c r="F37" s="23"/>
      <c r="G37" s="24" t="str">
        <f t="shared" si="41"/>
        <v/>
      </c>
      <c r="H37" s="56"/>
      <c r="I37" s="58"/>
      <c r="J37" s="54"/>
      <c r="K37" s="28"/>
      <c r="L37" s="32"/>
      <c r="M37" s="36"/>
      <c r="N37" s="36"/>
      <c r="O37" s="37"/>
      <c r="P37" s="41" t="str">
        <f t="shared" si="26"/>
        <v/>
      </c>
      <c r="Q37" s="36" t="str">
        <f t="shared" si="27"/>
        <v/>
      </c>
      <c r="R37" s="36" t="str">
        <f t="shared" si="28"/>
        <v/>
      </c>
      <c r="S37" s="45" t="str">
        <f t="shared" si="29"/>
        <v/>
      </c>
      <c r="T37" s="49" t="str">
        <f t="shared" si="6"/>
        <v/>
      </c>
      <c r="U37" s="50" t="str">
        <f t="shared" si="7"/>
        <v/>
      </c>
      <c r="V37" s="51" t="str">
        <f t="shared" si="8"/>
        <v/>
      </c>
    </row>
    <row r="38" spans="1:22" x14ac:dyDescent="0.25">
      <c r="A38" s="67"/>
      <c r="B38" s="71"/>
      <c r="C38" s="65"/>
      <c r="D38" s="16">
        <v>9</v>
      </c>
      <c r="E38" s="17"/>
      <c r="F38" s="17">
        <v>25550</v>
      </c>
      <c r="G38" s="18">
        <f>IF(F38="","",(F38-E36)*D38-6)</f>
        <v>-1.5</v>
      </c>
      <c r="H38" s="57"/>
      <c r="I38" s="58"/>
      <c r="J38" s="54"/>
      <c r="K38" s="28"/>
      <c r="L38" s="32"/>
      <c r="M38" s="36"/>
      <c r="N38" s="36"/>
      <c r="O38" s="37"/>
      <c r="P38" s="41" t="str">
        <f t="shared" si="26"/>
        <v/>
      </c>
      <c r="Q38" s="36" t="str">
        <f t="shared" si="27"/>
        <v/>
      </c>
      <c r="R38" s="36" t="str">
        <f t="shared" si="28"/>
        <v/>
      </c>
      <c r="S38" s="45" t="str">
        <f t="shared" si="29"/>
        <v/>
      </c>
      <c r="T38" s="49" t="str">
        <f t="shared" si="6"/>
        <v/>
      </c>
      <c r="U38" s="50" t="str">
        <f t="shared" si="7"/>
        <v/>
      </c>
      <c r="V38" s="51" t="str">
        <f t="shared" si="8"/>
        <v/>
      </c>
    </row>
    <row r="39" spans="1:22" x14ac:dyDescent="0.25">
      <c r="A39" s="67"/>
      <c r="B39" s="70">
        <v>0.67222222222222217</v>
      </c>
      <c r="C39" s="64" t="s">
        <v>10</v>
      </c>
      <c r="D39" s="22">
        <v>3</v>
      </c>
      <c r="E39" s="23">
        <v>12495.2</v>
      </c>
      <c r="F39" s="23"/>
      <c r="G39" s="24" t="str">
        <f t="shared" ref="G39" si="48">IF(F39="","",((F39-E39)*D39) -6)</f>
        <v/>
      </c>
      <c r="H39" s="56">
        <f t="shared" ref="H39" si="49">IF(AND(G39="",G41=""),"",SUM(G39:G41))</f>
        <v>-42</v>
      </c>
      <c r="I39" s="58">
        <f t="shared" ref="I39" si="50">IF(H39="","",H39+I36)</f>
        <v>-261.30000000002292</v>
      </c>
      <c r="J39" s="54"/>
      <c r="K39" s="28"/>
      <c r="L39" s="32"/>
      <c r="M39" s="36"/>
      <c r="N39" s="36"/>
      <c r="O39" s="37"/>
      <c r="P39" s="41" t="str">
        <f t="shared" si="26"/>
        <v/>
      </c>
      <c r="Q39" s="36" t="str">
        <f t="shared" si="27"/>
        <v/>
      </c>
      <c r="R39" s="36" t="str">
        <f t="shared" si="28"/>
        <v/>
      </c>
      <c r="S39" s="45" t="str">
        <f t="shared" si="29"/>
        <v/>
      </c>
      <c r="T39" s="49" t="str">
        <f t="shared" si="6"/>
        <v/>
      </c>
      <c r="U39" s="50" t="str">
        <f t="shared" si="7"/>
        <v/>
      </c>
      <c r="V39" s="51" t="str">
        <f t="shared" si="8"/>
        <v/>
      </c>
    </row>
    <row r="40" spans="1:22" x14ac:dyDescent="0.25">
      <c r="A40" s="67"/>
      <c r="B40" s="70"/>
      <c r="C40" s="64"/>
      <c r="D40" s="22">
        <v>6</v>
      </c>
      <c r="E40" s="23"/>
      <c r="F40" s="23"/>
      <c r="G40" s="24" t="str">
        <f t="shared" ref="G40:G55" si="51">IF(F40="","",((F40-E39)*D40)-3)</f>
        <v/>
      </c>
      <c r="H40" s="56"/>
      <c r="I40" s="58"/>
      <c r="J40" s="54"/>
      <c r="K40" s="28"/>
      <c r="L40" s="32"/>
      <c r="M40" s="36"/>
      <c r="N40" s="36"/>
      <c r="O40" s="37"/>
      <c r="P40" s="41" t="str">
        <f t="shared" si="26"/>
        <v/>
      </c>
      <c r="Q40" s="36" t="str">
        <f t="shared" si="27"/>
        <v/>
      </c>
      <c r="R40" s="36" t="str">
        <f t="shared" si="28"/>
        <v/>
      </c>
      <c r="S40" s="45" t="str">
        <f t="shared" si="29"/>
        <v/>
      </c>
      <c r="T40" s="49" t="str">
        <f t="shared" si="6"/>
        <v/>
      </c>
      <c r="U40" s="50" t="str">
        <f t="shared" si="7"/>
        <v/>
      </c>
      <c r="V40" s="51" t="str">
        <f t="shared" si="8"/>
        <v/>
      </c>
    </row>
    <row r="41" spans="1:22" x14ac:dyDescent="0.25">
      <c r="A41" s="67"/>
      <c r="B41" s="70"/>
      <c r="C41" s="64"/>
      <c r="D41" s="22">
        <v>9</v>
      </c>
      <c r="E41" s="23"/>
      <c r="F41" s="23">
        <v>12491.2</v>
      </c>
      <c r="G41" s="24">
        <f>IF(F41="","",(F41-E39)*D41-6)</f>
        <v>-42</v>
      </c>
      <c r="H41" s="56"/>
      <c r="I41" s="58"/>
      <c r="J41" s="54"/>
      <c r="K41" s="28"/>
      <c r="L41" s="32"/>
      <c r="M41" s="36"/>
      <c r="N41" s="36"/>
      <c r="O41" s="37"/>
      <c r="P41" s="41" t="str">
        <f t="shared" si="26"/>
        <v/>
      </c>
      <c r="Q41" s="36" t="str">
        <f t="shared" si="27"/>
        <v/>
      </c>
      <c r="R41" s="36" t="str">
        <f t="shared" si="28"/>
        <v/>
      </c>
      <c r="S41" s="45" t="str">
        <f t="shared" si="29"/>
        <v/>
      </c>
      <c r="T41" s="49" t="str">
        <f t="shared" si="6"/>
        <v/>
      </c>
      <c r="U41" s="50" t="str">
        <f t="shared" si="7"/>
        <v/>
      </c>
      <c r="V41" s="51" t="str">
        <f t="shared" si="8"/>
        <v/>
      </c>
    </row>
    <row r="42" spans="1:22" x14ac:dyDescent="0.25">
      <c r="A42" s="67"/>
      <c r="B42" s="69">
        <v>0.67499999999999993</v>
      </c>
      <c r="C42" s="63" t="s">
        <v>10</v>
      </c>
      <c r="D42" s="19">
        <v>3</v>
      </c>
      <c r="E42" s="20">
        <v>12489.6</v>
      </c>
      <c r="F42" s="20">
        <v>12494.9</v>
      </c>
      <c r="G42" s="52">
        <f t="shared" ref="G42:G99" si="52">IF(F42="","",((F42-E42)*D42) -6)</f>
        <v>9.8999999999978172</v>
      </c>
      <c r="H42" s="55">
        <f t="shared" ref="H42" si="53">IF(AND(G42="",G44=""),"",SUM(G42:G44))</f>
        <v>89.699999999993452</v>
      </c>
      <c r="I42" s="58">
        <f t="shared" ref="I42" si="54">IF(H42="","",H42+I39)</f>
        <v>-171.60000000002947</v>
      </c>
      <c r="J42" s="54"/>
      <c r="K42" s="28"/>
      <c r="L42" s="32"/>
      <c r="M42" s="36"/>
      <c r="N42" s="36"/>
      <c r="O42" s="37"/>
      <c r="P42" s="41" t="str">
        <f t="shared" si="26"/>
        <v/>
      </c>
      <c r="Q42" s="36" t="str">
        <f t="shared" si="27"/>
        <v/>
      </c>
      <c r="R42" s="36" t="str">
        <f t="shared" si="28"/>
        <v/>
      </c>
      <c r="S42" s="45" t="str">
        <f t="shared" si="29"/>
        <v/>
      </c>
      <c r="T42" s="49" t="str">
        <f t="shared" si="6"/>
        <v/>
      </c>
      <c r="U42" s="50" t="str">
        <f t="shared" si="7"/>
        <v/>
      </c>
      <c r="V42" s="51" t="str">
        <f t="shared" si="8"/>
        <v/>
      </c>
    </row>
    <row r="43" spans="1:22" x14ac:dyDescent="0.25">
      <c r="A43" s="67"/>
      <c r="B43" s="70"/>
      <c r="C43" s="64"/>
      <c r="D43" s="22">
        <v>6</v>
      </c>
      <c r="E43" s="23"/>
      <c r="F43" s="23">
        <v>12503.4</v>
      </c>
      <c r="G43" s="24">
        <f t="shared" ref="G43:G100" si="55">IF(F43="","",((F43-E42)*D43)-3)</f>
        <v>79.799999999995634</v>
      </c>
      <c r="H43" s="56"/>
      <c r="I43" s="58"/>
      <c r="J43" s="54"/>
      <c r="K43" s="28"/>
      <c r="L43" s="32"/>
      <c r="M43" s="36"/>
      <c r="N43" s="36"/>
      <c r="O43" s="37"/>
      <c r="P43" s="41" t="str">
        <f t="shared" si="26"/>
        <v/>
      </c>
      <c r="Q43" s="36" t="str">
        <f t="shared" si="27"/>
        <v/>
      </c>
      <c r="R43" s="36" t="str">
        <f t="shared" si="28"/>
        <v/>
      </c>
      <c r="S43" s="45" t="str">
        <f t="shared" si="29"/>
        <v/>
      </c>
      <c r="T43" s="49" t="str">
        <f t="shared" si="6"/>
        <v/>
      </c>
      <c r="U43" s="50" t="str">
        <f t="shared" si="7"/>
        <v/>
      </c>
      <c r="V43" s="51" t="str">
        <f t="shared" si="8"/>
        <v/>
      </c>
    </row>
    <row r="44" spans="1:22" x14ac:dyDescent="0.25">
      <c r="A44" s="67"/>
      <c r="B44" s="71"/>
      <c r="C44" s="65"/>
      <c r="D44" s="16">
        <v>9</v>
      </c>
      <c r="E44" s="17"/>
      <c r="F44" s="17"/>
      <c r="G44" s="18" t="str">
        <f>IF(F44="","",(F44-E42)*D44-6)</f>
        <v/>
      </c>
      <c r="H44" s="57"/>
      <c r="I44" s="58"/>
      <c r="J44" s="54"/>
      <c r="K44" s="28"/>
      <c r="L44" s="32"/>
      <c r="M44" s="36"/>
      <c r="N44" s="36"/>
      <c r="O44" s="37"/>
      <c r="P44" s="41" t="str">
        <f t="shared" si="26"/>
        <v/>
      </c>
      <c r="Q44" s="36" t="str">
        <f t="shared" si="27"/>
        <v/>
      </c>
      <c r="R44" s="36" t="str">
        <f t="shared" si="28"/>
        <v/>
      </c>
      <c r="S44" s="45" t="str">
        <f t="shared" si="29"/>
        <v/>
      </c>
      <c r="T44" s="49" t="str">
        <f t="shared" si="6"/>
        <v/>
      </c>
      <c r="U44" s="50" t="str">
        <f t="shared" si="7"/>
        <v/>
      </c>
      <c r="V44" s="51" t="str">
        <f t="shared" si="8"/>
        <v/>
      </c>
    </row>
    <row r="45" spans="1:22" x14ac:dyDescent="0.25">
      <c r="A45" s="67"/>
      <c r="B45" s="70">
        <v>0.68958333333333333</v>
      </c>
      <c r="C45" s="64" t="s">
        <v>10</v>
      </c>
      <c r="D45" s="22">
        <v>3</v>
      </c>
      <c r="E45" s="23">
        <v>12509.1</v>
      </c>
      <c r="F45" s="23">
        <v>12513.2</v>
      </c>
      <c r="G45" s="24">
        <f t="shared" si="52"/>
        <v>6.3000000000010914</v>
      </c>
      <c r="H45" s="56">
        <f t="shared" ref="H45" si="56">IF(AND(G45="",G47=""),"",SUM(G45:G47))</f>
        <v>4.499999999994543</v>
      </c>
      <c r="I45" s="59">
        <f t="shared" ref="I45" si="57">IF(H45="","",H45+I42)</f>
        <v>-167.10000000003492</v>
      </c>
      <c r="J45" s="54"/>
      <c r="K45" s="28"/>
      <c r="L45" s="32"/>
      <c r="M45" s="36"/>
      <c r="N45" s="36"/>
      <c r="O45" s="37"/>
      <c r="P45" s="41" t="str">
        <f t="shared" si="26"/>
        <v/>
      </c>
      <c r="Q45" s="36" t="str">
        <f t="shared" si="27"/>
        <v/>
      </c>
      <c r="R45" s="36" t="str">
        <f t="shared" si="28"/>
        <v/>
      </c>
      <c r="S45" s="45" t="str">
        <f t="shared" si="29"/>
        <v/>
      </c>
      <c r="T45" s="49" t="str">
        <f t="shared" si="6"/>
        <v/>
      </c>
      <c r="U45" s="50" t="str">
        <f t="shared" si="7"/>
        <v/>
      </c>
      <c r="V45" s="51" t="str">
        <f t="shared" si="8"/>
        <v/>
      </c>
    </row>
    <row r="46" spans="1:22" x14ac:dyDescent="0.25">
      <c r="A46" s="67"/>
      <c r="B46" s="70"/>
      <c r="C46" s="64"/>
      <c r="D46" s="22">
        <v>6</v>
      </c>
      <c r="E46" s="23"/>
      <c r="F46" s="23">
        <v>12509.3</v>
      </c>
      <c r="G46" s="24">
        <f t="shared" si="55"/>
        <v>-1.8000000000065484</v>
      </c>
      <c r="H46" s="56"/>
      <c r="I46" s="58"/>
      <c r="J46" s="54"/>
      <c r="K46" s="28"/>
      <c r="L46" s="32"/>
      <c r="M46" s="36"/>
      <c r="N46" s="36"/>
      <c r="O46" s="37"/>
      <c r="P46" s="41" t="str">
        <f t="shared" si="26"/>
        <v/>
      </c>
      <c r="Q46" s="36" t="str">
        <f t="shared" si="27"/>
        <v/>
      </c>
      <c r="R46" s="36" t="str">
        <f t="shared" si="28"/>
        <v/>
      </c>
      <c r="S46" s="45" t="str">
        <f t="shared" si="29"/>
        <v/>
      </c>
      <c r="T46" s="49" t="str">
        <f t="shared" si="6"/>
        <v/>
      </c>
      <c r="U46" s="50" t="str">
        <f t="shared" si="7"/>
        <v/>
      </c>
      <c r="V46" s="51" t="str">
        <f t="shared" si="8"/>
        <v/>
      </c>
    </row>
    <row r="47" spans="1:22" x14ac:dyDescent="0.25">
      <c r="A47" s="67"/>
      <c r="B47" s="70"/>
      <c r="C47" s="64"/>
      <c r="D47" s="22">
        <v>9</v>
      </c>
      <c r="E47" s="23"/>
      <c r="F47" s="23"/>
      <c r="G47" s="24" t="str">
        <f>IF(F47="","",(F47-E45)*D47-6)</f>
        <v/>
      </c>
      <c r="H47" s="56"/>
      <c r="I47" s="60"/>
      <c r="J47" s="54"/>
      <c r="K47" s="28"/>
      <c r="L47" s="32"/>
      <c r="M47" s="36"/>
      <c r="N47" s="36"/>
      <c r="O47" s="37"/>
      <c r="P47" s="41" t="str">
        <f t="shared" si="26"/>
        <v/>
      </c>
      <c r="Q47" s="36" t="str">
        <f t="shared" si="27"/>
        <v/>
      </c>
      <c r="R47" s="36" t="str">
        <f t="shared" si="28"/>
        <v/>
      </c>
      <c r="S47" s="45" t="str">
        <f t="shared" si="29"/>
        <v/>
      </c>
      <c r="T47" s="49" t="str">
        <f t="shared" si="6"/>
        <v/>
      </c>
      <c r="U47" s="50" t="str">
        <f t="shared" si="7"/>
        <v/>
      </c>
      <c r="V47" s="51" t="str">
        <f t="shared" si="8"/>
        <v/>
      </c>
    </row>
    <row r="48" spans="1:22" x14ac:dyDescent="0.25">
      <c r="A48" s="67"/>
      <c r="B48" s="69">
        <v>0.70833333333333337</v>
      </c>
      <c r="C48" s="63" t="s">
        <v>10</v>
      </c>
      <c r="D48" s="19">
        <v>-3</v>
      </c>
      <c r="E48" s="20">
        <v>25414</v>
      </c>
      <c r="F48" s="20"/>
      <c r="G48" s="52" t="str">
        <f t="shared" si="52"/>
        <v/>
      </c>
      <c r="H48" s="55">
        <f t="shared" ref="H48" si="58">IF(AND(G48="",G50=""),"",SUM(G48:G50))</f>
        <v>-24</v>
      </c>
      <c r="I48" s="58">
        <f t="shared" ref="I48" si="59">IF(H48="","",H48+I45)</f>
        <v>-191.10000000003492</v>
      </c>
      <c r="J48" s="54"/>
      <c r="K48" s="28"/>
      <c r="L48" s="32"/>
      <c r="M48" s="36"/>
      <c r="N48" s="36"/>
      <c r="O48" s="37"/>
      <c r="P48" s="41" t="str">
        <f t="shared" si="26"/>
        <v/>
      </c>
      <c r="Q48" s="36" t="str">
        <f t="shared" si="27"/>
        <v/>
      </c>
      <c r="R48" s="36" t="str">
        <f t="shared" si="28"/>
        <v/>
      </c>
      <c r="S48" s="45" t="str">
        <f t="shared" si="29"/>
        <v/>
      </c>
      <c r="T48" s="49" t="str">
        <f t="shared" si="6"/>
        <v/>
      </c>
      <c r="U48" s="50" t="str">
        <f t="shared" si="7"/>
        <v/>
      </c>
      <c r="V48" s="51" t="str">
        <f t="shared" si="8"/>
        <v/>
      </c>
    </row>
    <row r="49" spans="1:22" x14ac:dyDescent="0.25">
      <c r="A49" s="67"/>
      <c r="B49" s="70"/>
      <c r="C49" s="64"/>
      <c r="D49" s="22">
        <v>-6</v>
      </c>
      <c r="E49" s="23"/>
      <c r="F49" s="23"/>
      <c r="G49" s="24" t="str">
        <f t="shared" si="55"/>
        <v/>
      </c>
      <c r="H49" s="56"/>
      <c r="I49" s="58"/>
      <c r="J49" s="54"/>
      <c r="K49" s="28"/>
      <c r="L49" s="32"/>
      <c r="M49" s="36"/>
      <c r="N49" s="36"/>
      <c r="O49" s="37"/>
      <c r="P49" s="41" t="str">
        <f t="shared" si="26"/>
        <v/>
      </c>
      <c r="Q49" s="36" t="str">
        <f t="shared" si="27"/>
        <v/>
      </c>
      <c r="R49" s="36" t="str">
        <f t="shared" si="28"/>
        <v/>
      </c>
      <c r="S49" s="45" t="str">
        <f t="shared" si="29"/>
        <v/>
      </c>
      <c r="T49" s="49" t="str">
        <f t="shared" si="6"/>
        <v/>
      </c>
      <c r="U49" s="50" t="str">
        <f t="shared" si="7"/>
        <v/>
      </c>
      <c r="V49" s="51" t="str">
        <f t="shared" si="8"/>
        <v/>
      </c>
    </row>
    <row r="50" spans="1:22" ht="15.75" thickBot="1" x14ac:dyDescent="0.3">
      <c r="A50" s="67"/>
      <c r="B50" s="71"/>
      <c r="C50" s="65"/>
      <c r="D50" s="16">
        <v>-9</v>
      </c>
      <c r="E50" s="17"/>
      <c r="F50" s="17">
        <v>25416</v>
      </c>
      <c r="G50" s="18">
        <f>IF(F50="","",(F50-E48)*D50-6)</f>
        <v>-24</v>
      </c>
      <c r="H50" s="57"/>
      <c r="I50" s="58"/>
      <c r="J50" s="54"/>
      <c r="K50" s="29"/>
      <c r="L50" s="33"/>
      <c r="M50" s="38"/>
      <c r="N50" s="38"/>
      <c r="O50" s="39"/>
      <c r="P50" s="41" t="str">
        <f t="shared" si="26"/>
        <v/>
      </c>
      <c r="Q50" s="36" t="str">
        <f t="shared" si="27"/>
        <v/>
      </c>
      <c r="R50" s="36" t="str">
        <f t="shared" si="28"/>
        <v/>
      </c>
      <c r="S50" s="45" t="str">
        <f t="shared" si="29"/>
        <v/>
      </c>
      <c r="T50" s="49" t="str">
        <f t="shared" si="6"/>
        <v/>
      </c>
      <c r="U50" s="50" t="str">
        <f t="shared" si="7"/>
        <v/>
      </c>
      <c r="V50" s="51" t="str">
        <f t="shared" si="8"/>
        <v/>
      </c>
    </row>
    <row r="51" spans="1:22" x14ac:dyDescent="0.25">
      <c r="A51" s="67"/>
      <c r="B51" s="70">
        <v>0.71388888888888891</v>
      </c>
      <c r="C51" s="64" t="s">
        <v>10</v>
      </c>
      <c r="D51" s="22">
        <v>-3</v>
      </c>
      <c r="E51" s="23">
        <v>12456.1</v>
      </c>
      <c r="F51" s="23">
        <v>12452.1</v>
      </c>
      <c r="G51" s="24">
        <f t="shared" si="52"/>
        <v>6</v>
      </c>
      <c r="H51" s="56">
        <f t="shared" ref="H51" si="60">IF(AND(G51="",G53=""),"",SUM(G51:G53))</f>
        <v>183.60000000000218</v>
      </c>
      <c r="I51" s="59">
        <f t="shared" ref="I51" si="61">IF(H51="","",H51+I48)</f>
        <v>-7.5000000000327418</v>
      </c>
      <c r="J51" s="54"/>
    </row>
    <row r="52" spans="1:22" x14ac:dyDescent="0.25">
      <c r="A52" s="67"/>
      <c r="B52" s="70"/>
      <c r="C52" s="64"/>
      <c r="D52" s="22">
        <v>-6</v>
      </c>
      <c r="E52" s="23"/>
      <c r="F52" s="23">
        <v>12426</v>
      </c>
      <c r="G52" s="24">
        <f t="shared" si="55"/>
        <v>177.60000000000218</v>
      </c>
      <c r="H52" s="56"/>
      <c r="I52" s="58"/>
      <c r="J52" s="54"/>
    </row>
    <row r="53" spans="1:22" x14ac:dyDescent="0.25">
      <c r="A53" s="67"/>
      <c r="B53" s="70"/>
      <c r="C53" s="64"/>
      <c r="D53" s="22">
        <v>-9</v>
      </c>
      <c r="E53" s="23"/>
      <c r="F53" s="23"/>
      <c r="G53" s="24" t="str">
        <f>IF(F53="","",(F53-E51)*D53-6)</f>
        <v/>
      </c>
      <c r="H53" s="56"/>
      <c r="I53" s="60"/>
      <c r="J53" s="54"/>
    </row>
    <row r="54" spans="1:22" x14ac:dyDescent="0.25">
      <c r="A54" s="67"/>
      <c r="B54" s="69">
        <v>0.71944444444444444</v>
      </c>
      <c r="C54" s="63" t="s">
        <v>10</v>
      </c>
      <c r="D54" s="19">
        <v>-3</v>
      </c>
      <c r="E54" s="20">
        <v>12427.9</v>
      </c>
      <c r="F54" s="20"/>
      <c r="G54" s="52" t="str">
        <f>IF(F54="","",((F54-E54)*D54) -6)</f>
        <v/>
      </c>
      <c r="H54" s="55">
        <f t="shared" ref="H54" si="62">IF(AND(G54="",G56=""),"",SUM(G54:G56))</f>
        <v>-34.800000000006548</v>
      </c>
      <c r="I54" s="58">
        <f t="shared" ref="I54" si="63">IF(H54="","",H54+I51)</f>
        <v>-42.30000000003929</v>
      </c>
      <c r="J54" s="54"/>
    </row>
    <row r="55" spans="1:22" x14ac:dyDescent="0.25">
      <c r="A55" s="67"/>
      <c r="B55" s="70"/>
      <c r="C55" s="64"/>
      <c r="D55" s="22">
        <v>-6</v>
      </c>
      <c r="E55" s="23"/>
      <c r="F55" s="23"/>
      <c r="G55" s="24" t="str">
        <f t="shared" si="51"/>
        <v/>
      </c>
      <c r="H55" s="56"/>
      <c r="I55" s="58"/>
      <c r="J55" s="54"/>
    </row>
    <row r="56" spans="1:22" ht="15.75" thickBot="1" x14ac:dyDescent="0.3">
      <c r="A56" s="79"/>
      <c r="B56" s="76"/>
      <c r="C56" s="77"/>
      <c r="D56" s="15">
        <v>-9</v>
      </c>
      <c r="E56" s="2"/>
      <c r="F56" s="2">
        <v>12431.1</v>
      </c>
      <c r="G56" s="9">
        <f>IF(F56="","",(F56-E54)*D56-6)</f>
        <v>-34.800000000006548</v>
      </c>
      <c r="H56" s="61"/>
      <c r="I56" s="62"/>
      <c r="J56" s="54"/>
    </row>
    <row r="57" spans="1:22" x14ac:dyDescent="0.25">
      <c r="A57" s="78"/>
      <c r="B57" s="70"/>
      <c r="C57" s="64"/>
      <c r="D57" s="22">
        <v>3</v>
      </c>
      <c r="E57" s="23"/>
      <c r="F57" s="23"/>
      <c r="G57" s="24" t="str">
        <f t="shared" si="52"/>
        <v/>
      </c>
      <c r="H57" s="56" t="str">
        <f t="shared" ref="H57" si="64">IF(AND(G57="",G59=""),"",SUM(G57:G59))</f>
        <v/>
      </c>
      <c r="I57" s="59" t="str">
        <f t="shared" ref="I57" si="65">IF(H57="","",H57+I54)</f>
        <v/>
      </c>
      <c r="J57" s="54"/>
    </row>
    <row r="58" spans="1:22" x14ac:dyDescent="0.25">
      <c r="A58" s="67"/>
      <c r="B58" s="70"/>
      <c r="C58" s="64"/>
      <c r="D58" s="22">
        <v>6</v>
      </c>
      <c r="E58" s="23"/>
      <c r="F58" s="23"/>
      <c r="G58" s="24" t="str">
        <f t="shared" si="55"/>
        <v/>
      </c>
      <c r="H58" s="56"/>
      <c r="I58" s="58"/>
      <c r="J58" s="54"/>
    </row>
    <row r="59" spans="1:22" x14ac:dyDescent="0.25">
      <c r="A59" s="67"/>
      <c r="B59" s="70"/>
      <c r="C59" s="64"/>
      <c r="D59" s="22">
        <v>9</v>
      </c>
      <c r="E59" s="23"/>
      <c r="F59" s="23"/>
      <c r="G59" s="24" t="str">
        <f>IF(F59="","",(F59-E57)*D59-6)</f>
        <v/>
      </c>
      <c r="H59" s="56"/>
      <c r="I59" s="58"/>
      <c r="J59" s="54"/>
    </row>
    <row r="60" spans="1:22" x14ac:dyDescent="0.25">
      <c r="A60" s="66"/>
      <c r="B60" s="69"/>
      <c r="C60" s="63"/>
      <c r="D60" s="19">
        <v>3</v>
      </c>
      <c r="E60" s="20"/>
      <c r="F60" s="20"/>
      <c r="G60" s="52" t="str">
        <f t="shared" si="52"/>
        <v/>
      </c>
      <c r="H60" s="55" t="str">
        <f t="shared" ref="H60" si="66">IF(AND(G60="",G62=""),"",SUM(G60:G62))</f>
        <v/>
      </c>
      <c r="I60" s="58" t="str">
        <f t="shared" ref="I60" si="67">IF(H60="","",H60+I57)</f>
        <v/>
      </c>
      <c r="J60" s="54"/>
    </row>
    <row r="61" spans="1:22" x14ac:dyDescent="0.25">
      <c r="A61" s="67"/>
      <c r="B61" s="70"/>
      <c r="C61" s="64"/>
      <c r="D61" s="22">
        <v>6</v>
      </c>
      <c r="E61" s="23"/>
      <c r="F61" s="23"/>
      <c r="G61" s="24" t="str">
        <f t="shared" si="55"/>
        <v/>
      </c>
      <c r="H61" s="56"/>
      <c r="I61" s="58"/>
      <c r="J61" s="54"/>
    </row>
    <row r="62" spans="1:22" x14ac:dyDescent="0.25">
      <c r="A62" s="68"/>
      <c r="B62" s="71"/>
      <c r="C62" s="65"/>
      <c r="D62" s="16">
        <v>9</v>
      </c>
      <c r="E62" s="17"/>
      <c r="F62" s="17"/>
      <c r="G62" s="18" t="str">
        <f>IF(F62="","",(F62-E60)*D62-6)</f>
        <v/>
      </c>
      <c r="H62" s="57"/>
      <c r="I62" s="58"/>
      <c r="J62" s="54"/>
    </row>
    <row r="63" spans="1:22" x14ac:dyDescent="0.25">
      <c r="A63" s="66"/>
      <c r="B63" s="69"/>
      <c r="C63" s="63"/>
      <c r="D63" s="19">
        <v>3</v>
      </c>
      <c r="E63" s="20"/>
      <c r="F63" s="20"/>
      <c r="G63" s="52" t="str">
        <f t="shared" si="52"/>
        <v/>
      </c>
      <c r="H63" s="55" t="str">
        <f t="shared" ref="H63:H99" si="68">IF(AND(G63="",G65=""),"",SUM(G63:G65))</f>
        <v/>
      </c>
      <c r="I63" s="58" t="str">
        <f t="shared" ref="I63" si="69">IF(H63="","",H63+I60)</f>
        <v/>
      </c>
      <c r="J63" s="54"/>
    </row>
    <row r="64" spans="1:22" x14ac:dyDescent="0.25">
      <c r="A64" s="67"/>
      <c r="B64" s="70"/>
      <c r="C64" s="64"/>
      <c r="D64" s="22">
        <v>6</v>
      </c>
      <c r="E64" s="23"/>
      <c r="F64" s="23"/>
      <c r="G64" s="24" t="str">
        <f t="shared" si="55"/>
        <v/>
      </c>
      <c r="H64" s="56"/>
      <c r="I64" s="58"/>
      <c r="J64" s="54"/>
    </row>
    <row r="65" spans="1:10" x14ac:dyDescent="0.25">
      <c r="A65" s="68"/>
      <c r="B65" s="71"/>
      <c r="C65" s="65"/>
      <c r="D65" s="16">
        <v>9</v>
      </c>
      <c r="E65" s="17"/>
      <c r="F65" s="17"/>
      <c r="G65" s="18" t="str">
        <f t="shared" ref="G65" si="70">IF(F65="","",(F65-E63)*D65-6)</f>
        <v/>
      </c>
      <c r="H65" s="57"/>
      <c r="I65" s="58"/>
      <c r="J65" s="54"/>
    </row>
    <row r="66" spans="1:10" x14ac:dyDescent="0.25">
      <c r="A66" s="66"/>
      <c r="B66" s="69"/>
      <c r="C66" s="63"/>
      <c r="D66" s="19">
        <v>3</v>
      </c>
      <c r="E66" s="20"/>
      <c r="F66" s="20"/>
      <c r="G66" s="52" t="str">
        <f t="shared" si="52"/>
        <v/>
      </c>
      <c r="H66" s="55" t="str">
        <f t="shared" si="68"/>
        <v/>
      </c>
      <c r="I66" s="58" t="str">
        <f t="shared" ref="I66" si="71">IF(H66="","",H66+I63)</f>
        <v/>
      </c>
      <c r="J66" s="54"/>
    </row>
    <row r="67" spans="1:10" x14ac:dyDescent="0.25">
      <c r="A67" s="67"/>
      <c r="B67" s="70"/>
      <c r="C67" s="64"/>
      <c r="D67" s="22">
        <v>6</v>
      </c>
      <c r="E67" s="23"/>
      <c r="F67" s="23"/>
      <c r="G67" s="24" t="str">
        <f t="shared" si="55"/>
        <v/>
      </c>
      <c r="H67" s="56"/>
      <c r="I67" s="58"/>
      <c r="J67" s="54"/>
    </row>
    <row r="68" spans="1:10" x14ac:dyDescent="0.25">
      <c r="A68" s="68"/>
      <c r="B68" s="71"/>
      <c r="C68" s="65"/>
      <c r="D68" s="16">
        <v>9</v>
      </c>
      <c r="E68" s="17"/>
      <c r="F68" s="17"/>
      <c r="G68" s="18" t="str">
        <f t="shared" ref="G68" si="72">IF(F68="","",(F68-E66)*D68-6)</f>
        <v/>
      </c>
      <c r="H68" s="57"/>
      <c r="I68" s="58"/>
      <c r="J68" s="54"/>
    </row>
    <row r="69" spans="1:10" x14ac:dyDescent="0.25">
      <c r="A69" s="66"/>
      <c r="B69" s="69"/>
      <c r="C69" s="63"/>
      <c r="D69" s="19">
        <v>3</v>
      </c>
      <c r="E69" s="20"/>
      <c r="F69" s="20"/>
      <c r="G69" s="52" t="str">
        <f t="shared" si="52"/>
        <v/>
      </c>
      <c r="H69" s="55" t="str">
        <f t="shared" si="68"/>
        <v/>
      </c>
      <c r="I69" s="58" t="str">
        <f t="shared" ref="I69" si="73">IF(H69="","",H69+I66)</f>
        <v/>
      </c>
      <c r="J69" s="54"/>
    </row>
    <row r="70" spans="1:10" x14ac:dyDescent="0.25">
      <c r="A70" s="67"/>
      <c r="B70" s="70"/>
      <c r="C70" s="64"/>
      <c r="D70" s="22">
        <v>6</v>
      </c>
      <c r="E70" s="23"/>
      <c r="F70" s="23"/>
      <c r="G70" s="24" t="str">
        <f t="shared" si="55"/>
        <v/>
      </c>
      <c r="H70" s="56"/>
      <c r="I70" s="58"/>
      <c r="J70" s="54"/>
    </row>
    <row r="71" spans="1:10" x14ac:dyDescent="0.25">
      <c r="A71" s="68"/>
      <c r="B71" s="71"/>
      <c r="C71" s="65"/>
      <c r="D71" s="16">
        <v>9</v>
      </c>
      <c r="E71" s="17"/>
      <c r="F71" s="17"/>
      <c r="G71" s="18" t="str">
        <f t="shared" ref="G71" si="74">IF(F71="","",(F71-E69)*D71-6)</f>
        <v/>
      </c>
      <c r="H71" s="57"/>
      <c r="I71" s="58"/>
      <c r="J71" s="54"/>
    </row>
    <row r="72" spans="1:10" x14ac:dyDescent="0.25">
      <c r="A72" s="66"/>
      <c r="B72" s="69"/>
      <c r="C72" s="63"/>
      <c r="D72" s="19">
        <v>3</v>
      </c>
      <c r="E72" s="20"/>
      <c r="F72" s="20"/>
      <c r="G72" s="52" t="str">
        <f t="shared" si="52"/>
        <v/>
      </c>
      <c r="H72" s="55" t="str">
        <f t="shared" si="68"/>
        <v/>
      </c>
      <c r="I72" s="58" t="str">
        <f t="shared" ref="I72" si="75">IF(H72="","",H72+I69)</f>
        <v/>
      </c>
      <c r="J72" s="54"/>
    </row>
    <row r="73" spans="1:10" x14ac:dyDescent="0.25">
      <c r="A73" s="67"/>
      <c r="B73" s="70"/>
      <c r="C73" s="64"/>
      <c r="D73" s="22">
        <v>6</v>
      </c>
      <c r="E73" s="23"/>
      <c r="F73" s="23"/>
      <c r="G73" s="24" t="str">
        <f t="shared" si="55"/>
        <v/>
      </c>
      <c r="H73" s="56"/>
      <c r="I73" s="58"/>
      <c r="J73" s="54"/>
    </row>
    <row r="74" spans="1:10" x14ac:dyDescent="0.25">
      <c r="A74" s="68"/>
      <c r="B74" s="71"/>
      <c r="C74" s="65"/>
      <c r="D74" s="16">
        <v>9</v>
      </c>
      <c r="E74" s="17"/>
      <c r="F74" s="17"/>
      <c r="G74" s="18" t="str">
        <f t="shared" ref="G74" si="76">IF(F74="","",(F74-E72)*D74-6)</f>
        <v/>
      </c>
      <c r="H74" s="57"/>
      <c r="I74" s="58"/>
      <c r="J74" s="54"/>
    </row>
    <row r="75" spans="1:10" x14ac:dyDescent="0.25">
      <c r="A75" s="66"/>
      <c r="B75" s="69"/>
      <c r="C75" s="63"/>
      <c r="D75" s="19">
        <v>3</v>
      </c>
      <c r="E75" s="20"/>
      <c r="F75" s="20"/>
      <c r="G75" s="52" t="str">
        <f t="shared" si="52"/>
        <v/>
      </c>
      <c r="H75" s="55" t="str">
        <f t="shared" si="68"/>
        <v/>
      </c>
      <c r="I75" s="58" t="str">
        <f t="shared" ref="I75" si="77">IF(H75="","",H75+I72)</f>
        <v/>
      </c>
      <c r="J75" s="54"/>
    </row>
    <row r="76" spans="1:10" x14ac:dyDescent="0.25">
      <c r="A76" s="67"/>
      <c r="B76" s="70"/>
      <c r="C76" s="64"/>
      <c r="D76" s="22">
        <v>6</v>
      </c>
      <c r="E76" s="23"/>
      <c r="F76" s="23"/>
      <c r="G76" s="24" t="str">
        <f t="shared" si="55"/>
        <v/>
      </c>
      <c r="H76" s="56"/>
      <c r="I76" s="58"/>
      <c r="J76" s="54"/>
    </row>
    <row r="77" spans="1:10" x14ac:dyDescent="0.25">
      <c r="A77" s="68"/>
      <c r="B77" s="71"/>
      <c r="C77" s="65"/>
      <c r="D77" s="16">
        <v>9</v>
      </c>
      <c r="E77" s="17"/>
      <c r="F77" s="17"/>
      <c r="G77" s="18" t="str">
        <f t="shared" ref="G77" si="78">IF(F77="","",(F77-E75)*D77-6)</f>
        <v/>
      </c>
      <c r="H77" s="57"/>
      <c r="I77" s="58"/>
      <c r="J77" s="54"/>
    </row>
    <row r="78" spans="1:10" x14ac:dyDescent="0.25">
      <c r="A78" s="66"/>
      <c r="B78" s="69"/>
      <c r="C78" s="63"/>
      <c r="D78" s="19">
        <v>3</v>
      </c>
      <c r="E78" s="20"/>
      <c r="F78" s="20"/>
      <c r="G78" s="52" t="str">
        <f t="shared" si="52"/>
        <v/>
      </c>
      <c r="H78" s="55" t="str">
        <f t="shared" si="68"/>
        <v/>
      </c>
      <c r="I78" s="58" t="str">
        <f t="shared" ref="I78" si="79">IF(H78="","",H78+I75)</f>
        <v/>
      </c>
      <c r="J78" s="54"/>
    </row>
    <row r="79" spans="1:10" x14ac:dyDescent="0.25">
      <c r="A79" s="67"/>
      <c r="B79" s="70"/>
      <c r="C79" s="64"/>
      <c r="D79" s="22">
        <v>6</v>
      </c>
      <c r="E79" s="23"/>
      <c r="F79" s="23"/>
      <c r="G79" s="24" t="str">
        <f t="shared" si="55"/>
        <v/>
      </c>
      <c r="H79" s="56"/>
      <c r="I79" s="58"/>
      <c r="J79" s="54"/>
    </row>
    <row r="80" spans="1:10" x14ac:dyDescent="0.25">
      <c r="A80" s="68"/>
      <c r="B80" s="71"/>
      <c r="C80" s="65"/>
      <c r="D80" s="16">
        <v>9</v>
      </c>
      <c r="E80" s="17"/>
      <c r="F80" s="17"/>
      <c r="G80" s="18" t="str">
        <f t="shared" ref="G80" si="80">IF(F80="","",(F80-E78)*D80-6)</f>
        <v/>
      </c>
      <c r="H80" s="57"/>
      <c r="I80" s="58"/>
      <c r="J80" s="54"/>
    </row>
    <row r="81" spans="1:10" x14ac:dyDescent="0.25">
      <c r="A81" s="66"/>
      <c r="B81" s="69"/>
      <c r="C81" s="63"/>
      <c r="D81" s="19">
        <v>3</v>
      </c>
      <c r="E81" s="20"/>
      <c r="F81" s="20"/>
      <c r="G81" s="52" t="str">
        <f t="shared" si="52"/>
        <v/>
      </c>
      <c r="H81" s="55" t="str">
        <f t="shared" si="68"/>
        <v/>
      </c>
      <c r="I81" s="58" t="str">
        <f t="shared" ref="I81" si="81">IF(H81="","",H81+I78)</f>
        <v/>
      </c>
      <c r="J81" s="54"/>
    </row>
    <row r="82" spans="1:10" x14ac:dyDescent="0.25">
      <c r="A82" s="67"/>
      <c r="B82" s="70"/>
      <c r="C82" s="64"/>
      <c r="D82" s="22">
        <v>6</v>
      </c>
      <c r="E82" s="23"/>
      <c r="F82" s="23"/>
      <c r="G82" s="24" t="str">
        <f t="shared" si="55"/>
        <v/>
      </c>
      <c r="H82" s="56"/>
      <c r="I82" s="58"/>
      <c r="J82" s="54"/>
    </row>
    <row r="83" spans="1:10" x14ac:dyDescent="0.25">
      <c r="A83" s="68"/>
      <c r="B83" s="71"/>
      <c r="C83" s="65"/>
      <c r="D83" s="16">
        <v>9</v>
      </c>
      <c r="E83" s="17"/>
      <c r="F83" s="17"/>
      <c r="G83" s="18" t="str">
        <f t="shared" ref="G83" si="82">IF(F83="","",(F83-E81)*D83-6)</f>
        <v/>
      </c>
      <c r="H83" s="57"/>
      <c r="I83" s="58"/>
      <c r="J83" s="54"/>
    </row>
    <row r="84" spans="1:10" x14ac:dyDescent="0.25">
      <c r="A84" s="66"/>
      <c r="B84" s="69"/>
      <c r="C84" s="63"/>
      <c r="D84" s="19">
        <v>3</v>
      </c>
      <c r="E84" s="20"/>
      <c r="F84" s="20"/>
      <c r="G84" s="52" t="str">
        <f t="shared" si="52"/>
        <v/>
      </c>
      <c r="H84" s="55" t="str">
        <f t="shared" si="68"/>
        <v/>
      </c>
      <c r="I84" s="58" t="str">
        <f t="shared" ref="I84" si="83">IF(H84="","",H84+I81)</f>
        <v/>
      </c>
      <c r="J84" s="54"/>
    </row>
    <row r="85" spans="1:10" x14ac:dyDescent="0.25">
      <c r="A85" s="67"/>
      <c r="B85" s="70"/>
      <c r="C85" s="64"/>
      <c r="D85" s="22">
        <v>6</v>
      </c>
      <c r="E85" s="23"/>
      <c r="F85" s="23"/>
      <c r="G85" s="24" t="str">
        <f t="shared" si="55"/>
        <v/>
      </c>
      <c r="H85" s="56"/>
      <c r="I85" s="58"/>
      <c r="J85" s="54"/>
    </row>
    <row r="86" spans="1:10" x14ac:dyDescent="0.25">
      <c r="A86" s="68"/>
      <c r="B86" s="71"/>
      <c r="C86" s="65"/>
      <c r="D86" s="16">
        <v>9</v>
      </c>
      <c r="E86" s="17"/>
      <c r="F86" s="17"/>
      <c r="G86" s="18" t="str">
        <f t="shared" ref="G86" si="84">IF(F86="","",(F86-E84)*D86-6)</f>
        <v/>
      </c>
      <c r="H86" s="57"/>
      <c r="I86" s="58"/>
      <c r="J86" s="54"/>
    </row>
    <row r="87" spans="1:10" x14ac:dyDescent="0.25">
      <c r="A87" s="66"/>
      <c r="B87" s="69"/>
      <c r="C87" s="63"/>
      <c r="D87" s="19">
        <v>3</v>
      </c>
      <c r="E87" s="20"/>
      <c r="F87" s="20"/>
      <c r="G87" s="52" t="str">
        <f t="shared" si="52"/>
        <v/>
      </c>
      <c r="H87" s="55" t="str">
        <f t="shared" si="68"/>
        <v/>
      </c>
      <c r="I87" s="58" t="str">
        <f t="shared" ref="I87" si="85">IF(H87="","",H87+I84)</f>
        <v/>
      </c>
      <c r="J87" s="54"/>
    </row>
    <row r="88" spans="1:10" x14ac:dyDescent="0.25">
      <c r="A88" s="67"/>
      <c r="B88" s="70"/>
      <c r="C88" s="64"/>
      <c r="D88" s="22">
        <v>6</v>
      </c>
      <c r="E88" s="23"/>
      <c r="F88" s="23"/>
      <c r="G88" s="24" t="str">
        <f t="shared" si="55"/>
        <v/>
      </c>
      <c r="H88" s="56"/>
      <c r="I88" s="58"/>
      <c r="J88" s="54"/>
    </row>
    <row r="89" spans="1:10" x14ac:dyDescent="0.25">
      <c r="A89" s="68"/>
      <c r="B89" s="71"/>
      <c r="C89" s="65"/>
      <c r="D89" s="16">
        <v>9</v>
      </c>
      <c r="E89" s="17"/>
      <c r="F89" s="17"/>
      <c r="G89" s="18" t="str">
        <f t="shared" ref="G89" si="86">IF(F89="","",(F89-E87)*D89-6)</f>
        <v/>
      </c>
      <c r="H89" s="57"/>
      <c r="I89" s="58"/>
      <c r="J89" s="54"/>
    </row>
    <row r="90" spans="1:10" x14ac:dyDescent="0.25">
      <c r="A90" s="66"/>
      <c r="B90" s="69"/>
      <c r="C90" s="63"/>
      <c r="D90" s="19">
        <v>3</v>
      </c>
      <c r="E90" s="20"/>
      <c r="F90" s="20"/>
      <c r="G90" s="52" t="str">
        <f t="shared" si="52"/>
        <v/>
      </c>
      <c r="H90" s="55" t="str">
        <f t="shared" si="68"/>
        <v/>
      </c>
      <c r="I90" s="58" t="str">
        <f t="shared" ref="I90" si="87">IF(H90="","",H90+I87)</f>
        <v/>
      </c>
      <c r="J90" s="54"/>
    </row>
    <row r="91" spans="1:10" x14ac:dyDescent="0.25">
      <c r="A91" s="67"/>
      <c r="B91" s="70"/>
      <c r="C91" s="64"/>
      <c r="D91" s="22">
        <v>6</v>
      </c>
      <c r="E91" s="23"/>
      <c r="F91" s="23"/>
      <c r="G91" s="24" t="str">
        <f t="shared" si="55"/>
        <v/>
      </c>
      <c r="H91" s="56"/>
      <c r="I91" s="58"/>
      <c r="J91" s="54"/>
    </row>
    <row r="92" spans="1:10" x14ac:dyDescent="0.25">
      <c r="A92" s="68"/>
      <c r="B92" s="71"/>
      <c r="C92" s="65"/>
      <c r="D92" s="16">
        <v>9</v>
      </c>
      <c r="E92" s="17"/>
      <c r="F92" s="17"/>
      <c r="G92" s="18" t="str">
        <f t="shared" ref="G92" si="88">IF(F92="","",(F92-E90)*D92-6)</f>
        <v/>
      </c>
      <c r="H92" s="57"/>
      <c r="I92" s="58"/>
      <c r="J92" s="54"/>
    </row>
    <row r="93" spans="1:10" x14ac:dyDescent="0.25">
      <c r="A93" s="66"/>
      <c r="B93" s="69"/>
      <c r="C93" s="63"/>
      <c r="D93" s="19">
        <v>3</v>
      </c>
      <c r="E93" s="20"/>
      <c r="F93" s="20"/>
      <c r="G93" s="52" t="str">
        <f t="shared" si="52"/>
        <v/>
      </c>
      <c r="H93" s="55" t="str">
        <f t="shared" si="68"/>
        <v/>
      </c>
      <c r="I93" s="58" t="str">
        <f t="shared" ref="I93" si="89">IF(H93="","",H93+I90)</f>
        <v/>
      </c>
      <c r="J93" s="54"/>
    </row>
    <row r="94" spans="1:10" x14ac:dyDescent="0.25">
      <c r="A94" s="67"/>
      <c r="B94" s="70"/>
      <c r="C94" s="64"/>
      <c r="D94" s="22">
        <v>6</v>
      </c>
      <c r="E94" s="23"/>
      <c r="F94" s="23"/>
      <c r="G94" s="24" t="str">
        <f t="shared" si="55"/>
        <v/>
      </c>
      <c r="H94" s="56"/>
      <c r="I94" s="58"/>
      <c r="J94" s="54"/>
    </row>
    <row r="95" spans="1:10" x14ac:dyDescent="0.25">
      <c r="A95" s="68"/>
      <c r="B95" s="71"/>
      <c r="C95" s="65"/>
      <c r="D95" s="16">
        <v>9</v>
      </c>
      <c r="E95" s="17"/>
      <c r="F95" s="17"/>
      <c r="G95" s="18" t="str">
        <f t="shared" ref="G95" si="90">IF(F95="","",(F95-E93)*D95-6)</f>
        <v/>
      </c>
      <c r="H95" s="57"/>
      <c r="I95" s="58"/>
      <c r="J95" s="54"/>
    </row>
    <row r="96" spans="1:10" x14ac:dyDescent="0.25">
      <c r="A96" s="66"/>
      <c r="B96" s="69"/>
      <c r="C96" s="63"/>
      <c r="D96" s="19">
        <v>3</v>
      </c>
      <c r="E96" s="20"/>
      <c r="F96" s="20"/>
      <c r="G96" s="52" t="str">
        <f t="shared" si="52"/>
        <v/>
      </c>
      <c r="H96" s="55" t="str">
        <f t="shared" si="68"/>
        <v/>
      </c>
      <c r="I96" s="58" t="str">
        <f t="shared" ref="I96" si="91">IF(H96="","",H96+I93)</f>
        <v/>
      </c>
      <c r="J96" s="54"/>
    </row>
    <row r="97" spans="1:10" x14ac:dyDescent="0.25">
      <c r="A97" s="67"/>
      <c r="B97" s="70"/>
      <c r="C97" s="64"/>
      <c r="D97" s="22">
        <v>6</v>
      </c>
      <c r="E97" s="23"/>
      <c r="F97" s="23"/>
      <c r="G97" s="24" t="str">
        <f t="shared" si="55"/>
        <v/>
      </c>
      <c r="H97" s="56"/>
      <c r="I97" s="58"/>
      <c r="J97" s="54"/>
    </row>
    <row r="98" spans="1:10" x14ac:dyDescent="0.25">
      <c r="A98" s="68"/>
      <c r="B98" s="71"/>
      <c r="C98" s="65"/>
      <c r="D98" s="16">
        <v>9</v>
      </c>
      <c r="E98" s="17"/>
      <c r="F98" s="17"/>
      <c r="G98" s="18" t="str">
        <f t="shared" ref="G98" si="92">IF(F98="","",(F98-E96)*D98-6)</f>
        <v/>
      </c>
      <c r="H98" s="57"/>
      <c r="I98" s="58"/>
      <c r="J98" s="54"/>
    </row>
    <row r="99" spans="1:10" x14ac:dyDescent="0.25">
      <c r="A99" s="66"/>
      <c r="B99" s="69"/>
      <c r="C99" s="63"/>
      <c r="D99" s="19">
        <v>3</v>
      </c>
      <c r="E99" s="20"/>
      <c r="F99" s="20"/>
      <c r="G99" s="52" t="str">
        <f t="shared" si="52"/>
        <v/>
      </c>
      <c r="H99" s="55" t="str">
        <f t="shared" si="68"/>
        <v/>
      </c>
      <c r="I99" s="58" t="str">
        <f t="shared" ref="I99" si="93">IF(H99="","",H99+I96)</f>
        <v/>
      </c>
      <c r="J99" s="54"/>
    </row>
    <row r="100" spans="1:10" x14ac:dyDescent="0.25">
      <c r="A100" s="67"/>
      <c r="B100" s="70"/>
      <c r="C100" s="64"/>
      <c r="D100" s="22">
        <v>6</v>
      </c>
      <c r="E100" s="23"/>
      <c r="F100" s="23"/>
      <c r="G100" s="24" t="str">
        <f t="shared" si="55"/>
        <v/>
      </c>
      <c r="H100" s="56"/>
      <c r="I100" s="58"/>
      <c r="J100" s="54"/>
    </row>
    <row r="101" spans="1:10" x14ac:dyDescent="0.25">
      <c r="A101" s="68"/>
      <c r="B101" s="71"/>
      <c r="C101" s="65"/>
      <c r="D101" s="16">
        <v>9</v>
      </c>
      <c r="E101" s="17"/>
      <c r="F101" s="17"/>
      <c r="G101" s="18" t="str">
        <f t="shared" ref="G101" si="94">IF(F101="","",(F101-E99)*D101-6)</f>
        <v/>
      </c>
      <c r="H101" s="57"/>
      <c r="I101" s="58"/>
      <c r="J101" s="54"/>
    </row>
    <row r="102" spans="1:10" x14ac:dyDescent="0.25">
      <c r="A102" s="7"/>
      <c r="B102" s="7"/>
      <c r="C102" s="3"/>
      <c r="D102" s="3"/>
      <c r="E102"/>
      <c r="F102"/>
      <c r="G102"/>
      <c r="H102"/>
      <c r="I102"/>
      <c r="J102"/>
    </row>
    <row r="103" spans="1:10" x14ac:dyDescent="0.25">
      <c r="A103" s="7"/>
      <c r="B103" s="7"/>
      <c r="C103" s="3"/>
      <c r="D103" s="3"/>
      <c r="E103"/>
      <c r="F103"/>
      <c r="G103"/>
      <c r="H103"/>
      <c r="I103"/>
      <c r="J103"/>
    </row>
    <row r="104" spans="1:10" x14ac:dyDescent="0.25">
      <c r="A104" s="7"/>
      <c r="B104" s="7"/>
      <c r="C104" s="3"/>
      <c r="D104" s="3"/>
      <c r="E104"/>
      <c r="F104"/>
      <c r="G104"/>
      <c r="H104"/>
      <c r="I104"/>
      <c r="J104"/>
    </row>
    <row r="105" spans="1:10" x14ac:dyDescent="0.25">
      <c r="A105" s="7"/>
      <c r="B105" s="7"/>
      <c r="C105" s="3"/>
      <c r="D105" s="3"/>
      <c r="E105"/>
      <c r="F105"/>
      <c r="G105"/>
      <c r="H105"/>
      <c r="I105"/>
      <c r="J105"/>
    </row>
    <row r="106" spans="1:10" x14ac:dyDescent="0.25">
      <c r="A106" s="7"/>
      <c r="B106" s="7"/>
      <c r="C106" s="3"/>
      <c r="D106" s="3"/>
      <c r="E106"/>
      <c r="F106"/>
      <c r="G106"/>
      <c r="H106"/>
      <c r="I106"/>
      <c r="J106"/>
    </row>
    <row r="107" spans="1:10" x14ac:dyDescent="0.25">
      <c r="A107" s="7"/>
      <c r="B107" s="7"/>
      <c r="C107" s="3"/>
      <c r="D107" s="3"/>
      <c r="E107"/>
      <c r="F107"/>
      <c r="G107"/>
      <c r="H107"/>
      <c r="I107"/>
      <c r="J107"/>
    </row>
    <row r="108" spans="1:10" x14ac:dyDescent="0.25">
      <c r="A108" s="7"/>
      <c r="B108" s="7"/>
      <c r="C108" s="3"/>
      <c r="D108" s="3"/>
      <c r="E108"/>
      <c r="F108"/>
      <c r="G108"/>
      <c r="H108"/>
      <c r="I108"/>
      <c r="J108"/>
    </row>
    <row r="109" spans="1:10" x14ac:dyDescent="0.25">
      <c r="A109" s="7"/>
      <c r="B109" s="7"/>
      <c r="C109" s="3"/>
      <c r="D109" s="3"/>
      <c r="E109"/>
      <c r="F109"/>
      <c r="G109"/>
      <c r="H109"/>
      <c r="I109"/>
      <c r="J109"/>
    </row>
    <row r="110" spans="1:10" x14ac:dyDescent="0.25">
      <c r="A110" s="7"/>
      <c r="B110" s="7"/>
      <c r="C110" s="3"/>
      <c r="D110" s="3"/>
      <c r="E110"/>
      <c r="F110"/>
      <c r="G110"/>
      <c r="H110"/>
      <c r="I110"/>
      <c r="J110"/>
    </row>
    <row r="111" spans="1:10" x14ac:dyDescent="0.25">
      <c r="A111" s="7"/>
      <c r="B111" s="7"/>
      <c r="C111" s="3"/>
      <c r="D111" s="3"/>
      <c r="E111"/>
      <c r="F111"/>
      <c r="G111"/>
      <c r="H111"/>
      <c r="I111"/>
      <c r="J111"/>
    </row>
    <row r="112" spans="1:10" x14ac:dyDescent="0.25">
      <c r="A112" s="7"/>
      <c r="B112" s="7"/>
      <c r="C112" s="3"/>
      <c r="D112" s="3"/>
      <c r="E112"/>
      <c r="F112"/>
      <c r="G112"/>
      <c r="H112"/>
      <c r="I112"/>
      <c r="J112"/>
    </row>
    <row r="113" spans="1:10" x14ac:dyDescent="0.25">
      <c r="A113" s="7"/>
      <c r="B113" s="7"/>
      <c r="C113" s="3"/>
      <c r="D113" s="3"/>
      <c r="E113"/>
      <c r="F113"/>
      <c r="G113"/>
      <c r="H113"/>
      <c r="I113"/>
      <c r="J113"/>
    </row>
    <row r="114" spans="1:10" x14ac:dyDescent="0.25">
      <c r="A114" s="7"/>
      <c r="B114" s="7"/>
      <c r="C114" s="3"/>
      <c r="D114" s="3"/>
      <c r="E114"/>
      <c r="F114"/>
      <c r="G114"/>
      <c r="H114"/>
      <c r="I114"/>
      <c r="J114"/>
    </row>
    <row r="115" spans="1:10" x14ac:dyDescent="0.25">
      <c r="A115" s="7"/>
      <c r="B115" s="7"/>
      <c r="C115" s="3"/>
      <c r="D115" s="3"/>
      <c r="E115"/>
      <c r="F115"/>
      <c r="G115"/>
      <c r="H115"/>
      <c r="I115"/>
      <c r="J115"/>
    </row>
    <row r="116" spans="1:10" x14ac:dyDescent="0.25">
      <c r="A116" s="7"/>
      <c r="B116" s="7"/>
      <c r="C116" s="3"/>
      <c r="D116" s="3"/>
      <c r="E116"/>
      <c r="F116"/>
      <c r="G116"/>
      <c r="H116"/>
      <c r="I116"/>
      <c r="J116"/>
    </row>
    <row r="117" spans="1:10" x14ac:dyDescent="0.25">
      <c r="A117" s="7"/>
      <c r="B117" s="7"/>
      <c r="C117" s="3"/>
      <c r="D117" s="3"/>
      <c r="E117"/>
      <c r="F117"/>
      <c r="G117"/>
      <c r="H117"/>
      <c r="I117"/>
      <c r="J117"/>
    </row>
    <row r="118" spans="1:10" x14ac:dyDescent="0.25">
      <c r="A118" s="7"/>
      <c r="B118" s="7"/>
      <c r="C118" s="3"/>
      <c r="D118" s="3"/>
      <c r="E118"/>
      <c r="F118"/>
      <c r="G118"/>
      <c r="H118"/>
      <c r="I118"/>
      <c r="J118"/>
    </row>
    <row r="119" spans="1:10" x14ac:dyDescent="0.25">
      <c r="A119" s="7"/>
      <c r="B119" s="7"/>
      <c r="C119" s="3"/>
      <c r="D119" s="3"/>
      <c r="E119"/>
      <c r="F119"/>
      <c r="G119"/>
      <c r="H119"/>
      <c r="I119"/>
      <c r="J119"/>
    </row>
    <row r="120" spans="1:10" x14ac:dyDescent="0.25">
      <c r="A120" s="7"/>
      <c r="B120" s="7"/>
      <c r="C120" s="3"/>
      <c r="D120" s="3"/>
      <c r="E120"/>
      <c r="F120"/>
      <c r="G120"/>
      <c r="H120"/>
      <c r="I120"/>
      <c r="J120"/>
    </row>
    <row r="121" spans="1:10" x14ac:dyDescent="0.25">
      <c r="A121" s="7"/>
      <c r="B121" s="7"/>
      <c r="C121" s="3"/>
      <c r="D121" s="3"/>
      <c r="E121"/>
      <c r="F121"/>
      <c r="G121"/>
      <c r="H121"/>
      <c r="I121"/>
      <c r="J121"/>
    </row>
    <row r="122" spans="1:10" x14ac:dyDescent="0.25">
      <c r="A122" s="7"/>
      <c r="B122" s="7"/>
      <c r="C122" s="3"/>
      <c r="D122" s="3"/>
      <c r="E122"/>
      <c r="F122"/>
      <c r="G122"/>
      <c r="H122"/>
      <c r="I122"/>
      <c r="J122"/>
    </row>
    <row r="123" spans="1:10" x14ac:dyDescent="0.25">
      <c r="A123" s="7"/>
      <c r="B123" s="7"/>
      <c r="C123" s="3"/>
      <c r="D123" s="3"/>
      <c r="E123"/>
      <c r="F123"/>
      <c r="G123"/>
      <c r="H123"/>
      <c r="I123"/>
      <c r="J123"/>
    </row>
    <row r="124" spans="1:10" x14ac:dyDescent="0.25">
      <c r="A124" s="7"/>
      <c r="B124" s="7"/>
      <c r="C124" s="3"/>
      <c r="D124" s="3"/>
      <c r="E124"/>
      <c r="F124"/>
      <c r="G124"/>
      <c r="H124"/>
      <c r="I124"/>
      <c r="J124"/>
    </row>
    <row r="125" spans="1:10" x14ac:dyDescent="0.25">
      <c r="A125" s="7"/>
      <c r="B125" s="7"/>
      <c r="C125" s="3"/>
      <c r="D125" s="3"/>
      <c r="E125"/>
      <c r="F125"/>
      <c r="G125"/>
      <c r="H125"/>
      <c r="I125"/>
      <c r="J125"/>
    </row>
    <row r="126" spans="1:10" x14ac:dyDescent="0.25">
      <c r="A126" s="7"/>
      <c r="B126" s="7"/>
      <c r="C126" s="3"/>
      <c r="D126" s="3"/>
      <c r="E126"/>
      <c r="F126"/>
      <c r="G126"/>
      <c r="H126"/>
      <c r="I126"/>
      <c r="J126"/>
    </row>
    <row r="127" spans="1:10" x14ac:dyDescent="0.25">
      <c r="A127" s="7"/>
      <c r="B127" s="7"/>
      <c r="C127" s="3"/>
      <c r="D127" s="3"/>
      <c r="E127"/>
      <c r="F127"/>
      <c r="G127"/>
      <c r="H127"/>
      <c r="I127"/>
      <c r="J127"/>
    </row>
    <row r="128" spans="1:10" x14ac:dyDescent="0.25">
      <c r="A128" s="7"/>
      <c r="B128" s="7"/>
      <c r="C128" s="3"/>
      <c r="D128" s="3"/>
      <c r="E128"/>
      <c r="F128"/>
      <c r="G128"/>
      <c r="H128"/>
      <c r="I128"/>
      <c r="J128"/>
    </row>
    <row r="129" spans="1:10" x14ac:dyDescent="0.25">
      <c r="A129" s="7"/>
      <c r="B129" s="7"/>
      <c r="C129" s="3"/>
      <c r="D129" s="3"/>
      <c r="E129"/>
      <c r="F129"/>
      <c r="G129"/>
      <c r="H129"/>
      <c r="I129"/>
      <c r="J129"/>
    </row>
    <row r="130" spans="1:10" x14ac:dyDescent="0.25">
      <c r="A130" s="7"/>
      <c r="B130" s="7"/>
      <c r="C130" s="3"/>
      <c r="D130" s="3"/>
      <c r="E130"/>
      <c r="F130"/>
      <c r="G130"/>
      <c r="H130"/>
      <c r="I130"/>
      <c r="J130"/>
    </row>
    <row r="131" spans="1:10" x14ac:dyDescent="0.25">
      <c r="A131" s="7"/>
      <c r="B131" s="7"/>
      <c r="C131" s="3"/>
      <c r="D131" s="3"/>
      <c r="E131"/>
      <c r="F131"/>
      <c r="G131"/>
      <c r="H131"/>
      <c r="I131"/>
      <c r="J131"/>
    </row>
    <row r="132" spans="1:10" x14ac:dyDescent="0.25">
      <c r="A132" s="7"/>
      <c r="B132" s="7"/>
      <c r="C132" s="3"/>
      <c r="D132" s="3"/>
      <c r="E132"/>
      <c r="F132"/>
      <c r="G132"/>
      <c r="H132"/>
      <c r="I132"/>
      <c r="J132"/>
    </row>
    <row r="133" spans="1:10" x14ac:dyDescent="0.25">
      <c r="A133" s="7"/>
      <c r="B133" s="7"/>
      <c r="C133" s="3"/>
      <c r="D133" s="3"/>
      <c r="E133"/>
      <c r="F133"/>
      <c r="G133"/>
      <c r="H133"/>
      <c r="I133"/>
      <c r="J133"/>
    </row>
    <row r="134" spans="1:10" x14ac:dyDescent="0.25">
      <c r="H134"/>
      <c r="I134"/>
      <c r="J134"/>
    </row>
    <row r="135" spans="1:10" x14ac:dyDescent="0.25">
      <c r="H135"/>
      <c r="I135"/>
      <c r="J135"/>
    </row>
    <row r="136" spans="1:10" x14ac:dyDescent="0.25">
      <c r="H136"/>
      <c r="I136"/>
      <c r="J136"/>
    </row>
    <row r="137" spans="1:10" x14ac:dyDescent="0.25">
      <c r="H137"/>
      <c r="I137"/>
      <c r="J137"/>
    </row>
    <row r="138" spans="1:10" x14ac:dyDescent="0.25">
      <c r="H138"/>
      <c r="I138"/>
      <c r="J138"/>
    </row>
    <row r="139" spans="1:10" x14ac:dyDescent="0.25">
      <c r="H139"/>
      <c r="I139"/>
      <c r="J139"/>
    </row>
    <row r="140" spans="1:10" x14ac:dyDescent="0.25">
      <c r="H140"/>
      <c r="I140"/>
      <c r="J140"/>
    </row>
    <row r="141" spans="1:10" x14ac:dyDescent="0.25">
      <c r="H141"/>
      <c r="I141"/>
      <c r="J141"/>
    </row>
    <row r="142" spans="1:10" x14ac:dyDescent="0.25">
      <c r="H142"/>
      <c r="I142"/>
      <c r="J142"/>
    </row>
    <row r="143" spans="1:10" x14ac:dyDescent="0.25">
      <c r="H143"/>
      <c r="I143"/>
      <c r="J143"/>
    </row>
    <row r="144" spans="1:10" x14ac:dyDescent="0.25">
      <c r="H144"/>
      <c r="I144"/>
      <c r="J144"/>
    </row>
    <row r="145" spans="8:10" x14ac:dyDescent="0.25">
      <c r="H145"/>
      <c r="I145"/>
      <c r="J145"/>
    </row>
    <row r="146" spans="8:10" x14ac:dyDescent="0.25">
      <c r="H146"/>
      <c r="I146"/>
      <c r="J146"/>
    </row>
    <row r="147" spans="8:10" x14ac:dyDescent="0.25">
      <c r="H147"/>
      <c r="I147"/>
      <c r="J147"/>
    </row>
    <row r="148" spans="8:10" x14ac:dyDescent="0.25">
      <c r="H148"/>
      <c r="I148"/>
      <c r="J148"/>
    </row>
    <row r="149" spans="8:10" x14ac:dyDescent="0.25">
      <c r="H149"/>
      <c r="I149"/>
      <c r="J149"/>
    </row>
    <row r="150" spans="8:10" x14ac:dyDescent="0.25">
      <c r="H150"/>
      <c r="I150"/>
      <c r="J150"/>
    </row>
    <row r="151" spans="8:10" x14ac:dyDescent="0.25">
      <c r="H151"/>
      <c r="I151"/>
      <c r="J151"/>
    </row>
    <row r="152" spans="8:10" x14ac:dyDescent="0.25">
      <c r="H152"/>
      <c r="I152"/>
      <c r="J152"/>
    </row>
    <row r="153" spans="8:10" x14ac:dyDescent="0.25">
      <c r="H153"/>
      <c r="I153"/>
      <c r="J153"/>
    </row>
    <row r="154" spans="8:10" x14ac:dyDescent="0.25">
      <c r="H154"/>
      <c r="I154"/>
      <c r="J154"/>
    </row>
    <row r="155" spans="8:10" x14ac:dyDescent="0.25">
      <c r="H155"/>
      <c r="I155"/>
      <c r="J155"/>
    </row>
    <row r="156" spans="8:10" x14ac:dyDescent="0.25">
      <c r="H156"/>
      <c r="I156"/>
      <c r="J156"/>
    </row>
    <row r="157" spans="8:10" x14ac:dyDescent="0.25">
      <c r="H157"/>
      <c r="I157"/>
      <c r="J157"/>
    </row>
    <row r="158" spans="8:10" x14ac:dyDescent="0.25">
      <c r="H158"/>
      <c r="I158"/>
      <c r="J158"/>
    </row>
    <row r="159" spans="8:10" x14ac:dyDescent="0.25">
      <c r="H159"/>
      <c r="I159"/>
      <c r="J159"/>
    </row>
    <row r="160" spans="8:10" x14ac:dyDescent="0.25">
      <c r="H160"/>
      <c r="I160"/>
      <c r="J160"/>
    </row>
    <row r="161" spans="8:10" x14ac:dyDescent="0.25">
      <c r="H161"/>
      <c r="I161"/>
      <c r="J161"/>
    </row>
    <row r="162" spans="8:10" x14ac:dyDescent="0.25">
      <c r="H162"/>
      <c r="I162"/>
      <c r="J162"/>
    </row>
    <row r="163" spans="8:10" x14ac:dyDescent="0.25">
      <c r="H163"/>
      <c r="I163"/>
      <c r="J163"/>
    </row>
    <row r="164" spans="8:10" x14ac:dyDescent="0.25">
      <c r="H164"/>
      <c r="I164"/>
      <c r="J164"/>
    </row>
    <row r="165" spans="8:10" x14ac:dyDescent="0.25">
      <c r="H165"/>
      <c r="I165"/>
      <c r="J165"/>
    </row>
    <row r="166" spans="8:10" x14ac:dyDescent="0.25">
      <c r="H166"/>
      <c r="I166"/>
      <c r="J166"/>
    </row>
    <row r="167" spans="8:10" x14ac:dyDescent="0.25">
      <c r="H167"/>
      <c r="I167"/>
      <c r="J167"/>
    </row>
    <row r="168" spans="8:10" x14ac:dyDescent="0.25">
      <c r="H168"/>
      <c r="I168"/>
      <c r="J168"/>
    </row>
    <row r="169" spans="8:10" x14ac:dyDescent="0.25">
      <c r="H169"/>
      <c r="I169"/>
      <c r="J169"/>
    </row>
    <row r="170" spans="8:10" x14ac:dyDescent="0.25">
      <c r="H170"/>
      <c r="I170"/>
      <c r="J170"/>
    </row>
    <row r="171" spans="8:10" x14ac:dyDescent="0.25">
      <c r="H171"/>
      <c r="I171"/>
      <c r="J171"/>
    </row>
    <row r="172" spans="8:10" x14ac:dyDescent="0.25">
      <c r="H172"/>
      <c r="I172"/>
      <c r="J172"/>
    </row>
    <row r="173" spans="8:10" x14ac:dyDescent="0.25">
      <c r="H173"/>
      <c r="I173"/>
      <c r="J173"/>
    </row>
    <row r="174" spans="8:10" x14ac:dyDescent="0.25">
      <c r="H174"/>
      <c r="I174"/>
      <c r="J174"/>
    </row>
    <row r="175" spans="8:10" x14ac:dyDescent="0.25">
      <c r="H175"/>
      <c r="I175"/>
      <c r="J175"/>
    </row>
    <row r="176" spans="8:10" x14ac:dyDescent="0.25">
      <c r="H176"/>
      <c r="I176"/>
      <c r="J176"/>
    </row>
    <row r="177" spans="8:10" x14ac:dyDescent="0.25">
      <c r="H177"/>
      <c r="I177"/>
      <c r="J177"/>
    </row>
    <row r="178" spans="8:10" x14ac:dyDescent="0.25">
      <c r="H178"/>
      <c r="I178"/>
      <c r="J178"/>
    </row>
    <row r="179" spans="8:10" x14ac:dyDescent="0.25">
      <c r="H179"/>
      <c r="I179"/>
      <c r="J179"/>
    </row>
    <row r="180" spans="8:10" x14ac:dyDescent="0.25">
      <c r="H180"/>
      <c r="I180"/>
      <c r="J180"/>
    </row>
    <row r="181" spans="8:10" x14ac:dyDescent="0.25">
      <c r="H181"/>
      <c r="I181"/>
      <c r="J181"/>
    </row>
    <row r="182" spans="8:10" x14ac:dyDescent="0.25">
      <c r="H182"/>
      <c r="I182"/>
      <c r="J182"/>
    </row>
    <row r="183" spans="8:10" x14ac:dyDescent="0.25">
      <c r="H183"/>
      <c r="I183"/>
      <c r="J183"/>
    </row>
    <row r="184" spans="8:10" x14ac:dyDescent="0.25">
      <c r="H184"/>
      <c r="I184"/>
      <c r="J184"/>
    </row>
    <row r="185" spans="8:10" x14ac:dyDescent="0.25">
      <c r="H185"/>
      <c r="I185"/>
      <c r="J185"/>
    </row>
    <row r="186" spans="8:10" x14ac:dyDescent="0.25">
      <c r="H186"/>
      <c r="I186"/>
      <c r="J186"/>
    </row>
    <row r="187" spans="8:10" x14ac:dyDescent="0.25">
      <c r="H187"/>
      <c r="I187"/>
      <c r="J187"/>
    </row>
    <row r="188" spans="8:10" x14ac:dyDescent="0.25">
      <c r="H188"/>
      <c r="I188"/>
      <c r="J188"/>
    </row>
    <row r="189" spans="8:10" x14ac:dyDescent="0.25">
      <c r="H189"/>
      <c r="I189"/>
      <c r="J189"/>
    </row>
    <row r="190" spans="8:10" x14ac:dyDescent="0.25">
      <c r="H190"/>
      <c r="I190"/>
      <c r="J190"/>
    </row>
    <row r="191" spans="8:10" x14ac:dyDescent="0.25">
      <c r="H191"/>
      <c r="I191"/>
      <c r="J191"/>
    </row>
    <row r="192" spans="8:10" x14ac:dyDescent="0.25">
      <c r="H192"/>
      <c r="I192"/>
      <c r="J192"/>
    </row>
    <row r="193" spans="8:10" x14ac:dyDescent="0.25">
      <c r="H193"/>
      <c r="I193"/>
      <c r="J193"/>
    </row>
    <row r="194" spans="8:10" x14ac:dyDescent="0.25">
      <c r="H194"/>
      <c r="I194"/>
      <c r="J194"/>
    </row>
    <row r="195" spans="8:10" x14ac:dyDescent="0.25">
      <c r="H195"/>
      <c r="I195"/>
      <c r="J195"/>
    </row>
    <row r="196" spans="8:10" x14ac:dyDescent="0.25">
      <c r="H196"/>
      <c r="I196"/>
      <c r="J196"/>
    </row>
    <row r="197" spans="8:10" x14ac:dyDescent="0.25">
      <c r="H197"/>
      <c r="I197"/>
      <c r="J197"/>
    </row>
    <row r="198" spans="8:10" x14ac:dyDescent="0.25">
      <c r="H198"/>
      <c r="I198"/>
      <c r="J198"/>
    </row>
    <row r="199" spans="8:10" x14ac:dyDescent="0.25">
      <c r="H199"/>
      <c r="I199"/>
      <c r="J199"/>
    </row>
    <row r="200" spans="8:10" x14ac:dyDescent="0.25">
      <c r="H200"/>
      <c r="I200"/>
      <c r="J200"/>
    </row>
    <row r="201" spans="8:10" x14ac:dyDescent="0.25">
      <c r="H201"/>
      <c r="I201"/>
      <c r="J201"/>
    </row>
    <row r="202" spans="8:10" x14ac:dyDescent="0.25">
      <c r="H202"/>
      <c r="I202"/>
      <c r="J202"/>
    </row>
    <row r="203" spans="8:10" x14ac:dyDescent="0.25">
      <c r="H203"/>
      <c r="I203"/>
      <c r="J203"/>
    </row>
    <row r="204" spans="8:10" x14ac:dyDescent="0.25">
      <c r="H204"/>
      <c r="I204"/>
      <c r="J204"/>
    </row>
    <row r="205" spans="8:10" x14ac:dyDescent="0.25">
      <c r="H205"/>
      <c r="I205"/>
      <c r="J205"/>
    </row>
    <row r="206" spans="8:10" x14ac:dyDescent="0.25">
      <c r="H206"/>
      <c r="I206"/>
      <c r="J206"/>
    </row>
  </sheetData>
  <mergeCells count="155">
    <mergeCell ref="A96:A98"/>
    <mergeCell ref="B96:B98"/>
    <mergeCell ref="K1:O1"/>
    <mergeCell ref="P1:S1"/>
    <mergeCell ref="T1:V1"/>
    <mergeCell ref="B15:B17"/>
    <mergeCell ref="C15:C17"/>
    <mergeCell ref="B18:B20"/>
    <mergeCell ref="C18:C20"/>
    <mergeCell ref="B21:B23"/>
    <mergeCell ref="C21:C23"/>
    <mergeCell ref="A3:A20"/>
    <mergeCell ref="I1:I2"/>
    <mergeCell ref="A1:H1"/>
    <mergeCell ref="B3:B5"/>
    <mergeCell ref="C3:C5"/>
    <mergeCell ref="H3:H5"/>
    <mergeCell ref="I3:I5"/>
    <mergeCell ref="B6:B8"/>
    <mergeCell ref="C6:C8"/>
    <mergeCell ref="B9:B11"/>
    <mergeCell ref="C9:C11"/>
    <mergeCell ref="B12:B14"/>
    <mergeCell ref="C12:C14"/>
    <mergeCell ref="C24:C26"/>
    <mergeCell ref="B27:B29"/>
    <mergeCell ref="C27:C29"/>
    <mergeCell ref="B30:B32"/>
    <mergeCell ref="C30:C32"/>
    <mergeCell ref="B33:B35"/>
    <mergeCell ref="C33:C35"/>
    <mergeCell ref="B24:B26"/>
    <mergeCell ref="A21:A32"/>
    <mergeCell ref="C48:C50"/>
    <mergeCell ref="B51:B53"/>
    <mergeCell ref="C51:C53"/>
    <mergeCell ref="B54:B56"/>
    <mergeCell ref="C54:C56"/>
    <mergeCell ref="A57:A59"/>
    <mergeCell ref="B57:B59"/>
    <mergeCell ref="C57:C59"/>
    <mergeCell ref="B48:B50"/>
    <mergeCell ref="A33:A56"/>
    <mergeCell ref="C36:C38"/>
    <mergeCell ref="B39:B41"/>
    <mergeCell ref="C39:C41"/>
    <mergeCell ref="B42:B44"/>
    <mergeCell ref="C42:C44"/>
    <mergeCell ref="B45:B47"/>
    <mergeCell ref="C45:C47"/>
    <mergeCell ref="B36:B38"/>
    <mergeCell ref="C60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60:A62"/>
    <mergeCell ref="B60:B62"/>
    <mergeCell ref="C72:C74"/>
    <mergeCell ref="A75:A77"/>
    <mergeCell ref="B75:B77"/>
    <mergeCell ref="C75:C77"/>
    <mergeCell ref="A78:A80"/>
    <mergeCell ref="B78:B80"/>
    <mergeCell ref="C78:C80"/>
    <mergeCell ref="A81:A83"/>
    <mergeCell ref="B81:B83"/>
    <mergeCell ref="C81:C83"/>
    <mergeCell ref="A72:A74"/>
    <mergeCell ref="B72:B74"/>
    <mergeCell ref="C84:C86"/>
    <mergeCell ref="A87:A89"/>
    <mergeCell ref="B87:B89"/>
    <mergeCell ref="C87:C89"/>
    <mergeCell ref="A90:A92"/>
    <mergeCell ref="B90:B92"/>
    <mergeCell ref="C90:C92"/>
    <mergeCell ref="A93:A95"/>
    <mergeCell ref="B93:B95"/>
    <mergeCell ref="C93:C95"/>
    <mergeCell ref="A84:A86"/>
    <mergeCell ref="B84:B86"/>
    <mergeCell ref="C96:C98"/>
    <mergeCell ref="A99:A101"/>
    <mergeCell ref="B99:B101"/>
    <mergeCell ref="C99:C101"/>
    <mergeCell ref="H6:H8"/>
    <mergeCell ref="I6:I8"/>
    <mergeCell ref="H9:H11"/>
    <mergeCell ref="I9:I11"/>
    <mergeCell ref="H12:H14"/>
    <mergeCell ref="I12:I14"/>
    <mergeCell ref="H15:H17"/>
    <mergeCell ref="I15:I17"/>
    <mergeCell ref="H18:H20"/>
    <mergeCell ref="I18:I20"/>
    <mergeCell ref="H21:H23"/>
    <mergeCell ref="I21:I23"/>
    <mergeCell ref="H24:H26"/>
    <mergeCell ref="I24:I26"/>
    <mergeCell ref="H27:H29"/>
    <mergeCell ref="I27:I29"/>
    <mergeCell ref="H30:H32"/>
    <mergeCell ref="I30:I32"/>
    <mergeCell ref="H33:H35"/>
    <mergeCell ref="I33:I35"/>
    <mergeCell ref="H36:H38"/>
    <mergeCell ref="I36:I38"/>
    <mergeCell ref="H39:H41"/>
    <mergeCell ref="I39:I41"/>
    <mergeCell ref="H42:H44"/>
    <mergeCell ref="I42:I44"/>
    <mergeCell ref="H45:H47"/>
    <mergeCell ref="I45:I47"/>
    <mergeCell ref="H48:H50"/>
    <mergeCell ref="I48:I50"/>
    <mergeCell ref="H51:H53"/>
    <mergeCell ref="I51:I53"/>
    <mergeCell ref="H54:H56"/>
    <mergeCell ref="I54:I56"/>
    <mergeCell ref="H57:H59"/>
    <mergeCell ref="I57:I59"/>
    <mergeCell ref="H60:H62"/>
    <mergeCell ref="I60:I62"/>
    <mergeCell ref="H63:H65"/>
    <mergeCell ref="I63:I65"/>
    <mergeCell ref="H66:H68"/>
    <mergeCell ref="I66:I68"/>
    <mergeCell ref="H69:H71"/>
    <mergeCell ref="I69:I71"/>
    <mergeCell ref="H72:H74"/>
    <mergeCell ref="I72:I74"/>
    <mergeCell ref="H75:H77"/>
    <mergeCell ref="I75:I77"/>
    <mergeCell ref="H78:H80"/>
    <mergeCell ref="I78:I80"/>
    <mergeCell ref="H96:H98"/>
    <mergeCell ref="I96:I98"/>
    <mergeCell ref="H99:H101"/>
    <mergeCell ref="I99:I101"/>
    <mergeCell ref="H81:H83"/>
    <mergeCell ref="I81:I83"/>
    <mergeCell ref="H84:H86"/>
    <mergeCell ref="I84:I86"/>
    <mergeCell ref="H87:H89"/>
    <mergeCell ref="I87:I89"/>
    <mergeCell ref="H90:H92"/>
    <mergeCell ref="I90:I92"/>
    <mergeCell ref="H93:H95"/>
    <mergeCell ref="I93:I9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2018-01-27T09:57:37Z</dcterms:created>
  <dcterms:modified xsi:type="dcterms:W3CDTF">2018-02-28T18:09:18Z</dcterms:modified>
</cp:coreProperties>
</file>