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4.xml" ContentType="application/vnd.openxmlformats-officedocument.drawingml.chartshapes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5.xml" ContentType="application/vnd.openxmlformats-officedocument.drawingml.chartshape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-360" windowWidth="20640" windowHeight="8205" tabRatio="810" firstSheet="5" activeTab="13"/>
  </bookViews>
  <sheets>
    <sheet name="Plan d'actions" sheetId="8" state="hidden" r:id="rId1"/>
    <sheet name="Feuil2" sheetId="19" state="hidden" r:id="rId2"/>
    <sheet name="Siège des lésions" sheetId="20" state="hidden" r:id="rId3"/>
    <sheet name="Données 2016" sheetId="7" state="hidden" r:id="rId4"/>
    <sheet name="Données générales" sheetId="52" r:id="rId5"/>
    <sheet name="GIE IMAC" sheetId="55" r:id="rId6"/>
    <sheet name="AD1BDH" sheetId="53" r:id="rId7"/>
    <sheet name="AD2" sheetId="56" r:id="rId8"/>
    <sheet name="DEMR7T7SEGMGR1T1" sheetId="57" r:id="rId9"/>
    <sheet name="RADIOPROTECTION" sheetId="58" r:id="rId10"/>
    <sheet name="EVAPO R7" sheetId="59" r:id="rId11"/>
    <sheet name="SILO 130" sheetId="54" r:id="rId12"/>
    <sheet name="MULTI SERVICES" sheetId="60" r:id="rId13"/>
    <sheet name="SSSE" sheetId="47" r:id="rId14"/>
  </sheets>
  <externalReferences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Key1" localSheetId="6" hidden="1">#REF!</definedName>
    <definedName name="_Key1" localSheetId="7" hidden="1">#REF!</definedName>
    <definedName name="_Key1" localSheetId="8" hidden="1">#REF!</definedName>
    <definedName name="_Key1" localSheetId="10" hidden="1">#REF!</definedName>
    <definedName name="_Key1" localSheetId="5" hidden="1">#REF!</definedName>
    <definedName name="_Key1" localSheetId="12" hidden="1">#REF!</definedName>
    <definedName name="_Key1" localSheetId="9" hidden="1">#REF!</definedName>
    <definedName name="_Key1" localSheetId="11" hidden="1">#REF!</definedName>
    <definedName name="_Key1" hidden="1">#REF!</definedName>
    <definedName name="_Order1" hidden="1">255</definedName>
    <definedName name="_Regression_X" localSheetId="6" hidden="1">#REF!</definedName>
    <definedName name="_Regression_X" localSheetId="7" hidden="1">#REF!</definedName>
    <definedName name="_Regression_X" localSheetId="8" hidden="1">#REF!</definedName>
    <definedName name="_Regression_X" localSheetId="10" hidden="1">#REF!</definedName>
    <definedName name="_Regression_X" localSheetId="5" hidden="1">#REF!</definedName>
    <definedName name="_Regression_X" localSheetId="12" hidden="1">#REF!</definedName>
    <definedName name="_Regression_X" localSheetId="9" hidden="1">#REF!</definedName>
    <definedName name="_Regression_X" localSheetId="11" hidden="1">#REF!</definedName>
    <definedName name="_Regression_X" hidden="1">#REF!</definedName>
    <definedName name="_Sort" localSheetId="6" hidden="1">#REF!</definedName>
    <definedName name="_Sort" localSheetId="7" hidden="1">#REF!</definedName>
    <definedName name="_Sort" localSheetId="8" hidden="1">#REF!</definedName>
    <definedName name="_Sort" localSheetId="10" hidden="1">#REF!</definedName>
    <definedName name="_Sort" localSheetId="5" hidden="1">#REF!</definedName>
    <definedName name="_Sort" localSheetId="12" hidden="1">#REF!</definedName>
    <definedName name="_Sort" localSheetId="9" hidden="1">#REF!</definedName>
    <definedName name="_Sort" localSheetId="11" hidden="1">#REF!</definedName>
    <definedName name="_Sort" hidden="1">#REF!</definedName>
    <definedName name="A" localSheetId="7">#REF!</definedName>
    <definedName name="A" localSheetId="8">#REF!</definedName>
    <definedName name="A" localSheetId="10">#REF!</definedName>
    <definedName name="A" localSheetId="5">#REF!</definedName>
    <definedName name="A" localSheetId="12">#REF!</definedName>
    <definedName name="A" localSheetId="9">#REF!</definedName>
    <definedName name="A">#REF!</definedName>
    <definedName name="AA" localSheetId="7">#REF!</definedName>
    <definedName name="AA" localSheetId="8">#REF!</definedName>
    <definedName name="AA" localSheetId="10">#REF!</definedName>
    <definedName name="AA" localSheetId="5">#REF!</definedName>
    <definedName name="AA" localSheetId="12">#REF!</definedName>
    <definedName name="AA" localSheetId="9">#REF!</definedName>
    <definedName name="AA">#REF!</definedName>
    <definedName name="Actions_Clé_2013">[1]Variables!$Q$6:$Q$14</definedName>
    <definedName name="AN" localSheetId="7">#REF!</definedName>
    <definedName name="AN" localSheetId="8">#REF!</definedName>
    <definedName name="AN" localSheetId="10">#REF!</definedName>
    <definedName name="AN" localSheetId="5">#REF!</definedName>
    <definedName name="AN" localSheetId="12">#REF!</definedName>
    <definedName name="AN" localSheetId="9">#REF!</definedName>
    <definedName name="AN">#REF!</definedName>
    <definedName name="ANCMAutoritéP" localSheetId="6">#REF!</definedName>
    <definedName name="ANCMAutoritéP" localSheetId="7">#REF!</definedName>
    <definedName name="ANCMAutoritéP" localSheetId="8">#REF!</definedName>
    <definedName name="ANCMAutoritéP" localSheetId="10">#REF!</definedName>
    <definedName name="ANCMAutoritéP" localSheetId="5">#REF!</definedName>
    <definedName name="ANCMAutoritéP" localSheetId="12">#REF!</definedName>
    <definedName name="ANCMAutoritéP" localSheetId="9">#REF!</definedName>
    <definedName name="ANCMAutoritéP" localSheetId="11">#REF!</definedName>
    <definedName name="ANCMAutoritéP">#REF!</definedName>
    <definedName name="ANCMAutoritéR" localSheetId="6">#REF!</definedName>
    <definedName name="ANCMAutoritéR" localSheetId="7">#REF!</definedName>
    <definedName name="ANCMAutoritéR" localSheetId="8">#REF!</definedName>
    <definedName name="ANCMAutoritéR" localSheetId="10">#REF!</definedName>
    <definedName name="ANCMAutoritéR" localSheetId="5">#REF!</definedName>
    <definedName name="ANCMAutoritéR" localSheetId="12">#REF!</definedName>
    <definedName name="ANCMAutoritéR" localSheetId="9">#REF!</definedName>
    <definedName name="ANCMAutoritéR" localSheetId="11">#REF!</definedName>
    <definedName name="ANCMAutoritéR">#REF!</definedName>
    <definedName name="ANCMC2NP" localSheetId="6">#REF!</definedName>
    <definedName name="ANCMC2NP" localSheetId="7">#REF!</definedName>
    <definedName name="ANCMC2NP" localSheetId="8">#REF!</definedName>
    <definedName name="ANCMC2NP" localSheetId="10">#REF!</definedName>
    <definedName name="ANCMC2NP" localSheetId="5">#REF!</definedName>
    <definedName name="ANCMC2NP" localSheetId="12">#REF!</definedName>
    <definedName name="ANCMC2NP" localSheetId="9">#REF!</definedName>
    <definedName name="ANCMC2NP" localSheetId="11">#REF!</definedName>
    <definedName name="ANCMC2NP">#REF!</definedName>
    <definedName name="ANCMC2NR" localSheetId="6">#REF!</definedName>
    <definedName name="ANCMC2NR" localSheetId="7">#REF!</definedName>
    <definedName name="ANCMC2NR" localSheetId="8">#REF!</definedName>
    <definedName name="ANCMC2NR" localSheetId="10">#REF!</definedName>
    <definedName name="ANCMC2NR" localSheetId="5">#REF!</definedName>
    <definedName name="ANCMC2NR" localSheetId="12">#REF!</definedName>
    <definedName name="ANCMC2NR" localSheetId="9">#REF!</definedName>
    <definedName name="ANCMC2NR" localSheetId="11">#REF!</definedName>
    <definedName name="ANCMC2NR">#REF!</definedName>
    <definedName name="ANCMClientP" localSheetId="6">#REF!</definedName>
    <definedName name="ANCMClientP" localSheetId="7">#REF!</definedName>
    <definedName name="ANCMClientP" localSheetId="8">#REF!</definedName>
    <definedName name="ANCMClientP" localSheetId="10">#REF!</definedName>
    <definedName name="ANCMClientP" localSheetId="5">#REF!</definedName>
    <definedName name="ANCMClientP" localSheetId="12">#REF!</definedName>
    <definedName name="ANCMClientP" localSheetId="9">#REF!</definedName>
    <definedName name="ANCMClientP" localSheetId="11">#REF!</definedName>
    <definedName name="ANCMClientP">#REF!</definedName>
    <definedName name="ANCMClientR" localSheetId="6">#REF!</definedName>
    <definedName name="ANCMClientR" localSheetId="7">#REF!</definedName>
    <definedName name="ANCMClientR" localSheetId="8">#REF!</definedName>
    <definedName name="ANCMClientR" localSheetId="10">#REF!</definedName>
    <definedName name="ANCMClientR" localSheetId="5">#REF!</definedName>
    <definedName name="ANCMClientR" localSheetId="12">#REF!</definedName>
    <definedName name="ANCMClientR" localSheetId="9">#REF!</definedName>
    <definedName name="ANCMClientR" localSheetId="11">#REF!</definedName>
    <definedName name="ANCMClientR">#REF!</definedName>
    <definedName name="ANCMCorporateP" localSheetId="6">#REF!</definedName>
    <definedName name="ANCMCorporateP" localSheetId="7">#REF!</definedName>
    <definedName name="ANCMCorporateP" localSheetId="8">#REF!</definedName>
    <definedName name="ANCMCorporateP" localSheetId="10">#REF!</definedName>
    <definedName name="ANCMCorporateP" localSheetId="5">#REF!</definedName>
    <definedName name="ANCMCorporateP" localSheetId="12">#REF!</definedName>
    <definedName name="ANCMCorporateP" localSheetId="9">#REF!</definedName>
    <definedName name="ANCMCorporateP" localSheetId="11">#REF!</definedName>
    <definedName name="ANCMCorporateP">#REF!</definedName>
    <definedName name="ANCMCorporateR" localSheetId="6">#REF!</definedName>
    <definedName name="ANCMCorporateR" localSheetId="7">#REF!</definedName>
    <definedName name="ANCMCorporateR" localSheetId="8">#REF!</definedName>
    <definedName name="ANCMCorporateR" localSheetId="10">#REF!</definedName>
    <definedName name="ANCMCorporateR" localSheetId="5">#REF!</definedName>
    <definedName name="ANCMCorporateR" localSheetId="12">#REF!</definedName>
    <definedName name="ANCMCorporateR" localSheetId="9">#REF!</definedName>
    <definedName name="ANCMCorporateR" localSheetId="11">#REF!</definedName>
    <definedName name="ANCMCorporateR">#REF!</definedName>
    <definedName name="ANCMCP" localSheetId="6">#REF!</definedName>
    <definedName name="ANCMCP" localSheetId="7">#REF!</definedName>
    <definedName name="ANCMCP" localSheetId="8">#REF!</definedName>
    <definedName name="ANCMCP" localSheetId="10">#REF!</definedName>
    <definedName name="ANCMCP" localSheetId="5">#REF!</definedName>
    <definedName name="ANCMCP" localSheetId="12">#REF!</definedName>
    <definedName name="ANCMCP" localSheetId="9">#REF!</definedName>
    <definedName name="ANCMCP" localSheetId="11">#REF!</definedName>
    <definedName name="ANCMCP">#REF!</definedName>
    <definedName name="ANCMCR" localSheetId="6">#REF!</definedName>
    <definedName name="ANCMCR" localSheetId="7">#REF!</definedName>
    <definedName name="ANCMCR" localSheetId="8">#REF!</definedName>
    <definedName name="ANCMCR" localSheetId="10">#REF!</definedName>
    <definedName name="ANCMCR" localSheetId="5">#REF!</definedName>
    <definedName name="ANCMCR" localSheetId="12">#REF!</definedName>
    <definedName name="ANCMCR" localSheetId="9">#REF!</definedName>
    <definedName name="ANCMCR" localSheetId="11">#REF!</definedName>
    <definedName name="ANCMCR">#REF!</definedName>
    <definedName name="ANCMFournisseurP" localSheetId="6">#REF!</definedName>
    <definedName name="ANCMFournisseurP" localSheetId="7">#REF!</definedName>
    <definedName name="ANCMFournisseurP" localSheetId="8">#REF!</definedName>
    <definedName name="ANCMFournisseurP" localSheetId="10">#REF!</definedName>
    <definedName name="ANCMFournisseurP" localSheetId="5">#REF!</definedName>
    <definedName name="ANCMFournisseurP" localSheetId="12">#REF!</definedName>
    <definedName name="ANCMFournisseurP" localSheetId="9">#REF!</definedName>
    <definedName name="ANCMFournisseurP" localSheetId="11">#REF!</definedName>
    <definedName name="ANCMFournisseurP">#REF!</definedName>
    <definedName name="ANCMFournisseurR" localSheetId="6">#REF!</definedName>
    <definedName name="ANCMFournisseurR" localSheetId="7">#REF!</definedName>
    <definedName name="ANCMFournisseurR" localSheetId="8">#REF!</definedName>
    <definedName name="ANCMFournisseurR" localSheetId="10">#REF!</definedName>
    <definedName name="ANCMFournisseurR" localSheetId="5">#REF!</definedName>
    <definedName name="ANCMFournisseurR" localSheetId="12">#REF!</definedName>
    <definedName name="ANCMFournisseurR" localSheetId="9">#REF!</definedName>
    <definedName name="ANCMFournisseurR" localSheetId="11">#REF!</definedName>
    <definedName name="ANCMFournisseurR">#REF!</definedName>
    <definedName name="ANCMInterneP" localSheetId="6">#REF!</definedName>
    <definedName name="ANCMInterneP" localSheetId="7">#REF!</definedName>
    <definedName name="ANCMInterneP" localSheetId="8">#REF!</definedName>
    <definedName name="ANCMInterneP" localSheetId="10">#REF!</definedName>
    <definedName name="ANCMInterneP" localSheetId="5">#REF!</definedName>
    <definedName name="ANCMInterneP" localSheetId="12">#REF!</definedName>
    <definedName name="ANCMInterneP" localSheetId="9">#REF!</definedName>
    <definedName name="ANCMInterneP" localSheetId="11">#REF!</definedName>
    <definedName name="ANCMInterneP">#REF!</definedName>
    <definedName name="ANCMInterneR" localSheetId="6">#REF!</definedName>
    <definedName name="ANCMInterneR" localSheetId="7">#REF!</definedName>
    <definedName name="ANCMInterneR" localSheetId="8">#REF!</definedName>
    <definedName name="ANCMInterneR" localSheetId="10">#REF!</definedName>
    <definedName name="ANCMInterneR" localSheetId="5">#REF!</definedName>
    <definedName name="ANCMInterneR" localSheetId="12">#REF!</definedName>
    <definedName name="ANCMInterneR" localSheetId="9">#REF!</definedName>
    <definedName name="ANCMInterneR" localSheetId="11">#REF!</definedName>
    <definedName name="ANCMInterneR">#REF!</definedName>
    <definedName name="ANCMLDSP" localSheetId="6">#REF!</definedName>
    <definedName name="ANCMLDSP" localSheetId="7">#REF!</definedName>
    <definedName name="ANCMLDSP" localSheetId="8">#REF!</definedName>
    <definedName name="ANCMLDSP" localSheetId="10">#REF!</definedName>
    <definedName name="ANCMLDSP" localSheetId="5">#REF!</definedName>
    <definedName name="ANCMLDSP" localSheetId="12">#REF!</definedName>
    <definedName name="ANCMLDSP" localSheetId="9">#REF!</definedName>
    <definedName name="ANCMLDSP" localSheetId="11">#REF!</definedName>
    <definedName name="ANCMLDSP">#REF!</definedName>
    <definedName name="ANCMLDSR" localSheetId="6">#REF!</definedName>
    <definedName name="ANCMLDSR" localSheetId="7">#REF!</definedName>
    <definedName name="ANCMLDSR" localSheetId="8">#REF!</definedName>
    <definedName name="ANCMLDSR" localSheetId="10">#REF!</definedName>
    <definedName name="ANCMLDSR" localSheetId="5">#REF!</definedName>
    <definedName name="ANCMLDSR" localSheetId="12">#REF!</definedName>
    <definedName name="ANCMLDSR" localSheetId="9">#REF!</definedName>
    <definedName name="ANCMLDSR" localSheetId="11">#REF!</definedName>
    <definedName name="ANCMLDSR">#REF!</definedName>
    <definedName name="ANCMProcessusP" localSheetId="6">#REF!</definedName>
    <definedName name="ANCMProcessusP" localSheetId="7">#REF!</definedName>
    <definedName name="ANCMProcessusP" localSheetId="8">#REF!</definedName>
    <definedName name="ANCMProcessusP" localSheetId="10">#REF!</definedName>
    <definedName name="ANCMProcessusP" localSheetId="5">#REF!</definedName>
    <definedName name="ANCMProcessusP" localSheetId="12">#REF!</definedName>
    <definedName name="ANCMProcessusP" localSheetId="9">#REF!</definedName>
    <definedName name="ANCMProcessusP" localSheetId="11">#REF!</definedName>
    <definedName name="ANCMProcessusP">#REF!</definedName>
    <definedName name="ANCMProcessusR" localSheetId="6">#REF!</definedName>
    <definedName name="ANCMProcessusR" localSheetId="7">#REF!</definedName>
    <definedName name="ANCMProcessusR" localSheetId="8">#REF!</definedName>
    <definedName name="ANCMProcessusR" localSheetId="10">#REF!</definedName>
    <definedName name="ANCMProcessusR" localSheetId="5">#REF!</definedName>
    <definedName name="ANCMProcessusR" localSheetId="12">#REF!</definedName>
    <definedName name="ANCMProcessusR" localSheetId="9">#REF!</definedName>
    <definedName name="ANCMProcessusR" localSheetId="11">#REF!</definedName>
    <definedName name="ANCMProcessusR">#REF!</definedName>
    <definedName name="ANCMSQPP" localSheetId="6">#REF!</definedName>
    <definedName name="ANCMSQPP" localSheetId="7">#REF!</definedName>
    <definedName name="ANCMSQPP" localSheetId="8">#REF!</definedName>
    <definedName name="ANCMSQPP" localSheetId="10">#REF!</definedName>
    <definedName name="ANCMSQPP" localSheetId="5">#REF!</definedName>
    <definedName name="ANCMSQPP" localSheetId="12">#REF!</definedName>
    <definedName name="ANCMSQPP" localSheetId="9">#REF!</definedName>
    <definedName name="ANCMSQPP" localSheetId="11">#REF!</definedName>
    <definedName name="ANCMSQPP">#REF!</definedName>
    <definedName name="ANCMSQPR" localSheetId="6">#REF!</definedName>
    <definedName name="ANCMSQPR" localSheetId="7">#REF!</definedName>
    <definedName name="ANCMSQPR" localSheetId="8">#REF!</definedName>
    <definedName name="ANCMSQPR" localSheetId="10">#REF!</definedName>
    <definedName name="ANCMSQPR" localSheetId="5">#REF!</definedName>
    <definedName name="ANCMSQPR" localSheetId="12">#REF!</definedName>
    <definedName name="ANCMSQPR" localSheetId="9">#REF!</definedName>
    <definedName name="ANCMSQPR" localSheetId="11">#REF!</definedName>
    <definedName name="ANCMSQPR">#REF!</definedName>
    <definedName name="ANCMTotalP" localSheetId="6">#REF!</definedName>
    <definedName name="ANCMTotalP" localSheetId="7">#REF!</definedName>
    <definedName name="ANCMTotalP" localSheetId="8">#REF!</definedName>
    <definedName name="ANCMTotalP" localSheetId="10">#REF!</definedName>
    <definedName name="ANCMTotalP" localSheetId="5">#REF!</definedName>
    <definedName name="ANCMTotalP" localSheetId="12">#REF!</definedName>
    <definedName name="ANCMTotalP" localSheetId="9">#REF!</definedName>
    <definedName name="ANCMTotalP" localSheetId="11">#REF!</definedName>
    <definedName name="ANCMTotalP">#REF!</definedName>
    <definedName name="ANCMTotalR" localSheetId="6">#REF!</definedName>
    <definedName name="ANCMTotalR" localSheetId="7">#REF!</definedName>
    <definedName name="ANCMTotalR" localSheetId="8">#REF!</definedName>
    <definedName name="ANCMTotalR" localSheetId="10">#REF!</definedName>
    <definedName name="ANCMTotalR" localSheetId="5">#REF!</definedName>
    <definedName name="ANCMTotalR" localSheetId="12">#REF!</definedName>
    <definedName name="ANCMTotalR" localSheetId="9">#REF!</definedName>
    <definedName name="ANCMTotalR" localSheetId="11">#REF!</definedName>
    <definedName name="ANCMTotalR">#REF!</definedName>
    <definedName name="ANCMTotaux" localSheetId="6">#REF!</definedName>
    <definedName name="ANCMTotaux" localSheetId="7">#REF!</definedName>
    <definedName name="ANCMTotaux" localSheetId="8">#REF!</definedName>
    <definedName name="ANCMTotaux" localSheetId="10">#REF!</definedName>
    <definedName name="ANCMTotaux" localSheetId="5">#REF!</definedName>
    <definedName name="ANCMTotaux" localSheetId="12">#REF!</definedName>
    <definedName name="ANCMTotaux" localSheetId="9">#REF!</definedName>
    <definedName name="ANCMTotaux" localSheetId="11">#REF!</definedName>
    <definedName name="ANCMTotaux">#REF!</definedName>
    <definedName name="ANCMTPP" localSheetId="6">#REF!</definedName>
    <definedName name="ANCMTPP" localSheetId="7">#REF!</definedName>
    <definedName name="ANCMTPP" localSheetId="8">#REF!</definedName>
    <definedName name="ANCMTPP" localSheetId="10">#REF!</definedName>
    <definedName name="ANCMTPP" localSheetId="5">#REF!</definedName>
    <definedName name="ANCMTPP" localSheetId="12">#REF!</definedName>
    <definedName name="ANCMTPP" localSheetId="9">#REF!</definedName>
    <definedName name="ANCMTPP" localSheetId="11">#REF!</definedName>
    <definedName name="ANCMTPP">#REF!</definedName>
    <definedName name="ANCMTPR" localSheetId="6">#REF!</definedName>
    <definedName name="ANCMTPR" localSheetId="7">#REF!</definedName>
    <definedName name="ANCMTPR" localSheetId="8">#REF!</definedName>
    <definedName name="ANCMTPR" localSheetId="10">#REF!</definedName>
    <definedName name="ANCMTPR" localSheetId="5">#REF!</definedName>
    <definedName name="ANCMTPR" localSheetId="12">#REF!</definedName>
    <definedName name="ANCMTPR" localSheetId="9">#REF!</definedName>
    <definedName name="ANCMTPR" localSheetId="11">#REF!</definedName>
    <definedName name="ANCMTPR">#REF!</definedName>
    <definedName name="AP" localSheetId="7">#REF!</definedName>
    <definedName name="AP" localSheetId="8">#REF!</definedName>
    <definedName name="AP" localSheetId="10">#REF!</definedName>
    <definedName name="AP" localSheetId="5">#REF!</definedName>
    <definedName name="AP" localSheetId="12">#REF!</definedName>
    <definedName name="AP" localSheetId="9">#REF!</definedName>
    <definedName name="AP">#REF!</definedName>
    <definedName name="Bilanmois">'[2]Bilan Site'!$G$2</definedName>
    <definedName name="Bilansite">'[2]Bilan Site'!$E$2</definedName>
    <definedName name="BlyesAutoritéP" localSheetId="6">#REF!</definedName>
    <definedName name="BlyesAutoritéP" localSheetId="7">#REF!</definedName>
    <definedName name="BlyesAutoritéP" localSheetId="8">#REF!</definedName>
    <definedName name="BlyesAutoritéP" localSheetId="10">#REF!</definedName>
    <definedName name="BlyesAutoritéP" localSheetId="5">#REF!</definedName>
    <definedName name="BlyesAutoritéP" localSheetId="12">#REF!</definedName>
    <definedName name="BlyesAutoritéP" localSheetId="9">#REF!</definedName>
    <definedName name="BlyesAutoritéP" localSheetId="11">#REF!</definedName>
    <definedName name="BlyesAutoritéP">#REF!</definedName>
    <definedName name="BlyesAutoritéR" localSheetId="6">#REF!</definedName>
    <definedName name="BlyesAutoritéR" localSheetId="7">#REF!</definedName>
    <definedName name="BlyesAutoritéR" localSheetId="8">#REF!</definedName>
    <definedName name="BlyesAutoritéR" localSheetId="10">#REF!</definedName>
    <definedName name="BlyesAutoritéR" localSheetId="5">#REF!</definedName>
    <definedName name="BlyesAutoritéR" localSheetId="12">#REF!</definedName>
    <definedName name="BlyesAutoritéR" localSheetId="9">#REF!</definedName>
    <definedName name="BlyesAutoritéR" localSheetId="11">#REF!</definedName>
    <definedName name="BlyesAutoritéR">#REF!</definedName>
    <definedName name="BlyesC2NP" localSheetId="6">#REF!</definedName>
    <definedName name="BlyesC2NP" localSheetId="7">#REF!</definedName>
    <definedName name="BlyesC2NP" localSheetId="8">#REF!</definedName>
    <definedName name="BlyesC2NP" localSheetId="10">#REF!</definedName>
    <definedName name="BlyesC2NP" localSheetId="5">#REF!</definedName>
    <definedName name="BlyesC2NP" localSheetId="12">#REF!</definedName>
    <definedName name="BlyesC2NP" localSheetId="9">#REF!</definedName>
    <definedName name="BlyesC2NP" localSheetId="11">#REF!</definedName>
    <definedName name="BlyesC2NP">#REF!</definedName>
    <definedName name="BlyesC2NR" localSheetId="6">#REF!</definedName>
    <definedName name="BlyesC2NR" localSheetId="7">#REF!</definedName>
    <definedName name="BlyesC2NR" localSheetId="8">#REF!</definedName>
    <definedName name="BlyesC2NR" localSheetId="10">#REF!</definedName>
    <definedName name="BlyesC2NR" localSheetId="5">#REF!</definedName>
    <definedName name="BlyesC2NR" localSheetId="12">#REF!</definedName>
    <definedName name="BlyesC2NR" localSheetId="9">#REF!</definedName>
    <definedName name="BlyesC2NR" localSheetId="11">#REF!</definedName>
    <definedName name="BlyesC2NR">#REF!</definedName>
    <definedName name="BlyesClientP" localSheetId="6">#REF!</definedName>
    <definedName name="BlyesClientP" localSheetId="7">#REF!</definedName>
    <definedName name="BlyesClientP" localSheetId="8">#REF!</definedName>
    <definedName name="BlyesClientP" localSheetId="10">#REF!</definedName>
    <definedName name="BlyesClientP" localSheetId="5">#REF!</definedName>
    <definedName name="BlyesClientP" localSheetId="12">#REF!</definedName>
    <definedName name="BlyesClientP" localSheetId="9">#REF!</definedName>
    <definedName name="BlyesClientP" localSheetId="11">#REF!</definedName>
    <definedName name="BlyesClientP">#REF!</definedName>
    <definedName name="BlyesClientR" localSheetId="6">#REF!</definedName>
    <definedName name="BlyesClientR" localSheetId="7">#REF!</definedName>
    <definedName name="BlyesClientR" localSheetId="8">#REF!</definedName>
    <definedName name="BlyesClientR" localSheetId="10">#REF!</definedName>
    <definedName name="BlyesClientR" localSheetId="5">#REF!</definedName>
    <definedName name="BlyesClientR" localSheetId="12">#REF!</definedName>
    <definedName name="BlyesClientR" localSheetId="9">#REF!</definedName>
    <definedName name="BlyesClientR" localSheetId="11">#REF!</definedName>
    <definedName name="BlyesClientR">#REF!</definedName>
    <definedName name="BlyesCorporateP" localSheetId="6">#REF!</definedName>
    <definedName name="BlyesCorporateP" localSheetId="7">#REF!</definedName>
    <definedName name="BlyesCorporateP" localSheetId="8">#REF!</definedName>
    <definedName name="BlyesCorporateP" localSheetId="10">#REF!</definedName>
    <definedName name="BlyesCorporateP" localSheetId="5">#REF!</definedName>
    <definedName name="BlyesCorporateP" localSheetId="12">#REF!</definedName>
    <definedName name="BlyesCorporateP" localSheetId="9">#REF!</definedName>
    <definedName name="BlyesCorporateP" localSheetId="11">#REF!</definedName>
    <definedName name="BlyesCorporateP">#REF!</definedName>
    <definedName name="BlyesCorporateR" localSheetId="6">#REF!</definedName>
    <definedName name="BlyesCorporateR" localSheetId="7">#REF!</definedName>
    <definedName name="BlyesCorporateR" localSheetId="8">#REF!</definedName>
    <definedName name="BlyesCorporateR" localSheetId="10">#REF!</definedName>
    <definedName name="BlyesCorporateR" localSheetId="5">#REF!</definedName>
    <definedName name="BlyesCorporateR" localSheetId="12">#REF!</definedName>
    <definedName name="BlyesCorporateR" localSheetId="9">#REF!</definedName>
    <definedName name="BlyesCorporateR" localSheetId="11">#REF!</definedName>
    <definedName name="BlyesCorporateR">#REF!</definedName>
    <definedName name="BlyesFournisseurP" localSheetId="6">#REF!</definedName>
    <definedName name="BlyesFournisseurP" localSheetId="7">#REF!</definedName>
    <definedName name="BlyesFournisseurP" localSheetId="8">#REF!</definedName>
    <definedName name="BlyesFournisseurP" localSheetId="10">#REF!</definedName>
    <definedName name="BlyesFournisseurP" localSheetId="5">#REF!</definedName>
    <definedName name="BlyesFournisseurP" localSheetId="12">#REF!</definedName>
    <definedName name="BlyesFournisseurP" localSheetId="9">#REF!</definedName>
    <definedName name="BlyesFournisseurP" localSheetId="11">#REF!</definedName>
    <definedName name="BlyesFournisseurP">#REF!</definedName>
    <definedName name="BlyesFournisseurR" localSheetId="6">#REF!</definedName>
    <definedName name="BlyesFournisseurR" localSheetId="7">#REF!</definedName>
    <definedName name="BlyesFournisseurR" localSheetId="8">#REF!</definedName>
    <definedName name="BlyesFournisseurR" localSheetId="10">#REF!</definedName>
    <definedName name="BlyesFournisseurR" localSheetId="5">#REF!</definedName>
    <definedName name="BlyesFournisseurR" localSheetId="12">#REF!</definedName>
    <definedName name="BlyesFournisseurR" localSheetId="9">#REF!</definedName>
    <definedName name="BlyesFournisseurR" localSheetId="11">#REF!</definedName>
    <definedName name="BlyesFournisseurR">#REF!</definedName>
    <definedName name="BlyesInterneP" localSheetId="6">#REF!</definedName>
    <definedName name="BlyesInterneP" localSheetId="7">#REF!</definedName>
    <definedName name="BlyesInterneP" localSheetId="8">#REF!</definedName>
    <definedName name="BlyesInterneP" localSheetId="10">#REF!</definedName>
    <definedName name="BlyesInterneP" localSheetId="5">#REF!</definedName>
    <definedName name="BlyesInterneP" localSheetId="12">#REF!</definedName>
    <definedName name="BlyesInterneP" localSheetId="9">#REF!</definedName>
    <definedName name="BlyesInterneP" localSheetId="11">#REF!</definedName>
    <definedName name="BlyesInterneP">#REF!</definedName>
    <definedName name="BlyesInterneR" localSheetId="6">#REF!</definedName>
    <definedName name="BlyesInterneR" localSheetId="7">#REF!</definedName>
    <definedName name="BlyesInterneR" localSheetId="8">#REF!</definedName>
    <definedName name="BlyesInterneR" localSheetId="10">#REF!</definedName>
    <definedName name="BlyesInterneR" localSheetId="5">#REF!</definedName>
    <definedName name="BlyesInterneR" localSheetId="12">#REF!</definedName>
    <definedName name="BlyesInterneR" localSheetId="9">#REF!</definedName>
    <definedName name="BlyesInterneR" localSheetId="11">#REF!</definedName>
    <definedName name="BlyesInterneR">#REF!</definedName>
    <definedName name="BlyesLDSP" localSheetId="6">#REF!</definedName>
    <definedName name="BlyesLDSP" localSheetId="7">#REF!</definedName>
    <definedName name="BlyesLDSP" localSheetId="8">#REF!</definedName>
    <definedName name="BlyesLDSP" localSheetId="10">#REF!</definedName>
    <definedName name="BlyesLDSP" localSheetId="5">#REF!</definedName>
    <definedName name="BlyesLDSP" localSheetId="12">#REF!</definedName>
    <definedName name="BlyesLDSP" localSheetId="9">#REF!</definedName>
    <definedName name="BlyesLDSP" localSheetId="11">#REF!</definedName>
    <definedName name="BlyesLDSP">#REF!</definedName>
    <definedName name="BlyesLDSR" localSheetId="6">#REF!</definedName>
    <definedName name="BlyesLDSR" localSheetId="7">#REF!</definedName>
    <definedName name="BlyesLDSR" localSheetId="8">#REF!</definedName>
    <definedName name="BlyesLDSR" localSheetId="10">#REF!</definedName>
    <definedName name="BlyesLDSR" localSheetId="5">#REF!</definedName>
    <definedName name="BlyesLDSR" localSheetId="12">#REF!</definedName>
    <definedName name="BlyesLDSR" localSheetId="9">#REF!</definedName>
    <definedName name="BlyesLDSR" localSheetId="11">#REF!</definedName>
    <definedName name="BlyesLDSR">#REF!</definedName>
    <definedName name="BlyesProcessusP" localSheetId="6">#REF!</definedName>
    <definedName name="BlyesProcessusP" localSheetId="7">#REF!</definedName>
    <definedName name="BlyesProcessusP" localSheetId="8">#REF!</definedName>
    <definedName name="BlyesProcessusP" localSheetId="10">#REF!</definedName>
    <definedName name="BlyesProcessusP" localSheetId="5">#REF!</definedName>
    <definedName name="BlyesProcessusP" localSheetId="12">#REF!</definedName>
    <definedName name="BlyesProcessusP" localSheetId="9">#REF!</definedName>
    <definedName name="BlyesProcessusP" localSheetId="11">#REF!</definedName>
    <definedName name="BlyesProcessusP">#REF!</definedName>
    <definedName name="BlyesProcessusR" localSheetId="6">#REF!</definedName>
    <definedName name="BlyesProcessusR" localSheetId="7">#REF!</definedName>
    <definedName name="BlyesProcessusR" localSheetId="8">#REF!</definedName>
    <definedName name="BlyesProcessusR" localSheetId="10">#REF!</definedName>
    <definedName name="BlyesProcessusR" localSheetId="5">#REF!</definedName>
    <definedName name="BlyesProcessusR" localSheetId="12">#REF!</definedName>
    <definedName name="BlyesProcessusR" localSheetId="9">#REF!</definedName>
    <definedName name="BlyesProcessusR" localSheetId="11">#REF!</definedName>
    <definedName name="BlyesProcessusR">#REF!</definedName>
    <definedName name="BlyesSQPP" localSheetId="6">#REF!</definedName>
    <definedName name="BlyesSQPP" localSheetId="7">#REF!</definedName>
    <definedName name="BlyesSQPP" localSheetId="8">#REF!</definedName>
    <definedName name="BlyesSQPP" localSheetId="10">#REF!</definedName>
    <definedName name="BlyesSQPP" localSheetId="5">#REF!</definedName>
    <definedName name="BlyesSQPP" localSheetId="12">#REF!</definedName>
    <definedName name="BlyesSQPP" localSheetId="9">#REF!</definedName>
    <definedName name="BlyesSQPP" localSheetId="11">#REF!</definedName>
    <definedName name="BlyesSQPP">#REF!</definedName>
    <definedName name="BlyesSQPR" localSheetId="6">#REF!</definedName>
    <definedName name="BlyesSQPR" localSheetId="7">#REF!</definedName>
    <definedName name="BlyesSQPR" localSheetId="8">#REF!</definedName>
    <definedName name="BlyesSQPR" localSheetId="10">#REF!</definedName>
    <definedName name="BlyesSQPR" localSheetId="5">#REF!</definedName>
    <definedName name="BlyesSQPR" localSheetId="12">#REF!</definedName>
    <definedName name="BlyesSQPR" localSheetId="9">#REF!</definedName>
    <definedName name="BlyesSQPR" localSheetId="11">#REF!</definedName>
    <definedName name="BlyesSQPR">#REF!</definedName>
    <definedName name="BlyesTaux" localSheetId="6">#REF!</definedName>
    <definedName name="BlyesTaux" localSheetId="7">#REF!</definedName>
    <definedName name="BlyesTaux" localSheetId="8">#REF!</definedName>
    <definedName name="BlyesTaux" localSheetId="10">#REF!</definedName>
    <definedName name="BlyesTaux" localSheetId="5">#REF!</definedName>
    <definedName name="BlyesTaux" localSheetId="12">#REF!</definedName>
    <definedName name="BlyesTaux" localSheetId="9">#REF!</definedName>
    <definedName name="BlyesTaux" localSheetId="11">#REF!</definedName>
    <definedName name="BlyesTaux">#REF!</definedName>
    <definedName name="BlyesTotalP" localSheetId="6">#REF!</definedName>
    <definedName name="BlyesTotalP" localSheetId="7">#REF!</definedName>
    <definedName name="BlyesTotalP" localSheetId="8">#REF!</definedName>
    <definedName name="BlyesTotalP" localSheetId="10">#REF!</definedName>
    <definedName name="BlyesTotalP" localSheetId="5">#REF!</definedName>
    <definedName name="BlyesTotalP" localSheetId="12">#REF!</definedName>
    <definedName name="BlyesTotalP" localSheetId="9">#REF!</definedName>
    <definedName name="BlyesTotalP" localSheetId="11">#REF!</definedName>
    <definedName name="BlyesTotalP">#REF!</definedName>
    <definedName name="BlyesTotalR" localSheetId="6">#REF!</definedName>
    <definedName name="BlyesTotalR" localSheetId="7">#REF!</definedName>
    <definedName name="BlyesTotalR" localSheetId="8">#REF!</definedName>
    <definedName name="BlyesTotalR" localSheetId="10">#REF!</definedName>
    <definedName name="BlyesTotalR" localSheetId="5">#REF!</definedName>
    <definedName name="BlyesTotalR" localSheetId="12">#REF!</definedName>
    <definedName name="BlyesTotalR" localSheetId="9">#REF!</definedName>
    <definedName name="BlyesTotalR" localSheetId="11">#REF!</definedName>
    <definedName name="BlyesTotalR">#REF!</definedName>
    <definedName name="BlyesTPP" localSheetId="6">#REF!</definedName>
    <definedName name="BlyesTPP" localSheetId="7">#REF!</definedName>
    <definedName name="BlyesTPP" localSheetId="8">#REF!</definedName>
    <definedName name="BlyesTPP" localSheetId="10">#REF!</definedName>
    <definedName name="BlyesTPP" localSheetId="5">#REF!</definedName>
    <definedName name="BlyesTPP" localSheetId="12">#REF!</definedName>
    <definedName name="BlyesTPP" localSheetId="9">#REF!</definedName>
    <definedName name="BlyesTPP" localSheetId="11">#REF!</definedName>
    <definedName name="BlyesTPP">#REF!</definedName>
    <definedName name="BlyesTPR" localSheetId="6">#REF!</definedName>
    <definedName name="BlyesTPR" localSheetId="7">#REF!</definedName>
    <definedName name="BlyesTPR" localSheetId="8">#REF!</definedName>
    <definedName name="BlyesTPR" localSheetId="10">#REF!</definedName>
    <definedName name="BlyesTPR" localSheetId="5">#REF!</definedName>
    <definedName name="BlyesTPR" localSheetId="12">#REF!</definedName>
    <definedName name="BlyesTPR" localSheetId="9">#REF!</definedName>
    <definedName name="BlyesTPR" localSheetId="11">#REF!</definedName>
    <definedName name="BlyesTPR">#REF!</definedName>
    <definedName name="CADAutoritéP" localSheetId="6">#REF!</definedName>
    <definedName name="CADAutoritéP" localSheetId="7">#REF!</definedName>
    <definedName name="CADAutoritéP" localSheetId="8">#REF!</definedName>
    <definedName name="CADAutoritéP" localSheetId="10">#REF!</definedName>
    <definedName name="CADAutoritéP" localSheetId="5">#REF!</definedName>
    <definedName name="CADAutoritéP" localSheetId="12">#REF!</definedName>
    <definedName name="CADAutoritéP" localSheetId="9">#REF!</definedName>
    <definedName name="CADAutoritéP" localSheetId="11">#REF!</definedName>
    <definedName name="CADAutoritéP">#REF!</definedName>
    <definedName name="CADAutoritéR" localSheetId="6">#REF!</definedName>
    <definedName name="CADAutoritéR" localSheetId="7">#REF!</definedName>
    <definedName name="CADAutoritéR" localSheetId="8">#REF!</definedName>
    <definedName name="CADAutoritéR" localSheetId="10">#REF!</definedName>
    <definedName name="CADAutoritéR" localSheetId="5">#REF!</definedName>
    <definedName name="CADAutoritéR" localSheetId="12">#REF!</definedName>
    <definedName name="CADAutoritéR" localSheetId="9">#REF!</definedName>
    <definedName name="CADAutoritéR" localSheetId="11">#REF!</definedName>
    <definedName name="CADAutoritéR">#REF!</definedName>
    <definedName name="CADC2NP" localSheetId="6">#REF!</definedName>
    <definedName name="CADC2NP" localSheetId="7">#REF!</definedName>
    <definedName name="CADC2NP" localSheetId="8">#REF!</definedName>
    <definedName name="CADC2NP" localSheetId="10">#REF!</definedName>
    <definedName name="CADC2NP" localSheetId="5">#REF!</definedName>
    <definedName name="CADC2NP" localSheetId="12">#REF!</definedName>
    <definedName name="CADC2NP" localSheetId="9">#REF!</definedName>
    <definedName name="CADC2NP" localSheetId="11">#REF!</definedName>
    <definedName name="CADC2NP">#REF!</definedName>
    <definedName name="CADC2NR" localSheetId="6">#REF!</definedName>
    <definedName name="CADC2NR" localSheetId="7">#REF!</definedName>
    <definedName name="CADC2NR" localSheetId="8">#REF!</definedName>
    <definedName name="CADC2NR" localSheetId="10">#REF!</definedName>
    <definedName name="CADC2NR" localSheetId="5">#REF!</definedName>
    <definedName name="CADC2NR" localSheetId="12">#REF!</definedName>
    <definedName name="CADC2NR" localSheetId="9">#REF!</definedName>
    <definedName name="CADC2NR" localSheetId="11">#REF!</definedName>
    <definedName name="CADC2NR">#REF!</definedName>
    <definedName name="CADClientP" localSheetId="6">#REF!</definedName>
    <definedName name="CADClientP" localSheetId="7">#REF!</definedName>
    <definedName name="CADClientP" localSheetId="8">#REF!</definedName>
    <definedName name="CADClientP" localSheetId="10">#REF!</definedName>
    <definedName name="CADClientP" localSheetId="5">#REF!</definedName>
    <definedName name="CADClientP" localSheetId="12">#REF!</definedName>
    <definedName name="CADClientP" localSheetId="9">#REF!</definedName>
    <definedName name="CADClientP" localSheetId="11">#REF!</definedName>
    <definedName name="CADClientP">#REF!</definedName>
    <definedName name="CADClientR" localSheetId="6">#REF!</definedName>
    <definedName name="CADClientR" localSheetId="7">#REF!</definedName>
    <definedName name="CADClientR" localSheetId="8">#REF!</definedName>
    <definedName name="CADClientR" localSheetId="10">#REF!</definedName>
    <definedName name="CADClientR" localSheetId="5">#REF!</definedName>
    <definedName name="CADClientR" localSheetId="12">#REF!</definedName>
    <definedName name="CADClientR" localSheetId="9">#REF!</definedName>
    <definedName name="CADClientR" localSheetId="11">#REF!</definedName>
    <definedName name="CADClientR">#REF!</definedName>
    <definedName name="CADCorporateP" localSheetId="6">#REF!</definedName>
    <definedName name="CADCorporateP" localSheetId="7">#REF!</definedName>
    <definedName name="CADCorporateP" localSheetId="8">#REF!</definedName>
    <definedName name="CADCorporateP" localSheetId="10">#REF!</definedName>
    <definedName name="CADCorporateP" localSheetId="5">#REF!</definedName>
    <definedName name="CADCorporateP" localSheetId="12">#REF!</definedName>
    <definedName name="CADCorporateP" localSheetId="9">#REF!</definedName>
    <definedName name="CADCorporateP" localSheetId="11">#REF!</definedName>
    <definedName name="CADCorporateP">#REF!</definedName>
    <definedName name="CADCorporateR" localSheetId="6">#REF!</definedName>
    <definedName name="CADCorporateR" localSheetId="7">#REF!</definedName>
    <definedName name="CADCorporateR" localSheetId="8">#REF!</definedName>
    <definedName name="CADCorporateR" localSheetId="10">#REF!</definedName>
    <definedName name="CADCorporateR" localSheetId="5">#REF!</definedName>
    <definedName name="CADCorporateR" localSheetId="12">#REF!</definedName>
    <definedName name="CADCorporateR" localSheetId="9">#REF!</definedName>
    <definedName name="CADCorporateR" localSheetId="11">#REF!</definedName>
    <definedName name="CADCorporateR">#REF!</definedName>
    <definedName name="CADFournisseurP" localSheetId="6">#REF!</definedName>
    <definedName name="CADFournisseurP" localSheetId="7">#REF!</definedName>
    <definedName name="CADFournisseurP" localSheetId="8">#REF!</definedName>
    <definedName name="CADFournisseurP" localSheetId="10">#REF!</definedName>
    <definedName name="CADFournisseurP" localSheetId="5">#REF!</definedName>
    <definedName name="CADFournisseurP" localSheetId="12">#REF!</definedName>
    <definedName name="CADFournisseurP" localSheetId="9">#REF!</definedName>
    <definedName name="CADFournisseurP" localSheetId="11">#REF!</definedName>
    <definedName name="CADFournisseurP">#REF!</definedName>
    <definedName name="CADFournisseurR" localSheetId="6">#REF!</definedName>
    <definedName name="CADFournisseurR" localSheetId="7">#REF!</definedName>
    <definedName name="CADFournisseurR" localSheetId="8">#REF!</definedName>
    <definedName name="CADFournisseurR" localSheetId="10">#REF!</definedName>
    <definedName name="CADFournisseurR" localSheetId="5">#REF!</definedName>
    <definedName name="CADFournisseurR" localSheetId="12">#REF!</definedName>
    <definedName name="CADFournisseurR" localSheetId="9">#REF!</definedName>
    <definedName name="CADFournisseurR" localSheetId="11">#REF!</definedName>
    <definedName name="CADFournisseurR">#REF!</definedName>
    <definedName name="CADInterneP" localSheetId="6">#REF!</definedName>
    <definedName name="CADInterneP" localSheetId="7">#REF!</definedName>
    <definedName name="CADInterneP" localSheetId="8">#REF!</definedName>
    <definedName name="CADInterneP" localSheetId="10">#REF!</definedName>
    <definedName name="CADInterneP" localSheetId="5">#REF!</definedName>
    <definedName name="CADInterneP" localSheetId="12">#REF!</definedName>
    <definedName name="CADInterneP" localSheetId="9">#REF!</definedName>
    <definedName name="CADInterneP" localSheetId="11">#REF!</definedName>
    <definedName name="CADInterneP">#REF!</definedName>
    <definedName name="CADInterneR" localSheetId="6">#REF!</definedName>
    <definedName name="CADInterneR" localSheetId="7">#REF!</definedName>
    <definedName name="CADInterneR" localSheetId="8">#REF!</definedName>
    <definedName name="CADInterneR" localSheetId="10">#REF!</definedName>
    <definedName name="CADInterneR" localSheetId="5">#REF!</definedName>
    <definedName name="CADInterneR" localSheetId="12">#REF!</definedName>
    <definedName name="CADInterneR" localSheetId="9">#REF!</definedName>
    <definedName name="CADInterneR" localSheetId="11">#REF!</definedName>
    <definedName name="CADInterneR">#REF!</definedName>
    <definedName name="CADLDSP" localSheetId="6">#REF!</definedName>
    <definedName name="CADLDSP" localSheetId="7">#REF!</definedName>
    <definedName name="CADLDSP" localSheetId="8">#REF!</definedName>
    <definedName name="CADLDSP" localSheetId="10">#REF!</definedName>
    <definedName name="CADLDSP" localSheetId="5">#REF!</definedName>
    <definedName name="CADLDSP" localSheetId="12">#REF!</definedName>
    <definedName name="CADLDSP" localSheetId="9">#REF!</definedName>
    <definedName name="CADLDSP" localSheetId="11">#REF!</definedName>
    <definedName name="CADLDSP">#REF!</definedName>
    <definedName name="CADLDSR" localSheetId="6">#REF!</definedName>
    <definedName name="CADLDSR" localSheetId="7">#REF!</definedName>
    <definedName name="CADLDSR" localSheetId="8">#REF!</definedName>
    <definedName name="CADLDSR" localSheetId="10">#REF!</definedName>
    <definedName name="CADLDSR" localSheetId="5">#REF!</definedName>
    <definedName name="CADLDSR" localSheetId="12">#REF!</definedName>
    <definedName name="CADLDSR" localSheetId="9">#REF!</definedName>
    <definedName name="CADLDSR" localSheetId="11">#REF!</definedName>
    <definedName name="CADLDSR">#REF!</definedName>
    <definedName name="CADProcessusP" localSheetId="6">#REF!</definedName>
    <definedName name="CADProcessusP" localSheetId="7">#REF!</definedName>
    <definedName name="CADProcessusP" localSheetId="8">#REF!</definedName>
    <definedName name="CADProcessusP" localSheetId="10">#REF!</definedName>
    <definedName name="CADProcessusP" localSheetId="5">#REF!</definedName>
    <definedName name="CADProcessusP" localSheetId="12">#REF!</definedName>
    <definedName name="CADProcessusP" localSheetId="9">#REF!</definedName>
    <definedName name="CADProcessusP" localSheetId="11">#REF!</definedName>
    <definedName name="CADProcessusP">#REF!</definedName>
    <definedName name="CADProcessusR" localSheetId="6">#REF!</definedName>
    <definedName name="CADProcessusR" localSheetId="7">#REF!</definedName>
    <definedName name="CADProcessusR" localSheetId="8">#REF!</definedName>
    <definedName name="CADProcessusR" localSheetId="10">#REF!</definedName>
    <definedName name="CADProcessusR" localSheetId="5">#REF!</definedName>
    <definedName name="CADProcessusR" localSheetId="12">#REF!</definedName>
    <definedName name="CADProcessusR" localSheetId="9">#REF!</definedName>
    <definedName name="CADProcessusR" localSheetId="11">#REF!</definedName>
    <definedName name="CADProcessusR">#REF!</definedName>
    <definedName name="CADSQPP" localSheetId="6">#REF!</definedName>
    <definedName name="CADSQPP" localSheetId="7">#REF!</definedName>
    <definedName name="CADSQPP" localSheetId="8">#REF!</definedName>
    <definedName name="CADSQPP" localSheetId="10">#REF!</definedName>
    <definedName name="CADSQPP" localSheetId="5">#REF!</definedName>
    <definedName name="CADSQPP" localSheetId="12">#REF!</definedName>
    <definedName name="CADSQPP" localSheetId="9">#REF!</definedName>
    <definedName name="CADSQPP" localSheetId="11">#REF!</definedName>
    <definedName name="CADSQPP">#REF!</definedName>
    <definedName name="CADSQPR" localSheetId="6">#REF!</definedName>
    <definedName name="CADSQPR" localSheetId="7">#REF!</definedName>
    <definedName name="CADSQPR" localSheetId="8">#REF!</definedName>
    <definedName name="CADSQPR" localSheetId="10">#REF!</definedName>
    <definedName name="CADSQPR" localSheetId="5">#REF!</definedName>
    <definedName name="CADSQPR" localSheetId="12">#REF!</definedName>
    <definedName name="CADSQPR" localSheetId="9">#REF!</definedName>
    <definedName name="CADSQPR" localSheetId="11">#REF!</definedName>
    <definedName name="CADSQPR">#REF!</definedName>
    <definedName name="CADTaux" localSheetId="6">#REF!</definedName>
    <definedName name="CADTaux" localSheetId="7">#REF!</definedName>
    <definedName name="CADTaux" localSheetId="8">#REF!</definedName>
    <definedName name="CADTaux" localSheetId="10">#REF!</definedName>
    <definedName name="CADTaux" localSheetId="5">#REF!</definedName>
    <definedName name="CADTaux" localSheetId="12">#REF!</definedName>
    <definedName name="CADTaux" localSheetId="9">#REF!</definedName>
    <definedName name="CADTaux" localSheetId="11">#REF!</definedName>
    <definedName name="CADTaux">#REF!</definedName>
    <definedName name="CADTotalP" localSheetId="6">#REF!</definedName>
    <definedName name="CADTotalP" localSheetId="7">#REF!</definedName>
    <definedName name="CADTotalP" localSheetId="8">#REF!</definedName>
    <definedName name="CADTotalP" localSheetId="10">#REF!</definedName>
    <definedName name="CADTotalP" localSheetId="5">#REF!</definedName>
    <definedName name="CADTotalP" localSheetId="12">#REF!</definedName>
    <definedName name="CADTotalP" localSheetId="9">#REF!</definedName>
    <definedName name="CADTotalP" localSheetId="11">#REF!</definedName>
    <definedName name="CADTotalP">#REF!</definedName>
    <definedName name="CADTotalR" localSheetId="6">#REF!</definedName>
    <definedName name="CADTotalR" localSheetId="7">#REF!</definedName>
    <definedName name="CADTotalR" localSheetId="8">#REF!</definedName>
    <definedName name="CADTotalR" localSheetId="10">#REF!</definedName>
    <definedName name="CADTotalR" localSheetId="5">#REF!</definedName>
    <definedName name="CADTotalR" localSheetId="12">#REF!</definedName>
    <definedName name="CADTotalR" localSheetId="9">#REF!</definedName>
    <definedName name="CADTotalR" localSheetId="11">#REF!</definedName>
    <definedName name="CADTotalR">#REF!</definedName>
    <definedName name="CADTPP" localSheetId="6">#REF!</definedName>
    <definedName name="CADTPP" localSheetId="7">#REF!</definedName>
    <definedName name="CADTPP" localSheetId="8">#REF!</definedName>
    <definedName name="CADTPP" localSheetId="10">#REF!</definedName>
    <definedName name="CADTPP" localSheetId="5">#REF!</definedName>
    <definedName name="CADTPP" localSheetId="12">#REF!</definedName>
    <definedName name="CADTPP" localSheetId="9">#REF!</definedName>
    <definedName name="CADTPP" localSheetId="11">#REF!</definedName>
    <definedName name="CADTPP">#REF!</definedName>
    <definedName name="CADTPR" localSheetId="6">#REF!</definedName>
    <definedName name="CADTPR" localSheetId="7">#REF!</definedName>
    <definedName name="CADTPR" localSheetId="8">#REF!</definedName>
    <definedName name="CADTPR" localSheetId="10">#REF!</definedName>
    <definedName name="CADTPR" localSheetId="5">#REF!</definedName>
    <definedName name="CADTPR" localSheetId="12">#REF!</definedName>
    <definedName name="CADTPR" localSheetId="9">#REF!</definedName>
    <definedName name="CADTPR" localSheetId="11">#REF!</definedName>
    <definedName name="CADTPR">#REF!</definedName>
    <definedName name="CDivision" localSheetId="6">'[2]FAC - FEP'!#REF!</definedName>
    <definedName name="CDivision" localSheetId="7">'[2]FAC - FEP'!#REF!</definedName>
    <definedName name="CDivision" localSheetId="8">'[2]FAC - FEP'!#REF!</definedName>
    <definedName name="CDivision" localSheetId="10">'[2]FAC - FEP'!#REF!</definedName>
    <definedName name="CDivision" localSheetId="5">'[2]FAC - FEP'!#REF!</definedName>
    <definedName name="CDivision" localSheetId="12">'[2]FAC - FEP'!#REF!</definedName>
    <definedName name="CDivision" localSheetId="9">'[2]FAC - FEP'!#REF!</definedName>
    <definedName name="CDivision" localSheetId="11">'[2]FAC - FEP'!#REF!</definedName>
    <definedName name="CDivision">'[2]FAC - FEP'!#REF!</definedName>
    <definedName name="CResponsable" localSheetId="6">'[2]FAC - FEP'!#REF!</definedName>
    <definedName name="CResponsable" localSheetId="7">'[2]FAC - FEP'!#REF!</definedName>
    <definedName name="CResponsable" localSheetId="8">'[2]FAC - FEP'!#REF!</definedName>
    <definedName name="CResponsable" localSheetId="10">'[2]FAC - FEP'!#REF!</definedName>
    <definedName name="CResponsable" localSheetId="5">'[2]FAC - FEP'!#REF!</definedName>
    <definedName name="CResponsable" localSheetId="12">'[2]FAC - FEP'!#REF!</definedName>
    <definedName name="CResponsable" localSheetId="9">'[2]FAC - FEP'!#REF!</definedName>
    <definedName name="CResponsable" localSheetId="11">'[2]FAC - FEP'!#REF!</definedName>
    <definedName name="CResponsable">'[2]FAC - FEP'!#REF!</definedName>
    <definedName name="CRGA" localSheetId="6">'[2]FAC - FEP'!#REF!</definedName>
    <definedName name="CRGA" localSheetId="7">'[2]FAC - FEP'!#REF!</definedName>
    <definedName name="CRGA" localSheetId="8">'[2]FAC - FEP'!#REF!</definedName>
    <definedName name="CRGA" localSheetId="10">'[2]FAC - FEP'!#REF!</definedName>
    <definedName name="CRGA" localSheetId="5">'[2]FAC - FEP'!#REF!</definedName>
    <definedName name="CRGA" localSheetId="12">'[2]FAC - FEP'!#REF!</definedName>
    <definedName name="CRGA" localSheetId="9">'[2]FAC - FEP'!#REF!</definedName>
    <definedName name="CRGA" localSheetId="11">'[2]FAC - FEP'!#REF!</definedName>
    <definedName name="CRGA">'[2]FAC - FEP'!#REF!</definedName>
    <definedName name="CSAAutoritéP" localSheetId="6">#REF!</definedName>
    <definedName name="CSAAutoritéP" localSheetId="7">#REF!</definedName>
    <definedName name="CSAAutoritéP" localSheetId="8">#REF!</definedName>
    <definedName name="CSAAutoritéP" localSheetId="10">#REF!</definedName>
    <definedName name="CSAAutoritéP" localSheetId="5">#REF!</definedName>
    <definedName name="CSAAutoritéP" localSheetId="12">#REF!</definedName>
    <definedName name="CSAAutoritéP" localSheetId="9">#REF!</definedName>
    <definedName name="CSAAutoritéP" localSheetId="11">#REF!</definedName>
    <definedName name="CSAAutoritéP">#REF!</definedName>
    <definedName name="CSAAutoritéR" localSheetId="6">#REF!</definedName>
    <definedName name="CSAAutoritéR" localSheetId="7">#REF!</definedName>
    <definedName name="CSAAutoritéR" localSheetId="8">#REF!</definedName>
    <definedName name="CSAAutoritéR" localSheetId="10">#REF!</definedName>
    <definedName name="CSAAutoritéR" localSheetId="5">#REF!</definedName>
    <definedName name="CSAAutoritéR" localSheetId="12">#REF!</definedName>
    <definedName name="CSAAutoritéR" localSheetId="9">#REF!</definedName>
    <definedName name="CSAAutoritéR" localSheetId="11">#REF!</definedName>
    <definedName name="CSAAutoritéR">#REF!</definedName>
    <definedName name="CSAC2NP" localSheetId="6">#REF!</definedName>
    <definedName name="CSAC2NP" localSheetId="7">#REF!</definedName>
    <definedName name="CSAC2NP" localSheetId="8">#REF!</definedName>
    <definedName name="CSAC2NP" localSheetId="10">#REF!</definedName>
    <definedName name="CSAC2NP" localSheetId="5">#REF!</definedName>
    <definedName name="CSAC2NP" localSheetId="12">#REF!</definedName>
    <definedName name="CSAC2NP" localSheetId="9">#REF!</definedName>
    <definedName name="CSAC2NP" localSheetId="11">#REF!</definedName>
    <definedName name="CSAC2NP">#REF!</definedName>
    <definedName name="CSAC2NR" localSheetId="6">#REF!</definedName>
    <definedName name="CSAC2NR" localSheetId="7">#REF!</definedName>
    <definedName name="CSAC2NR" localSheetId="8">#REF!</definedName>
    <definedName name="CSAC2NR" localSheetId="10">#REF!</definedName>
    <definedName name="CSAC2NR" localSheetId="5">#REF!</definedName>
    <definedName name="CSAC2NR" localSheetId="12">#REF!</definedName>
    <definedName name="CSAC2NR" localSheetId="9">#REF!</definedName>
    <definedName name="CSAC2NR" localSheetId="11">#REF!</definedName>
    <definedName name="CSAC2NR">#REF!</definedName>
    <definedName name="CSAClientP" localSheetId="6">#REF!</definedName>
    <definedName name="CSAClientP" localSheetId="7">#REF!</definedName>
    <definedName name="CSAClientP" localSheetId="8">#REF!</definedName>
    <definedName name="CSAClientP" localSheetId="10">#REF!</definedName>
    <definedName name="CSAClientP" localSheetId="5">#REF!</definedName>
    <definedName name="CSAClientP" localSheetId="12">#REF!</definedName>
    <definedName name="CSAClientP" localSheetId="9">#REF!</definedName>
    <definedName name="CSAClientP" localSheetId="11">#REF!</definedName>
    <definedName name="CSAClientP">#REF!</definedName>
    <definedName name="CSAClientR" localSheetId="6">#REF!</definedName>
    <definedName name="CSAClientR" localSheetId="7">#REF!</definedName>
    <definedName name="CSAClientR" localSheetId="8">#REF!</definedName>
    <definedName name="CSAClientR" localSheetId="10">#REF!</definedName>
    <definedName name="CSAClientR" localSheetId="5">#REF!</definedName>
    <definedName name="CSAClientR" localSheetId="12">#REF!</definedName>
    <definedName name="CSAClientR" localSheetId="9">#REF!</definedName>
    <definedName name="CSAClientR" localSheetId="11">#REF!</definedName>
    <definedName name="CSAClientR">#REF!</definedName>
    <definedName name="CSACorporateP" localSheetId="6">#REF!</definedName>
    <definedName name="CSACorporateP" localSheetId="7">#REF!</definedName>
    <definedName name="CSACorporateP" localSheetId="8">#REF!</definedName>
    <definedName name="CSACorporateP" localSheetId="10">#REF!</definedName>
    <definedName name="CSACorporateP" localSheetId="5">#REF!</definedName>
    <definedName name="CSACorporateP" localSheetId="12">#REF!</definedName>
    <definedName name="CSACorporateP" localSheetId="9">#REF!</definedName>
    <definedName name="CSACorporateP" localSheetId="11">#REF!</definedName>
    <definedName name="CSACorporateP">#REF!</definedName>
    <definedName name="CSACorporateR" localSheetId="6">#REF!</definedName>
    <definedName name="CSACorporateR" localSheetId="7">#REF!</definedName>
    <definedName name="CSACorporateR" localSheetId="8">#REF!</definedName>
    <definedName name="CSACorporateR" localSheetId="10">#REF!</definedName>
    <definedName name="CSACorporateR" localSheetId="5">#REF!</definedName>
    <definedName name="CSACorporateR" localSheetId="12">#REF!</definedName>
    <definedName name="CSACorporateR" localSheetId="9">#REF!</definedName>
    <definedName name="CSACorporateR" localSheetId="11">#REF!</definedName>
    <definedName name="CSACorporateR">#REF!</definedName>
    <definedName name="CSAFournisseurP" localSheetId="6">#REF!</definedName>
    <definedName name="CSAFournisseurP" localSheetId="7">#REF!</definedName>
    <definedName name="CSAFournisseurP" localSheetId="8">#REF!</definedName>
    <definedName name="CSAFournisseurP" localSheetId="10">#REF!</definedName>
    <definedName name="CSAFournisseurP" localSheetId="5">#REF!</definedName>
    <definedName name="CSAFournisseurP" localSheetId="12">#REF!</definedName>
    <definedName name="CSAFournisseurP" localSheetId="9">#REF!</definedName>
    <definedName name="CSAFournisseurP" localSheetId="11">#REF!</definedName>
    <definedName name="CSAFournisseurP">#REF!</definedName>
    <definedName name="CSAFournisseurR" localSheetId="6">#REF!</definedName>
    <definedName name="CSAFournisseurR" localSheetId="7">#REF!</definedName>
    <definedName name="CSAFournisseurR" localSheetId="8">#REF!</definedName>
    <definedName name="CSAFournisseurR" localSheetId="10">#REF!</definedName>
    <definedName name="CSAFournisseurR" localSheetId="5">#REF!</definedName>
    <definedName name="CSAFournisseurR" localSheetId="12">#REF!</definedName>
    <definedName name="CSAFournisseurR" localSheetId="9">#REF!</definedName>
    <definedName name="CSAFournisseurR" localSheetId="11">#REF!</definedName>
    <definedName name="CSAFournisseurR">#REF!</definedName>
    <definedName name="CSAInterneP" localSheetId="6">#REF!</definedName>
    <definedName name="CSAInterneP" localSheetId="7">#REF!</definedName>
    <definedName name="CSAInterneP" localSheetId="8">#REF!</definedName>
    <definedName name="CSAInterneP" localSheetId="10">#REF!</definedName>
    <definedName name="CSAInterneP" localSheetId="5">#REF!</definedName>
    <definedName name="CSAInterneP" localSheetId="12">#REF!</definedName>
    <definedName name="CSAInterneP" localSheetId="9">#REF!</definedName>
    <definedName name="CSAInterneP" localSheetId="11">#REF!</definedName>
    <definedName name="CSAInterneP">#REF!</definedName>
    <definedName name="CSAInterneR" localSheetId="6">#REF!</definedName>
    <definedName name="CSAInterneR" localSheetId="7">#REF!</definedName>
    <definedName name="CSAInterneR" localSheetId="8">#REF!</definedName>
    <definedName name="CSAInterneR" localSheetId="10">#REF!</definedName>
    <definedName name="CSAInterneR" localSheetId="5">#REF!</definedName>
    <definedName name="CSAInterneR" localSheetId="12">#REF!</definedName>
    <definedName name="CSAInterneR" localSheetId="9">#REF!</definedName>
    <definedName name="CSAInterneR" localSheetId="11">#REF!</definedName>
    <definedName name="CSAInterneR">#REF!</definedName>
    <definedName name="CSALDSP" localSheetId="6">#REF!</definedName>
    <definedName name="CSALDSP" localSheetId="7">#REF!</definedName>
    <definedName name="CSALDSP" localSheetId="8">#REF!</definedName>
    <definedName name="CSALDSP" localSheetId="10">#REF!</definedName>
    <definedName name="CSALDSP" localSheetId="5">#REF!</definedName>
    <definedName name="CSALDSP" localSheetId="12">#REF!</definedName>
    <definedName name="CSALDSP" localSheetId="9">#REF!</definedName>
    <definedName name="CSALDSP" localSheetId="11">#REF!</definedName>
    <definedName name="CSALDSP">#REF!</definedName>
    <definedName name="CSALDSR" localSheetId="6">#REF!</definedName>
    <definedName name="CSALDSR" localSheetId="7">#REF!</definedName>
    <definedName name="CSALDSR" localSheetId="8">#REF!</definedName>
    <definedName name="CSALDSR" localSheetId="10">#REF!</definedName>
    <definedName name="CSALDSR" localSheetId="5">#REF!</definedName>
    <definedName name="CSALDSR" localSheetId="12">#REF!</definedName>
    <definedName name="CSALDSR" localSheetId="9">#REF!</definedName>
    <definedName name="CSALDSR" localSheetId="11">#REF!</definedName>
    <definedName name="CSALDSR">#REF!</definedName>
    <definedName name="CSAProcessusP" localSheetId="6">#REF!</definedName>
    <definedName name="CSAProcessusP" localSheetId="7">#REF!</definedName>
    <definedName name="CSAProcessusP" localSheetId="8">#REF!</definedName>
    <definedName name="CSAProcessusP" localSheetId="10">#REF!</definedName>
    <definedName name="CSAProcessusP" localSheetId="5">#REF!</definedName>
    <definedName name="CSAProcessusP" localSheetId="12">#REF!</definedName>
    <definedName name="CSAProcessusP" localSheetId="9">#REF!</definedName>
    <definedName name="CSAProcessusP" localSheetId="11">#REF!</definedName>
    <definedName name="CSAProcessusP">#REF!</definedName>
    <definedName name="CSAProcessusR" localSheetId="6">#REF!</definedName>
    <definedName name="CSAProcessusR" localSheetId="7">#REF!</definedName>
    <definedName name="CSAProcessusR" localSheetId="8">#REF!</definedName>
    <definedName name="CSAProcessusR" localSheetId="10">#REF!</definedName>
    <definedName name="CSAProcessusR" localSheetId="5">#REF!</definedName>
    <definedName name="CSAProcessusR" localSheetId="12">#REF!</definedName>
    <definedName name="CSAProcessusR" localSheetId="9">#REF!</definedName>
    <definedName name="CSAProcessusR" localSheetId="11">#REF!</definedName>
    <definedName name="CSAProcessusR">#REF!</definedName>
    <definedName name="CSASQPP" localSheetId="6">#REF!</definedName>
    <definedName name="CSASQPP" localSheetId="7">#REF!</definedName>
    <definedName name="CSASQPP" localSheetId="8">#REF!</definedName>
    <definedName name="CSASQPP" localSheetId="10">#REF!</definedName>
    <definedName name="CSASQPP" localSheetId="5">#REF!</definedName>
    <definedName name="CSASQPP" localSheetId="12">#REF!</definedName>
    <definedName name="CSASQPP" localSheetId="9">#REF!</definedName>
    <definedName name="CSASQPP" localSheetId="11">#REF!</definedName>
    <definedName name="CSASQPP">#REF!</definedName>
    <definedName name="CSASQPR" localSheetId="6">#REF!</definedName>
    <definedName name="CSASQPR" localSheetId="7">#REF!</definedName>
    <definedName name="CSASQPR" localSheetId="8">#REF!</definedName>
    <definedName name="CSASQPR" localSheetId="10">#REF!</definedName>
    <definedName name="CSASQPR" localSheetId="5">#REF!</definedName>
    <definedName name="CSASQPR" localSheetId="12">#REF!</definedName>
    <definedName name="CSASQPR" localSheetId="9">#REF!</definedName>
    <definedName name="CSASQPR" localSheetId="11">#REF!</definedName>
    <definedName name="CSASQPR">#REF!</definedName>
    <definedName name="CSATaux" localSheetId="6">#REF!</definedName>
    <definedName name="CSATaux" localSheetId="7">#REF!</definedName>
    <definedName name="CSATaux" localSheetId="8">#REF!</definedName>
    <definedName name="CSATaux" localSheetId="10">#REF!</definedName>
    <definedName name="CSATaux" localSheetId="5">#REF!</definedName>
    <definedName name="CSATaux" localSheetId="12">#REF!</definedName>
    <definedName name="CSATaux" localSheetId="9">#REF!</definedName>
    <definedName name="CSATaux" localSheetId="11">#REF!</definedName>
    <definedName name="CSATaux">#REF!</definedName>
    <definedName name="CSATotalP" localSheetId="6">#REF!</definedName>
    <definedName name="CSATotalP" localSheetId="7">#REF!</definedName>
    <definedName name="CSATotalP" localSheetId="8">#REF!</definedName>
    <definedName name="CSATotalP" localSheetId="10">#REF!</definedName>
    <definedName name="CSATotalP" localSheetId="5">#REF!</definedName>
    <definedName name="CSATotalP" localSheetId="12">#REF!</definedName>
    <definedName name="CSATotalP" localSheetId="9">#REF!</definedName>
    <definedName name="CSATotalP" localSheetId="11">#REF!</definedName>
    <definedName name="CSATotalP">#REF!</definedName>
    <definedName name="CSATotalR" localSheetId="6">#REF!</definedName>
    <definedName name="CSATotalR" localSheetId="7">#REF!</definedName>
    <definedName name="CSATotalR" localSheetId="8">#REF!</definedName>
    <definedName name="CSATotalR" localSheetId="10">#REF!</definedName>
    <definedName name="CSATotalR" localSheetId="5">#REF!</definedName>
    <definedName name="CSATotalR" localSheetId="12">#REF!</definedName>
    <definedName name="CSATotalR" localSheetId="9">#REF!</definedName>
    <definedName name="CSATotalR" localSheetId="11">#REF!</definedName>
    <definedName name="CSATotalR">#REF!</definedName>
    <definedName name="CSATPP" localSheetId="6">#REF!</definedName>
    <definedName name="CSATPP" localSheetId="7">#REF!</definedName>
    <definedName name="CSATPP" localSheetId="8">#REF!</definedName>
    <definedName name="CSATPP" localSheetId="10">#REF!</definedName>
    <definedName name="CSATPP" localSheetId="5">#REF!</definedName>
    <definedName name="CSATPP" localSheetId="12">#REF!</definedName>
    <definedName name="CSATPP" localSheetId="9">#REF!</definedName>
    <definedName name="CSATPP" localSheetId="11">#REF!</definedName>
    <definedName name="CSATPP">#REF!</definedName>
    <definedName name="CSATPR" localSheetId="6">#REF!</definedName>
    <definedName name="CSATPR" localSheetId="7">#REF!</definedName>
    <definedName name="CSATPR" localSheetId="8">#REF!</definedName>
    <definedName name="CSATPR" localSheetId="10">#REF!</definedName>
    <definedName name="CSATPR" localSheetId="5">#REF!</definedName>
    <definedName name="CSATPR" localSheetId="12">#REF!</definedName>
    <definedName name="CSATPR" localSheetId="9">#REF!</definedName>
    <definedName name="CSATPR" localSheetId="11">#REF!</definedName>
    <definedName name="CSATPR">#REF!</definedName>
    <definedName name="CSite" localSheetId="6">'[2]FAC - FEP'!#REF!</definedName>
    <definedName name="CSite" localSheetId="7">'[2]FAC - FEP'!#REF!</definedName>
    <definedName name="CSite" localSheetId="8">'[2]FAC - FEP'!#REF!</definedName>
    <definedName name="CSite" localSheetId="10">'[2]FAC - FEP'!#REF!</definedName>
    <definedName name="CSite" localSheetId="5">'[2]FAC - FEP'!#REF!</definedName>
    <definedName name="CSite" localSheetId="12">'[2]FAC - FEP'!#REF!</definedName>
    <definedName name="CSite" localSheetId="9">'[2]FAC - FEP'!#REF!</definedName>
    <definedName name="CSite" localSheetId="11">'[2]FAC - FEP'!#REF!</definedName>
    <definedName name="CSite">'[2]FAC - FEP'!#REF!</definedName>
    <definedName name="D" localSheetId="7">#REF!</definedName>
    <definedName name="D" localSheetId="8">#REF!</definedName>
    <definedName name="D" localSheetId="10">#REF!</definedName>
    <definedName name="D" localSheetId="5">#REF!</definedName>
    <definedName name="D" localSheetId="12">#REF!</definedName>
    <definedName name="D" localSheetId="9">#REF!</definedName>
    <definedName name="D">#REF!</definedName>
    <definedName name="dates">[1]Variables!$A$6:$A$30</definedName>
    <definedName name="Demandeur" localSheetId="6">'[2]FAC - FEP'!#REF!</definedName>
    <definedName name="Demandeur" localSheetId="7">'[2]FAC - FEP'!#REF!</definedName>
    <definedName name="Demandeur" localSheetId="8">'[2]FAC - FEP'!#REF!</definedName>
    <definedName name="Demandeur" localSheetId="10">'[2]FAC - FEP'!#REF!</definedName>
    <definedName name="Demandeur" localSheetId="5">'[2]FAC - FEP'!#REF!</definedName>
    <definedName name="Demandeur" localSheetId="12">'[2]FAC - FEP'!#REF!</definedName>
    <definedName name="Demandeur" localSheetId="9">'[2]FAC - FEP'!#REF!</definedName>
    <definedName name="Demandeur" localSheetId="11">'[2]FAC - FEP'!#REF!</definedName>
    <definedName name="Demandeur">'[2]FAC - FEP'!#REF!</definedName>
    <definedName name="Descrip_serv">'[3]Paramètre '!$D$4:$D$8</definedName>
    <definedName name="Deuxcent">ROW(SSSE!$1:$200)</definedName>
    <definedName name="Division" localSheetId="6">#REF!</definedName>
    <definedName name="Division" localSheetId="7">#REF!</definedName>
    <definedName name="Division" localSheetId="8">#REF!</definedName>
    <definedName name="Division" localSheetId="10">#REF!</definedName>
    <definedName name="Division" localSheetId="5">#REF!</definedName>
    <definedName name="Division" localSheetId="12">#REF!</definedName>
    <definedName name="Division" localSheetId="9">#REF!</definedName>
    <definedName name="Division" localSheetId="11">#REF!</definedName>
    <definedName name="Division">#REF!</definedName>
    <definedName name="DOIAutoritéP" localSheetId="6">#REF!</definedName>
    <definedName name="DOIAutoritéP" localSheetId="7">#REF!</definedName>
    <definedName name="DOIAutoritéP" localSheetId="8">#REF!</definedName>
    <definedName name="DOIAutoritéP" localSheetId="10">#REF!</definedName>
    <definedName name="DOIAutoritéP" localSheetId="5">#REF!</definedName>
    <definedName name="DOIAutoritéP" localSheetId="12">#REF!</definedName>
    <definedName name="DOIAutoritéP" localSheetId="9">#REF!</definedName>
    <definedName name="DOIAutoritéP" localSheetId="11">#REF!</definedName>
    <definedName name="DOIAutoritéP">#REF!</definedName>
    <definedName name="DOIAutoritéR" localSheetId="6">#REF!</definedName>
    <definedName name="DOIAutoritéR" localSheetId="7">#REF!</definedName>
    <definedName name="DOIAutoritéR" localSheetId="8">#REF!</definedName>
    <definedName name="DOIAutoritéR" localSheetId="10">#REF!</definedName>
    <definedName name="DOIAutoritéR" localSheetId="5">#REF!</definedName>
    <definedName name="DOIAutoritéR" localSheetId="12">#REF!</definedName>
    <definedName name="DOIAutoritéR" localSheetId="9">#REF!</definedName>
    <definedName name="DOIAutoritéR" localSheetId="11">#REF!</definedName>
    <definedName name="DOIAutoritéR">#REF!</definedName>
    <definedName name="DOIC2NP" localSheetId="6">#REF!</definedName>
    <definedName name="DOIC2NP" localSheetId="7">#REF!</definedName>
    <definedName name="DOIC2NP" localSheetId="8">#REF!</definedName>
    <definedName name="DOIC2NP" localSheetId="10">#REF!</definedName>
    <definedName name="DOIC2NP" localSheetId="5">#REF!</definedName>
    <definedName name="DOIC2NP" localSheetId="12">#REF!</definedName>
    <definedName name="DOIC2NP" localSheetId="9">#REF!</definedName>
    <definedName name="DOIC2NP" localSheetId="11">#REF!</definedName>
    <definedName name="DOIC2NP">#REF!</definedName>
    <definedName name="DOIC2NR" localSheetId="6">#REF!</definedName>
    <definedName name="DOIC2NR" localSheetId="7">#REF!</definedName>
    <definedName name="DOIC2NR" localSheetId="8">#REF!</definedName>
    <definedName name="DOIC2NR" localSheetId="10">#REF!</definedName>
    <definedName name="DOIC2NR" localSheetId="5">#REF!</definedName>
    <definedName name="DOIC2NR" localSheetId="12">#REF!</definedName>
    <definedName name="DOIC2NR" localSheetId="9">#REF!</definedName>
    <definedName name="DOIC2NR" localSheetId="11">#REF!</definedName>
    <definedName name="DOIC2NR">#REF!</definedName>
    <definedName name="DOIClientP" localSheetId="6">#REF!</definedName>
    <definedName name="DOIClientP" localSheetId="7">#REF!</definedName>
    <definedName name="DOIClientP" localSheetId="8">#REF!</definedName>
    <definedName name="DOIClientP" localSheetId="10">#REF!</definedName>
    <definedName name="DOIClientP" localSheetId="5">#REF!</definedName>
    <definedName name="DOIClientP" localSheetId="12">#REF!</definedName>
    <definedName name="DOIClientP" localSheetId="9">#REF!</definedName>
    <definedName name="DOIClientP" localSheetId="11">#REF!</definedName>
    <definedName name="DOIClientP">#REF!</definedName>
    <definedName name="DOIClientR" localSheetId="6">#REF!</definedName>
    <definedName name="DOIClientR" localSheetId="7">#REF!</definedName>
    <definedName name="DOIClientR" localSheetId="8">#REF!</definedName>
    <definedName name="DOIClientR" localSheetId="10">#REF!</definedName>
    <definedName name="DOIClientR" localSheetId="5">#REF!</definedName>
    <definedName name="DOIClientR" localSheetId="12">#REF!</definedName>
    <definedName name="DOIClientR" localSheetId="9">#REF!</definedName>
    <definedName name="DOIClientR" localSheetId="11">#REF!</definedName>
    <definedName name="DOIClientR">#REF!</definedName>
    <definedName name="DOICorporateP" localSheetId="6">#REF!</definedName>
    <definedName name="DOICorporateP" localSheetId="7">#REF!</definedName>
    <definedName name="DOICorporateP" localSheetId="8">#REF!</definedName>
    <definedName name="DOICorporateP" localSheetId="10">#REF!</definedName>
    <definedName name="DOICorporateP" localSheetId="5">#REF!</definedName>
    <definedName name="DOICorporateP" localSheetId="12">#REF!</definedName>
    <definedName name="DOICorporateP" localSheetId="9">#REF!</definedName>
    <definedName name="DOICorporateP" localSheetId="11">#REF!</definedName>
    <definedName name="DOICorporateP">#REF!</definedName>
    <definedName name="DOICorporateR" localSheetId="6">#REF!</definedName>
    <definedName name="DOICorporateR" localSheetId="7">#REF!</definedName>
    <definedName name="DOICorporateR" localSheetId="8">#REF!</definedName>
    <definedName name="DOICorporateR" localSheetId="10">#REF!</definedName>
    <definedName name="DOICorporateR" localSheetId="5">#REF!</definedName>
    <definedName name="DOICorporateR" localSheetId="12">#REF!</definedName>
    <definedName name="DOICorporateR" localSheetId="9">#REF!</definedName>
    <definedName name="DOICorporateR" localSheetId="11">#REF!</definedName>
    <definedName name="DOICorporateR">#REF!</definedName>
    <definedName name="DOIFournisseurP" localSheetId="6">#REF!</definedName>
    <definedName name="DOIFournisseurP" localSheetId="7">#REF!</definedName>
    <definedName name="DOIFournisseurP" localSheetId="8">#REF!</definedName>
    <definedName name="DOIFournisseurP" localSheetId="10">#REF!</definedName>
    <definedName name="DOIFournisseurP" localSheetId="5">#REF!</definedName>
    <definedName name="DOIFournisseurP" localSheetId="12">#REF!</definedName>
    <definedName name="DOIFournisseurP" localSheetId="9">#REF!</definedName>
    <definedName name="DOIFournisseurP" localSheetId="11">#REF!</definedName>
    <definedName name="DOIFournisseurP">#REF!</definedName>
    <definedName name="DOIFournisseurR" localSheetId="6">#REF!</definedName>
    <definedName name="DOIFournisseurR" localSheetId="7">#REF!</definedName>
    <definedName name="DOIFournisseurR" localSheetId="8">#REF!</definedName>
    <definedName name="DOIFournisseurR" localSheetId="10">#REF!</definedName>
    <definedName name="DOIFournisseurR" localSheetId="5">#REF!</definedName>
    <definedName name="DOIFournisseurR" localSheetId="12">#REF!</definedName>
    <definedName name="DOIFournisseurR" localSheetId="9">#REF!</definedName>
    <definedName name="DOIFournisseurR" localSheetId="11">#REF!</definedName>
    <definedName name="DOIFournisseurR">#REF!</definedName>
    <definedName name="DOIInterneP" localSheetId="6">#REF!</definedName>
    <definedName name="DOIInterneP" localSheetId="7">#REF!</definedName>
    <definedName name="DOIInterneP" localSheetId="8">#REF!</definedName>
    <definedName name="DOIInterneP" localSheetId="10">#REF!</definedName>
    <definedName name="DOIInterneP" localSheetId="5">#REF!</definedName>
    <definedName name="DOIInterneP" localSheetId="12">#REF!</definedName>
    <definedName name="DOIInterneP" localSheetId="9">#REF!</definedName>
    <definedName name="DOIInterneP" localSheetId="11">#REF!</definedName>
    <definedName name="DOIInterneP">#REF!</definedName>
    <definedName name="DOIInterneR" localSheetId="6">#REF!</definedName>
    <definedName name="DOIInterneR" localSheetId="7">#REF!</definedName>
    <definedName name="DOIInterneR" localSheetId="8">#REF!</definedName>
    <definedName name="DOIInterneR" localSheetId="10">#REF!</definedName>
    <definedName name="DOIInterneR" localSheetId="5">#REF!</definedName>
    <definedName name="DOIInterneR" localSheetId="12">#REF!</definedName>
    <definedName name="DOIInterneR" localSheetId="9">#REF!</definedName>
    <definedName name="DOIInterneR" localSheetId="11">#REF!</definedName>
    <definedName name="DOIInterneR">#REF!</definedName>
    <definedName name="DOILDSP" localSheetId="6">#REF!</definedName>
    <definedName name="DOILDSP" localSheetId="7">#REF!</definedName>
    <definedName name="DOILDSP" localSheetId="8">#REF!</definedName>
    <definedName name="DOILDSP" localSheetId="10">#REF!</definedName>
    <definedName name="DOILDSP" localSheetId="5">#REF!</definedName>
    <definedName name="DOILDSP" localSheetId="12">#REF!</definedName>
    <definedName name="DOILDSP" localSheetId="9">#REF!</definedName>
    <definedName name="DOILDSP" localSheetId="11">#REF!</definedName>
    <definedName name="DOILDSP">#REF!</definedName>
    <definedName name="DOILDSR" localSheetId="6">#REF!</definedName>
    <definedName name="DOILDSR" localSheetId="7">#REF!</definedName>
    <definedName name="DOILDSR" localSheetId="8">#REF!</definedName>
    <definedName name="DOILDSR" localSheetId="10">#REF!</definedName>
    <definedName name="DOILDSR" localSheetId="5">#REF!</definedName>
    <definedName name="DOILDSR" localSheetId="12">#REF!</definedName>
    <definedName name="DOILDSR" localSheetId="9">#REF!</definedName>
    <definedName name="DOILDSR" localSheetId="11">#REF!</definedName>
    <definedName name="DOILDSR">#REF!</definedName>
    <definedName name="DOIProcessusP" localSheetId="6">#REF!</definedName>
    <definedName name="DOIProcessusP" localSheetId="7">#REF!</definedName>
    <definedName name="DOIProcessusP" localSheetId="8">#REF!</definedName>
    <definedName name="DOIProcessusP" localSheetId="10">#REF!</definedName>
    <definedName name="DOIProcessusP" localSheetId="5">#REF!</definedName>
    <definedName name="DOIProcessusP" localSheetId="12">#REF!</definedName>
    <definedName name="DOIProcessusP" localSheetId="9">#REF!</definedName>
    <definedName name="DOIProcessusP" localSheetId="11">#REF!</definedName>
    <definedName name="DOIProcessusP">#REF!</definedName>
    <definedName name="DOIProcessusR" localSheetId="6">#REF!</definedName>
    <definedName name="DOIProcessusR" localSheetId="7">#REF!</definedName>
    <definedName name="DOIProcessusR" localSheetId="8">#REF!</definedName>
    <definedName name="DOIProcessusR" localSheetId="10">#REF!</definedName>
    <definedName name="DOIProcessusR" localSheetId="5">#REF!</definedName>
    <definedName name="DOIProcessusR" localSheetId="12">#REF!</definedName>
    <definedName name="DOIProcessusR" localSheetId="9">#REF!</definedName>
    <definedName name="DOIProcessusR" localSheetId="11">#REF!</definedName>
    <definedName name="DOIProcessusR">#REF!</definedName>
    <definedName name="DOISQPP" localSheetId="6">#REF!</definedName>
    <definedName name="DOISQPP" localSheetId="7">#REF!</definedName>
    <definedName name="DOISQPP" localSheetId="8">#REF!</definedName>
    <definedName name="DOISQPP" localSheetId="10">#REF!</definedName>
    <definedName name="DOISQPP" localSheetId="5">#REF!</definedName>
    <definedName name="DOISQPP" localSheetId="12">#REF!</definedName>
    <definedName name="DOISQPP" localSheetId="9">#REF!</definedName>
    <definedName name="DOISQPP" localSheetId="11">#REF!</definedName>
    <definedName name="DOISQPP">#REF!</definedName>
    <definedName name="DOISQPR" localSheetId="6">#REF!</definedName>
    <definedName name="DOISQPR" localSheetId="7">#REF!</definedName>
    <definedName name="DOISQPR" localSheetId="8">#REF!</definedName>
    <definedName name="DOISQPR" localSheetId="10">#REF!</definedName>
    <definedName name="DOISQPR" localSheetId="5">#REF!</definedName>
    <definedName name="DOISQPR" localSheetId="12">#REF!</definedName>
    <definedName name="DOISQPR" localSheetId="9">#REF!</definedName>
    <definedName name="DOISQPR" localSheetId="11">#REF!</definedName>
    <definedName name="DOISQPR">#REF!</definedName>
    <definedName name="DOITaux" localSheetId="6">#REF!</definedName>
    <definedName name="DOITaux" localSheetId="7">#REF!</definedName>
    <definedName name="DOITaux" localSheetId="8">#REF!</definedName>
    <definedName name="DOITaux" localSheetId="10">#REF!</definedName>
    <definedName name="DOITaux" localSheetId="5">#REF!</definedName>
    <definedName name="DOITaux" localSheetId="12">#REF!</definedName>
    <definedName name="DOITaux" localSheetId="9">#REF!</definedName>
    <definedName name="DOITaux" localSheetId="11">#REF!</definedName>
    <definedName name="DOITaux">#REF!</definedName>
    <definedName name="DOITotalP" localSheetId="6">#REF!</definedName>
    <definedName name="DOITotalP" localSheetId="7">#REF!</definedName>
    <definedName name="DOITotalP" localSheetId="8">#REF!</definedName>
    <definedName name="DOITotalP" localSheetId="10">#REF!</definedName>
    <definedName name="DOITotalP" localSheetId="5">#REF!</definedName>
    <definedName name="DOITotalP" localSheetId="12">#REF!</definedName>
    <definedName name="DOITotalP" localSheetId="9">#REF!</definedName>
    <definedName name="DOITotalP" localSheetId="11">#REF!</definedName>
    <definedName name="DOITotalP">#REF!</definedName>
    <definedName name="DOITotalR" localSheetId="6">#REF!</definedName>
    <definedName name="DOITotalR" localSheetId="7">#REF!</definedName>
    <definedName name="DOITotalR" localSheetId="8">#REF!</definedName>
    <definedName name="DOITotalR" localSheetId="10">#REF!</definedName>
    <definedName name="DOITotalR" localSheetId="5">#REF!</definedName>
    <definedName name="DOITotalR" localSheetId="12">#REF!</definedName>
    <definedName name="DOITotalR" localSheetId="9">#REF!</definedName>
    <definedName name="DOITotalR" localSheetId="11">#REF!</definedName>
    <definedName name="DOITotalR">#REF!</definedName>
    <definedName name="DOITPP" localSheetId="6">#REF!</definedName>
    <definedName name="DOITPP" localSheetId="7">#REF!</definedName>
    <definedName name="DOITPP" localSheetId="8">#REF!</definedName>
    <definedName name="DOITPP" localSheetId="10">#REF!</definedName>
    <definedName name="DOITPP" localSheetId="5">#REF!</definedName>
    <definedName name="DOITPP" localSheetId="12">#REF!</definedName>
    <definedName name="DOITPP" localSheetId="9">#REF!</definedName>
    <definedName name="DOITPP" localSheetId="11">#REF!</definedName>
    <definedName name="DOITPP">#REF!</definedName>
    <definedName name="DOITPR" localSheetId="6">#REF!</definedName>
    <definedName name="DOITPR" localSheetId="7">#REF!</definedName>
    <definedName name="DOITPR" localSheetId="8">#REF!</definedName>
    <definedName name="DOITPR" localSheetId="10">#REF!</definedName>
    <definedName name="DOITPR" localSheetId="5">#REF!</definedName>
    <definedName name="DOITPR" localSheetId="12">#REF!</definedName>
    <definedName name="DOITPR" localSheetId="9">#REF!</definedName>
    <definedName name="DOITPR" localSheetId="11">#REF!</definedName>
    <definedName name="DOITPR">#REF!</definedName>
    <definedName name="ELIC">'[2]Ecoute latente-implicite'!$B:$B</definedName>
    <definedName name="ELICmois">'[2]Ecoute latente-implicite'!$D:$D</definedName>
    <definedName name="ELICsite">'[2]Ecoute latente-implicite'!$C:$C</definedName>
    <definedName name="FAC">'[2]FAC - FEP'!$B:$B</definedName>
    <definedName name="FACattest" localSheetId="6">[2]Liste!#REF!</definedName>
    <definedName name="FACattest" localSheetId="7">[2]Liste!#REF!</definedName>
    <definedName name="FACattest" localSheetId="8">[2]Liste!#REF!</definedName>
    <definedName name="FACattest" localSheetId="10">[2]Liste!#REF!</definedName>
    <definedName name="FACattest" localSheetId="5">[2]Liste!#REF!</definedName>
    <definedName name="FACattest" localSheetId="12">[2]Liste!#REF!</definedName>
    <definedName name="FACattest" localSheetId="9">[2]Liste!#REF!</definedName>
    <definedName name="FACattest" localSheetId="11">[2]Liste!#REF!</definedName>
    <definedName name="FACattest">[2]Liste!#REF!</definedName>
    <definedName name="FACecart">'[2]FAC - FEP'!$M:$M</definedName>
    <definedName name="FACmois">'[2]FAC - FEP'!$D:$D</definedName>
    <definedName name="FACnotes" localSheetId="6">'[2]FAC - FEP'!#REF!</definedName>
    <definedName name="FACnotes" localSheetId="7">'[2]FAC - FEP'!#REF!</definedName>
    <definedName name="FACnotes" localSheetId="8">'[2]FAC - FEP'!#REF!</definedName>
    <definedName name="FACnotes" localSheetId="10">'[2]FAC - FEP'!#REF!</definedName>
    <definedName name="FACnotes" localSheetId="5">'[2]FAC - FEP'!#REF!</definedName>
    <definedName name="FACnotes" localSheetId="12">'[2]FAC - FEP'!#REF!</definedName>
    <definedName name="FACnotes" localSheetId="9">'[2]FAC - FEP'!#REF!</definedName>
    <definedName name="FACnotes" localSheetId="11">'[2]FAC - FEP'!#REF!</definedName>
    <definedName name="FACnotes">'[2]FAC - FEP'!#REF!</definedName>
    <definedName name="FACpvap" localSheetId="6">[2]Liste!#REF!</definedName>
    <definedName name="FACpvap" localSheetId="7">[2]Liste!#REF!</definedName>
    <definedName name="FACpvap" localSheetId="8">[2]Liste!#REF!</definedName>
    <definedName name="FACpvap" localSheetId="10">[2]Liste!#REF!</definedName>
    <definedName name="FACpvap" localSheetId="5">[2]Liste!#REF!</definedName>
    <definedName name="FACpvap" localSheetId="12">[2]Liste!#REF!</definedName>
    <definedName name="FACpvap" localSheetId="9">[2]Liste!#REF!</definedName>
    <definedName name="FACpvap" localSheetId="11">[2]Liste!#REF!</definedName>
    <definedName name="FACpvap">[2]Liste!#REF!</definedName>
    <definedName name="FACsite">'[2]FAC - FEP'!$C:$C</definedName>
    <definedName name="Fél">[2]Félicitations!$B:$B</definedName>
    <definedName name="FELImois">[2]Félicitations!$D:$D</definedName>
    <definedName name="Félsite">[2]Félicitations!$C:$C</definedName>
    <definedName name="ggg" localSheetId="6" hidden="1">[4]retraitement!#REF!</definedName>
    <definedName name="ggg" localSheetId="7" hidden="1">[4]retraitement!#REF!</definedName>
    <definedName name="ggg" localSheetId="8" hidden="1">[4]retraitement!#REF!</definedName>
    <definedName name="ggg" localSheetId="10" hidden="1">[4]retraitement!#REF!</definedName>
    <definedName name="ggg" localSheetId="5" hidden="1">[4]retraitement!#REF!</definedName>
    <definedName name="ggg" localSheetId="12" hidden="1">[4]retraitement!#REF!</definedName>
    <definedName name="ggg" localSheetId="9" hidden="1">[4]retraitement!#REF!</definedName>
    <definedName name="ggg" localSheetId="11" hidden="1">[4]retraitement!#REF!</definedName>
    <definedName name="ggg" hidden="1">[4]retraitement!#REF!</definedName>
    <definedName name="H" localSheetId="7">#REF!</definedName>
    <definedName name="H" localSheetId="8">#REF!</definedName>
    <definedName name="H" localSheetId="10">#REF!</definedName>
    <definedName name="H" localSheetId="5">#REF!</definedName>
    <definedName name="H" localSheetId="12">#REF!</definedName>
    <definedName name="H" localSheetId="9">#REF!</definedName>
    <definedName name="H">#REF!</definedName>
    <definedName name="HH" localSheetId="7">#REF!</definedName>
    <definedName name="HH" localSheetId="8">#REF!</definedName>
    <definedName name="HH" localSheetId="10">#REF!</definedName>
    <definedName name="HH" localSheetId="5">#REF!</definedName>
    <definedName name="HH" localSheetId="12">#REF!</definedName>
    <definedName name="HH" localSheetId="9">#REF!</definedName>
    <definedName name="HH">#REF!</definedName>
    <definedName name="hhh" localSheetId="6" hidden="1">[4]retraitement!#REF!</definedName>
    <definedName name="hhh" localSheetId="7" hidden="1">[4]retraitement!#REF!</definedName>
    <definedName name="hhh" localSheetId="8" hidden="1">[4]retraitement!#REF!</definedName>
    <definedName name="hhh" localSheetId="10" hidden="1">[4]retraitement!#REF!</definedName>
    <definedName name="hhh" localSheetId="5" hidden="1">[4]retraitement!#REF!</definedName>
    <definedName name="hhh" localSheetId="12" hidden="1">[4]retraitement!#REF!</definedName>
    <definedName name="hhh" localSheetId="9" hidden="1">[4]retraitement!#REF!</definedName>
    <definedName name="hhh" localSheetId="11" hidden="1">[4]retraitement!#REF!</definedName>
    <definedName name="hhh" hidden="1">[4]retraitement!#REF!</definedName>
    <definedName name="IDFAutoritéP" localSheetId="6">#REF!</definedName>
    <definedName name="IDFAutoritéP" localSheetId="7">#REF!</definedName>
    <definedName name="IDFAutoritéP" localSheetId="8">#REF!</definedName>
    <definedName name="IDFAutoritéP" localSheetId="10">#REF!</definedName>
    <definedName name="IDFAutoritéP" localSheetId="5">#REF!</definedName>
    <definedName name="IDFAutoritéP" localSheetId="12">#REF!</definedName>
    <definedName name="IDFAutoritéP" localSheetId="9">#REF!</definedName>
    <definedName name="IDFAutoritéP" localSheetId="11">#REF!</definedName>
    <definedName name="IDFAutoritéP">#REF!</definedName>
    <definedName name="IDFAutoritéR" localSheetId="6">#REF!</definedName>
    <definedName name="IDFAutoritéR" localSheetId="7">#REF!</definedName>
    <definedName name="IDFAutoritéR" localSheetId="8">#REF!</definedName>
    <definedName name="IDFAutoritéR" localSheetId="10">#REF!</definedName>
    <definedName name="IDFAutoritéR" localSheetId="5">#REF!</definedName>
    <definedName name="IDFAutoritéR" localSheetId="12">#REF!</definedName>
    <definedName name="IDFAutoritéR" localSheetId="9">#REF!</definedName>
    <definedName name="IDFAutoritéR" localSheetId="11">#REF!</definedName>
    <definedName name="IDFAutoritéR">#REF!</definedName>
    <definedName name="IDFC2NP" localSheetId="6">#REF!</definedName>
    <definedName name="IDFC2NP" localSheetId="7">#REF!</definedName>
    <definedName name="IDFC2NP" localSheetId="8">#REF!</definedName>
    <definedName name="IDFC2NP" localSheetId="10">#REF!</definedName>
    <definedName name="IDFC2NP" localSheetId="5">#REF!</definedName>
    <definedName name="IDFC2NP" localSheetId="12">#REF!</definedName>
    <definedName name="IDFC2NP" localSheetId="9">#REF!</definedName>
    <definedName name="IDFC2NP" localSheetId="11">#REF!</definedName>
    <definedName name="IDFC2NP">#REF!</definedName>
    <definedName name="IDFC2NR" localSheetId="6">#REF!</definedName>
    <definedName name="IDFC2NR" localSheetId="7">#REF!</definedName>
    <definedName name="IDFC2NR" localSheetId="8">#REF!</definedName>
    <definedName name="IDFC2NR" localSheetId="10">#REF!</definedName>
    <definedName name="IDFC2NR" localSheetId="5">#REF!</definedName>
    <definedName name="IDFC2NR" localSheetId="12">#REF!</definedName>
    <definedName name="IDFC2NR" localSheetId="9">#REF!</definedName>
    <definedName name="IDFC2NR" localSheetId="11">#REF!</definedName>
    <definedName name="IDFC2NR">#REF!</definedName>
    <definedName name="IDFClientP" localSheetId="6">#REF!</definedName>
    <definedName name="IDFClientP" localSheetId="7">#REF!</definedName>
    <definedName name="IDFClientP" localSheetId="8">#REF!</definedName>
    <definedName name="IDFClientP" localSheetId="10">#REF!</definedName>
    <definedName name="IDFClientP" localSheetId="5">#REF!</definedName>
    <definedName name="IDFClientP" localSheetId="12">#REF!</definedName>
    <definedName name="IDFClientP" localSheetId="9">#REF!</definedName>
    <definedName name="IDFClientP" localSheetId="11">#REF!</definedName>
    <definedName name="IDFClientP">#REF!</definedName>
    <definedName name="IDFClientR" localSheetId="6">#REF!</definedName>
    <definedName name="IDFClientR" localSheetId="7">#REF!</definedName>
    <definedName name="IDFClientR" localSheetId="8">#REF!</definedName>
    <definedName name="IDFClientR" localSheetId="10">#REF!</definedName>
    <definedName name="IDFClientR" localSheetId="5">#REF!</definedName>
    <definedName name="IDFClientR" localSheetId="12">#REF!</definedName>
    <definedName name="IDFClientR" localSheetId="9">#REF!</definedName>
    <definedName name="IDFClientR" localSheetId="11">#REF!</definedName>
    <definedName name="IDFClientR">#REF!</definedName>
    <definedName name="IDFCorporateP" localSheetId="6">#REF!</definedName>
    <definedName name="IDFCorporateP" localSheetId="7">#REF!</definedName>
    <definedName name="IDFCorporateP" localSheetId="8">#REF!</definedName>
    <definedName name="IDFCorporateP" localSheetId="10">#REF!</definedName>
    <definedName name="IDFCorporateP" localSheetId="5">#REF!</definedName>
    <definedName name="IDFCorporateP" localSheetId="12">#REF!</definedName>
    <definedName name="IDFCorporateP" localSheetId="9">#REF!</definedName>
    <definedName name="IDFCorporateP" localSheetId="11">#REF!</definedName>
    <definedName name="IDFCorporateP">#REF!</definedName>
    <definedName name="IDFCorporateR" localSheetId="6">#REF!</definedName>
    <definedName name="IDFCorporateR" localSheetId="7">#REF!</definedName>
    <definedName name="IDFCorporateR" localSheetId="8">#REF!</definedName>
    <definedName name="IDFCorporateR" localSheetId="10">#REF!</definedName>
    <definedName name="IDFCorporateR" localSheetId="5">#REF!</definedName>
    <definedName name="IDFCorporateR" localSheetId="12">#REF!</definedName>
    <definedName name="IDFCorporateR" localSheetId="9">#REF!</definedName>
    <definedName name="IDFCorporateR" localSheetId="11">#REF!</definedName>
    <definedName name="IDFCorporateR">#REF!</definedName>
    <definedName name="IDFFournisseurP" localSheetId="6">#REF!</definedName>
    <definedName name="IDFFournisseurP" localSheetId="7">#REF!</definedName>
    <definedName name="IDFFournisseurP" localSheetId="8">#REF!</definedName>
    <definedName name="IDFFournisseurP" localSheetId="10">#REF!</definedName>
    <definedName name="IDFFournisseurP" localSheetId="5">#REF!</definedName>
    <definedName name="IDFFournisseurP" localSheetId="12">#REF!</definedName>
    <definedName name="IDFFournisseurP" localSheetId="9">#REF!</definedName>
    <definedName name="IDFFournisseurP" localSheetId="11">#REF!</definedName>
    <definedName name="IDFFournisseurP">#REF!</definedName>
    <definedName name="IDFFournisseurR" localSheetId="6">#REF!</definedName>
    <definedName name="IDFFournisseurR" localSheetId="7">#REF!</definedName>
    <definedName name="IDFFournisseurR" localSheetId="8">#REF!</definedName>
    <definedName name="IDFFournisseurR" localSheetId="10">#REF!</definedName>
    <definedName name="IDFFournisseurR" localSheetId="5">#REF!</definedName>
    <definedName name="IDFFournisseurR" localSheetId="12">#REF!</definedName>
    <definedName name="IDFFournisseurR" localSheetId="9">#REF!</definedName>
    <definedName name="IDFFournisseurR" localSheetId="11">#REF!</definedName>
    <definedName name="IDFFournisseurR">#REF!</definedName>
    <definedName name="IDFInterneP" localSheetId="6">#REF!</definedName>
    <definedName name="IDFInterneP" localSheetId="7">#REF!</definedName>
    <definedName name="IDFInterneP" localSheetId="8">#REF!</definedName>
    <definedName name="IDFInterneP" localSheetId="10">#REF!</definedName>
    <definedName name="IDFInterneP" localSheetId="5">#REF!</definedName>
    <definedName name="IDFInterneP" localSheetId="12">#REF!</definedName>
    <definedName name="IDFInterneP" localSheetId="9">#REF!</definedName>
    <definedName name="IDFInterneP" localSheetId="11">#REF!</definedName>
    <definedName name="IDFInterneP">#REF!</definedName>
    <definedName name="IDFInterneR" localSheetId="6">#REF!</definedName>
    <definedName name="IDFInterneR" localSheetId="7">#REF!</definedName>
    <definedName name="IDFInterneR" localSheetId="8">#REF!</definedName>
    <definedName name="IDFInterneR" localSheetId="10">#REF!</definedName>
    <definedName name="IDFInterneR" localSheetId="5">#REF!</definedName>
    <definedName name="IDFInterneR" localSheetId="12">#REF!</definedName>
    <definedName name="IDFInterneR" localSheetId="9">#REF!</definedName>
    <definedName name="IDFInterneR" localSheetId="11">#REF!</definedName>
    <definedName name="IDFInterneR">#REF!</definedName>
    <definedName name="IDFLDSP" localSheetId="6">#REF!</definedName>
    <definedName name="IDFLDSP" localSheetId="7">#REF!</definedName>
    <definedName name="IDFLDSP" localSheetId="8">#REF!</definedName>
    <definedName name="IDFLDSP" localSheetId="10">#REF!</definedName>
    <definedName name="IDFLDSP" localSheetId="5">#REF!</definedName>
    <definedName name="IDFLDSP" localSheetId="12">#REF!</definedName>
    <definedName name="IDFLDSP" localSheetId="9">#REF!</definedName>
    <definedName name="IDFLDSP" localSheetId="11">#REF!</definedName>
    <definedName name="IDFLDSP">#REF!</definedName>
    <definedName name="IDFLDSR" localSheetId="6">#REF!</definedName>
    <definedName name="IDFLDSR" localSheetId="7">#REF!</definedName>
    <definedName name="IDFLDSR" localSheetId="8">#REF!</definedName>
    <definedName name="IDFLDSR" localSheetId="10">#REF!</definedName>
    <definedName name="IDFLDSR" localSheetId="5">#REF!</definedName>
    <definedName name="IDFLDSR" localSheetId="12">#REF!</definedName>
    <definedName name="IDFLDSR" localSheetId="9">#REF!</definedName>
    <definedName name="IDFLDSR" localSheetId="11">#REF!</definedName>
    <definedName name="IDFLDSR">#REF!</definedName>
    <definedName name="IDFProcessusP" localSheetId="6">#REF!</definedName>
    <definedName name="IDFProcessusP" localSheetId="7">#REF!</definedName>
    <definedName name="IDFProcessusP" localSheetId="8">#REF!</definedName>
    <definedName name="IDFProcessusP" localSheetId="10">#REF!</definedName>
    <definedName name="IDFProcessusP" localSheetId="5">#REF!</definedName>
    <definedName name="IDFProcessusP" localSheetId="12">#REF!</definedName>
    <definedName name="IDFProcessusP" localSheetId="9">#REF!</definedName>
    <definedName name="IDFProcessusP" localSheetId="11">#REF!</definedName>
    <definedName name="IDFProcessusP">#REF!</definedName>
    <definedName name="IDFProcessusR" localSheetId="6">#REF!</definedName>
    <definedName name="IDFProcessusR" localSheetId="7">#REF!</definedName>
    <definedName name="IDFProcessusR" localSheetId="8">#REF!</definedName>
    <definedName name="IDFProcessusR" localSheetId="10">#REF!</definedName>
    <definedName name="IDFProcessusR" localSheetId="5">#REF!</definedName>
    <definedName name="IDFProcessusR" localSheetId="12">#REF!</definedName>
    <definedName name="IDFProcessusR" localSheetId="9">#REF!</definedName>
    <definedName name="IDFProcessusR" localSheetId="11">#REF!</definedName>
    <definedName name="IDFProcessusR">#REF!</definedName>
    <definedName name="IDFSQPP" localSheetId="6">#REF!</definedName>
    <definedName name="IDFSQPP" localSheetId="7">#REF!</definedName>
    <definedName name="IDFSQPP" localSheetId="8">#REF!</definedName>
    <definedName name="IDFSQPP" localSheetId="10">#REF!</definedName>
    <definedName name="IDFSQPP" localSheetId="5">#REF!</definedName>
    <definedName name="IDFSQPP" localSheetId="12">#REF!</definedName>
    <definedName name="IDFSQPP" localSheetId="9">#REF!</definedName>
    <definedName name="IDFSQPP" localSheetId="11">#REF!</definedName>
    <definedName name="IDFSQPP">#REF!</definedName>
    <definedName name="IDFSQPR" localSheetId="6">#REF!</definedName>
    <definedName name="IDFSQPR" localSheetId="7">#REF!</definedName>
    <definedName name="IDFSQPR" localSheetId="8">#REF!</definedName>
    <definedName name="IDFSQPR" localSheetId="10">#REF!</definedName>
    <definedName name="IDFSQPR" localSheetId="5">#REF!</definedName>
    <definedName name="IDFSQPR" localSheetId="12">#REF!</definedName>
    <definedName name="IDFSQPR" localSheetId="9">#REF!</definedName>
    <definedName name="IDFSQPR" localSheetId="11">#REF!</definedName>
    <definedName name="IDFSQPR">#REF!</definedName>
    <definedName name="IDFTaux" localSheetId="6">#REF!</definedName>
    <definedName name="IDFTaux" localSheetId="7">#REF!</definedName>
    <definedName name="IDFTaux" localSheetId="8">#REF!</definedName>
    <definedName name="IDFTaux" localSheetId="10">#REF!</definedName>
    <definedName name="IDFTaux" localSheetId="5">#REF!</definedName>
    <definedName name="IDFTaux" localSheetId="12">#REF!</definedName>
    <definedName name="IDFTaux" localSheetId="9">#REF!</definedName>
    <definedName name="IDFTaux" localSheetId="11">#REF!</definedName>
    <definedName name="IDFTaux">#REF!</definedName>
    <definedName name="IDFTotalP" localSheetId="6">#REF!</definedName>
    <definedName name="IDFTotalP" localSheetId="7">#REF!</definedName>
    <definedName name="IDFTotalP" localSheetId="8">#REF!</definedName>
    <definedName name="IDFTotalP" localSheetId="10">#REF!</definedName>
    <definedName name="IDFTotalP" localSheetId="5">#REF!</definedName>
    <definedName name="IDFTotalP" localSheetId="12">#REF!</definedName>
    <definedName name="IDFTotalP" localSheetId="9">#REF!</definedName>
    <definedName name="IDFTotalP" localSheetId="11">#REF!</definedName>
    <definedName name="IDFTotalP">#REF!</definedName>
    <definedName name="IDFTotalR" localSheetId="6">#REF!</definedName>
    <definedName name="IDFTotalR" localSheetId="7">#REF!</definedName>
    <definedName name="IDFTotalR" localSheetId="8">#REF!</definedName>
    <definedName name="IDFTotalR" localSheetId="10">#REF!</definedName>
    <definedName name="IDFTotalR" localSheetId="5">#REF!</definedName>
    <definedName name="IDFTotalR" localSheetId="12">#REF!</definedName>
    <definedName name="IDFTotalR" localSheetId="9">#REF!</definedName>
    <definedName name="IDFTotalR" localSheetId="11">#REF!</definedName>
    <definedName name="IDFTotalR">#REF!</definedName>
    <definedName name="IDFTPP" localSheetId="6">#REF!</definedName>
    <definedName name="IDFTPP" localSheetId="7">#REF!</definedName>
    <definedName name="IDFTPP" localSheetId="8">#REF!</definedName>
    <definedName name="IDFTPP" localSheetId="10">#REF!</definedName>
    <definedName name="IDFTPP" localSheetId="5">#REF!</definedName>
    <definedName name="IDFTPP" localSheetId="12">#REF!</definedName>
    <definedName name="IDFTPP" localSheetId="9">#REF!</definedName>
    <definedName name="IDFTPP" localSheetId="11">#REF!</definedName>
    <definedName name="IDFTPP">#REF!</definedName>
    <definedName name="IDFTPR" localSheetId="6">#REF!</definedName>
    <definedName name="IDFTPR" localSheetId="7">#REF!</definedName>
    <definedName name="IDFTPR" localSheetId="8">#REF!</definedName>
    <definedName name="IDFTPR" localSheetId="10">#REF!</definedName>
    <definedName name="IDFTPR" localSheetId="5">#REF!</definedName>
    <definedName name="IDFTPR" localSheetId="12">#REF!</definedName>
    <definedName name="IDFTPR" localSheetId="9">#REF!</definedName>
    <definedName name="IDFTPR" localSheetId="11">#REF!</definedName>
    <definedName name="IDFTPR">#REF!</definedName>
    <definedName name="Investigation" hidden="1">{#N/A,#N/A,FALSE,"3";#N/A,#N/A,FALSE,"5";#N/A,#N/A,FALSE,"6";#N/A,#N/A,FALSE,"8";#N/A,#N/A,FALSE,"10";#N/A,#N/A,FALSE,"13";#N/A,#N/A,FALSE,"14";#N/A,#N/A,FALSE,"15";#N/A,#N/A,FALSE,"16"}</definedName>
    <definedName name="JJ" localSheetId="7">#REF!</definedName>
    <definedName name="JJ" localSheetId="8">#REF!</definedName>
    <definedName name="JJ" localSheetId="10">#REF!</definedName>
    <definedName name="JJ" localSheetId="5">#REF!</definedName>
    <definedName name="JJ" localSheetId="12">#REF!</definedName>
    <definedName name="JJ" localSheetId="9">#REF!</definedName>
    <definedName name="JJ">#REF!</definedName>
    <definedName name="LHAutoritéP" localSheetId="6">#REF!</definedName>
    <definedName name="LHAutoritéP" localSheetId="7">#REF!</definedName>
    <definedName name="LHAutoritéP" localSheetId="8">#REF!</definedName>
    <definedName name="LHAutoritéP" localSheetId="10">#REF!</definedName>
    <definedName name="LHAutoritéP" localSheetId="5">#REF!</definedName>
    <definedName name="LHAutoritéP" localSheetId="12">#REF!</definedName>
    <definedName name="LHAutoritéP" localSheetId="9">#REF!</definedName>
    <definedName name="LHAutoritéP" localSheetId="11">#REF!</definedName>
    <definedName name="LHAutoritéP">#REF!</definedName>
    <definedName name="LHAutoritéR" localSheetId="6">#REF!</definedName>
    <definedName name="LHAutoritéR" localSheetId="7">#REF!</definedName>
    <definedName name="LHAutoritéR" localSheetId="8">#REF!</definedName>
    <definedName name="LHAutoritéR" localSheetId="10">#REF!</definedName>
    <definedName name="LHAutoritéR" localSheetId="5">#REF!</definedName>
    <definedName name="LHAutoritéR" localSheetId="12">#REF!</definedName>
    <definedName name="LHAutoritéR" localSheetId="9">#REF!</definedName>
    <definedName name="LHAutoritéR" localSheetId="11">#REF!</definedName>
    <definedName name="LHAutoritéR">#REF!</definedName>
    <definedName name="LHC2NP" localSheetId="6">#REF!</definedName>
    <definedName name="LHC2NP" localSheetId="7">#REF!</definedName>
    <definedName name="LHC2NP" localSheetId="8">#REF!</definedName>
    <definedName name="LHC2NP" localSheetId="10">#REF!</definedName>
    <definedName name="LHC2NP" localSheetId="5">#REF!</definedName>
    <definedName name="LHC2NP" localSheetId="12">#REF!</definedName>
    <definedName name="LHC2NP" localSheetId="9">#REF!</definedName>
    <definedName name="LHC2NP" localSheetId="11">#REF!</definedName>
    <definedName name="LHC2NP">#REF!</definedName>
    <definedName name="LHC2NR" localSheetId="6">#REF!</definedName>
    <definedName name="LHC2NR" localSheetId="7">#REF!</definedName>
    <definedName name="LHC2NR" localSheetId="8">#REF!</definedName>
    <definedName name="LHC2NR" localSheetId="10">#REF!</definedName>
    <definedName name="LHC2NR" localSheetId="5">#REF!</definedName>
    <definedName name="LHC2NR" localSheetId="12">#REF!</definedName>
    <definedName name="LHC2NR" localSheetId="9">#REF!</definedName>
    <definedName name="LHC2NR" localSheetId="11">#REF!</definedName>
    <definedName name="LHC2NR">#REF!</definedName>
    <definedName name="LHClientP" localSheetId="6">#REF!</definedName>
    <definedName name="LHClientP" localSheetId="7">#REF!</definedName>
    <definedName name="LHClientP" localSheetId="8">#REF!</definedName>
    <definedName name="LHClientP" localSheetId="10">#REF!</definedName>
    <definedName name="LHClientP" localSheetId="5">#REF!</definedName>
    <definedName name="LHClientP" localSheetId="12">#REF!</definedName>
    <definedName name="LHClientP" localSheetId="9">#REF!</definedName>
    <definedName name="LHClientP" localSheetId="11">#REF!</definedName>
    <definedName name="LHClientP">#REF!</definedName>
    <definedName name="LHClientR" localSheetId="6">#REF!</definedName>
    <definedName name="LHClientR" localSheetId="7">#REF!</definedName>
    <definedName name="LHClientR" localSheetId="8">#REF!</definedName>
    <definedName name="LHClientR" localSheetId="10">#REF!</definedName>
    <definedName name="LHClientR" localSheetId="5">#REF!</definedName>
    <definedName name="LHClientR" localSheetId="12">#REF!</definedName>
    <definedName name="LHClientR" localSheetId="9">#REF!</definedName>
    <definedName name="LHClientR" localSheetId="11">#REF!</definedName>
    <definedName name="LHClientR">#REF!</definedName>
    <definedName name="LHCorporateP" localSheetId="6">#REF!</definedName>
    <definedName name="LHCorporateP" localSheetId="7">#REF!</definedName>
    <definedName name="LHCorporateP" localSheetId="8">#REF!</definedName>
    <definedName name="LHCorporateP" localSheetId="10">#REF!</definedName>
    <definedName name="LHCorporateP" localSheetId="5">#REF!</definedName>
    <definedName name="LHCorporateP" localSheetId="12">#REF!</definedName>
    <definedName name="LHCorporateP" localSheetId="9">#REF!</definedName>
    <definedName name="LHCorporateP" localSheetId="11">#REF!</definedName>
    <definedName name="LHCorporateP">#REF!</definedName>
    <definedName name="LHCorporateR" localSheetId="6">#REF!</definedName>
    <definedName name="LHCorporateR" localSheetId="7">#REF!</definedName>
    <definedName name="LHCorporateR" localSheetId="8">#REF!</definedName>
    <definedName name="LHCorporateR" localSheetId="10">#REF!</definedName>
    <definedName name="LHCorporateR" localSheetId="5">#REF!</definedName>
    <definedName name="LHCorporateR" localSheetId="12">#REF!</definedName>
    <definedName name="LHCorporateR" localSheetId="9">#REF!</definedName>
    <definedName name="LHCorporateR" localSheetId="11">#REF!</definedName>
    <definedName name="LHCorporateR">#REF!</definedName>
    <definedName name="LHFournisseurP" localSheetId="6">#REF!</definedName>
    <definedName name="LHFournisseurP" localSheetId="7">#REF!</definedName>
    <definedName name="LHFournisseurP" localSheetId="8">#REF!</definedName>
    <definedName name="LHFournisseurP" localSheetId="10">#REF!</definedName>
    <definedName name="LHFournisseurP" localSheetId="5">#REF!</definedName>
    <definedName name="LHFournisseurP" localSheetId="12">#REF!</definedName>
    <definedName name="LHFournisseurP" localSheetId="9">#REF!</definedName>
    <definedName name="LHFournisseurP" localSheetId="11">#REF!</definedName>
    <definedName name="LHFournisseurP">#REF!</definedName>
    <definedName name="LHFournisseurR" localSheetId="6">#REF!</definedName>
    <definedName name="LHFournisseurR" localSheetId="7">#REF!</definedName>
    <definedName name="LHFournisseurR" localSheetId="8">#REF!</definedName>
    <definedName name="LHFournisseurR" localSheetId="10">#REF!</definedName>
    <definedName name="LHFournisseurR" localSheetId="5">#REF!</definedName>
    <definedName name="LHFournisseurR" localSheetId="12">#REF!</definedName>
    <definedName name="LHFournisseurR" localSheetId="9">#REF!</definedName>
    <definedName name="LHFournisseurR" localSheetId="11">#REF!</definedName>
    <definedName name="LHFournisseurR">#REF!</definedName>
    <definedName name="LHInterneP" localSheetId="6">#REF!</definedName>
    <definedName name="LHInterneP" localSheetId="7">#REF!</definedName>
    <definedName name="LHInterneP" localSheetId="8">#REF!</definedName>
    <definedName name="LHInterneP" localSheetId="10">#REF!</definedName>
    <definedName name="LHInterneP" localSheetId="5">#REF!</definedName>
    <definedName name="LHInterneP" localSheetId="12">#REF!</definedName>
    <definedName name="LHInterneP" localSheetId="9">#REF!</definedName>
    <definedName name="LHInterneP" localSheetId="11">#REF!</definedName>
    <definedName name="LHInterneP">#REF!</definedName>
    <definedName name="LHInterneR" localSheetId="6">#REF!</definedName>
    <definedName name="LHInterneR" localSheetId="7">#REF!</definedName>
    <definedName name="LHInterneR" localSheetId="8">#REF!</definedName>
    <definedName name="LHInterneR" localSheetId="10">#REF!</definedName>
    <definedName name="LHInterneR" localSheetId="5">#REF!</definedName>
    <definedName name="LHInterneR" localSheetId="12">#REF!</definedName>
    <definedName name="LHInterneR" localSheetId="9">#REF!</definedName>
    <definedName name="LHInterneR" localSheetId="11">#REF!</definedName>
    <definedName name="LHInterneR">#REF!</definedName>
    <definedName name="LHLDSP" localSheetId="6">#REF!</definedName>
    <definedName name="LHLDSP" localSheetId="7">#REF!</definedName>
    <definedName name="LHLDSP" localSheetId="8">#REF!</definedName>
    <definedName name="LHLDSP" localSheetId="10">#REF!</definedName>
    <definedName name="LHLDSP" localSheetId="5">#REF!</definedName>
    <definedName name="LHLDSP" localSheetId="12">#REF!</definedName>
    <definedName name="LHLDSP" localSheetId="9">#REF!</definedName>
    <definedName name="LHLDSP" localSheetId="11">#REF!</definedName>
    <definedName name="LHLDSP">#REF!</definedName>
    <definedName name="LHLDSR" localSheetId="6">#REF!</definedName>
    <definedName name="LHLDSR" localSheetId="7">#REF!</definedName>
    <definedName name="LHLDSR" localSheetId="8">#REF!</definedName>
    <definedName name="LHLDSR" localSheetId="10">#REF!</definedName>
    <definedName name="LHLDSR" localSheetId="5">#REF!</definedName>
    <definedName name="LHLDSR" localSheetId="12">#REF!</definedName>
    <definedName name="LHLDSR" localSheetId="9">#REF!</definedName>
    <definedName name="LHLDSR" localSheetId="11">#REF!</definedName>
    <definedName name="LHLDSR">#REF!</definedName>
    <definedName name="LHProcessusP" localSheetId="6">#REF!</definedName>
    <definedName name="LHProcessusP" localSheetId="7">#REF!</definedName>
    <definedName name="LHProcessusP" localSheetId="8">#REF!</definedName>
    <definedName name="LHProcessusP" localSheetId="10">#REF!</definedName>
    <definedName name="LHProcessusP" localSheetId="5">#REF!</definedName>
    <definedName name="LHProcessusP" localSheetId="12">#REF!</definedName>
    <definedName name="LHProcessusP" localSheetId="9">#REF!</definedName>
    <definedName name="LHProcessusP" localSheetId="11">#REF!</definedName>
    <definedName name="LHProcessusP">#REF!</definedName>
    <definedName name="LHProcessusR" localSheetId="6">#REF!</definedName>
    <definedName name="LHProcessusR" localSheetId="7">#REF!</definedName>
    <definedName name="LHProcessusR" localSheetId="8">#REF!</definedName>
    <definedName name="LHProcessusR" localSheetId="10">#REF!</definedName>
    <definedName name="LHProcessusR" localSheetId="5">#REF!</definedName>
    <definedName name="LHProcessusR" localSheetId="12">#REF!</definedName>
    <definedName name="LHProcessusR" localSheetId="9">#REF!</definedName>
    <definedName name="LHProcessusR" localSheetId="11">#REF!</definedName>
    <definedName name="LHProcessusR">#REF!</definedName>
    <definedName name="LHSQPP" localSheetId="6">#REF!</definedName>
    <definedName name="LHSQPP" localSheetId="7">#REF!</definedName>
    <definedName name="LHSQPP" localSheetId="8">#REF!</definedName>
    <definedName name="LHSQPP" localSheetId="10">#REF!</definedName>
    <definedName name="LHSQPP" localSheetId="5">#REF!</definedName>
    <definedName name="LHSQPP" localSheetId="12">#REF!</definedName>
    <definedName name="LHSQPP" localSheetId="9">#REF!</definedName>
    <definedName name="LHSQPP" localSheetId="11">#REF!</definedName>
    <definedName name="LHSQPP">#REF!</definedName>
    <definedName name="LHSQPR" localSheetId="6">#REF!</definedName>
    <definedName name="LHSQPR" localSheetId="7">#REF!</definedName>
    <definedName name="LHSQPR" localSheetId="8">#REF!</definedName>
    <definedName name="LHSQPR" localSheetId="10">#REF!</definedName>
    <definedName name="LHSQPR" localSheetId="5">#REF!</definedName>
    <definedName name="LHSQPR" localSheetId="12">#REF!</definedName>
    <definedName name="LHSQPR" localSheetId="9">#REF!</definedName>
    <definedName name="LHSQPR" localSheetId="11">#REF!</definedName>
    <definedName name="LHSQPR">#REF!</definedName>
    <definedName name="LHTaux" localSheetId="6">#REF!</definedName>
    <definedName name="LHTaux" localSheetId="7">#REF!</definedName>
    <definedName name="LHTaux" localSheetId="8">#REF!</definedName>
    <definedName name="LHTaux" localSheetId="10">#REF!</definedName>
    <definedName name="LHTaux" localSheetId="5">#REF!</definedName>
    <definedName name="LHTaux" localSheetId="12">#REF!</definedName>
    <definedName name="LHTaux" localSheetId="9">#REF!</definedName>
    <definedName name="LHTaux" localSheetId="11">#REF!</definedName>
    <definedName name="LHTaux">#REF!</definedName>
    <definedName name="LHTotalP" localSheetId="6">#REF!</definedName>
    <definedName name="LHTotalP" localSheetId="7">#REF!</definedName>
    <definedName name="LHTotalP" localSheetId="8">#REF!</definedName>
    <definedName name="LHTotalP" localSheetId="10">#REF!</definedName>
    <definedName name="LHTotalP" localSheetId="5">#REF!</definedName>
    <definedName name="LHTotalP" localSheetId="12">#REF!</definedName>
    <definedName name="LHTotalP" localSheetId="9">#REF!</definedName>
    <definedName name="LHTotalP" localSheetId="11">#REF!</definedName>
    <definedName name="LHTotalP">#REF!</definedName>
    <definedName name="LHTotalR" localSheetId="6">#REF!</definedName>
    <definedName name="LHTotalR" localSheetId="7">#REF!</definedName>
    <definedName name="LHTotalR" localSheetId="8">#REF!</definedName>
    <definedName name="LHTotalR" localSheetId="10">#REF!</definedName>
    <definedName name="LHTotalR" localSheetId="5">#REF!</definedName>
    <definedName name="LHTotalR" localSheetId="12">#REF!</definedName>
    <definedName name="LHTotalR" localSheetId="9">#REF!</definedName>
    <definedName name="LHTotalR" localSheetId="11">#REF!</definedName>
    <definedName name="LHTotalR">#REF!</definedName>
    <definedName name="LHTotauxP" localSheetId="6">#REF!</definedName>
    <definedName name="LHTotauxP" localSheetId="7">#REF!</definedName>
    <definedName name="LHTotauxP" localSheetId="8">#REF!</definedName>
    <definedName name="LHTotauxP" localSheetId="10">#REF!</definedName>
    <definedName name="LHTotauxP" localSheetId="5">#REF!</definedName>
    <definedName name="LHTotauxP" localSheetId="12">#REF!</definedName>
    <definedName name="LHTotauxP" localSheetId="9">#REF!</definedName>
    <definedName name="LHTotauxP" localSheetId="11">#REF!</definedName>
    <definedName name="LHTotauxP">#REF!</definedName>
    <definedName name="LHTotauxR" localSheetId="6">#REF!</definedName>
    <definedName name="LHTotauxR" localSheetId="7">#REF!</definedName>
    <definedName name="LHTotauxR" localSheetId="8">#REF!</definedName>
    <definedName name="LHTotauxR" localSheetId="10">#REF!</definedName>
    <definedName name="LHTotauxR" localSheetId="5">#REF!</definedName>
    <definedName name="LHTotauxR" localSheetId="12">#REF!</definedName>
    <definedName name="LHTotauxR" localSheetId="9">#REF!</definedName>
    <definedName name="LHTotauxR" localSheetId="11">#REF!</definedName>
    <definedName name="LHTotauxR">#REF!</definedName>
    <definedName name="LHTPP" localSheetId="6">#REF!</definedName>
    <definedName name="LHTPP" localSheetId="7">#REF!</definedName>
    <definedName name="LHTPP" localSheetId="8">#REF!</definedName>
    <definedName name="LHTPP" localSheetId="10">#REF!</definedName>
    <definedName name="LHTPP" localSheetId="5">#REF!</definedName>
    <definedName name="LHTPP" localSheetId="12">#REF!</definedName>
    <definedName name="LHTPP" localSheetId="9">#REF!</definedName>
    <definedName name="LHTPP" localSheetId="11">#REF!</definedName>
    <definedName name="LHTPP">#REF!</definedName>
    <definedName name="LHTPR" localSheetId="6">#REF!</definedName>
    <definedName name="LHTPR" localSheetId="7">#REF!</definedName>
    <definedName name="LHTPR" localSheetId="8">#REF!</definedName>
    <definedName name="LHTPR" localSheetId="10">#REF!</definedName>
    <definedName name="LHTPR" localSheetId="5">#REF!</definedName>
    <definedName name="LHTPR" localSheetId="12">#REF!</definedName>
    <definedName name="LHTPR" localSheetId="9">#REF!</definedName>
    <definedName name="LHTPR" localSheetId="11">#REF!</definedName>
    <definedName name="LHTPR">#REF!</definedName>
    <definedName name="LP">[1]Variables!$I$6:$I$14</definedName>
    <definedName name="M" localSheetId="7">#REF!</definedName>
    <definedName name="M" localSheetId="8">#REF!</definedName>
    <definedName name="M" localSheetId="10">#REF!</definedName>
    <definedName name="M" localSheetId="5">#REF!</definedName>
    <definedName name="M" localSheetId="12">#REF!</definedName>
    <definedName name="M" localSheetId="9">#REF!</definedName>
    <definedName name="M">#REF!</definedName>
    <definedName name="MMXAutoritéP" localSheetId="6">#REF!</definedName>
    <definedName name="MMXAutoritéP" localSheetId="7">#REF!</definedName>
    <definedName name="MMXAutoritéP" localSheetId="8">#REF!</definedName>
    <definedName name="MMXAutoritéP" localSheetId="10">#REF!</definedName>
    <definedName name="MMXAutoritéP" localSheetId="5">#REF!</definedName>
    <definedName name="MMXAutoritéP" localSheetId="12">#REF!</definedName>
    <definedName name="MMXAutoritéP" localSheetId="9">#REF!</definedName>
    <definedName name="MMXAutoritéP" localSheetId="11">#REF!</definedName>
    <definedName name="MMXAutoritéP">#REF!</definedName>
    <definedName name="MMXAutoritéR" localSheetId="6">#REF!</definedName>
    <definedName name="MMXAutoritéR" localSheetId="7">#REF!</definedName>
    <definedName name="MMXAutoritéR" localSheetId="8">#REF!</definedName>
    <definedName name="MMXAutoritéR" localSheetId="10">#REF!</definedName>
    <definedName name="MMXAutoritéR" localSheetId="5">#REF!</definedName>
    <definedName name="MMXAutoritéR" localSheetId="12">#REF!</definedName>
    <definedName name="MMXAutoritéR" localSheetId="9">#REF!</definedName>
    <definedName name="MMXAutoritéR" localSheetId="11">#REF!</definedName>
    <definedName name="MMXAutoritéR">#REF!</definedName>
    <definedName name="MMXC2NP" localSheetId="6">#REF!</definedName>
    <definedName name="MMXC2NP" localSheetId="7">#REF!</definedName>
    <definedName name="MMXC2NP" localSheetId="8">#REF!</definedName>
    <definedName name="MMXC2NP" localSheetId="10">#REF!</definedName>
    <definedName name="MMXC2NP" localSheetId="5">#REF!</definedName>
    <definedName name="MMXC2NP" localSheetId="12">#REF!</definedName>
    <definedName name="MMXC2NP" localSheetId="9">#REF!</definedName>
    <definedName name="MMXC2NP" localSheetId="11">#REF!</definedName>
    <definedName name="MMXC2NP">#REF!</definedName>
    <definedName name="MMXC2NR" localSheetId="6">#REF!</definedName>
    <definedName name="MMXC2NR" localSheetId="7">#REF!</definedName>
    <definedName name="MMXC2NR" localSheetId="8">#REF!</definedName>
    <definedName name="MMXC2NR" localSheetId="10">#REF!</definedName>
    <definedName name="MMXC2NR" localSheetId="5">#REF!</definedName>
    <definedName name="MMXC2NR" localSheetId="12">#REF!</definedName>
    <definedName name="MMXC2NR" localSheetId="9">#REF!</definedName>
    <definedName name="MMXC2NR" localSheetId="11">#REF!</definedName>
    <definedName name="MMXC2NR">#REF!</definedName>
    <definedName name="MMXClientP" localSheetId="6">#REF!</definedName>
    <definedName name="MMXClientP" localSheetId="7">#REF!</definedName>
    <definedName name="MMXClientP" localSheetId="8">#REF!</definedName>
    <definedName name="MMXClientP" localSheetId="10">#REF!</definedName>
    <definedName name="MMXClientP" localSheetId="5">#REF!</definedName>
    <definedName name="MMXClientP" localSheetId="12">#REF!</definedName>
    <definedName name="MMXClientP" localSheetId="9">#REF!</definedName>
    <definedName name="MMXClientP" localSheetId="11">#REF!</definedName>
    <definedName name="MMXClientP">#REF!</definedName>
    <definedName name="MMXClientR" localSheetId="6">#REF!</definedName>
    <definedName name="MMXClientR" localSheetId="7">#REF!</definedName>
    <definedName name="MMXClientR" localSheetId="8">#REF!</definedName>
    <definedName name="MMXClientR" localSheetId="10">#REF!</definedName>
    <definedName name="MMXClientR" localSheetId="5">#REF!</definedName>
    <definedName name="MMXClientR" localSheetId="12">#REF!</definedName>
    <definedName name="MMXClientR" localSheetId="9">#REF!</definedName>
    <definedName name="MMXClientR" localSheetId="11">#REF!</definedName>
    <definedName name="MMXClientR">#REF!</definedName>
    <definedName name="MMXCorporateP" localSheetId="6">#REF!</definedName>
    <definedName name="MMXCorporateP" localSheetId="7">#REF!</definedName>
    <definedName name="MMXCorporateP" localSheetId="8">#REF!</definedName>
    <definedName name="MMXCorporateP" localSheetId="10">#REF!</definedName>
    <definedName name="MMXCorporateP" localSheetId="5">#REF!</definedName>
    <definedName name="MMXCorporateP" localSheetId="12">#REF!</definedName>
    <definedName name="MMXCorporateP" localSheetId="9">#REF!</definedName>
    <definedName name="MMXCorporateP" localSheetId="11">#REF!</definedName>
    <definedName name="MMXCorporateP">#REF!</definedName>
    <definedName name="MMXCorporateR" localSheetId="6">#REF!</definedName>
    <definedName name="MMXCorporateR" localSheetId="7">#REF!</definedName>
    <definedName name="MMXCorporateR" localSheetId="8">#REF!</definedName>
    <definedName name="MMXCorporateR" localSheetId="10">#REF!</definedName>
    <definedName name="MMXCorporateR" localSheetId="5">#REF!</definedName>
    <definedName name="MMXCorporateR" localSheetId="12">#REF!</definedName>
    <definedName name="MMXCorporateR" localSheetId="9">#REF!</definedName>
    <definedName name="MMXCorporateR" localSheetId="11">#REF!</definedName>
    <definedName name="MMXCorporateR">#REF!</definedName>
    <definedName name="MMXFournisseurP" localSheetId="6">#REF!</definedName>
    <definedName name="MMXFournisseurP" localSheetId="7">#REF!</definedName>
    <definedName name="MMXFournisseurP" localSheetId="8">#REF!</definedName>
    <definedName name="MMXFournisseurP" localSheetId="10">#REF!</definedName>
    <definedName name="MMXFournisseurP" localSheetId="5">#REF!</definedName>
    <definedName name="MMXFournisseurP" localSheetId="12">#REF!</definedName>
    <definedName name="MMXFournisseurP" localSheetId="9">#REF!</definedName>
    <definedName name="MMXFournisseurP" localSheetId="11">#REF!</definedName>
    <definedName name="MMXFournisseurP">#REF!</definedName>
    <definedName name="MMXFournisseurR" localSheetId="6">#REF!</definedName>
    <definedName name="MMXFournisseurR" localSheetId="7">#REF!</definedName>
    <definedName name="MMXFournisseurR" localSheetId="8">#REF!</definedName>
    <definedName name="MMXFournisseurR" localSheetId="10">#REF!</definedName>
    <definedName name="MMXFournisseurR" localSheetId="5">#REF!</definedName>
    <definedName name="MMXFournisseurR" localSheetId="12">#REF!</definedName>
    <definedName name="MMXFournisseurR" localSheetId="9">#REF!</definedName>
    <definedName name="MMXFournisseurR" localSheetId="11">#REF!</definedName>
    <definedName name="MMXFournisseurR">#REF!</definedName>
    <definedName name="MMXInterneP" localSheetId="6">#REF!</definedName>
    <definedName name="MMXInterneP" localSheetId="7">#REF!</definedName>
    <definedName name="MMXInterneP" localSheetId="8">#REF!</definedName>
    <definedName name="MMXInterneP" localSheetId="10">#REF!</definedName>
    <definedName name="MMXInterneP" localSheetId="5">#REF!</definedName>
    <definedName name="MMXInterneP" localSheetId="12">#REF!</definedName>
    <definedName name="MMXInterneP" localSheetId="9">#REF!</definedName>
    <definedName name="MMXInterneP" localSheetId="11">#REF!</definedName>
    <definedName name="MMXInterneP">#REF!</definedName>
    <definedName name="MMXInterneR" localSheetId="6">#REF!</definedName>
    <definedName name="MMXInterneR" localSheetId="7">#REF!</definedName>
    <definedName name="MMXInterneR" localSheetId="8">#REF!</definedName>
    <definedName name="MMXInterneR" localSheetId="10">#REF!</definedName>
    <definedName name="MMXInterneR" localSheetId="5">#REF!</definedName>
    <definedName name="MMXInterneR" localSheetId="12">#REF!</definedName>
    <definedName name="MMXInterneR" localSheetId="9">#REF!</definedName>
    <definedName name="MMXInterneR" localSheetId="11">#REF!</definedName>
    <definedName name="MMXInterneR">#REF!</definedName>
    <definedName name="MMXLDSP" localSheetId="6">#REF!</definedName>
    <definedName name="MMXLDSP" localSheetId="7">#REF!</definedName>
    <definedName name="MMXLDSP" localSheetId="8">#REF!</definedName>
    <definedName name="MMXLDSP" localSheetId="10">#REF!</definedName>
    <definedName name="MMXLDSP" localSheetId="5">#REF!</definedName>
    <definedName name="MMXLDSP" localSheetId="12">#REF!</definedName>
    <definedName name="MMXLDSP" localSheetId="9">#REF!</definedName>
    <definedName name="MMXLDSP" localSheetId="11">#REF!</definedName>
    <definedName name="MMXLDSP">#REF!</definedName>
    <definedName name="MMXLDSR" localSheetId="6">#REF!</definedName>
    <definedName name="MMXLDSR" localSheetId="7">#REF!</definedName>
    <definedName name="MMXLDSR" localSheetId="8">#REF!</definedName>
    <definedName name="MMXLDSR" localSheetId="10">#REF!</definedName>
    <definedName name="MMXLDSR" localSheetId="5">#REF!</definedName>
    <definedName name="MMXLDSR" localSheetId="12">#REF!</definedName>
    <definedName name="MMXLDSR" localSheetId="9">#REF!</definedName>
    <definedName name="MMXLDSR" localSheetId="11">#REF!</definedName>
    <definedName name="MMXLDSR">#REF!</definedName>
    <definedName name="MMXProcessusP" localSheetId="6">#REF!</definedName>
    <definedName name="MMXProcessusP" localSheetId="7">#REF!</definedName>
    <definedName name="MMXProcessusP" localSheetId="8">#REF!</definedName>
    <definedName name="MMXProcessusP" localSheetId="10">#REF!</definedName>
    <definedName name="MMXProcessusP" localSheetId="5">#REF!</definedName>
    <definedName name="MMXProcessusP" localSheetId="12">#REF!</definedName>
    <definedName name="MMXProcessusP" localSheetId="9">#REF!</definedName>
    <definedName name="MMXProcessusP" localSheetId="11">#REF!</definedName>
    <definedName name="MMXProcessusP">#REF!</definedName>
    <definedName name="MMXProcessusR" localSheetId="6">#REF!</definedName>
    <definedName name="MMXProcessusR" localSheetId="7">#REF!</definedName>
    <definedName name="MMXProcessusR" localSheetId="8">#REF!</definedName>
    <definedName name="MMXProcessusR" localSheetId="10">#REF!</definedName>
    <definedName name="MMXProcessusR" localSheetId="5">#REF!</definedName>
    <definedName name="MMXProcessusR" localSheetId="12">#REF!</definedName>
    <definedName name="MMXProcessusR" localSheetId="9">#REF!</definedName>
    <definedName name="MMXProcessusR" localSheetId="11">#REF!</definedName>
    <definedName name="MMXProcessusR">#REF!</definedName>
    <definedName name="MMXSQPP" localSheetId="6">#REF!</definedName>
    <definedName name="MMXSQPP" localSheetId="7">#REF!</definedName>
    <definedName name="MMXSQPP" localSheetId="8">#REF!</definedName>
    <definedName name="MMXSQPP" localSheetId="10">#REF!</definedName>
    <definedName name="MMXSQPP" localSheetId="5">#REF!</definedName>
    <definedName name="MMXSQPP" localSheetId="12">#REF!</definedName>
    <definedName name="MMXSQPP" localSheetId="9">#REF!</definedName>
    <definedName name="MMXSQPP" localSheetId="11">#REF!</definedName>
    <definedName name="MMXSQPP">#REF!</definedName>
    <definedName name="MMXSQPR" localSheetId="6">#REF!</definedName>
    <definedName name="MMXSQPR" localSheetId="7">#REF!</definedName>
    <definedName name="MMXSQPR" localSheetId="8">#REF!</definedName>
    <definedName name="MMXSQPR" localSheetId="10">#REF!</definedName>
    <definedName name="MMXSQPR" localSheetId="5">#REF!</definedName>
    <definedName name="MMXSQPR" localSheetId="12">#REF!</definedName>
    <definedName name="MMXSQPR" localSheetId="9">#REF!</definedName>
    <definedName name="MMXSQPR" localSheetId="11">#REF!</definedName>
    <definedName name="MMXSQPR">#REF!</definedName>
    <definedName name="MMXTaux" localSheetId="6">#REF!</definedName>
    <definedName name="MMXTaux" localSheetId="7">#REF!</definedName>
    <definedName name="MMXTaux" localSheetId="8">#REF!</definedName>
    <definedName name="MMXTaux" localSheetId="10">#REF!</definedName>
    <definedName name="MMXTaux" localSheetId="5">#REF!</definedName>
    <definedName name="MMXTaux" localSheetId="12">#REF!</definedName>
    <definedName name="MMXTaux" localSheetId="9">#REF!</definedName>
    <definedName name="MMXTaux" localSheetId="11">#REF!</definedName>
    <definedName name="MMXTaux">#REF!</definedName>
    <definedName name="MMXTotalP" localSheetId="6">#REF!</definedName>
    <definedName name="MMXTotalP" localSheetId="7">#REF!</definedName>
    <definedName name="MMXTotalP" localSheetId="8">#REF!</definedName>
    <definedName name="MMXTotalP" localSheetId="10">#REF!</definedName>
    <definedName name="MMXTotalP" localSheetId="5">#REF!</definedName>
    <definedName name="MMXTotalP" localSheetId="12">#REF!</definedName>
    <definedName name="MMXTotalP" localSheetId="9">#REF!</definedName>
    <definedName name="MMXTotalP" localSheetId="11">#REF!</definedName>
    <definedName name="MMXTotalP">#REF!</definedName>
    <definedName name="MMXTotalR" localSheetId="6">#REF!</definedName>
    <definedName name="MMXTotalR" localSheetId="7">#REF!</definedName>
    <definedName name="MMXTotalR" localSheetId="8">#REF!</definedName>
    <definedName name="MMXTotalR" localSheetId="10">#REF!</definedName>
    <definedName name="MMXTotalR" localSheetId="5">#REF!</definedName>
    <definedName name="MMXTotalR" localSheetId="12">#REF!</definedName>
    <definedName name="MMXTotalR" localSheetId="9">#REF!</definedName>
    <definedName name="MMXTotalR" localSheetId="11">#REF!</definedName>
    <definedName name="MMXTotalR">#REF!</definedName>
    <definedName name="MMXTPP" localSheetId="6">#REF!</definedName>
    <definedName name="MMXTPP" localSheetId="7">#REF!</definedName>
    <definedName name="MMXTPP" localSheetId="8">#REF!</definedName>
    <definedName name="MMXTPP" localSheetId="10">#REF!</definedName>
    <definedName name="MMXTPP" localSheetId="5">#REF!</definedName>
    <definedName name="MMXTPP" localSheetId="12">#REF!</definedName>
    <definedName name="MMXTPP" localSheetId="9">#REF!</definedName>
    <definedName name="MMXTPP" localSheetId="11">#REF!</definedName>
    <definedName name="MMXTPP">#REF!</definedName>
    <definedName name="MMXTPR" localSheetId="6">#REF!</definedName>
    <definedName name="MMXTPR" localSheetId="7">#REF!</definedName>
    <definedName name="MMXTPR" localSheetId="8">#REF!</definedName>
    <definedName name="MMXTPR" localSheetId="10">#REF!</definedName>
    <definedName name="MMXTPR" localSheetId="5">#REF!</definedName>
    <definedName name="MMXTPR" localSheetId="12">#REF!</definedName>
    <definedName name="MMXTPR" localSheetId="9">#REF!</definedName>
    <definedName name="MMXTPR" localSheetId="11">#REF!</definedName>
    <definedName name="MMXTPR">#REF!</definedName>
    <definedName name="mois" localSheetId="6">#REF!</definedName>
    <definedName name="mois" localSheetId="7">#REF!</definedName>
    <definedName name="mois" localSheetId="8">#REF!</definedName>
    <definedName name="mois" localSheetId="10">#REF!</definedName>
    <definedName name="mois" localSheetId="5">#REF!</definedName>
    <definedName name="mois" localSheetId="12">#REF!</definedName>
    <definedName name="mois" localSheetId="9">#REF!</definedName>
    <definedName name="mois" localSheetId="11">#REF!</definedName>
    <definedName name="mois">#REF!</definedName>
    <definedName name="Moyenne" localSheetId="6">'[2]FAC - FEP'!#REF!</definedName>
    <definedName name="Moyenne" localSheetId="7">'[2]FAC - FEP'!#REF!</definedName>
    <definedName name="Moyenne" localSheetId="8">'[2]FAC - FEP'!#REF!</definedName>
    <definedName name="Moyenne" localSheetId="10">'[2]FAC - FEP'!#REF!</definedName>
    <definedName name="Moyenne" localSheetId="5">'[2]FAC - FEP'!#REF!</definedName>
    <definedName name="Moyenne" localSheetId="12">'[2]FAC - FEP'!#REF!</definedName>
    <definedName name="Moyenne" localSheetId="9">'[2]FAC - FEP'!#REF!</definedName>
    <definedName name="Moyenne" localSheetId="11">'[2]FAC - FEP'!#REF!</definedName>
    <definedName name="Moyenne">'[2]FAC - FEP'!#REF!</definedName>
    <definedName name="MSIS" localSheetId="6" hidden="1">#REF!</definedName>
    <definedName name="MSIS" localSheetId="7" hidden="1">#REF!</definedName>
    <definedName name="MSIS" localSheetId="8" hidden="1">#REF!</definedName>
    <definedName name="MSIS" localSheetId="10" hidden="1">#REF!</definedName>
    <definedName name="MSIS" localSheetId="5" hidden="1">#REF!</definedName>
    <definedName name="MSIS" localSheetId="12" hidden="1">#REF!</definedName>
    <definedName name="MSIS" localSheetId="9" hidden="1">#REF!</definedName>
    <definedName name="MSIS" localSheetId="11" hidden="1">#REF!</definedName>
    <definedName name="MSIS" hidden="1">#REF!</definedName>
    <definedName name="Nom_Client_Principal">[1]Variables!$S$6:$S$13</definedName>
    <definedName name="NomAff" localSheetId="6">#REF!</definedName>
    <definedName name="NomAff" localSheetId="7">#REF!</definedName>
    <definedName name="NomAff" localSheetId="8">#REF!</definedName>
    <definedName name="NomAff" localSheetId="10">#REF!</definedName>
    <definedName name="NomAff" localSheetId="5">#REF!</definedName>
    <definedName name="NomAff" localSheetId="12">#REF!</definedName>
    <definedName name="NomAff" localSheetId="9">#REF!</definedName>
    <definedName name="NomAff" localSheetId="11">#REF!</definedName>
    <definedName name="NomAff">#REF!</definedName>
    <definedName name="Notefac">'[2]FAC - FEP'!$L:$L</definedName>
    <definedName name="Objectif_PAS">[1]Variables!$O$6:$O$7</definedName>
    <definedName name="Opportunité">'[2]Ecoute latente-implicite'!$S:$S</definedName>
    <definedName name="Origine" localSheetId="6">'[2]FAC - FEP'!#REF!</definedName>
    <definedName name="Origine" localSheetId="7">'[2]FAC - FEP'!#REF!</definedName>
    <definedName name="Origine" localSheetId="8">'[2]FAC - FEP'!#REF!</definedName>
    <definedName name="Origine" localSheetId="10">'[2]FAC - FEP'!#REF!</definedName>
    <definedName name="Origine" localSheetId="5">'[2]FAC - FEP'!#REF!</definedName>
    <definedName name="Origine" localSheetId="12">'[2]FAC - FEP'!#REF!</definedName>
    <definedName name="Origine" localSheetId="9">'[2]FAC - FEP'!#REF!</definedName>
    <definedName name="Origine" localSheetId="11">'[2]FAC - FEP'!#REF!</definedName>
    <definedName name="Origine">'[2]FAC - FEP'!#REF!</definedName>
    <definedName name="OuiNon">[2]Liste!$B$2:$B$5</definedName>
    <definedName name="Pilier">[1]Variables!$C$6:$C$10</definedName>
    <definedName name="PILIERS">[5]Précisions!$C$63:$C$67</definedName>
    <definedName name="Pilote">[1]Variables!$E$6:$E$129</definedName>
    <definedName name="Pilotes" localSheetId="6">#REF!</definedName>
    <definedName name="Pilotes" localSheetId="7">#REF!</definedName>
    <definedName name="Pilotes" localSheetId="8">#REF!</definedName>
    <definedName name="Pilotes" localSheetId="10">#REF!</definedName>
    <definedName name="Pilotes" localSheetId="5">#REF!</definedName>
    <definedName name="Pilotes" localSheetId="12">#REF!</definedName>
    <definedName name="Pilotes" localSheetId="9">#REF!</definedName>
    <definedName name="Pilotes" localSheetId="11">#REF!</definedName>
    <definedName name="Pilotes">#REF!</definedName>
    <definedName name="PP" localSheetId="7">#REF!</definedName>
    <definedName name="PP" localSheetId="8">#REF!</definedName>
    <definedName name="PP" localSheetId="10">#REF!</definedName>
    <definedName name="PP" localSheetId="5">#REF!</definedName>
    <definedName name="PP" localSheetId="12">#REF!</definedName>
    <definedName name="PP" localSheetId="9">#REF!</definedName>
    <definedName name="PP">#REF!</definedName>
    <definedName name="Processus">'[6]Listes déroulantes'!$F$2:$F$11</definedName>
    <definedName name="qd" hidden="1">{#N/A,#N/A,FALSE,"3";#N/A,#N/A,FALSE,"5";#N/A,#N/A,FALSE,"6";#N/A,#N/A,FALSE,"8";#N/A,#N/A,FALSE,"10";#N/A,#N/A,FALSE,"13";#N/A,#N/A,FALSE,"14";#N/A,#N/A,FALSE,"15";#N/A,#N/A,FALSE,"16"}</definedName>
    <definedName name="RCL" localSheetId="6">[2]Réclamations!#REF!</definedName>
    <definedName name="RCL" localSheetId="7">[2]Réclamations!#REF!</definedName>
    <definedName name="RCL" localSheetId="8">[2]Réclamations!#REF!</definedName>
    <definedName name="RCL" localSheetId="10">[2]Réclamations!#REF!</definedName>
    <definedName name="RCL" localSheetId="5">[2]Réclamations!#REF!</definedName>
    <definedName name="RCL" localSheetId="12">[2]Réclamations!#REF!</definedName>
    <definedName name="RCL" localSheetId="9">[2]Réclamations!#REF!</definedName>
    <definedName name="RCL" localSheetId="11">[2]Réclamations!#REF!</definedName>
    <definedName name="RCL">[2]Réclamations!#REF!</definedName>
    <definedName name="RCLmois">[2]Réclamations!$B:$B</definedName>
    <definedName name="RCLsite" localSheetId="6">[2]Réclamations!#REF!</definedName>
    <definedName name="RCLsite" localSheetId="7">[2]Réclamations!#REF!</definedName>
    <definedName name="RCLsite" localSheetId="8">[2]Réclamations!#REF!</definedName>
    <definedName name="RCLsite" localSheetId="10">[2]Réclamations!#REF!</definedName>
    <definedName name="RCLsite" localSheetId="5">[2]Réclamations!#REF!</definedName>
    <definedName name="RCLsite" localSheetId="12">[2]Réclamations!#REF!</definedName>
    <definedName name="RCLsite" localSheetId="9">[2]Réclamations!#REF!</definedName>
    <definedName name="RCLsite" localSheetId="11">[2]Réclamations!#REF!</definedName>
    <definedName name="RCLsite">[2]Réclamations!#REF!</definedName>
    <definedName name="RE" localSheetId="7">#REF!</definedName>
    <definedName name="RE" localSheetId="8">#REF!</definedName>
    <definedName name="RE" localSheetId="10">#REF!</definedName>
    <definedName name="RE" localSheetId="5">#REF!</definedName>
    <definedName name="RE" localSheetId="12">#REF!</definedName>
    <definedName name="RE" localSheetId="9">#REF!</definedName>
    <definedName name="RE">#REF!</definedName>
    <definedName name="Réalisé" localSheetId="6">'[2]FAC - FEP'!#REF!</definedName>
    <definedName name="Réalisé" localSheetId="7">'[2]FAC - FEP'!#REF!</definedName>
    <definedName name="Réalisé" localSheetId="8">'[2]FAC - FEP'!#REF!</definedName>
    <definedName name="Réalisé" localSheetId="10">'[2]FAC - FEP'!#REF!</definedName>
    <definedName name="Réalisé" localSheetId="5">'[2]FAC - FEP'!#REF!</definedName>
    <definedName name="Réalisé" localSheetId="12">'[2]FAC - FEP'!#REF!</definedName>
    <definedName name="Réalisé" localSheetId="9">'[2]FAC - FEP'!#REF!</definedName>
    <definedName name="Réalisé" localSheetId="11">'[2]FAC - FEP'!#REF!</definedName>
    <definedName name="Réalisé">'[2]FAC - FEP'!#REF!</definedName>
    <definedName name="Responsable" localSheetId="6">#REF!</definedName>
    <definedName name="Responsable" localSheetId="7">#REF!</definedName>
    <definedName name="Responsable" localSheetId="8">#REF!</definedName>
    <definedName name="Responsable" localSheetId="10">#REF!</definedName>
    <definedName name="Responsable" localSheetId="5">#REF!</definedName>
    <definedName name="Responsable" localSheetId="12">#REF!</definedName>
    <definedName name="Responsable" localSheetId="9">#REF!</definedName>
    <definedName name="Responsable" localSheetId="11">#REF!</definedName>
    <definedName name="Responsable">#REF!</definedName>
    <definedName name="Responsable2" localSheetId="6">#REF!</definedName>
    <definedName name="Responsable2" localSheetId="7">#REF!</definedName>
    <definedName name="Responsable2" localSheetId="8">#REF!</definedName>
    <definedName name="Responsable2" localSheetId="10">#REF!</definedName>
    <definedName name="Responsable2" localSheetId="5">#REF!</definedName>
    <definedName name="Responsable2" localSheetId="12">#REF!</definedName>
    <definedName name="Responsable2" localSheetId="9">#REF!</definedName>
    <definedName name="Responsable2" localSheetId="11">#REF!</definedName>
    <definedName name="Responsable2">#REF!</definedName>
    <definedName name="scen">[7]inc!$O$5</definedName>
    <definedName name="SILOµ130" localSheetId="7">#REF!</definedName>
    <definedName name="SILOµ130" localSheetId="8">#REF!</definedName>
    <definedName name="SILOµ130" localSheetId="10">#REF!</definedName>
    <definedName name="SILOµ130" localSheetId="5">#REF!</definedName>
    <definedName name="SILOµ130" localSheetId="12">#REF!</definedName>
    <definedName name="SILOµ130" localSheetId="9">#REF!</definedName>
    <definedName name="SILOµ130">#REF!</definedName>
    <definedName name="SILO130" localSheetId="7">#REF!</definedName>
    <definedName name="SILO130" localSheetId="8">#REF!</definedName>
    <definedName name="SILO130" localSheetId="10">#REF!</definedName>
    <definedName name="SILO130" localSheetId="5">#REF!</definedName>
    <definedName name="SILO130" localSheetId="12">#REF!</definedName>
    <definedName name="SILO130" localSheetId="9">#REF!</definedName>
    <definedName name="SILO130">#REF!</definedName>
    <definedName name="Site" localSheetId="6">#REF!</definedName>
    <definedName name="Site" localSheetId="7">#REF!</definedName>
    <definedName name="Site" localSheetId="8">#REF!</definedName>
    <definedName name="Site" localSheetId="10">#REF!</definedName>
    <definedName name="Site" localSheetId="5">#REF!</definedName>
    <definedName name="Site" localSheetId="12">#REF!</definedName>
    <definedName name="Site" localSheetId="9">#REF!</definedName>
    <definedName name="Site" localSheetId="11">#REF!</definedName>
    <definedName name="Site">#REF!</definedName>
    <definedName name="Site_Plaque">[1]Variables!$K$6:$K$8</definedName>
    <definedName name="Site2" localSheetId="6">#REF!</definedName>
    <definedName name="Site2" localSheetId="7">#REF!</definedName>
    <definedName name="Site2" localSheetId="8">#REF!</definedName>
    <definedName name="Site2" localSheetId="10">#REF!</definedName>
    <definedName name="Site2" localSheetId="5">#REF!</definedName>
    <definedName name="Site2" localSheetId="12">#REF!</definedName>
    <definedName name="Site2" localSheetId="9">#REF!</definedName>
    <definedName name="Site2" localSheetId="11">#REF!</definedName>
    <definedName name="Site2">#REF!</definedName>
    <definedName name="Sites">[1]Variables!$M$6:$M$37</definedName>
    <definedName name="TRIAutoritéP" localSheetId="6">#REF!</definedName>
    <definedName name="TRIAutoritéP" localSheetId="7">#REF!</definedName>
    <definedName name="TRIAutoritéP" localSheetId="8">#REF!</definedName>
    <definedName name="TRIAutoritéP" localSheetId="10">#REF!</definedName>
    <definedName name="TRIAutoritéP" localSheetId="5">#REF!</definedName>
    <definedName name="TRIAutoritéP" localSheetId="12">#REF!</definedName>
    <definedName name="TRIAutoritéP" localSheetId="9">#REF!</definedName>
    <definedName name="TRIAutoritéP" localSheetId="11">#REF!</definedName>
    <definedName name="TRIAutoritéP">#REF!</definedName>
    <definedName name="TRIAutoritéR" localSheetId="6">#REF!</definedName>
    <definedName name="TRIAutoritéR" localSheetId="7">#REF!</definedName>
    <definedName name="TRIAutoritéR" localSheetId="8">#REF!</definedName>
    <definedName name="TRIAutoritéR" localSheetId="10">#REF!</definedName>
    <definedName name="TRIAutoritéR" localSheetId="5">#REF!</definedName>
    <definedName name="TRIAutoritéR" localSheetId="12">#REF!</definedName>
    <definedName name="TRIAutoritéR" localSheetId="9">#REF!</definedName>
    <definedName name="TRIAutoritéR" localSheetId="11">#REF!</definedName>
    <definedName name="TRIAutoritéR">#REF!</definedName>
    <definedName name="TRIC2NP" localSheetId="6">#REF!</definedName>
    <definedName name="TRIC2NP" localSheetId="7">#REF!</definedName>
    <definedName name="TRIC2NP" localSheetId="8">#REF!</definedName>
    <definedName name="TRIC2NP" localSheetId="10">#REF!</definedName>
    <definedName name="TRIC2NP" localSheetId="5">#REF!</definedName>
    <definedName name="TRIC2NP" localSheetId="12">#REF!</definedName>
    <definedName name="TRIC2NP" localSheetId="9">#REF!</definedName>
    <definedName name="TRIC2NP" localSheetId="11">#REF!</definedName>
    <definedName name="TRIC2NP">#REF!</definedName>
    <definedName name="TRIC2NR" localSheetId="6">#REF!</definedName>
    <definedName name="TRIC2NR" localSheetId="7">#REF!</definedName>
    <definedName name="TRIC2NR" localSheetId="8">#REF!</definedName>
    <definedName name="TRIC2NR" localSheetId="10">#REF!</definedName>
    <definedName name="TRIC2NR" localSheetId="5">#REF!</definedName>
    <definedName name="TRIC2NR" localSheetId="12">#REF!</definedName>
    <definedName name="TRIC2NR" localSheetId="9">#REF!</definedName>
    <definedName name="TRIC2NR" localSheetId="11">#REF!</definedName>
    <definedName name="TRIC2NR">#REF!</definedName>
    <definedName name="TRIClientP" localSheetId="6">#REF!</definedName>
    <definedName name="TRIClientP" localSheetId="7">#REF!</definedName>
    <definedName name="TRIClientP" localSheetId="8">#REF!</definedName>
    <definedName name="TRIClientP" localSheetId="10">#REF!</definedName>
    <definedName name="TRIClientP" localSheetId="5">#REF!</definedName>
    <definedName name="TRIClientP" localSheetId="12">#REF!</definedName>
    <definedName name="TRIClientP" localSheetId="9">#REF!</definedName>
    <definedName name="TRIClientP" localSheetId="11">#REF!</definedName>
    <definedName name="TRIClientP">#REF!</definedName>
    <definedName name="TRIClientR" localSheetId="6">#REF!</definedName>
    <definedName name="TRIClientR" localSheetId="7">#REF!</definedName>
    <definedName name="TRIClientR" localSheetId="8">#REF!</definedName>
    <definedName name="TRIClientR" localSheetId="10">#REF!</definedName>
    <definedName name="TRIClientR" localSheetId="5">#REF!</definedName>
    <definedName name="TRIClientR" localSheetId="12">#REF!</definedName>
    <definedName name="TRIClientR" localSheetId="9">#REF!</definedName>
    <definedName name="TRIClientR" localSheetId="11">#REF!</definedName>
    <definedName name="TRIClientR">#REF!</definedName>
    <definedName name="TRICorporateP" localSheetId="6">#REF!</definedName>
    <definedName name="TRICorporateP" localSheetId="7">#REF!</definedName>
    <definedName name="TRICorporateP" localSheetId="8">#REF!</definedName>
    <definedName name="TRICorporateP" localSheetId="10">#REF!</definedName>
    <definedName name="TRICorporateP" localSheetId="5">#REF!</definedName>
    <definedName name="TRICorporateP" localSheetId="12">#REF!</definedName>
    <definedName name="TRICorporateP" localSheetId="9">#REF!</definedName>
    <definedName name="TRICorporateP" localSheetId="11">#REF!</definedName>
    <definedName name="TRICorporateP">#REF!</definedName>
    <definedName name="TRICorporateR" localSheetId="6">#REF!</definedName>
    <definedName name="TRICorporateR" localSheetId="7">#REF!</definedName>
    <definedName name="TRICorporateR" localSheetId="8">#REF!</definedName>
    <definedName name="TRICorporateR" localSheetId="10">#REF!</definedName>
    <definedName name="TRICorporateR" localSheetId="5">#REF!</definedName>
    <definedName name="TRICorporateR" localSheetId="12">#REF!</definedName>
    <definedName name="TRICorporateR" localSheetId="9">#REF!</definedName>
    <definedName name="TRICorporateR" localSheetId="11">#REF!</definedName>
    <definedName name="TRICorporateR">#REF!</definedName>
    <definedName name="TRIFournisseurP" localSheetId="6">#REF!</definedName>
    <definedName name="TRIFournisseurP" localSheetId="7">#REF!</definedName>
    <definedName name="TRIFournisseurP" localSheetId="8">#REF!</definedName>
    <definedName name="TRIFournisseurP" localSheetId="10">#REF!</definedName>
    <definedName name="TRIFournisseurP" localSheetId="5">#REF!</definedName>
    <definedName name="TRIFournisseurP" localSheetId="12">#REF!</definedName>
    <definedName name="TRIFournisseurP" localSheetId="9">#REF!</definedName>
    <definedName name="TRIFournisseurP" localSheetId="11">#REF!</definedName>
    <definedName name="TRIFournisseurP">#REF!</definedName>
    <definedName name="TRIFournisseurR" localSheetId="6">#REF!</definedName>
    <definedName name="TRIFournisseurR" localSheetId="7">#REF!</definedName>
    <definedName name="TRIFournisseurR" localSheetId="8">#REF!</definedName>
    <definedName name="TRIFournisseurR" localSheetId="10">#REF!</definedName>
    <definedName name="TRIFournisseurR" localSheetId="5">#REF!</definedName>
    <definedName name="TRIFournisseurR" localSheetId="12">#REF!</definedName>
    <definedName name="TRIFournisseurR" localSheetId="9">#REF!</definedName>
    <definedName name="TRIFournisseurR" localSheetId="11">#REF!</definedName>
    <definedName name="TRIFournisseurR">#REF!</definedName>
    <definedName name="TRIInterneP" localSheetId="6">#REF!</definedName>
    <definedName name="TRIInterneP" localSheetId="7">#REF!</definedName>
    <definedName name="TRIInterneP" localSheetId="8">#REF!</definedName>
    <definedName name="TRIInterneP" localSheetId="10">#REF!</definedName>
    <definedName name="TRIInterneP" localSheetId="5">#REF!</definedName>
    <definedName name="TRIInterneP" localSheetId="12">#REF!</definedName>
    <definedName name="TRIInterneP" localSheetId="9">#REF!</definedName>
    <definedName name="TRIInterneP" localSheetId="11">#REF!</definedName>
    <definedName name="TRIInterneP">#REF!</definedName>
    <definedName name="TRIInterneR" localSheetId="6">#REF!</definedName>
    <definedName name="TRIInterneR" localSheetId="7">#REF!</definedName>
    <definedName name="TRIInterneR" localSheetId="8">#REF!</definedName>
    <definedName name="TRIInterneR" localSheetId="10">#REF!</definedName>
    <definedName name="TRIInterneR" localSheetId="5">#REF!</definedName>
    <definedName name="TRIInterneR" localSheetId="12">#REF!</definedName>
    <definedName name="TRIInterneR" localSheetId="9">#REF!</definedName>
    <definedName name="TRIInterneR" localSheetId="11">#REF!</definedName>
    <definedName name="TRIInterneR">#REF!</definedName>
    <definedName name="TRILDSP" localSheetId="6">#REF!</definedName>
    <definedName name="TRILDSP" localSheetId="7">#REF!</definedName>
    <definedName name="TRILDSP" localSheetId="8">#REF!</definedName>
    <definedName name="TRILDSP" localSheetId="10">#REF!</definedName>
    <definedName name="TRILDSP" localSheetId="5">#REF!</definedName>
    <definedName name="TRILDSP" localSheetId="12">#REF!</definedName>
    <definedName name="TRILDSP" localSheetId="9">#REF!</definedName>
    <definedName name="TRILDSP" localSheetId="11">#REF!</definedName>
    <definedName name="TRILDSP">#REF!</definedName>
    <definedName name="TRILDSR" localSheetId="6">#REF!</definedName>
    <definedName name="TRILDSR" localSheetId="7">#REF!</definedName>
    <definedName name="TRILDSR" localSheetId="8">#REF!</definedName>
    <definedName name="TRILDSR" localSheetId="10">#REF!</definedName>
    <definedName name="TRILDSR" localSheetId="5">#REF!</definedName>
    <definedName name="TRILDSR" localSheetId="12">#REF!</definedName>
    <definedName name="TRILDSR" localSheetId="9">#REF!</definedName>
    <definedName name="TRILDSR" localSheetId="11">#REF!</definedName>
    <definedName name="TRILDSR">#REF!</definedName>
    <definedName name="TRIProcessusP" localSheetId="6">#REF!</definedName>
    <definedName name="TRIProcessusP" localSheetId="7">#REF!</definedName>
    <definedName name="TRIProcessusP" localSheetId="8">#REF!</definedName>
    <definedName name="TRIProcessusP" localSheetId="10">#REF!</definedName>
    <definedName name="TRIProcessusP" localSheetId="5">#REF!</definedName>
    <definedName name="TRIProcessusP" localSheetId="12">#REF!</definedName>
    <definedName name="TRIProcessusP" localSheetId="9">#REF!</definedName>
    <definedName name="TRIProcessusP" localSheetId="11">#REF!</definedName>
    <definedName name="TRIProcessusP">#REF!</definedName>
    <definedName name="TRIProcessusR" localSheetId="6">#REF!</definedName>
    <definedName name="TRIProcessusR" localSheetId="7">#REF!</definedName>
    <definedName name="TRIProcessusR" localSheetId="8">#REF!</definedName>
    <definedName name="TRIProcessusR" localSheetId="10">#REF!</definedName>
    <definedName name="TRIProcessusR" localSheetId="5">#REF!</definedName>
    <definedName name="TRIProcessusR" localSheetId="12">#REF!</definedName>
    <definedName name="TRIProcessusR" localSheetId="9">#REF!</definedName>
    <definedName name="TRIProcessusR" localSheetId="11">#REF!</definedName>
    <definedName name="TRIProcessusR">#REF!</definedName>
    <definedName name="TRISQPP" localSheetId="6">#REF!</definedName>
    <definedName name="TRISQPP" localSheetId="7">#REF!</definedName>
    <definedName name="TRISQPP" localSheetId="8">#REF!</definedName>
    <definedName name="TRISQPP" localSheetId="10">#REF!</definedName>
    <definedName name="TRISQPP" localSheetId="5">#REF!</definedName>
    <definedName name="TRISQPP" localSheetId="12">#REF!</definedName>
    <definedName name="TRISQPP" localSheetId="9">#REF!</definedName>
    <definedName name="TRISQPP" localSheetId="11">#REF!</definedName>
    <definedName name="TRISQPP">#REF!</definedName>
    <definedName name="TRISQPR" localSheetId="6">#REF!</definedName>
    <definedName name="TRISQPR" localSheetId="7">#REF!</definedName>
    <definedName name="TRISQPR" localSheetId="8">#REF!</definedName>
    <definedName name="TRISQPR" localSheetId="10">#REF!</definedName>
    <definedName name="TRISQPR" localSheetId="5">#REF!</definedName>
    <definedName name="TRISQPR" localSheetId="12">#REF!</definedName>
    <definedName name="TRISQPR" localSheetId="9">#REF!</definedName>
    <definedName name="TRISQPR" localSheetId="11">#REF!</definedName>
    <definedName name="TRISQPR">#REF!</definedName>
    <definedName name="TRITaux" localSheetId="6">#REF!</definedName>
    <definedName name="TRITaux" localSheetId="7">#REF!</definedName>
    <definedName name="TRITaux" localSheetId="8">#REF!</definedName>
    <definedName name="TRITaux" localSheetId="10">#REF!</definedName>
    <definedName name="TRITaux" localSheetId="5">#REF!</definedName>
    <definedName name="TRITaux" localSheetId="12">#REF!</definedName>
    <definedName name="TRITaux" localSheetId="9">#REF!</definedName>
    <definedName name="TRITaux" localSheetId="11">#REF!</definedName>
    <definedName name="TRITaux">#REF!</definedName>
    <definedName name="TRITotalP" localSheetId="6">#REF!</definedName>
    <definedName name="TRITotalP" localSheetId="7">#REF!</definedName>
    <definedName name="TRITotalP" localSheetId="8">#REF!</definedName>
    <definedName name="TRITotalP" localSheetId="10">#REF!</definedName>
    <definedName name="TRITotalP" localSheetId="5">#REF!</definedName>
    <definedName name="TRITotalP" localSheetId="12">#REF!</definedName>
    <definedName name="TRITotalP" localSheetId="9">#REF!</definedName>
    <definedName name="TRITotalP" localSheetId="11">#REF!</definedName>
    <definedName name="TRITotalP">#REF!</definedName>
    <definedName name="TRITotalR" localSheetId="6">#REF!</definedName>
    <definedName name="TRITotalR" localSheetId="7">#REF!</definedName>
    <definedName name="TRITotalR" localSheetId="8">#REF!</definedName>
    <definedName name="TRITotalR" localSheetId="10">#REF!</definedName>
    <definedName name="TRITotalR" localSheetId="5">#REF!</definedName>
    <definedName name="TRITotalR" localSheetId="12">#REF!</definedName>
    <definedName name="TRITotalR" localSheetId="9">#REF!</definedName>
    <definedName name="TRITotalR" localSheetId="11">#REF!</definedName>
    <definedName name="TRITotalR">#REF!</definedName>
    <definedName name="TRITPP" localSheetId="6">#REF!</definedName>
    <definedName name="TRITPP" localSheetId="7">#REF!</definedName>
    <definedName name="TRITPP" localSheetId="8">#REF!</definedName>
    <definedName name="TRITPP" localSheetId="10">#REF!</definedName>
    <definedName name="TRITPP" localSheetId="5">#REF!</definedName>
    <definedName name="TRITPP" localSheetId="12">#REF!</definedName>
    <definedName name="TRITPP" localSheetId="9">#REF!</definedName>
    <definedName name="TRITPP" localSheetId="11">#REF!</definedName>
    <definedName name="TRITPP">#REF!</definedName>
    <definedName name="TRITPR" localSheetId="6">#REF!</definedName>
    <definedName name="TRITPR" localSheetId="7">#REF!</definedName>
    <definedName name="TRITPR" localSheetId="8">#REF!</definedName>
    <definedName name="TRITPR" localSheetId="10">#REF!</definedName>
    <definedName name="TRITPR" localSheetId="5">#REF!</definedName>
    <definedName name="TRITPR" localSheetId="12">#REF!</definedName>
    <definedName name="TRITPR" localSheetId="9">#REF!</definedName>
    <definedName name="TRITPR" localSheetId="11">#REF!</definedName>
    <definedName name="TRITPR">#REF!</definedName>
    <definedName name="TT" localSheetId="7">#REF!</definedName>
    <definedName name="TT" localSheetId="8">#REF!</definedName>
    <definedName name="TT" localSheetId="10">#REF!</definedName>
    <definedName name="TT" localSheetId="5">#REF!</definedName>
    <definedName name="TT" localSheetId="12">#REF!</definedName>
    <definedName name="TT" localSheetId="9">#REF!</definedName>
    <definedName name="TT">#REF!</definedName>
    <definedName name="UP_APO" localSheetId="6">#REF!</definedName>
    <definedName name="UP_APO" localSheetId="7">#REF!</definedName>
    <definedName name="UP_APO" localSheetId="8">#REF!</definedName>
    <definedName name="UP_APO" localSheetId="10">#REF!</definedName>
    <definedName name="UP_APO" localSheetId="5">#REF!</definedName>
    <definedName name="UP_APO" localSheetId="12">#REF!</definedName>
    <definedName name="UP_APO" localSheetId="9">#REF!</definedName>
    <definedName name="UP_APO" localSheetId="11">#REF!</definedName>
    <definedName name="UP_APO">#REF!</definedName>
    <definedName name="UP_LABO" localSheetId="6">#REF!</definedName>
    <definedName name="UP_LABO" localSheetId="7">#REF!</definedName>
    <definedName name="UP_LABO" localSheetId="8">#REF!</definedName>
    <definedName name="UP_LABO" localSheetId="10">#REF!</definedName>
    <definedName name="UP_LABO" localSheetId="5">#REF!</definedName>
    <definedName name="UP_LABO" localSheetId="12">#REF!</definedName>
    <definedName name="UP_LABO" localSheetId="9">#REF!</definedName>
    <definedName name="UP_LABO" localSheetId="11">#REF!</definedName>
    <definedName name="UP_LABO">#REF!</definedName>
    <definedName name="UP_MNE" localSheetId="6">#REF!</definedName>
    <definedName name="UP_MNE" localSheetId="7">#REF!</definedName>
    <definedName name="UP_MNE" localSheetId="8">#REF!</definedName>
    <definedName name="UP_MNE" localSheetId="10">#REF!</definedName>
    <definedName name="UP_MNE" localSheetId="5">#REF!</definedName>
    <definedName name="UP_MNE" localSheetId="12">#REF!</definedName>
    <definedName name="UP_MNE" localSheetId="9">#REF!</definedName>
    <definedName name="UP_MNE" localSheetId="11">#REF!</definedName>
    <definedName name="UP_MNE">#REF!</definedName>
    <definedName name="UP_RP" localSheetId="6">#REF!</definedName>
    <definedName name="UP_RP" localSheetId="7">#REF!</definedName>
    <definedName name="UP_RP" localSheetId="8">#REF!</definedName>
    <definedName name="UP_RP" localSheetId="10">#REF!</definedName>
    <definedName name="UP_RP" localSheetId="5">#REF!</definedName>
    <definedName name="UP_RP" localSheetId="12">#REF!</definedName>
    <definedName name="UP_RP" localSheetId="9">#REF!</definedName>
    <definedName name="UP_RP" localSheetId="11">#REF!</definedName>
    <definedName name="UP_RP">#REF!</definedName>
    <definedName name="UPO_APO" localSheetId="6">#REF!</definedName>
    <definedName name="UPO_APO" localSheetId="7">#REF!</definedName>
    <definedName name="UPO_APO" localSheetId="8">#REF!</definedName>
    <definedName name="UPO_APO" localSheetId="10">#REF!</definedName>
    <definedName name="UPO_APO" localSheetId="5">#REF!</definedName>
    <definedName name="UPO_APO" localSheetId="12">#REF!</definedName>
    <definedName name="UPO_APO" localSheetId="9">#REF!</definedName>
    <definedName name="UPO_APO" localSheetId="11">#REF!</definedName>
    <definedName name="UPO_APO">#REF!</definedName>
    <definedName name="VALAutoritéP" localSheetId="6">#REF!</definedName>
    <definedName name="VALAutoritéP" localSheetId="7">#REF!</definedName>
    <definedName name="VALAutoritéP" localSheetId="8">#REF!</definedName>
    <definedName name="VALAutoritéP" localSheetId="10">#REF!</definedName>
    <definedName name="VALAutoritéP" localSheetId="5">#REF!</definedName>
    <definedName name="VALAutoritéP" localSheetId="12">#REF!</definedName>
    <definedName name="VALAutoritéP" localSheetId="9">#REF!</definedName>
    <definedName name="VALAutoritéP" localSheetId="11">#REF!</definedName>
    <definedName name="VALAutoritéP">#REF!</definedName>
    <definedName name="VALAutoritéR" localSheetId="6">#REF!</definedName>
    <definedName name="VALAutoritéR" localSheetId="7">#REF!</definedName>
    <definedName name="VALAutoritéR" localSheetId="8">#REF!</definedName>
    <definedName name="VALAutoritéR" localSheetId="10">#REF!</definedName>
    <definedName name="VALAutoritéR" localSheetId="5">#REF!</definedName>
    <definedName name="VALAutoritéR" localSheetId="12">#REF!</definedName>
    <definedName name="VALAutoritéR" localSheetId="9">#REF!</definedName>
    <definedName name="VALAutoritéR" localSheetId="11">#REF!</definedName>
    <definedName name="VALAutoritéR">#REF!</definedName>
    <definedName name="VALC2NP" localSheetId="6">#REF!</definedName>
    <definedName name="VALC2NP" localSheetId="7">#REF!</definedName>
    <definedName name="VALC2NP" localSheetId="8">#REF!</definedName>
    <definedName name="VALC2NP" localSheetId="10">#REF!</definedName>
    <definedName name="VALC2NP" localSheetId="5">#REF!</definedName>
    <definedName name="VALC2NP" localSheetId="12">#REF!</definedName>
    <definedName name="VALC2NP" localSheetId="9">#REF!</definedName>
    <definedName name="VALC2NP" localSheetId="11">#REF!</definedName>
    <definedName name="VALC2NP">#REF!</definedName>
    <definedName name="VALC2NR" localSheetId="6">#REF!</definedName>
    <definedName name="VALC2NR" localSheetId="7">#REF!</definedName>
    <definedName name="VALC2NR" localSheetId="8">#REF!</definedName>
    <definedName name="VALC2NR" localSheetId="10">#REF!</definedName>
    <definedName name="VALC2NR" localSheetId="5">#REF!</definedName>
    <definedName name="VALC2NR" localSheetId="12">#REF!</definedName>
    <definedName name="VALC2NR" localSheetId="9">#REF!</definedName>
    <definedName name="VALC2NR" localSheetId="11">#REF!</definedName>
    <definedName name="VALC2NR">#REF!</definedName>
    <definedName name="VALClientP" localSheetId="6">#REF!</definedName>
    <definedName name="VALClientP" localSheetId="7">#REF!</definedName>
    <definedName name="VALClientP" localSheetId="8">#REF!</definedName>
    <definedName name="VALClientP" localSheetId="10">#REF!</definedName>
    <definedName name="VALClientP" localSheetId="5">#REF!</definedName>
    <definedName name="VALClientP" localSheetId="12">#REF!</definedName>
    <definedName name="VALClientP" localSheetId="9">#REF!</definedName>
    <definedName name="VALClientP" localSheetId="11">#REF!</definedName>
    <definedName name="VALClientP">#REF!</definedName>
    <definedName name="VALClientR" localSheetId="6">#REF!</definedName>
    <definedName name="VALClientR" localSheetId="7">#REF!</definedName>
    <definedName name="VALClientR" localSheetId="8">#REF!</definedName>
    <definedName name="VALClientR" localSheetId="10">#REF!</definedName>
    <definedName name="VALClientR" localSheetId="5">#REF!</definedName>
    <definedName name="VALClientR" localSheetId="12">#REF!</definedName>
    <definedName name="VALClientR" localSheetId="9">#REF!</definedName>
    <definedName name="VALClientR" localSheetId="11">#REF!</definedName>
    <definedName name="VALClientR">#REF!</definedName>
    <definedName name="VALCorporateP" localSheetId="6">#REF!</definedName>
    <definedName name="VALCorporateP" localSheetId="7">#REF!</definedName>
    <definedName name="VALCorporateP" localSheetId="8">#REF!</definedName>
    <definedName name="VALCorporateP" localSheetId="10">#REF!</definedName>
    <definedName name="VALCorporateP" localSheetId="5">#REF!</definedName>
    <definedName name="VALCorporateP" localSheetId="12">#REF!</definedName>
    <definedName name="VALCorporateP" localSheetId="9">#REF!</definedName>
    <definedName name="VALCorporateP" localSheetId="11">#REF!</definedName>
    <definedName name="VALCorporateP">#REF!</definedName>
    <definedName name="VALCorporateR" localSheetId="6">#REF!</definedName>
    <definedName name="VALCorporateR" localSheetId="7">#REF!</definedName>
    <definedName name="VALCorporateR" localSheetId="8">#REF!</definedName>
    <definedName name="VALCorporateR" localSheetId="10">#REF!</definedName>
    <definedName name="VALCorporateR" localSheetId="5">#REF!</definedName>
    <definedName name="VALCorporateR" localSheetId="12">#REF!</definedName>
    <definedName name="VALCorporateR" localSheetId="9">#REF!</definedName>
    <definedName name="VALCorporateR" localSheetId="11">#REF!</definedName>
    <definedName name="VALCorporateR">#REF!</definedName>
    <definedName name="Valeur">IF(Deuxcent=SSSE!$T$4,1,0)</definedName>
    <definedName name="VALFournisseurP" localSheetId="6">#REF!</definedName>
    <definedName name="VALFournisseurP" localSheetId="7">#REF!</definedName>
    <definedName name="VALFournisseurP" localSheetId="8">#REF!</definedName>
    <definedName name="VALFournisseurP" localSheetId="10">#REF!</definedName>
    <definedName name="VALFournisseurP" localSheetId="5">#REF!</definedName>
    <definedName name="VALFournisseurP" localSheetId="12">#REF!</definedName>
    <definedName name="VALFournisseurP" localSheetId="9">#REF!</definedName>
    <definedName name="VALFournisseurP" localSheetId="11">#REF!</definedName>
    <definedName name="VALFournisseurP">#REF!</definedName>
    <definedName name="VALFournisseurR" localSheetId="6">#REF!</definedName>
    <definedName name="VALFournisseurR" localSheetId="7">#REF!</definedName>
    <definedName name="VALFournisseurR" localSheetId="8">#REF!</definedName>
    <definedName name="VALFournisseurR" localSheetId="10">#REF!</definedName>
    <definedName name="VALFournisseurR" localSheetId="5">#REF!</definedName>
    <definedName name="VALFournisseurR" localSheetId="12">#REF!</definedName>
    <definedName name="VALFournisseurR" localSheetId="9">#REF!</definedName>
    <definedName name="VALFournisseurR" localSheetId="11">#REF!</definedName>
    <definedName name="VALFournisseurR">#REF!</definedName>
    <definedName name="VALInterneP" localSheetId="6">#REF!</definedName>
    <definedName name="VALInterneP" localSheetId="7">#REF!</definedName>
    <definedName name="VALInterneP" localSheetId="8">#REF!</definedName>
    <definedName name="VALInterneP" localSheetId="10">#REF!</definedName>
    <definedName name="VALInterneP" localSheetId="5">#REF!</definedName>
    <definedName name="VALInterneP" localSheetId="12">#REF!</definedName>
    <definedName name="VALInterneP" localSheetId="9">#REF!</definedName>
    <definedName name="VALInterneP" localSheetId="11">#REF!</definedName>
    <definedName name="VALInterneP">#REF!</definedName>
    <definedName name="VALInterneR" localSheetId="6">#REF!</definedName>
    <definedName name="VALInterneR" localSheetId="7">#REF!</definedName>
    <definedName name="VALInterneR" localSheetId="8">#REF!</definedName>
    <definedName name="VALInterneR" localSheetId="10">#REF!</definedName>
    <definedName name="VALInterneR" localSheetId="5">#REF!</definedName>
    <definedName name="VALInterneR" localSheetId="12">#REF!</definedName>
    <definedName name="VALInterneR" localSheetId="9">#REF!</definedName>
    <definedName name="VALInterneR" localSheetId="11">#REF!</definedName>
    <definedName name="VALInterneR">#REF!</definedName>
    <definedName name="VALLDSP" localSheetId="6">#REF!</definedName>
    <definedName name="VALLDSP" localSheetId="7">#REF!</definedName>
    <definedName name="VALLDSP" localSheetId="8">#REF!</definedName>
    <definedName name="VALLDSP" localSheetId="10">#REF!</definedName>
    <definedName name="VALLDSP" localSheetId="5">#REF!</definedName>
    <definedName name="VALLDSP" localSheetId="12">#REF!</definedName>
    <definedName name="VALLDSP" localSheetId="9">#REF!</definedName>
    <definedName name="VALLDSP" localSheetId="11">#REF!</definedName>
    <definedName name="VALLDSP">#REF!</definedName>
    <definedName name="VALLDSR" localSheetId="6">#REF!</definedName>
    <definedName name="VALLDSR" localSheetId="7">#REF!</definedName>
    <definedName name="VALLDSR" localSheetId="8">#REF!</definedName>
    <definedName name="VALLDSR" localSheetId="10">#REF!</definedName>
    <definedName name="VALLDSR" localSheetId="5">#REF!</definedName>
    <definedName name="VALLDSR" localSheetId="12">#REF!</definedName>
    <definedName name="VALLDSR" localSheetId="9">#REF!</definedName>
    <definedName name="VALLDSR" localSheetId="11">#REF!</definedName>
    <definedName name="VALLDSR">#REF!</definedName>
    <definedName name="VALProcessusP" localSheetId="6">#REF!</definedName>
    <definedName name="VALProcessusP" localSheetId="7">#REF!</definedName>
    <definedName name="VALProcessusP" localSheetId="8">#REF!</definedName>
    <definedName name="VALProcessusP" localSheetId="10">#REF!</definedName>
    <definedName name="VALProcessusP" localSheetId="5">#REF!</definedName>
    <definedName name="VALProcessusP" localSheetId="12">#REF!</definedName>
    <definedName name="VALProcessusP" localSheetId="9">#REF!</definedName>
    <definedName name="VALProcessusP" localSheetId="11">#REF!</definedName>
    <definedName name="VALProcessusP">#REF!</definedName>
    <definedName name="VALProcessusR" localSheetId="6">#REF!</definedName>
    <definedName name="VALProcessusR" localSheetId="7">#REF!</definedName>
    <definedName name="VALProcessusR" localSheetId="8">#REF!</definedName>
    <definedName name="VALProcessusR" localSheetId="10">#REF!</definedName>
    <definedName name="VALProcessusR" localSheetId="5">#REF!</definedName>
    <definedName name="VALProcessusR" localSheetId="12">#REF!</definedName>
    <definedName name="VALProcessusR" localSheetId="9">#REF!</definedName>
    <definedName name="VALProcessusR" localSheetId="11">#REF!</definedName>
    <definedName name="VALProcessusR">#REF!</definedName>
    <definedName name="VALSQPP" localSheetId="6">#REF!</definedName>
    <definedName name="VALSQPP" localSheetId="7">#REF!</definedName>
    <definedName name="VALSQPP" localSheetId="8">#REF!</definedName>
    <definedName name="VALSQPP" localSheetId="10">#REF!</definedName>
    <definedName name="VALSQPP" localSheetId="5">#REF!</definedName>
    <definedName name="VALSQPP" localSheetId="12">#REF!</definedName>
    <definedName name="VALSQPP" localSheetId="9">#REF!</definedName>
    <definedName name="VALSQPP" localSheetId="11">#REF!</definedName>
    <definedName name="VALSQPP">#REF!</definedName>
    <definedName name="VALSQPR" localSheetId="6">#REF!</definedName>
    <definedName name="VALSQPR" localSheetId="7">#REF!</definedName>
    <definedName name="VALSQPR" localSheetId="8">#REF!</definedName>
    <definedName name="VALSQPR" localSheetId="10">#REF!</definedName>
    <definedName name="VALSQPR" localSheetId="5">#REF!</definedName>
    <definedName name="VALSQPR" localSheetId="12">#REF!</definedName>
    <definedName name="VALSQPR" localSheetId="9">#REF!</definedName>
    <definedName name="VALSQPR" localSheetId="11">#REF!</definedName>
    <definedName name="VALSQPR">#REF!</definedName>
    <definedName name="VALTaux" localSheetId="6">#REF!</definedName>
    <definedName name="VALTaux" localSheetId="7">#REF!</definedName>
    <definedName name="VALTaux" localSheetId="8">#REF!</definedName>
    <definedName name="VALTaux" localSheetId="10">#REF!</definedName>
    <definedName name="VALTaux" localSheetId="5">#REF!</definedName>
    <definedName name="VALTaux" localSheetId="12">#REF!</definedName>
    <definedName name="VALTaux" localSheetId="9">#REF!</definedName>
    <definedName name="VALTaux" localSheetId="11">#REF!</definedName>
    <definedName name="VALTaux">#REF!</definedName>
    <definedName name="VALTotalP" localSheetId="6">#REF!</definedName>
    <definedName name="VALTotalP" localSheetId="7">#REF!</definedName>
    <definedName name="VALTotalP" localSheetId="8">#REF!</definedName>
    <definedName name="VALTotalP" localSheetId="10">#REF!</definedName>
    <definedName name="VALTotalP" localSheetId="5">#REF!</definedName>
    <definedName name="VALTotalP" localSheetId="12">#REF!</definedName>
    <definedName name="VALTotalP" localSheetId="9">#REF!</definedName>
    <definedName name="VALTotalP" localSheetId="11">#REF!</definedName>
    <definedName name="VALTotalP">#REF!</definedName>
    <definedName name="VALTotalR" localSheetId="6">#REF!</definedName>
    <definedName name="VALTotalR" localSheetId="7">#REF!</definedName>
    <definedName name="VALTotalR" localSheetId="8">#REF!</definedName>
    <definedName name="VALTotalR" localSheetId="10">#REF!</definedName>
    <definedName name="VALTotalR" localSheetId="5">#REF!</definedName>
    <definedName name="VALTotalR" localSheetId="12">#REF!</definedName>
    <definedName name="VALTotalR" localSheetId="9">#REF!</definedName>
    <definedName name="VALTotalR" localSheetId="11">#REF!</definedName>
    <definedName name="VALTotalR">#REF!</definedName>
    <definedName name="VALTPP" localSheetId="6">#REF!</definedName>
    <definedName name="VALTPP" localSheetId="7">#REF!</definedName>
    <definedName name="VALTPP" localSheetId="8">#REF!</definedName>
    <definedName name="VALTPP" localSheetId="10">#REF!</definedName>
    <definedName name="VALTPP" localSheetId="5">#REF!</definedName>
    <definedName name="VALTPP" localSheetId="12">#REF!</definedName>
    <definedName name="VALTPP" localSheetId="9">#REF!</definedName>
    <definedName name="VALTPP" localSheetId="11">#REF!</definedName>
    <definedName name="VALTPP">#REF!</definedName>
    <definedName name="VALTPR" localSheetId="6">#REF!</definedName>
    <definedName name="VALTPR" localSheetId="7">#REF!</definedName>
    <definedName name="VALTPR" localSheetId="8">#REF!</definedName>
    <definedName name="VALTPR" localSheetId="10">#REF!</definedName>
    <definedName name="VALTPR" localSheetId="5">#REF!</definedName>
    <definedName name="VALTPR" localSheetId="12">#REF!</definedName>
    <definedName name="VALTPR" localSheetId="9">#REF!</definedName>
    <definedName name="VALTPR" localSheetId="11">#REF!</definedName>
    <definedName name="VALTPR">#REF!</definedName>
    <definedName name="wrn.Comptes95." hidden="1">{#N/A,#N/A,FALSE,"3";#N/A,#N/A,FALSE,"5";#N/A,#N/A,FALSE,"6";#N/A,#N/A,FALSE,"8";#N/A,#N/A,FALSE,"10";#N/A,#N/A,FALSE,"13";#N/A,#N/A,FALSE,"14";#N/A,#N/A,FALSE,"15";#N/A,#N/A,FALSE,"16"}</definedName>
    <definedName name="wrn.gh." hidden="1">{#N/A,#N/A,FALSE,"F.F.+D.L.";#N/A,#N/A,FALSE,"P.C.+S.F.";#N/A,#N/A,FALSE,"G.H.";#N/A,#N/A,FALSE,"F.L.+S.C.";#N/A,#N/A,FALSE,"M.M.";#N/A,#N/A,FALSE,"J.M.T."}</definedName>
    <definedName name="X" hidden="1">{#N/A,#N/A,FALSE,"3";#N/A,#N/A,FALSE,"5";#N/A,#N/A,FALSE,"6";#N/A,#N/A,FALSE,"8";#N/A,#N/A,FALSE,"10";#N/A,#N/A,FALSE,"13";#N/A,#N/A,FALSE,"14";#N/A,#N/A,FALSE,"15";#N/A,#N/A,FALSE,"16"}</definedName>
    <definedName name="Z" localSheetId="7">#REF!</definedName>
    <definedName name="Z" localSheetId="8">#REF!</definedName>
    <definedName name="Z" localSheetId="10">#REF!</definedName>
    <definedName name="Z" localSheetId="5">#REF!</definedName>
    <definedName name="Z" localSheetId="12">#REF!</definedName>
    <definedName name="Z" localSheetId="9">#REF!</definedName>
    <definedName name="Z">#REF!</definedName>
  </definedNames>
  <calcPr calcId="145621"/>
  <pivotCaches>
    <pivotCache cacheId="0" r:id="rId24"/>
    <pivotCache cacheId="1" r:id="rId25"/>
  </pivotCaches>
  <fileRecoveryPr repairLoad="1"/>
</workbook>
</file>

<file path=xl/calcChain.xml><?xml version="1.0" encoding="utf-8"?>
<calcChain xmlns="http://schemas.openxmlformats.org/spreadsheetml/2006/main">
  <c r="D3" i="52" l="1"/>
  <c r="D19" i="52"/>
  <c r="E19" i="52" s="1"/>
  <c r="D9" i="52"/>
  <c r="E16" i="52"/>
  <c r="F16" i="52"/>
  <c r="G16" i="52"/>
  <c r="H16" i="52"/>
  <c r="I16" i="52"/>
  <c r="J16" i="52"/>
  <c r="K16" i="52"/>
  <c r="L16" i="52"/>
  <c r="M16" i="52"/>
  <c r="N16" i="52"/>
  <c r="O16" i="52"/>
  <c r="D16" i="52"/>
  <c r="D18" i="52"/>
  <c r="V24" i="52"/>
  <c r="Q22" i="52"/>
  <c r="Q23" i="52"/>
  <c r="Q24" i="52"/>
  <c r="R5" i="52"/>
  <c r="R10" i="52" s="1"/>
  <c r="G18" i="52"/>
  <c r="H18" i="52"/>
  <c r="I18" i="52"/>
  <c r="J18" i="52"/>
  <c r="K18" i="52"/>
  <c r="L18" i="52"/>
  <c r="M18" i="52"/>
  <c r="N18" i="52"/>
  <c r="O18" i="52"/>
  <c r="F18" i="52"/>
  <c r="E18" i="52"/>
  <c r="C17" i="53"/>
  <c r="R9" i="52"/>
  <c r="B16" i="52" l="1"/>
  <c r="B18" i="52"/>
  <c r="R6" i="52" s="1"/>
  <c r="S6" i="52" s="1"/>
  <c r="R8" i="52"/>
  <c r="R7" i="52"/>
  <c r="U18" i="52" l="1"/>
  <c r="U19" i="52" s="1"/>
  <c r="U24" i="52" s="1"/>
  <c r="V4" i="52" l="1"/>
  <c r="V7" i="52" s="1"/>
  <c r="V6" i="52"/>
  <c r="V5" i="52"/>
  <c r="U4" i="52"/>
  <c r="U7" i="52" s="1"/>
  <c r="U6" i="52"/>
  <c r="U5" i="52"/>
  <c r="Q25" i="52" l="1"/>
  <c r="B5" i="60" l="1"/>
  <c r="B6" i="60"/>
  <c r="B7" i="60"/>
  <c r="B8" i="60"/>
  <c r="B5" i="54"/>
  <c r="B6" i="54"/>
  <c r="B7" i="54"/>
  <c r="B8" i="54"/>
  <c r="B5" i="59"/>
  <c r="B6" i="59"/>
  <c r="B7" i="59"/>
  <c r="B8" i="59"/>
  <c r="B5" i="58"/>
  <c r="B6" i="58"/>
  <c r="B7" i="58"/>
  <c r="B8" i="58"/>
  <c r="B4" i="57"/>
  <c r="B5" i="57"/>
  <c r="B6" i="57"/>
  <c r="B7" i="57"/>
  <c r="B8" i="57"/>
  <c r="B4" i="55" l="1"/>
  <c r="B5" i="55"/>
  <c r="B6" i="55"/>
  <c r="B7" i="55"/>
  <c r="B8" i="55"/>
  <c r="O4" i="52"/>
  <c r="O5" i="52"/>
  <c r="O7" i="52"/>
  <c r="O8" i="52"/>
  <c r="O9" i="52"/>
  <c r="N4" i="52"/>
  <c r="N5" i="52"/>
  <c r="N7" i="52"/>
  <c r="N8" i="52"/>
  <c r="N9" i="52"/>
  <c r="M4" i="52"/>
  <c r="M5" i="52"/>
  <c r="M7" i="52"/>
  <c r="M8" i="52"/>
  <c r="M9" i="52"/>
  <c r="L4" i="52"/>
  <c r="L5" i="52"/>
  <c r="L7" i="52"/>
  <c r="L8" i="52"/>
  <c r="L9" i="52"/>
  <c r="K4" i="52"/>
  <c r="K5" i="52"/>
  <c r="K7" i="52"/>
  <c r="K8" i="52"/>
  <c r="K9" i="52"/>
  <c r="J4" i="52"/>
  <c r="J5" i="52"/>
  <c r="J7" i="52"/>
  <c r="J8" i="52"/>
  <c r="J9" i="52"/>
  <c r="I4" i="52"/>
  <c r="I5" i="52"/>
  <c r="I7" i="52"/>
  <c r="I8" i="52"/>
  <c r="I9" i="52"/>
  <c r="H4" i="52"/>
  <c r="H5" i="52"/>
  <c r="H7" i="52"/>
  <c r="H8" i="52"/>
  <c r="H9" i="52"/>
  <c r="G4" i="52"/>
  <c r="G5" i="52"/>
  <c r="G7" i="52"/>
  <c r="G8" i="52"/>
  <c r="G9" i="52"/>
  <c r="F4" i="52"/>
  <c r="F5" i="52"/>
  <c r="F7" i="52"/>
  <c r="F8" i="52"/>
  <c r="F9" i="52"/>
  <c r="E4" i="52"/>
  <c r="E5" i="52"/>
  <c r="E7" i="52"/>
  <c r="E8" i="52"/>
  <c r="E9" i="52"/>
  <c r="D4" i="52"/>
  <c r="D5" i="52"/>
  <c r="D7" i="52"/>
  <c r="D8" i="52"/>
  <c r="G3" i="52"/>
  <c r="H3" i="52"/>
  <c r="I3" i="52"/>
  <c r="J3" i="52"/>
  <c r="K3" i="52"/>
  <c r="L3" i="52"/>
  <c r="M3" i="52"/>
  <c r="N3" i="52"/>
  <c r="O3" i="52"/>
  <c r="F3" i="52"/>
  <c r="E3" i="52"/>
  <c r="B4" i="60"/>
  <c r="B3" i="60"/>
  <c r="B4" i="59"/>
  <c r="B3" i="59"/>
  <c r="B4" i="58"/>
  <c r="B3" i="58"/>
  <c r="B3" i="57"/>
  <c r="B4" i="56"/>
  <c r="B3" i="56"/>
  <c r="B3" i="55"/>
  <c r="B4" i="54"/>
  <c r="B3" i="54"/>
  <c r="B4" i="53"/>
  <c r="B3" i="53"/>
  <c r="B7" i="52" l="1"/>
  <c r="B8" i="52"/>
  <c r="X2" i="52" s="1"/>
  <c r="X7" i="52" s="1"/>
  <c r="Y7" i="52" s="1"/>
  <c r="B3" i="52"/>
  <c r="B9" i="52"/>
  <c r="B4" i="52"/>
  <c r="B5" i="52"/>
  <c r="AA2" i="52" l="1"/>
  <c r="AA7" i="52" s="1"/>
  <c r="AB7" i="52" s="1"/>
  <c r="D59" i="7"/>
  <c r="U56" i="7"/>
  <c r="S56" i="7"/>
  <c r="Q56" i="7"/>
  <c r="O56" i="7"/>
  <c r="I56" i="7"/>
  <c r="O6" i="7" l="1"/>
  <c r="O7" i="7" s="1"/>
  <c r="O8" i="7" s="1"/>
  <c r="O9" i="7" s="1"/>
  <c r="O10" i="7" s="1"/>
  <c r="O11" i="7" s="1"/>
  <c r="O12" i="7" s="1"/>
  <c r="O13" i="7" s="1"/>
  <c r="O14" i="7" s="1"/>
  <c r="O15" i="7" s="1"/>
  <c r="O16" i="7" s="1"/>
  <c r="O17" i="7" s="1"/>
  <c r="O18" i="7" s="1"/>
  <c r="O19" i="7" s="1"/>
  <c r="O20" i="7" s="1"/>
  <c r="O21" i="7" s="1"/>
  <c r="O22" i="7" s="1"/>
  <c r="O23" i="7" s="1"/>
  <c r="O24" i="7" s="1"/>
  <c r="O25" i="7" s="1"/>
  <c r="O26" i="7" s="1"/>
  <c r="O27" i="7" s="1"/>
  <c r="O28" i="7" s="1"/>
  <c r="O29" i="7" s="1"/>
  <c r="O30" i="7" s="1"/>
  <c r="O31" i="7" s="1"/>
  <c r="O32" i="7" s="1"/>
  <c r="O33" i="7" s="1"/>
  <c r="O34" i="7" s="1"/>
  <c r="O35" i="7" s="1"/>
  <c r="O36" i="7" s="1"/>
  <c r="O37" i="7" s="1"/>
  <c r="O38" i="7" s="1"/>
  <c r="O39" i="7" s="1"/>
  <c r="O40" i="7" s="1"/>
  <c r="O41" i="7" s="1"/>
  <c r="O42" i="7" s="1"/>
  <c r="O43" i="7" s="1"/>
  <c r="O44" i="7" s="1"/>
  <c r="O45" i="7" s="1"/>
  <c r="O46" i="7" s="1"/>
  <c r="O47" i="7" s="1"/>
  <c r="O48" i="7" s="1"/>
  <c r="O49" i="7" s="1"/>
  <c r="O50" i="7" s="1"/>
  <c r="O51" i="7" s="1"/>
  <c r="O52" i="7" s="1"/>
  <c r="O53" i="7" s="1"/>
  <c r="O54" i="7" s="1"/>
  <c r="O55" i="7" s="1"/>
  <c r="I6" i="7" l="1"/>
  <c r="I7" i="7" s="1"/>
  <c r="I8" i="7" s="1"/>
  <c r="I9" i="7" s="1"/>
  <c r="I10" i="7" s="1"/>
  <c r="I11" i="7" s="1"/>
  <c r="I12" i="7" s="1"/>
  <c r="I13" i="7" s="1"/>
  <c r="I14" i="7" s="1"/>
  <c r="I15" i="7" s="1"/>
  <c r="I16" i="7" s="1"/>
  <c r="I17" i="7" s="1"/>
  <c r="I18" i="7" s="1"/>
  <c r="I19" i="7" s="1"/>
  <c r="I20" i="7" s="1"/>
  <c r="I21" i="7" s="1"/>
  <c r="I22" i="7" s="1"/>
  <c r="I23" i="7" s="1"/>
  <c r="I24" i="7" s="1"/>
  <c r="I25" i="7" s="1"/>
  <c r="I26" i="7" s="1"/>
  <c r="I27" i="7" s="1"/>
  <c r="I28" i="7" s="1"/>
  <c r="I29" i="7" s="1"/>
  <c r="I30" i="7" s="1"/>
  <c r="I31" i="7" s="1"/>
  <c r="I32" i="7" s="1"/>
  <c r="I33" i="7" s="1"/>
  <c r="I34" i="7" s="1"/>
  <c r="I35" i="7" s="1"/>
  <c r="I36" i="7" s="1"/>
  <c r="I37" i="7" s="1"/>
  <c r="I38" i="7" s="1"/>
  <c r="I39" i="7" s="1"/>
  <c r="I40" i="7" s="1"/>
  <c r="I41" i="7" s="1"/>
  <c r="I42" i="7" s="1"/>
  <c r="I43" i="7" s="1"/>
  <c r="I44" i="7" s="1"/>
  <c r="I45" i="7" s="1"/>
  <c r="T59" i="7"/>
  <c r="U6" i="7"/>
  <c r="U7" i="7" s="1"/>
  <c r="U8" i="7" s="1"/>
  <c r="U9" i="7" s="1"/>
  <c r="U10" i="7" s="1"/>
  <c r="U11" i="7" s="1"/>
  <c r="U12" i="7" s="1"/>
  <c r="U13" i="7" s="1"/>
  <c r="U14" i="7" s="1"/>
  <c r="U15" i="7" s="1"/>
  <c r="U16" i="7" s="1"/>
  <c r="U17" i="7" s="1"/>
  <c r="U18" i="7" s="1"/>
  <c r="U19" i="7" s="1"/>
  <c r="U20" i="7" s="1"/>
  <c r="U21" i="7" s="1"/>
  <c r="U22" i="7" s="1"/>
  <c r="U23" i="7" s="1"/>
  <c r="U24" i="7" s="1"/>
  <c r="U25" i="7" s="1"/>
  <c r="U26" i="7" s="1"/>
  <c r="U27" i="7" s="1"/>
  <c r="U28" i="7" s="1"/>
  <c r="U29" i="7" s="1"/>
  <c r="U30" i="7" s="1"/>
  <c r="U31" i="7" s="1"/>
  <c r="U32" i="7" s="1"/>
  <c r="U33" i="7" s="1"/>
  <c r="U34" i="7" s="1"/>
  <c r="U35" i="7" s="1"/>
  <c r="U36" i="7" s="1"/>
  <c r="U37" i="7" s="1"/>
  <c r="U38" i="7" s="1"/>
  <c r="U39" i="7" s="1"/>
  <c r="U40" i="7" s="1"/>
  <c r="U41" i="7" s="1"/>
  <c r="U42" i="7" s="1"/>
  <c r="U43" i="7" s="1"/>
  <c r="U44" i="7" s="1"/>
  <c r="U45" i="7" s="1"/>
  <c r="U46" i="7" s="1"/>
  <c r="U47" i="7" s="1"/>
  <c r="U48" i="7" s="1"/>
  <c r="U49" i="7" s="1"/>
  <c r="U50" i="7" s="1"/>
  <c r="U51" i="7" s="1"/>
  <c r="U52" i="7" s="1"/>
  <c r="U53" i="7" s="1"/>
  <c r="U54" i="7" s="1"/>
  <c r="U55" i="7" s="1"/>
  <c r="S7" i="7"/>
  <c r="S8" i="7" s="1"/>
  <c r="S9" i="7" s="1"/>
  <c r="S10" i="7" s="1"/>
  <c r="S11" i="7" s="1"/>
  <c r="S12" i="7" s="1"/>
  <c r="S13" i="7" s="1"/>
  <c r="S14" i="7" s="1"/>
  <c r="S15" i="7" s="1"/>
  <c r="S16" i="7" s="1"/>
  <c r="S17" i="7" s="1"/>
  <c r="S18" i="7" s="1"/>
  <c r="S19" i="7" s="1"/>
  <c r="S20" i="7" s="1"/>
  <c r="S21" i="7" s="1"/>
  <c r="S22" i="7" s="1"/>
  <c r="S23" i="7" s="1"/>
  <c r="S24" i="7" s="1"/>
  <c r="S25" i="7" s="1"/>
  <c r="S26" i="7" s="1"/>
  <c r="S27" i="7" s="1"/>
  <c r="S28" i="7" s="1"/>
  <c r="S29" i="7" s="1"/>
  <c r="S30" i="7" s="1"/>
  <c r="S31" i="7" s="1"/>
  <c r="S32" i="7" s="1"/>
  <c r="S33" i="7" s="1"/>
  <c r="S34" i="7" s="1"/>
  <c r="S35" i="7" s="1"/>
  <c r="S36" i="7" s="1"/>
  <c r="S37" i="7" s="1"/>
  <c r="S38" i="7" s="1"/>
  <c r="S39" i="7" s="1"/>
  <c r="S40" i="7" s="1"/>
  <c r="S41" i="7" s="1"/>
  <c r="S42" i="7" s="1"/>
  <c r="S43" i="7" s="1"/>
  <c r="S44" i="7" s="1"/>
  <c r="S45" i="7" s="1"/>
  <c r="S46" i="7" s="1"/>
  <c r="S47" i="7" s="1"/>
  <c r="S48" i="7" s="1"/>
  <c r="S49" i="7" s="1"/>
  <c r="S50" i="7" s="1"/>
  <c r="S51" i="7" s="1"/>
  <c r="S52" i="7" s="1"/>
  <c r="S53" i="7" s="1"/>
  <c r="S54" i="7" s="1"/>
  <c r="S55" i="7" s="1"/>
  <c r="S6" i="7"/>
  <c r="P12" i="7"/>
  <c r="P22" i="7" s="1"/>
  <c r="Q6" i="7"/>
  <c r="Q7" i="7" s="1"/>
  <c r="Q8" i="7" s="1"/>
  <c r="Q9" i="7" s="1"/>
  <c r="Q10" i="7" s="1"/>
  <c r="Q11" i="7" s="1"/>
  <c r="Q12" i="7" s="1"/>
  <c r="Q13" i="7" s="1"/>
  <c r="Q14" i="7" s="1"/>
  <c r="Q15" i="7" s="1"/>
  <c r="Q16" i="7" s="1"/>
  <c r="Q17" i="7" s="1"/>
  <c r="Q18" i="7" s="1"/>
  <c r="Q19" i="7" s="1"/>
  <c r="Q20" i="7" s="1"/>
  <c r="Q21" i="7" s="1"/>
  <c r="Q22" i="7" s="1"/>
  <c r="Q23" i="7" s="1"/>
  <c r="Q24" i="7" s="1"/>
  <c r="Q25" i="7" s="1"/>
  <c r="Q26" i="7" s="1"/>
  <c r="Q27" i="7" s="1"/>
  <c r="Q28" i="7" s="1"/>
  <c r="Q29" i="7" s="1"/>
  <c r="Q30" i="7" s="1"/>
  <c r="Q31" i="7" s="1"/>
  <c r="Q32" i="7" s="1"/>
  <c r="Q33" i="7" s="1"/>
  <c r="Q34" i="7" s="1"/>
  <c r="Q35" i="7" s="1"/>
  <c r="Q36" i="7" s="1"/>
  <c r="Q37" i="7" s="1"/>
  <c r="Q38" i="7" s="1"/>
  <c r="Q39" i="7" s="1"/>
  <c r="Q40" i="7" s="1"/>
  <c r="Q41" i="7" s="1"/>
  <c r="Q42" i="7" s="1"/>
  <c r="Q43" i="7" s="1"/>
  <c r="Q44" i="7" s="1"/>
  <c r="Q45" i="7" s="1"/>
  <c r="Q46" i="7" s="1"/>
  <c r="Q47" i="7" s="1"/>
  <c r="Q48" i="7" s="1"/>
  <c r="Q49" i="7" s="1"/>
  <c r="Q50" i="7" s="1"/>
  <c r="Q51" i="7" s="1"/>
  <c r="Q52" i="7" s="1"/>
  <c r="Q53" i="7" s="1"/>
  <c r="Q54" i="7" s="1"/>
  <c r="Q55" i="7" s="1"/>
  <c r="N59" i="7"/>
  <c r="I47" i="7" l="1"/>
  <c r="I48" i="7" s="1"/>
  <c r="I49" i="7" s="1"/>
  <c r="I50" i="7" s="1"/>
  <c r="I51" i="7" s="1"/>
  <c r="I52" i="7" s="1"/>
  <c r="I53" i="7" s="1"/>
  <c r="I54" i="7" s="1"/>
  <c r="I55" i="7" s="1"/>
  <c r="I46" i="7"/>
  <c r="M31" i="7"/>
  <c r="P59" i="7" l="1"/>
  <c r="L59" i="7"/>
  <c r="J59" i="7"/>
  <c r="H59" i="7"/>
</calcChain>
</file>

<file path=xl/comments1.xml><?xml version="1.0" encoding="utf-8"?>
<comments xmlns="http://schemas.openxmlformats.org/spreadsheetml/2006/main">
  <authors>
    <author>SCHALL Emmanuel (BE/DS)</author>
  </authors>
  <commentList>
    <comment ref="H40" authorId="0">
      <text>
        <r>
          <rPr>
            <b/>
            <sz val="9"/>
            <color indexed="81"/>
            <rFont val="Tahoma"/>
            <family val="2"/>
          </rPr>
          <t>SCHALL Emmanuel (BE/DS):</t>
        </r>
        <r>
          <rPr>
            <sz val="9"/>
            <color indexed="81"/>
            <rFont val="Tahoma"/>
            <family val="2"/>
          </rPr>
          <t xml:space="preserve">
COFRAC</t>
        </r>
      </text>
    </comment>
    <comment ref="T42" authorId="0">
      <text>
        <r>
          <rPr>
            <b/>
            <sz val="9"/>
            <color indexed="81"/>
            <rFont val="Tahoma"/>
            <family val="2"/>
          </rPr>
          <t>SCHALL Emmanuel (BE/DS):</t>
        </r>
        <r>
          <rPr>
            <sz val="9"/>
            <color indexed="81"/>
            <rFont val="Tahoma"/>
            <family val="2"/>
          </rPr>
          <t xml:space="preserve">
Accueils sur labo Marcoule par K. FEBVRE</t>
        </r>
      </text>
    </comment>
  </commentList>
</comments>
</file>

<file path=xl/sharedStrings.xml><?xml version="1.0" encoding="utf-8"?>
<sst xmlns="http://schemas.openxmlformats.org/spreadsheetml/2006/main" count="388" uniqueCount="104">
  <si>
    <t xml:space="preserve">Semaines </t>
  </si>
  <si>
    <t># de VSP / Visites terrain réalisées par Q3SE</t>
  </si>
  <si>
    <t># d'actions en retard &gt; 2 semaines</t>
  </si>
  <si>
    <t>Lien vers dossier source</t>
  </si>
  <si>
    <t>TOTAL</t>
  </si>
  <si>
    <t># de FOPI ou actions de progrès détectées par VSP</t>
  </si>
  <si>
    <t># de personnes formées Q.Op</t>
  </si>
  <si>
    <t>Plan d'actions</t>
  </si>
  <si>
    <t>N°</t>
  </si>
  <si>
    <t>ACTION</t>
  </si>
  <si>
    <t>PILOTE</t>
  </si>
  <si>
    <t>SUPPORT</t>
  </si>
  <si>
    <t>DATE</t>
  </si>
  <si>
    <t>STATUT</t>
  </si>
  <si>
    <t>Onglet dysfonctionnement</t>
  </si>
  <si>
    <t>Onglet vistes 2016</t>
  </si>
  <si>
    <t>Onglet suivi des formations</t>
  </si>
  <si>
    <t>Objectif</t>
  </si>
  <si>
    <t># de personnes sensibilisées au SMI</t>
  </si>
  <si>
    <t>ANNEE</t>
  </si>
  <si>
    <t>CHRONO</t>
  </si>
  <si>
    <t>AB</t>
  </si>
  <si>
    <t xml:space="preserve"># d'évènements non analysés </t>
  </si>
  <si>
    <t>Programme de surveillance</t>
  </si>
  <si>
    <t># d'actions de progrès réalisées (cumulé à date)</t>
  </si>
  <si>
    <t>Base Dysfonctionnements - onglet "Action CS")</t>
  </si>
  <si>
    <t xml:space="preserve">Semaine : </t>
  </si>
  <si>
    <t># d'audits internes / suivi réalisés (cumulé à date)</t>
  </si>
  <si>
    <t># de personnes formées 3SE (cumulé à date)</t>
  </si>
  <si>
    <t># de personne ayant fait l'ANE (cumulé à date)</t>
  </si>
  <si>
    <t>Étiquettes de colonnes</t>
  </si>
  <si>
    <t>Total général</t>
  </si>
  <si>
    <t>Étiquettes de lignes</t>
  </si>
  <si>
    <t>Nombre de TYPOLOGIE</t>
  </si>
  <si>
    <t>(vide)</t>
  </si>
  <si>
    <t>RH</t>
  </si>
  <si>
    <t>Evolution du CA (cumulé à date) en k€</t>
  </si>
  <si>
    <t>Nombre d'équivalent de mois de FAE</t>
  </si>
  <si>
    <t>MCD (Cumulé annuel) en k€</t>
  </si>
  <si>
    <t>Nbr idées Indigo émises LHA (cumulé annuel)</t>
  </si>
  <si>
    <t>3SE</t>
  </si>
  <si>
    <t>Dosimétrie opérationnelle / mois (homme.mSv)</t>
  </si>
  <si>
    <t>Nombre d'action en cours issue des VSP</t>
  </si>
  <si>
    <t>GIE IMAC</t>
  </si>
  <si>
    <t>AD1/BDH</t>
  </si>
  <si>
    <t>AD2</t>
  </si>
  <si>
    <t>Opérations clients</t>
  </si>
  <si>
    <t>Excellence opérationnelle</t>
  </si>
  <si>
    <t>Carnet de commande</t>
  </si>
  <si>
    <t>Nombre de VSP</t>
  </si>
  <si>
    <t>Nombre de vérifs sécurité</t>
  </si>
  <si>
    <t>DEM/R7/T7/SEG/MG/R1/T1</t>
  </si>
  <si>
    <t>RADIOPROTECTION</t>
  </si>
  <si>
    <t>EVAPO R7</t>
  </si>
  <si>
    <t>MULTI SERVICES</t>
  </si>
  <si>
    <t>PROJETS</t>
  </si>
  <si>
    <t>Nombre d'accident avec arrêt</t>
  </si>
  <si>
    <t>Nombre d'accident sans arrêt</t>
  </si>
  <si>
    <t>Résultats</t>
  </si>
  <si>
    <t>Moyenne des FAC</t>
  </si>
  <si>
    <t>Nombre de FNC</t>
  </si>
  <si>
    <t>Nombre de chantiers 5 S</t>
  </si>
  <si>
    <t>Nbr idées Indigo déployées LHA (cumulé annuel)</t>
  </si>
  <si>
    <t>Absenteisme</t>
  </si>
  <si>
    <t>%Formations réalisées(€)/plan de formation</t>
  </si>
  <si>
    <t>Nombre d'heures supplémentaires</t>
  </si>
  <si>
    <t>Nombre de recrutement en retard</t>
  </si>
  <si>
    <t>Matrice DO CC</t>
  </si>
  <si>
    <t>Up</t>
  </si>
  <si>
    <t>Down</t>
  </si>
  <si>
    <t>Différence</t>
  </si>
  <si>
    <t>Label valeur</t>
  </si>
  <si>
    <t>Dosimétrie objectif</t>
  </si>
  <si>
    <t>Valeur</t>
  </si>
  <si>
    <t>Degré</t>
  </si>
  <si>
    <t>x</t>
  </si>
  <si>
    <t>y</t>
  </si>
  <si>
    <t>Min</t>
  </si>
  <si>
    <t>Max</t>
  </si>
  <si>
    <t>Echelle 1</t>
  </si>
  <si>
    <t>Echelle 2</t>
  </si>
  <si>
    <t>Echelle 3</t>
  </si>
  <si>
    <t>Echelle 4</t>
  </si>
  <si>
    <t>Valeur :</t>
  </si>
  <si>
    <t>Bas</t>
  </si>
  <si>
    <t>Moyen</t>
  </si>
  <si>
    <t>Haut</t>
  </si>
  <si>
    <t>Valeur X</t>
  </si>
  <si>
    <t>Valeur Y</t>
  </si>
  <si>
    <t>Visites sécu</t>
  </si>
  <si>
    <t>Actions issues visites</t>
  </si>
  <si>
    <t>%</t>
  </si>
  <si>
    <t>Niveau</t>
  </si>
  <si>
    <t>Excellent</t>
  </si>
  <si>
    <t>Bon</t>
  </si>
  <si>
    <t>Attention</t>
  </si>
  <si>
    <t>Mauvais</t>
  </si>
  <si>
    <t>Alerte</t>
  </si>
  <si>
    <t>Total</t>
  </si>
  <si>
    <t>FAC</t>
  </si>
  <si>
    <t>Chantiers 5s</t>
  </si>
  <si>
    <t>AD1 BDH</t>
  </si>
  <si>
    <t>DEM R7 T7 SEG MG R1 T1</t>
  </si>
  <si>
    <t>SILO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</si>
</sst>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mmmm"/>
    <numFmt numFmtId="166" formatCode="_(* #,##0.00_);_(* \(#,##0.00\);_(* &quot;-&quot;??_);_(@_)"/>
    <numFmt numFmtId="167" formatCode="\$#,##0.00;[Red]\-\$#,##0.00"/>
    <numFmt numFmtId="168" formatCode="_(&quot;$&quot;* #,##0.00_);_(&quot;$&quot;* \(#,##0.00\);_(&quot;$&quot;* &quot;-&quot;??_);_(@_)"/>
    <numFmt numFmtId="169" formatCode="dd\ mmm\ yy"/>
    <numFmt numFmtId="170" formatCode="_-* #,##0\ _D_M_-;\-* #,##0\ _D_M_-;_-* &quot;-&quot;\ _D_M_-;_-@_-"/>
    <numFmt numFmtId="171" formatCode="_-* #,##0.00\ _D_M_-;\-* #,##0.00\ _D_M_-;_-* &quot;-&quot;??\ _D_M_-;_-@_-"/>
    <numFmt numFmtId="172" formatCode="_([$€]* #,##0.00_);_([$€]* \(#,##0.00\);_([$€]* &quot;-&quot;??_);_(@_)"/>
    <numFmt numFmtId="173" formatCode="_-* #,##0.00\ [$€-1]_-;\-* #,##0.00\ [$€-1]_-;_-* &quot;-&quot;??\ [$€-1]_-"/>
    <numFmt numFmtId="174" formatCode="_-* #,##0.0&quot;M€/an&quot;_F_-;[Red]\-* #,##0.0&quot;M€/an&quot;\ _F_-;_-* &quot;-&quot;??\ _F_-;_-@_-"/>
    <numFmt numFmtId="175" formatCode="_-* #,##0.0&quot;M€&quot;_F_-;[Red]\-* #,##0.0&quot;M€&quot;\ _F_-;_-* &quot;-&quot;??\ _F_-;_-@_-"/>
    <numFmt numFmtId="176" formatCode="_-* #,##0_-;\-* #,##0_-;_-* &quot;-&quot;_-;_-@_-"/>
    <numFmt numFmtId="177" formatCode="_-* #,##0.00_-;\-* #,##0.00_-;_-* &quot;-&quot;??_-;_-@_-"/>
    <numFmt numFmtId="178" formatCode="_-* #,##0\ &quot;DM&quot;_-;\-* #,##0\ &quot;DM&quot;_-;_-* &quot;-&quot;\ &quot;DM&quot;_-;_-@_-"/>
    <numFmt numFmtId="179" formatCode="_-* #,##0.00\ &quot;DM&quot;_-;\-* #,##0.00\ &quot;DM&quot;_-;_-* &quot;-&quot;??\ &quot;DM&quot;_-;_-@_-"/>
    <numFmt numFmtId="180" formatCode="0.00_)"/>
    <numFmt numFmtId="181" formatCode="_-&quot;L.&quot;\ * #,##0_-;\-&quot;L.&quot;\ * #,##0_-;_-&quot;L.&quot;\ * &quot;-&quot;_-;_-@_-"/>
    <numFmt numFmtId="182" formatCode="#,##0\ &quot;F&quot;;[Red]\-#,##0\ &quot;F&quot;"/>
    <numFmt numFmtId="183" formatCode="#,##0.00\ &quot;F&quot;;[Red]\-#,##0.00\ &quot;F&quot;"/>
    <numFmt numFmtId="184" formatCode="_-* #,##0.00_р_._-;\-* #,##0.00_р_._-;_-* &quot;-&quot;??_р_._-;_-@_-"/>
    <numFmt numFmtId="185" formatCode="&quot;£&quot;#,##0;\-&quot;£&quot;#,##0"/>
    <numFmt numFmtId="186" formatCode="#,##0.00\ &quot;€&quot;"/>
  </numFmts>
  <fonts count="48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0"/>
      <name val="Helv"/>
    </font>
    <font>
      <sz val="11"/>
      <color indexed="52"/>
      <name val="Calibri"/>
      <family val="2"/>
    </font>
    <font>
      <sz val="12"/>
      <color indexed="18"/>
      <name val="Arial"/>
      <family val="2"/>
    </font>
    <font>
      <b/>
      <sz val="11"/>
      <color indexed="9"/>
      <name val="Calibri"/>
      <family val="2"/>
    </font>
    <font>
      <sz val="10"/>
      <name val="Times New Roman"/>
      <family val="1"/>
    </font>
    <font>
      <sz val="11"/>
      <color indexed="62"/>
      <name val="Calibri"/>
      <family val="2"/>
    </font>
    <font>
      <b/>
      <sz val="11"/>
      <name val="Arial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sz val="8"/>
      <name val="Arial"/>
      <family val="2"/>
    </font>
    <font>
      <b/>
      <sz val="12"/>
      <name val="Helv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22"/>
      <name val="Calibri"/>
      <family val="2"/>
    </font>
    <font>
      <b/>
      <sz val="11"/>
      <name val="Helv"/>
    </font>
    <font>
      <sz val="12"/>
      <name val="FuturaA Bk BT"/>
    </font>
    <font>
      <sz val="11"/>
      <color indexed="60"/>
      <name val="Calibri"/>
      <family val="2"/>
    </font>
    <font>
      <sz val="10"/>
      <name val="Courier"/>
      <family val="3"/>
    </font>
    <font>
      <b/>
      <i/>
      <sz val="16"/>
      <name val="Helv"/>
    </font>
    <font>
      <sz val="10"/>
      <name val="Geneva"/>
    </font>
    <font>
      <b/>
      <sz val="18"/>
      <color indexed="56"/>
      <name val="Cambria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Geneva"/>
      <family val="2"/>
    </font>
    <font>
      <sz val="16"/>
      <name val="Arial"/>
      <family val="2"/>
    </font>
    <font>
      <sz val="10"/>
      <name val="Comic Sans MS"/>
      <family val="4"/>
    </font>
    <font>
      <sz val="10"/>
      <name val="Wingdings"/>
      <charset val="2"/>
    </font>
    <font>
      <sz val="10"/>
      <name val="Arial"/>
      <family val="2"/>
    </font>
    <font>
      <sz val="28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43"/>
      </patternFill>
    </fill>
    <fill>
      <patternFill patternType="solid">
        <fgColor indexed="2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ck">
        <color indexed="10"/>
      </top>
      <bottom/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893">
    <xf numFmtId="0" fontId="0" fillId="0" borderId="0"/>
    <xf numFmtId="0" fontId="6" fillId="0" borderId="0"/>
    <xf numFmtId="0" fontId="6" fillId="0" borderId="0"/>
    <xf numFmtId="0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  <xf numFmtId="0" fontId="6" fillId="0" borderId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3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3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4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4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31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31" borderId="0" applyNumberFormat="0" applyBorder="0" applyAlignment="0" applyProtection="0"/>
    <xf numFmtId="0" fontId="13" fillId="32" borderId="27" applyNumberFormat="0" applyAlignment="0" applyProtection="0"/>
    <xf numFmtId="0" fontId="14" fillId="0" borderId="0" applyNumberFormat="0" applyFill="0" applyBorder="0" applyAlignment="0" applyProtection="0"/>
    <xf numFmtId="0" fontId="15" fillId="15" borderId="0" applyNumberFormat="0" applyBorder="0" applyAlignment="0" applyProtection="0"/>
    <xf numFmtId="0" fontId="16" fillId="32" borderId="28" applyNumberFormat="0" applyAlignment="0" applyProtection="0"/>
    <xf numFmtId="0" fontId="16" fillId="32" borderId="28" applyNumberFormat="0" applyAlignment="0" applyProtection="0"/>
    <xf numFmtId="0" fontId="16" fillId="32" borderId="28" applyNumberFormat="0" applyAlignment="0" applyProtection="0"/>
    <xf numFmtId="0" fontId="17" fillId="0" borderId="0"/>
    <xf numFmtId="0" fontId="18" fillId="0" borderId="29" applyNumberFormat="0" applyFill="0" applyAlignment="0" applyProtection="0"/>
    <xf numFmtId="0" fontId="19" fillId="0" borderId="0" applyNumberFormat="0"/>
    <xf numFmtId="0" fontId="20" fillId="33" borderId="30" applyNumberFormat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34" borderId="31" applyNumberFormat="0" applyFont="0" applyAlignment="0" applyProtection="0"/>
    <xf numFmtId="167" fontId="21" fillId="0" borderId="0">
      <alignment horizontal="center"/>
    </xf>
    <xf numFmtId="167" fontId="21" fillId="0" borderId="0">
      <alignment horizontal="center"/>
    </xf>
    <xf numFmtId="167" fontId="21" fillId="0" borderId="0">
      <alignment horizontal="center"/>
    </xf>
    <xf numFmtId="167" fontId="21" fillId="0" borderId="0">
      <alignment horizontal="center"/>
    </xf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8" fontId="11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9" fontId="6" fillId="0" borderId="0" applyFont="0" applyFill="0" applyBorder="0" applyAlignment="0" applyProtection="0">
      <alignment vertical="center"/>
    </xf>
    <xf numFmtId="169" fontId="6" fillId="0" borderId="0" applyFont="0" applyFill="0" applyBorder="0" applyAlignment="0" applyProtection="0">
      <alignment vertical="center"/>
    </xf>
    <xf numFmtId="169" fontId="6" fillId="0" borderId="0" applyFont="0" applyFill="0" applyBorder="0" applyAlignment="0" applyProtection="0">
      <alignment vertical="center"/>
    </xf>
    <xf numFmtId="14" fontId="6" fillId="0" borderId="0" applyFont="0" applyFill="0" applyBorder="0" applyProtection="0">
      <alignment horizontal="right" vertical="center"/>
    </xf>
    <xf numFmtId="14" fontId="6" fillId="0" borderId="0" applyFont="0" applyFill="0" applyBorder="0" applyProtection="0">
      <alignment horizontal="right" vertical="center"/>
    </xf>
    <xf numFmtId="14" fontId="6" fillId="0" borderId="0" applyFont="0" applyFill="0" applyBorder="0" applyProtection="0">
      <alignment horizontal="right" vertical="center"/>
    </xf>
    <xf numFmtId="0" fontId="22" fillId="19" borderId="28" applyNumberFormat="0" applyAlignment="0" applyProtection="0"/>
    <xf numFmtId="0" fontId="23" fillId="0" borderId="32" applyNumberFormat="0" applyFont="0" applyAlignment="0">
      <alignment horizontal="left"/>
    </xf>
    <xf numFmtId="0" fontId="23" fillId="0" borderId="32" applyNumberFormat="0" applyFont="0" applyAlignment="0">
      <alignment horizontal="left"/>
    </xf>
    <xf numFmtId="0" fontId="23" fillId="0" borderId="32" applyNumberFormat="0" applyFont="0" applyAlignment="0">
      <alignment horizontal="left"/>
    </xf>
    <xf numFmtId="0" fontId="23" fillId="0" borderId="32" applyNumberFormat="0" applyFont="0" applyAlignment="0">
      <alignment horizontal="left"/>
    </xf>
    <xf numFmtId="0" fontId="22" fillId="19" borderId="28" applyNumberFormat="0" applyAlignment="0" applyProtection="0"/>
    <xf numFmtId="0" fontId="24" fillId="0" borderId="33" applyNumberFormat="0" applyFill="0" applyAlignment="0" applyProtection="0"/>
    <xf numFmtId="0" fontId="25" fillId="0" borderId="0" applyNumberFormat="0" applyFill="0" applyBorder="0" applyAlignment="0" applyProtection="0"/>
    <xf numFmtId="172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3" fontId="6" fillId="0" borderId="0" applyFont="0" applyFill="0" applyBorder="0" applyAlignment="0" applyProtection="0"/>
    <xf numFmtId="172" fontId="6" fillId="0" borderId="0" applyFont="0" applyFill="0" applyBorder="0" applyAlignment="0" applyProtection="0"/>
    <xf numFmtId="174" fontId="6" fillId="0" borderId="0" applyFont="0" applyFill="0" applyBorder="0" applyAlignment="0" applyProtection="0"/>
    <xf numFmtId="174" fontId="6" fillId="0" borderId="0" applyFont="0" applyFill="0" applyBorder="0" applyAlignment="0" applyProtection="0"/>
    <xf numFmtId="174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175" fontId="6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26" fillId="16" borderId="0" applyNumberFormat="0" applyBorder="0" applyAlignment="0" applyProtection="0"/>
    <xf numFmtId="38" fontId="27" fillId="35" borderId="0" applyNumberFormat="0" applyBorder="0" applyAlignment="0" applyProtection="0"/>
    <xf numFmtId="38" fontId="27" fillId="35" borderId="0" applyNumberFormat="0" applyBorder="0" applyAlignment="0" applyProtection="0"/>
    <xf numFmtId="38" fontId="27" fillId="35" borderId="0" applyNumberFormat="0" applyBorder="0" applyAlignment="0" applyProtection="0"/>
    <xf numFmtId="0" fontId="26" fillId="16" borderId="0" applyNumberFormat="0" applyBorder="0" applyAlignment="0" applyProtection="0"/>
    <xf numFmtId="0" fontId="28" fillId="0" borderId="0">
      <alignment horizontal="left"/>
    </xf>
    <xf numFmtId="0" fontId="29" fillId="0" borderId="34" applyNumberFormat="0" applyFill="0" applyAlignment="0" applyProtection="0"/>
    <xf numFmtId="0" fontId="30" fillId="0" borderId="35" applyNumberFormat="0" applyFill="0" applyAlignment="0" applyProtection="0"/>
    <xf numFmtId="0" fontId="31" fillId="0" borderId="36" applyNumberFormat="0" applyFill="0" applyAlignment="0" applyProtection="0"/>
    <xf numFmtId="0" fontId="31" fillId="0" borderId="0" applyNumberFormat="0" applyFill="0" applyBorder="0" applyAlignment="0" applyProtection="0"/>
    <xf numFmtId="0" fontId="22" fillId="19" borderId="28" applyNumberFormat="0" applyAlignment="0" applyProtection="0"/>
    <xf numFmtId="10" fontId="27" fillId="35" borderId="15" applyNumberFormat="0" applyBorder="0" applyAlignment="0" applyProtection="0"/>
    <xf numFmtId="10" fontId="27" fillId="35" borderId="15" applyNumberFormat="0" applyBorder="0" applyAlignment="0" applyProtection="0"/>
    <xf numFmtId="10" fontId="27" fillId="35" borderId="15" applyNumberFormat="0" applyBorder="0" applyAlignment="0" applyProtection="0"/>
    <xf numFmtId="0" fontId="32" fillId="22" borderId="28" applyNumberFormat="0" applyAlignment="0" applyProtection="0"/>
    <xf numFmtId="0" fontId="15" fillId="15" borderId="0" applyNumberFormat="0" applyBorder="0" applyAlignment="0" applyProtection="0"/>
    <xf numFmtId="3" fontId="6" fillId="0" borderId="0" applyFont="0" applyFill="0" applyBorder="0" applyAlignment="0" applyProtection="0">
      <alignment vertical="center"/>
    </xf>
    <xf numFmtId="3" fontId="6" fillId="0" borderId="0" applyFont="0" applyFill="0" applyBorder="0" applyAlignment="0" applyProtection="0">
      <alignment vertical="center"/>
    </xf>
    <xf numFmtId="3" fontId="6" fillId="0" borderId="0" applyFont="0" applyFill="0" applyBorder="0" applyAlignment="0" applyProtection="0">
      <alignment vertical="center"/>
    </xf>
    <xf numFmtId="0" fontId="18" fillId="0" borderId="29" applyNumberFormat="0" applyFill="0" applyAlignment="0" applyProtection="0"/>
    <xf numFmtId="176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33" fillId="0" borderId="26"/>
    <xf numFmtId="178" fontId="34" fillId="0" borderId="0" applyFont="0" applyFill="0" applyBorder="0" applyAlignment="0" applyProtection="0"/>
    <xf numFmtId="179" fontId="34" fillId="0" borderId="0" applyFont="0" applyFill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6" fillId="0" borderId="0"/>
    <xf numFmtId="0" fontId="36" fillId="0" borderId="0"/>
    <xf numFmtId="0" fontId="36" fillId="0" borderId="0"/>
    <xf numFmtId="0" fontId="36" fillId="0" borderId="0"/>
    <xf numFmtId="180" fontId="3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/>
    <xf numFmtId="0" fontId="6" fillId="0" borderId="0"/>
    <xf numFmtId="0" fontId="7" fillId="0" borderId="0"/>
    <xf numFmtId="0" fontId="6" fillId="0" borderId="0">
      <alignment vertical="top"/>
    </xf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34" borderId="31" applyNumberFormat="0" applyFont="0" applyAlignment="0" applyProtection="0"/>
    <xf numFmtId="0" fontId="11" fillId="34" borderId="31" applyNumberFormat="0" applyFont="0" applyAlignment="0" applyProtection="0"/>
    <xf numFmtId="0" fontId="11" fillId="34" borderId="31" applyNumberFormat="0" applyFont="0" applyAlignment="0" applyProtection="0"/>
    <xf numFmtId="0" fontId="6" fillId="34" borderId="31" applyNumberFormat="0" applyFont="0" applyAlignment="0" applyProtection="0"/>
    <xf numFmtId="0" fontId="6" fillId="34" borderId="31" applyNumberFormat="0" applyFont="0" applyAlignment="0" applyProtection="0"/>
    <xf numFmtId="0" fontId="13" fillId="32" borderId="27" applyNumberFormat="0" applyAlignment="0" applyProtection="0"/>
    <xf numFmtId="10" fontId="6" fillId="0" borderId="0" applyFont="0" applyFill="0" applyBorder="0" applyAlignment="0" applyProtection="0"/>
    <xf numFmtId="10" fontId="6" fillId="0" borderId="0" applyFont="0" applyFill="0" applyBorder="0" applyAlignment="0" applyProtection="0"/>
    <xf numFmtId="10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27" fillId="37" borderId="37" applyNumberFormat="0" applyFont="0" applyBorder="0" applyAlignment="0">
      <alignment horizontal="center"/>
      <protection locked="0"/>
    </xf>
    <xf numFmtId="0" fontId="6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26" fillId="16" borderId="0" applyNumberFormat="0" applyBorder="0" applyAlignment="0" applyProtection="0"/>
    <xf numFmtId="0" fontId="15" fillId="15" borderId="0" applyNumberFormat="0" applyBorder="0" applyAlignment="0" applyProtection="0"/>
    <xf numFmtId="0" fontId="13" fillId="32" borderId="27" applyNumberFormat="0" applyAlignment="0" applyProtection="0"/>
    <xf numFmtId="0" fontId="6" fillId="10" borderId="0" applyNumberFormat="0" applyBorder="0" applyProtection="0">
      <alignment wrapText="1"/>
    </xf>
    <xf numFmtId="0" fontId="11" fillId="0" borderId="0"/>
    <xf numFmtId="0" fontId="6" fillId="0" borderId="0"/>
    <xf numFmtId="0" fontId="38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>
      <alignment vertical="top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33" fillId="0" borderId="0"/>
    <xf numFmtId="49" fontId="6" fillId="0" borderId="0">
      <alignment horizontal="right"/>
    </xf>
    <xf numFmtId="49" fontId="6" fillId="0" borderId="0">
      <alignment horizontal="right"/>
    </xf>
    <xf numFmtId="49" fontId="6" fillId="0" borderId="0">
      <alignment horizontal="right"/>
    </xf>
    <xf numFmtId="0" fontId="25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29" fillId="0" borderId="34" applyNumberFormat="0" applyFill="0" applyAlignment="0" applyProtection="0"/>
    <xf numFmtId="0" fontId="30" fillId="0" borderId="35" applyNumberFormat="0" applyFill="0" applyAlignment="0" applyProtection="0"/>
    <xf numFmtId="0" fontId="31" fillId="0" borderId="36" applyNumberFormat="0" applyFill="0" applyAlignment="0" applyProtection="0"/>
    <xf numFmtId="0" fontId="31" fillId="0" borderId="0" applyNumberFormat="0" applyFill="0" applyBorder="0" applyAlignment="0" applyProtection="0"/>
    <xf numFmtId="0" fontId="24" fillId="0" borderId="33" applyNumberFormat="0" applyFill="0" applyAlignment="0" applyProtection="0"/>
    <xf numFmtId="0" fontId="39" fillId="0" borderId="0" applyNumberFormat="0" applyFill="0" applyBorder="0" applyAlignment="0" applyProtection="0"/>
    <xf numFmtId="0" fontId="29" fillId="0" borderId="34" applyNumberFormat="0" applyFill="0" applyAlignment="0" applyProtection="0"/>
    <xf numFmtId="0" fontId="30" fillId="0" borderId="35" applyNumberFormat="0" applyFill="0" applyAlignment="0" applyProtection="0"/>
    <xf numFmtId="0" fontId="31" fillId="0" borderId="36" applyNumberFormat="0" applyFill="0" applyAlignment="0" applyProtection="0"/>
    <xf numFmtId="0" fontId="31" fillId="0" borderId="0" applyNumberFormat="0" applyFill="0" applyBorder="0" applyAlignment="0" applyProtection="0"/>
    <xf numFmtId="181" fontId="6" fillId="0" borderId="0" applyFont="0" applyFill="0" applyBorder="0" applyAlignment="0" applyProtection="0"/>
    <xf numFmtId="0" fontId="20" fillId="33" borderId="30" applyNumberFormat="0" applyAlignment="0" applyProtection="0"/>
    <xf numFmtId="0" fontId="18" fillId="0" borderId="29" applyNumberFormat="0" applyFill="0" applyAlignment="0" applyProtection="0"/>
    <xf numFmtId="182" fontId="38" fillId="0" borderId="0" applyFont="0" applyFill="0" applyBorder="0" applyAlignment="0" applyProtection="0"/>
    <xf numFmtId="183" fontId="38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0" fillId="33" borderId="30" applyNumberFormat="0" applyAlignment="0" applyProtection="0"/>
    <xf numFmtId="0" fontId="7" fillId="0" borderId="0"/>
    <xf numFmtId="0" fontId="7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40" fillId="0" borderId="0"/>
    <xf numFmtId="0" fontId="41" fillId="0" borderId="0"/>
    <xf numFmtId="0" fontId="41" fillId="0" borderId="0"/>
    <xf numFmtId="0" fontId="42" fillId="0" borderId="0"/>
    <xf numFmtId="0" fontId="11" fillId="14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20" borderId="0" applyNumberFormat="0" applyBorder="0" applyAlignment="0" applyProtection="0"/>
    <xf numFmtId="0" fontId="11" fillId="20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1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2" fillId="29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30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31" borderId="0" applyNumberFormat="0" applyBorder="0" applyAlignment="0" applyProtection="0"/>
    <xf numFmtId="0" fontId="12" fillId="31" borderId="0" applyNumberFormat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6" fillId="32" borderId="39" applyNumberFormat="0" applyAlignment="0" applyProtection="0"/>
    <xf numFmtId="0" fontId="16" fillId="32" borderId="39" applyNumberFormat="0" applyAlignment="0" applyProtection="0"/>
    <xf numFmtId="0" fontId="18" fillId="0" borderId="29" applyNumberFormat="0" applyFill="0" applyAlignment="0" applyProtection="0"/>
    <xf numFmtId="0" fontId="18" fillId="0" borderId="29" applyNumberFormat="0" applyFill="0" applyAlignment="0" applyProtection="0"/>
    <xf numFmtId="0" fontId="43" fillId="13" borderId="0" applyNumberFormat="0" applyFont="0" applyBorder="0" applyAlignment="0">
      <alignment horizontal="left"/>
    </xf>
    <xf numFmtId="184" fontId="6" fillId="0" borderId="0" applyFont="0" applyFill="0" applyBorder="0" applyAlignment="0" applyProtection="0"/>
    <xf numFmtId="0" fontId="44" fillId="34" borderId="40" applyNumberFormat="0" applyFont="0" applyAlignment="0" applyProtection="0"/>
    <xf numFmtId="0" fontId="44" fillId="34" borderId="40" applyNumberFormat="0" applyFont="0" applyAlignment="0" applyProtection="0"/>
    <xf numFmtId="170" fontId="21" fillId="0" borderId="0" applyFont="0" applyFill="0" applyBorder="0" applyAlignment="0" applyProtection="0"/>
    <xf numFmtId="171" fontId="21" fillId="0" borderId="0" applyFont="0" applyFill="0" applyBorder="0" applyAlignment="0" applyProtection="0"/>
    <xf numFmtId="0" fontId="22" fillId="19" borderId="39" applyNumberFormat="0" applyAlignment="0" applyProtection="0"/>
    <xf numFmtId="0" fontId="22" fillId="19" borderId="39" applyNumberFormat="0" applyAlignment="0" applyProtection="0"/>
    <xf numFmtId="0" fontId="45" fillId="39" borderId="41" applyFont="0" applyBorder="0">
      <alignment horizontal="center" vertical="center" wrapText="1"/>
    </xf>
    <xf numFmtId="10" fontId="27" fillId="35" borderId="38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43" fontId="6" fillId="0" borderId="0" applyFont="0" applyFill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10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0" fillId="0" borderId="0"/>
    <xf numFmtId="0" fontId="1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9" fontId="6" fillId="0" borderId="0" applyFont="0" applyFill="0" applyBorder="0" applyAlignment="0" applyProtection="0"/>
    <xf numFmtId="0" fontId="27" fillId="37" borderId="37" applyNumberFormat="0" applyFont="0" applyBorder="0" applyAlignment="0">
      <alignment horizontal="center"/>
      <protection locked="0"/>
    </xf>
    <xf numFmtId="0" fontId="26" fillId="16" borderId="0" applyNumberFormat="0" applyBorder="0" applyAlignment="0" applyProtection="0"/>
    <xf numFmtId="0" fontId="26" fillId="16" borderId="0" applyNumberFormat="0" applyBorder="0" applyAlignment="0" applyProtection="0"/>
    <xf numFmtId="0" fontId="13" fillId="32" borderId="42" applyNumberFormat="0" applyAlignment="0" applyProtection="0"/>
    <xf numFmtId="0" fontId="13" fillId="32" borderId="42" applyNumberFormat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29" fillId="0" borderId="34" applyNumberFormat="0" applyFill="0" applyAlignment="0" applyProtection="0"/>
    <xf numFmtId="0" fontId="29" fillId="0" borderId="34" applyNumberFormat="0" applyFill="0" applyAlignment="0" applyProtection="0"/>
    <xf numFmtId="0" fontId="30" fillId="0" borderId="35" applyNumberFormat="0" applyFill="0" applyAlignment="0" applyProtection="0"/>
    <xf numFmtId="0" fontId="30" fillId="0" borderId="35" applyNumberFormat="0" applyFill="0" applyAlignment="0" applyProtection="0"/>
    <xf numFmtId="0" fontId="31" fillId="0" borderId="36" applyNumberFormat="0" applyFill="0" applyAlignment="0" applyProtection="0"/>
    <xf numFmtId="0" fontId="31" fillId="0" borderId="36" applyNumberFormat="0" applyFill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4" fillId="0" borderId="43" applyNumberFormat="0" applyFill="0" applyAlignment="0" applyProtection="0"/>
    <xf numFmtId="0" fontId="24" fillId="0" borderId="43" applyNumberFormat="0" applyFill="0" applyAlignment="0" applyProtection="0"/>
    <xf numFmtId="0" fontId="36" fillId="0" borderId="0"/>
    <xf numFmtId="0" fontId="20" fillId="33" borderId="30" applyNumberFormat="0" applyAlignment="0" applyProtection="0"/>
    <xf numFmtId="0" fontId="20" fillId="33" borderId="30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16" fillId="32" borderId="45" applyNumberForma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10" fontId="27" fillId="35" borderId="38" applyNumberFormat="0" applyBorder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22" fillId="19" borderId="45" applyNumberFormat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11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6" fillId="34" borderId="46" applyNumberFormat="0" applyFon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13" fillId="32" borderId="44" applyNumberFormat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24" fillId="0" borderId="47" applyNumberFormat="0" applyFill="0" applyAlignment="0" applyProtection="0"/>
    <xf numFmtId="0" fontId="46" fillId="0" borderId="0"/>
    <xf numFmtId="9" fontId="4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10">
    <xf numFmtId="0" fontId="0" fillId="0" borderId="0" xfId="0"/>
    <xf numFmtId="0" fontId="0" fillId="0" borderId="2" xfId="0" applyBorder="1"/>
    <xf numFmtId="0" fontId="0" fillId="0" borderId="3" xfId="0" applyBorder="1"/>
    <xf numFmtId="0" fontId="0" fillId="3" borderId="4" xfId="0" applyFill="1" applyBorder="1"/>
    <xf numFmtId="0" fontId="0" fillId="3" borderId="3" xfId="0" applyFill="1" applyBorder="1"/>
    <xf numFmtId="0" fontId="0" fillId="3" borderId="0" xfId="0" applyFill="1"/>
    <xf numFmtId="0" fontId="2" fillId="3" borderId="1" xfId="0" applyFont="1" applyFill="1" applyBorder="1" applyAlignment="1">
      <alignment horizontal="left" vertical="top"/>
    </xf>
    <xf numFmtId="0" fontId="2" fillId="4" borderId="5" xfId="0" applyFont="1" applyFill="1" applyBorder="1" applyAlignment="1">
      <alignment horizontal="left" vertical="top" wrapText="1"/>
    </xf>
    <xf numFmtId="0" fontId="2" fillId="2" borderId="9" xfId="0" applyFont="1" applyFill="1" applyBorder="1" applyAlignment="1">
      <alignment horizontal="left" vertical="top" wrapText="1"/>
    </xf>
    <xf numFmtId="0" fontId="0" fillId="3" borderId="12" xfId="0" applyFill="1" applyBorder="1"/>
    <xf numFmtId="0" fontId="0" fillId="0" borderId="11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2" fillId="6" borderId="9" xfId="0" applyFont="1" applyFill="1" applyBorder="1" applyAlignment="1">
      <alignment horizontal="left" vertical="top" wrapText="1"/>
    </xf>
    <xf numFmtId="0" fontId="2" fillId="7" borderId="9" xfId="0" applyFont="1" applyFill="1" applyBorder="1" applyAlignment="1">
      <alignment horizontal="left" vertical="top" wrapText="1"/>
    </xf>
    <xf numFmtId="0" fontId="2" fillId="4" borderId="5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23" xfId="0" applyBorder="1"/>
    <xf numFmtId="0" fontId="0" fillId="0" borderId="19" xfId="0" applyBorder="1"/>
    <xf numFmtId="14" fontId="0" fillId="0" borderId="16" xfId="0" applyNumberFormat="1" applyBorder="1"/>
    <xf numFmtId="14" fontId="0" fillId="0" borderId="17" xfId="0" applyNumberFormat="1" applyBorder="1"/>
    <xf numFmtId="14" fontId="0" fillId="0" borderId="18" xfId="0" applyNumberFormat="1" applyBorder="1"/>
    <xf numFmtId="0" fontId="4" fillId="4" borderId="9" xfId="0" applyFont="1" applyFill="1" applyBorder="1" applyAlignment="1">
      <alignment horizontal="left" vertical="top" wrapText="1"/>
    </xf>
    <xf numFmtId="0" fontId="4" fillId="5" borderId="9" xfId="0" applyFont="1" applyFill="1" applyBorder="1" applyAlignment="1">
      <alignment horizontal="left" vertical="top" wrapText="1"/>
    </xf>
    <xf numFmtId="0" fontId="4" fillId="7" borderId="9" xfId="0" applyFont="1" applyFill="1" applyBorder="1" applyAlignment="1">
      <alignment horizontal="left" vertical="top" wrapText="1"/>
    </xf>
    <xf numFmtId="0" fontId="5" fillId="4" borderId="5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4" fillId="6" borderId="9" xfId="0" applyFont="1" applyFill="1" applyBorder="1" applyAlignment="1">
      <alignment horizontal="left" vertical="top" wrapText="1"/>
    </xf>
    <xf numFmtId="0" fontId="5" fillId="7" borderId="5" xfId="0" applyFont="1" applyFill="1" applyBorder="1" applyAlignment="1">
      <alignment horizontal="center" vertical="center" wrapText="1"/>
    </xf>
    <xf numFmtId="0" fontId="0" fillId="9" borderId="2" xfId="0" applyFill="1" applyBorder="1"/>
    <xf numFmtId="0" fontId="0" fillId="9" borderId="13" xfId="0" applyFill="1" applyBorder="1"/>
    <xf numFmtId="0" fontId="0" fillId="9" borderId="0" xfId="0" applyFill="1"/>
    <xf numFmtId="0" fontId="0" fillId="9" borderId="3" xfId="0" applyFill="1" applyBorder="1"/>
    <xf numFmtId="0" fontId="0" fillId="12" borderId="3" xfId="0" applyFill="1" applyBorder="1"/>
    <xf numFmtId="0" fontId="0" fillId="0" borderId="25" xfId="0" applyFill="1" applyBorder="1"/>
    <xf numFmtId="0" fontId="0" fillId="12" borderId="0" xfId="0" applyFill="1"/>
    <xf numFmtId="0" fontId="0" fillId="0" borderId="0" xfId="0" applyAlignment="1">
      <alignment horizontal="right"/>
    </xf>
    <xf numFmtId="0" fontId="2" fillId="7" borderId="9" xfId="0" applyFont="1" applyFill="1" applyBorder="1" applyAlignment="1">
      <alignment horizontal="right" vertical="top" wrapText="1"/>
    </xf>
    <xf numFmtId="0" fontId="0" fillId="0" borderId="2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11" xfId="0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12" borderId="3" xfId="0" applyFill="1" applyBorder="1" applyAlignment="1">
      <alignment horizontal="right"/>
    </xf>
    <xf numFmtId="0" fontId="0" fillId="5" borderId="0" xfId="0" applyFill="1"/>
    <xf numFmtId="0" fontId="0" fillId="11" borderId="0" xfId="0" applyFill="1"/>
    <xf numFmtId="0" fontId="0" fillId="7" borderId="0" xfId="0" applyFill="1"/>
    <xf numFmtId="0" fontId="0" fillId="3" borderId="11" xfId="0" applyFill="1" applyBorder="1"/>
    <xf numFmtId="0" fontId="0" fillId="9" borderId="11" xfId="0" applyFill="1" applyBorder="1"/>
    <xf numFmtId="0" fontId="0" fillId="3" borderId="24" xfId="0" applyFill="1" applyBorder="1"/>
    <xf numFmtId="0" fontId="2" fillId="9" borderId="0" xfId="0" applyFont="1" applyFill="1"/>
    <xf numFmtId="9" fontId="0" fillId="0" borderId="0" xfId="0" applyNumberFormat="1"/>
    <xf numFmtId="17" fontId="3" fillId="40" borderId="48" xfId="0" applyNumberFormat="1" applyFont="1" applyFill="1" applyBorder="1"/>
    <xf numFmtId="0" fontId="3" fillId="40" borderId="49" xfId="0" applyFont="1" applyFill="1" applyBorder="1"/>
    <xf numFmtId="0" fontId="0" fillId="40" borderId="50" xfId="0" applyFill="1" applyBorder="1"/>
    <xf numFmtId="185" fontId="0" fillId="0" borderId="48" xfId="891" applyNumberFormat="1" applyFont="1" applyFill="1" applyBorder="1"/>
    <xf numFmtId="0" fontId="47" fillId="9" borderId="0" xfId="0" applyFont="1" applyFill="1"/>
    <xf numFmtId="0" fontId="3" fillId="40" borderId="50" xfId="0" applyFont="1" applyFill="1" applyBorder="1"/>
    <xf numFmtId="0" fontId="3" fillId="40" borderId="51" xfId="0" applyFont="1" applyFill="1" applyBorder="1"/>
    <xf numFmtId="0" fontId="3" fillId="40" borderId="0" xfId="0" applyFont="1" applyFill="1" applyBorder="1" applyAlignment="1"/>
    <xf numFmtId="0" fontId="3" fillId="40" borderId="51" xfId="0" applyFont="1" applyFill="1" applyBorder="1" applyAlignment="1">
      <alignment horizontal="center" vertical="center"/>
    </xf>
    <xf numFmtId="0" fontId="0" fillId="0" borderId="48" xfId="891" applyNumberFormat="1" applyFont="1" applyFill="1" applyBorder="1"/>
    <xf numFmtId="185" fontId="0" fillId="0" borderId="49" xfId="891" applyNumberFormat="1" applyFont="1" applyFill="1" applyBorder="1"/>
    <xf numFmtId="0" fontId="0" fillId="0" borderId="48" xfId="892" applyNumberFormat="1" applyFont="1" applyFill="1" applyBorder="1"/>
    <xf numFmtId="0" fontId="0" fillId="0" borderId="51" xfId="891" applyNumberFormat="1" applyFont="1" applyFill="1" applyBorder="1" applyAlignment="1">
      <alignment wrapText="1"/>
    </xf>
    <xf numFmtId="0" fontId="0" fillId="0" borderId="49" xfId="891" applyNumberFormat="1" applyFont="1" applyFill="1" applyBorder="1"/>
    <xf numFmtId="186" fontId="0" fillId="0" borderId="48" xfId="891" applyNumberFormat="1" applyFont="1" applyFill="1" applyBorder="1"/>
    <xf numFmtId="186" fontId="0" fillId="0" borderId="49" xfId="891" applyNumberFormat="1" applyFont="1" applyFill="1" applyBorder="1"/>
    <xf numFmtId="10" fontId="0" fillId="0" borderId="51" xfId="891" applyNumberFormat="1" applyFont="1" applyFill="1" applyBorder="1" applyAlignment="1">
      <alignment wrapText="1"/>
    </xf>
    <xf numFmtId="10" fontId="0" fillId="38" borderId="51" xfId="891" applyNumberFormat="1" applyFont="1" applyFill="1" applyBorder="1" applyAlignment="1">
      <alignment wrapText="1"/>
    </xf>
    <xf numFmtId="0" fontId="0" fillId="38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ont="1" applyFill="1" applyBorder="1" applyAlignment="1">
      <alignment horizontal="center"/>
    </xf>
    <xf numFmtId="9" fontId="0" fillId="0" borderId="0" xfId="892" applyFont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/>
    <xf numFmtId="0" fontId="0" fillId="0" borderId="0" xfId="892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4" fontId="0" fillId="0" borderId="0" xfId="0" applyNumberFormat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8" borderId="6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893">
    <cellStyle name="%" xfId="12"/>
    <cellStyle name="% 2" xfId="13"/>
    <cellStyle name="_Trésorerie" xfId="332"/>
    <cellStyle name="20 % - Akzent1" xfId="14"/>
    <cellStyle name="20 % - Akzent2" xfId="15"/>
    <cellStyle name="20 % - Akzent3" xfId="16"/>
    <cellStyle name="20 % - Akzent4" xfId="17"/>
    <cellStyle name="20 % - Akzent5" xfId="18"/>
    <cellStyle name="20 % - Akzent6" xfId="19"/>
    <cellStyle name="20 % - Accent1 2" xfId="20"/>
    <cellStyle name="20 % - Accent1 3" xfId="333"/>
    <cellStyle name="20 % - Accent1 4" xfId="334"/>
    <cellStyle name="20 % - Accent2 2" xfId="21"/>
    <cellStyle name="20 % - Accent2 3" xfId="335"/>
    <cellStyle name="20 % - Accent2 4" xfId="336"/>
    <cellStyle name="20 % - Accent3 2" xfId="22"/>
    <cellStyle name="20 % - Accent3 3" xfId="337"/>
    <cellStyle name="20 % - Accent3 4" xfId="338"/>
    <cellStyle name="20 % - Accent4 2" xfId="23"/>
    <cellStyle name="20 % - Accent4 3" xfId="339"/>
    <cellStyle name="20 % - Accent4 4" xfId="340"/>
    <cellStyle name="20 % - Accent5 2" xfId="24"/>
    <cellStyle name="20 % - Accent5 3" xfId="341"/>
    <cellStyle name="20 % - Accent5 4" xfId="342"/>
    <cellStyle name="20 % - Accent6 2" xfId="25"/>
    <cellStyle name="20 % - Accent6 3" xfId="343"/>
    <cellStyle name="20 % - Accent6 4" xfId="344"/>
    <cellStyle name="20% - Accent1" xfId="26"/>
    <cellStyle name="20% - Accent2" xfId="27"/>
    <cellStyle name="20% - Accent3" xfId="28"/>
    <cellStyle name="20% - Accent4" xfId="29"/>
    <cellStyle name="20% - Accent5" xfId="30"/>
    <cellStyle name="20% - Accent6" xfId="31"/>
    <cellStyle name="40 % - Akzent1" xfId="32"/>
    <cellStyle name="40 % - Akzent2" xfId="33"/>
    <cellStyle name="40 % - Akzent3" xfId="34"/>
    <cellStyle name="40 % - Akzent4" xfId="35"/>
    <cellStyle name="40 % - Akzent5" xfId="36"/>
    <cellStyle name="40 % - Akzent6" xfId="37"/>
    <cellStyle name="40 % - Accent1 2" xfId="38"/>
    <cellStyle name="40 % - Accent1 3" xfId="345"/>
    <cellStyle name="40 % - Accent1 4" xfId="346"/>
    <cellStyle name="40 % - Accent2 2" xfId="39"/>
    <cellStyle name="40 % - Accent2 3" xfId="347"/>
    <cellStyle name="40 % - Accent2 4" xfId="348"/>
    <cellStyle name="40 % - Accent3 2" xfId="40"/>
    <cellStyle name="40 % - Accent3 3" xfId="349"/>
    <cellStyle name="40 % - Accent3 4" xfId="350"/>
    <cellStyle name="40 % - Accent4 2" xfId="41"/>
    <cellStyle name="40 % - Accent4 3" xfId="351"/>
    <cellStyle name="40 % - Accent4 4" xfId="352"/>
    <cellStyle name="40 % - Accent5 2" xfId="42"/>
    <cellStyle name="40 % - Accent5 3" xfId="353"/>
    <cellStyle name="40 % - Accent5 4" xfId="354"/>
    <cellStyle name="40 % - Accent6 2" xfId="43"/>
    <cellStyle name="40 % - Accent6 3" xfId="355"/>
    <cellStyle name="40 % - Accent6 4" xfId="356"/>
    <cellStyle name="40% - Accent1" xfId="44"/>
    <cellStyle name="40% - Accent2" xfId="45"/>
    <cellStyle name="40% - Accent3" xfId="46"/>
    <cellStyle name="40% - Accent4" xfId="47"/>
    <cellStyle name="40% - Accent5" xfId="48"/>
    <cellStyle name="40% - Accent6" xfId="49"/>
    <cellStyle name="60 % - Akzent1" xfId="50"/>
    <cellStyle name="60 % - Akzent2" xfId="51"/>
    <cellStyle name="60 % - Akzent3" xfId="52"/>
    <cellStyle name="60 % - Akzent4" xfId="53"/>
    <cellStyle name="60 % - Akzent5" xfId="54"/>
    <cellStyle name="60 % - Akzent6" xfId="55"/>
    <cellStyle name="60 % - Accent1 2" xfId="56"/>
    <cellStyle name="60 % - Accent1 3" xfId="357"/>
    <cellStyle name="60 % - Accent1 4" xfId="358"/>
    <cellStyle name="60 % - Accent2 2" xfId="57"/>
    <cellStyle name="60 % - Accent2 3" xfId="359"/>
    <cellStyle name="60 % - Accent2 4" xfId="360"/>
    <cellStyle name="60 % - Accent3 2" xfId="58"/>
    <cellStyle name="60 % - Accent3 3" xfId="361"/>
    <cellStyle name="60 % - Accent3 4" xfId="362"/>
    <cellStyle name="60 % - Accent4 2" xfId="59"/>
    <cellStyle name="60 % - Accent4 3" xfId="363"/>
    <cellStyle name="60 % - Accent4 4" xfId="364"/>
    <cellStyle name="60 % - Accent5 2" xfId="60"/>
    <cellStyle name="60 % - Accent5 3" xfId="365"/>
    <cellStyle name="60 % - Accent5 4" xfId="366"/>
    <cellStyle name="60 % - Accent6 2" xfId="61"/>
    <cellStyle name="60 % - Accent6 3" xfId="367"/>
    <cellStyle name="60 % - Accent6 4" xfId="368"/>
    <cellStyle name="60% - Accent1" xfId="62"/>
    <cellStyle name="60% - Accent2" xfId="63"/>
    <cellStyle name="60% - Accent3" xfId="64"/>
    <cellStyle name="60% - Accent4" xfId="65"/>
    <cellStyle name="60% - Accent5" xfId="66"/>
    <cellStyle name="60% - Accent6" xfId="67"/>
    <cellStyle name="Accent1 2" xfId="68"/>
    <cellStyle name="Accent1 3" xfId="369"/>
    <cellStyle name="Accent1 4" xfId="370"/>
    <cellStyle name="Accent2 2" xfId="69"/>
    <cellStyle name="Accent2 3" xfId="371"/>
    <cellStyle name="Accent2 4" xfId="372"/>
    <cellStyle name="Accent3 2" xfId="70"/>
    <cellStyle name="Accent3 3" xfId="373"/>
    <cellStyle name="Accent3 4" xfId="374"/>
    <cellStyle name="Accent4 2" xfId="71"/>
    <cellStyle name="Accent4 3" xfId="375"/>
    <cellStyle name="Accent4 4" xfId="376"/>
    <cellStyle name="Accent5 2" xfId="72"/>
    <cellStyle name="Accent5 3" xfId="377"/>
    <cellStyle name="Accent5 4" xfId="378"/>
    <cellStyle name="Accent6 2" xfId="73"/>
    <cellStyle name="Accent6 3" xfId="379"/>
    <cellStyle name="Accent6 4" xfId="380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Ausgabe 2" xfId="735"/>
    <cellStyle name="Ausgabe 2 2" xfId="736"/>
    <cellStyle name="Ausgabe 3" xfId="737"/>
    <cellStyle name="Ausgabe 3 2" xfId="738"/>
    <cellStyle name="Ausgabe 4" xfId="739"/>
    <cellStyle name="Ausgabe 4 2" xfId="740"/>
    <cellStyle name="Ausgabe 5" xfId="741"/>
    <cellStyle name="Avertissement 2" xfId="81"/>
    <cellStyle name="Avertissement 3" xfId="381"/>
    <cellStyle name="Avertissement 4" xfId="382"/>
    <cellStyle name="Bad" xfId="82"/>
    <cellStyle name="Berechnung" xfId="83"/>
    <cellStyle name="Berechnung 2" xfId="742"/>
    <cellStyle name="Berechnung 2 2" xfId="743"/>
    <cellStyle name="Berechnung 3" xfId="744"/>
    <cellStyle name="Berechnung 3 2" xfId="745"/>
    <cellStyle name="Berechnung 4" xfId="746"/>
    <cellStyle name="Berechnung 4 2" xfId="747"/>
    <cellStyle name="Berechnung 5" xfId="748"/>
    <cellStyle name="Calcul 2" xfId="84"/>
    <cellStyle name="Calcul 2 2" xfId="749"/>
    <cellStyle name="Calcul 2 2 2" xfId="750"/>
    <cellStyle name="Calcul 2 3" xfId="751"/>
    <cellStyle name="Calcul 2 3 2" xfId="752"/>
    <cellStyle name="Calcul 2 4" xfId="753"/>
    <cellStyle name="Calcul 2 4 2" xfId="754"/>
    <cellStyle name="Calcul 2 5" xfId="755"/>
    <cellStyle name="Calcul 3" xfId="383"/>
    <cellStyle name="Calcul 4" xfId="384"/>
    <cellStyle name="Calculation" xfId="85"/>
    <cellStyle name="Calculation 2" xfId="756"/>
    <cellStyle name="Calculation 2 2" xfId="757"/>
    <cellStyle name="Calculation 3" xfId="758"/>
    <cellStyle name="Calculation 3 2" xfId="759"/>
    <cellStyle name="Calculation 4" xfId="760"/>
    <cellStyle name="Calculation 4 2" xfId="761"/>
    <cellStyle name="Calculation 5" xfId="762"/>
    <cellStyle name="category" xfId="86"/>
    <cellStyle name="Cellule liée 2" xfId="87"/>
    <cellStyle name="Cellule liée 3" xfId="385"/>
    <cellStyle name="Cellule liée 4" xfId="386"/>
    <cellStyle name="charte" xfId="88"/>
    <cellStyle name="Check Cell" xfId="89"/>
    <cellStyle name="color" xfId="387"/>
    <cellStyle name="Comma [0]" xfId="90"/>
    <cellStyle name="Comma [0] 2" xfId="91"/>
    <cellStyle name="Comma [0] 3" xfId="92"/>
    <cellStyle name="Comma 2" xfId="93"/>
    <cellStyle name="Comma 2 2" xfId="94"/>
    <cellStyle name="Comma 3" xfId="95"/>
    <cellStyle name="Comma 3 2" xfId="96"/>
    <cellStyle name="Comma 4" xfId="97"/>
    <cellStyle name="Comma 5" xfId="98"/>
    <cellStyle name="Comma 5 2" xfId="99"/>
    <cellStyle name="Comma_Inflation by projects" xfId="388"/>
    <cellStyle name="Commentaire 2" xfId="100"/>
    <cellStyle name="Commentaire 2 2" xfId="763"/>
    <cellStyle name="Commentaire 2 2 2" xfId="764"/>
    <cellStyle name="Commentaire 2 3" xfId="765"/>
    <cellStyle name="Commentaire 2 3 2" xfId="766"/>
    <cellStyle name="Commentaire 2 4" xfId="767"/>
    <cellStyle name="Commentaire 2 4 2" xfId="768"/>
    <cellStyle name="Commentaire 2 5" xfId="769"/>
    <cellStyle name="Commentaire 3" xfId="389"/>
    <cellStyle name="Commentaire 4" xfId="390"/>
    <cellStyle name="Currency $" xfId="101"/>
    <cellStyle name="Currency $ 2" xfId="102"/>
    <cellStyle name="Currency $ 2 2" xfId="103"/>
    <cellStyle name="Currency $ 3" xfId="104"/>
    <cellStyle name="Currency [0]" xfId="105"/>
    <cellStyle name="Currency [0] 2" xfId="106"/>
    <cellStyle name="Currency [0] 3" xfId="107"/>
    <cellStyle name="Currency 2" xfId="108"/>
    <cellStyle name="Currency 3" xfId="109"/>
    <cellStyle name="Currency 3 2" xfId="110"/>
    <cellStyle name="Currency 4" xfId="111"/>
    <cellStyle name="Date Long" xfId="112"/>
    <cellStyle name="Date Long 2" xfId="113"/>
    <cellStyle name="Date Long 3" xfId="114"/>
    <cellStyle name="Date Short" xfId="115"/>
    <cellStyle name="Date Short 2" xfId="116"/>
    <cellStyle name="Date Short 3" xfId="117"/>
    <cellStyle name="Dezimal [0]_Actd BC Consolidated" xfId="391"/>
    <cellStyle name="Dezimal_Actd BC Consolidated" xfId="392"/>
    <cellStyle name="Eingabe" xfId="118"/>
    <cellStyle name="Eingabe 2" xfId="770"/>
    <cellStyle name="Eingabe 2 2" xfId="771"/>
    <cellStyle name="Eingabe 3" xfId="772"/>
    <cellStyle name="Eingabe 3 2" xfId="773"/>
    <cellStyle name="Eingabe 4" xfId="774"/>
    <cellStyle name="Eingabe 4 2" xfId="775"/>
    <cellStyle name="Eingabe 5" xfId="776"/>
    <cellStyle name="Emilie" xfId="119"/>
    <cellStyle name="Emilie 2" xfId="120"/>
    <cellStyle name="Emilie 2 2" xfId="121"/>
    <cellStyle name="Emilie 3" xfId="122"/>
    <cellStyle name="Entrée 2" xfId="123"/>
    <cellStyle name="Entrée 2 2" xfId="777"/>
    <cellStyle name="Entrée 2 2 2" xfId="778"/>
    <cellStyle name="Entrée 2 3" xfId="779"/>
    <cellStyle name="Entrée 2 3 2" xfId="780"/>
    <cellStyle name="Entrée 2 4" xfId="781"/>
    <cellStyle name="Entrée 2 4 2" xfId="782"/>
    <cellStyle name="Entrée 2 5" xfId="783"/>
    <cellStyle name="Entrée 3" xfId="393"/>
    <cellStyle name="Entrée 4" xfId="394"/>
    <cellStyle name="Ergebnis" xfId="124"/>
    <cellStyle name="Ergebnis 2" xfId="784"/>
    <cellStyle name="Ergebnis 2 2" xfId="785"/>
    <cellStyle name="Ergebnis 3" xfId="786"/>
    <cellStyle name="Ergebnis 3 2" xfId="787"/>
    <cellStyle name="Ergebnis 4" xfId="788"/>
    <cellStyle name="Ergebnis 4 2" xfId="789"/>
    <cellStyle name="Ergebnis 5" xfId="790"/>
    <cellStyle name="Erklärender Text" xfId="125"/>
    <cellStyle name="Euro" xfId="3"/>
    <cellStyle name="Euro 2" xfId="126"/>
    <cellStyle name="Euro 2 2" xfId="127"/>
    <cellStyle name="Euro 3" xfId="128"/>
    <cellStyle name="Euro 3 2" xfId="129"/>
    <cellStyle name="Euro 4" xfId="130"/>
    <cellStyle name="Euro 4 2" xfId="131"/>
    <cellStyle name="Euro 5" xfId="132"/>
    <cellStyle name="Euro 5 2" xfId="133"/>
    <cellStyle name="Euro 6" xfId="134"/>
    <cellStyle name="Euro 7" xfId="135"/>
    <cellStyle name="Euroan" xfId="136"/>
    <cellStyle name="Euroan 2" xfId="137"/>
    <cellStyle name="Euroan 3" xfId="138"/>
    <cellStyle name="Euros" xfId="139"/>
    <cellStyle name="Euros 2" xfId="140"/>
    <cellStyle name="Euros 3" xfId="141"/>
    <cellStyle name="Explanatory Text" xfId="142"/>
    <cellStyle name="Good" xfId="143"/>
    <cellStyle name="Grey" xfId="144"/>
    <cellStyle name="Grey 2" xfId="145"/>
    <cellStyle name="Grey 3" xfId="146"/>
    <cellStyle name="grisonnant" xfId="395"/>
    <cellStyle name="Gut" xfId="147"/>
    <cellStyle name="HEADER" xfId="148"/>
    <cellStyle name="Heading 1" xfId="149"/>
    <cellStyle name="Heading 2" xfId="150"/>
    <cellStyle name="Heading 3" xfId="151"/>
    <cellStyle name="Heading 4" xfId="152"/>
    <cellStyle name="Input" xfId="153"/>
    <cellStyle name="Input [yellow]" xfId="154"/>
    <cellStyle name="Input [yellow] 2" xfId="155"/>
    <cellStyle name="Input [yellow] 2 2" xfId="396"/>
    <cellStyle name="Input [yellow] 2 2 2" xfId="791"/>
    <cellStyle name="Input [yellow] 2 3" xfId="792"/>
    <cellStyle name="Input [yellow] 2 3 2" xfId="793"/>
    <cellStyle name="Input [yellow] 2 4" xfId="794"/>
    <cellStyle name="Input [yellow] 2 4 2" xfId="795"/>
    <cellStyle name="Input [yellow] 2 5" xfId="796"/>
    <cellStyle name="Input [yellow] 3" xfId="156"/>
    <cellStyle name="Input [yellow] 3 2" xfId="797"/>
    <cellStyle name="Input [yellow] 3 2 2" xfId="798"/>
    <cellStyle name="Input [yellow] 3 3" xfId="799"/>
    <cellStyle name="Input [yellow] 3 3 2" xfId="800"/>
    <cellStyle name="Input [yellow] 3 4" xfId="801"/>
    <cellStyle name="Input [yellow] 3 4 2" xfId="802"/>
    <cellStyle name="Input [yellow] 3 5" xfId="803"/>
    <cellStyle name="Input [yellow] 4" xfId="804"/>
    <cellStyle name="Input [yellow] 4 2" xfId="805"/>
    <cellStyle name="Input [yellow] 5" xfId="806"/>
    <cellStyle name="Input [yellow] 5 2" xfId="807"/>
    <cellStyle name="Input [yellow] 6" xfId="808"/>
    <cellStyle name="Input [yellow] 6 2" xfId="809"/>
    <cellStyle name="Input [yellow] 7" xfId="810"/>
    <cellStyle name="Input 10" xfId="811"/>
    <cellStyle name="Input 2" xfId="812"/>
    <cellStyle name="Input 2 2" xfId="813"/>
    <cellStyle name="Input 3" xfId="814"/>
    <cellStyle name="Input 3 2" xfId="815"/>
    <cellStyle name="Input 4" xfId="816"/>
    <cellStyle name="Input 4 2" xfId="817"/>
    <cellStyle name="Input 5" xfId="818"/>
    <cellStyle name="Input 5 2" xfId="819"/>
    <cellStyle name="Input 6" xfId="820"/>
    <cellStyle name="Input 7" xfId="821"/>
    <cellStyle name="Input 8" xfId="822"/>
    <cellStyle name="Input 9" xfId="823"/>
    <cellStyle name="Input_Copy of TOP ACTIONS 2014 - US (2)" xfId="157"/>
    <cellStyle name="Insatisfaisant 2" xfId="158"/>
    <cellStyle name="Insatisfaisant 3" xfId="397"/>
    <cellStyle name="Insatisfaisant 4" xfId="398"/>
    <cellStyle name="Integer" xfId="159"/>
    <cellStyle name="Integer 2" xfId="160"/>
    <cellStyle name="Integer 3" xfId="161"/>
    <cellStyle name="Linked Cell" xfId="162"/>
    <cellStyle name="Migliaia (0)_040119 Best Practice FM Engine v2" xfId="163"/>
    <cellStyle name="Migliaia_orig da AM 040119 Best Practice FM Engine v2" xfId="164"/>
    <cellStyle name="Milliers" xfId="891" builtinId="3"/>
    <cellStyle name="Milliers 2" xfId="4"/>
    <cellStyle name="Milliers 2 2" xfId="399"/>
    <cellStyle name="Milliers 3" xfId="165"/>
    <cellStyle name="Model" xfId="166"/>
    <cellStyle name="Moneda [0]_INDREPORTSCPL05AR" xfId="167"/>
    <cellStyle name="Moneda_INDREPORTSCPL05AR" xfId="168"/>
    <cellStyle name="Monétaire 2" xfId="890"/>
    <cellStyle name="Neutral" xfId="169"/>
    <cellStyle name="Neutre 2" xfId="170"/>
    <cellStyle name="Neutre 3" xfId="400"/>
    <cellStyle name="Neutre 4" xfId="401"/>
    <cellStyle name="Non défini" xfId="171"/>
    <cellStyle name="Non défini 2" xfId="172"/>
    <cellStyle name="Non défini 2 2" xfId="173"/>
    <cellStyle name="Non défini 3" xfId="174"/>
    <cellStyle name="Normal" xfId="0" builtinId="0"/>
    <cellStyle name="Normal - Style1" xfId="175"/>
    <cellStyle name="Normal 10" xfId="176"/>
    <cellStyle name="Normal 10 2" xfId="177"/>
    <cellStyle name="Normal 10 2 2" xfId="292"/>
    <cellStyle name="Normal 100" xfId="402"/>
    <cellStyle name="Normal 100 2" xfId="403"/>
    <cellStyle name="Normal 101" xfId="404"/>
    <cellStyle name="Normal 101 2" xfId="405"/>
    <cellStyle name="Normal 102" xfId="406"/>
    <cellStyle name="Normal 102 2" xfId="407"/>
    <cellStyle name="Normal 103" xfId="408"/>
    <cellStyle name="Normal 103 2" xfId="409"/>
    <cellStyle name="Normal 104" xfId="410"/>
    <cellStyle name="Normal 104 2" xfId="411"/>
    <cellStyle name="Normal 105" xfId="412"/>
    <cellStyle name="Normal 105 2" xfId="413"/>
    <cellStyle name="Normal 106" xfId="414"/>
    <cellStyle name="Normal 106 2" xfId="415"/>
    <cellStyle name="Normal 107" xfId="416"/>
    <cellStyle name="Normal 107 2" xfId="417"/>
    <cellStyle name="Normal 108" xfId="418"/>
    <cellStyle name="Normal 108 2" xfId="419"/>
    <cellStyle name="Normal 109" xfId="420"/>
    <cellStyle name="Normal 109 2" xfId="421"/>
    <cellStyle name="Normal 11" xfId="178"/>
    <cellStyle name="Normal 11 2" xfId="179"/>
    <cellStyle name="Normal 11 2 2" xfId="422"/>
    <cellStyle name="Normal 11 2 2 2" xfId="423"/>
    <cellStyle name="Normal 11 2 2 3" xfId="424"/>
    <cellStyle name="Normal 11 2 3" xfId="425"/>
    <cellStyle name="Normal 11 2 4" xfId="426"/>
    <cellStyle name="Normal 11 3" xfId="427"/>
    <cellStyle name="Normal 11 3 2" xfId="428"/>
    <cellStyle name="Normal 11 3 2 2" xfId="429"/>
    <cellStyle name="Normal 11 3 2 3" xfId="430"/>
    <cellStyle name="Normal 11 3 3" xfId="431"/>
    <cellStyle name="Normal 11 3 4" xfId="432"/>
    <cellStyle name="Normal 11 4" xfId="433"/>
    <cellStyle name="Normal 11 4 2" xfId="434"/>
    <cellStyle name="Normal 11 4 3" xfId="435"/>
    <cellStyle name="Normal 11 5" xfId="436"/>
    <cellStyle name="Normal 11 6" xfId="437"/>
    <cellStyle name="Normal 110" xfId="438"/>
    <cellStyle name="Normal 110 2" xfId="439"/>
    <cellStyle name="Normal 111" xfId="440"/>
    <cellStyle name="Normal 111 2" xfId="441"/>
    <cellStyle name="Normal 112" xfId="442"/>
    <cellStyle name="Normal 112 2" xfId="443"/>
    <cellStyle name="Normal 113" xfId="444"/>
    <cellStyle name="Normal 113 2" xfId="445"/>
    <cellStyle name="Normal 114" xfId="446"/>
    <cellStyle name="Normal 114 2" xfId="447"/>
    <cellStyle name="Normal 115" xfId="448"/>
    <cellStyle name="Normal 115 2" xfId="449"/>
    <cellStyle name="Normal 116" xfId="450"/>
    <cellStyle name="Normal 116 2" xfId="451"/>
    <cellStyle name="Normal 117" xfId="452"/>
    <cellStyle name="Normal 117 2" xfId="453"/>
    <cellStyle name="Normal 118" xfId="454"/>
    <cellStyle name="Normal 118 2" xfId="455"/>
    <cellStyle name="Normal 119" xfId="456"/>
    <cellStyle name="Normal 119 2" xfId="457"/>
    <cellStyle name="Normal 12" xfId="180"/>
    <cellStyle name="Normal 120" xfId="458"/>
    <cellStyle name="Normal 120 2" xfId="459"/>
    <cellStyle name="Normal 121" xfId="460"/>
    <cellStyle name="Normal 121 2" xfId="461"/>
    <cellStyle name="Normal 122" xfId="462"/>
    <cellStyle name="Normal 122 2" xfId="463"/>
    <cellStyle name="Normal 123" xfId="464"/>
    <cellStyle name="Normal 123 2" xfId="465"/>
    <cellStyle name="Normal 124" xfId="466"/>
    <cellStyle name="Normal 124 2" xfId="467"/>
    <cellStyle name="Normal 125" xfId="468"/>
    <cellStyle name="Normal 125 2" xfId="469"/>
    <cellStyle name="Normal 126" xfId="470"/>
    <cellStyle name="Normal 126 2" xfId="471"/>
    <cellStyle name="Normal 127" xfId="472"/>
    <cellStyle name="Normal 127 2" xfId="473"/>
    <cellStyle name="Normal 128" xfId="474"/>
    <cellStyle name="Normal 128 2" xfId="475"/>
    <cellStyle name="Normal 129" xfId="476"/>
    <cellStyle name="Normal 129 2" xfId="477"/>
    <cellStyle name="Normal 13" xfId="181"/>
    <cellStyle name="Normal 13 2" xfId="478"/>
    <cellStyle name="Normal 13 2 2" xfId="479"/>
    <cellStyle name="Normal 13 3" xfId="294"/>
    <cellStyle name="Normal 13 4" xfId="480"/>
    <cellStyle name="Normal 130" xfId="481"/>
    <cellStyle name="Normal 130 2" xfId="482"/>
    <cellStyle name="Normal 131" xfId="483"/>
    <cellStyle name="Normal 131 2" xfId="484"/>
    <cellStyle name="Normal 132" xfId="485"/>
    <cellStyle name="Normal 132 2" xfId="486"/>
    <cellStyle name="Normal 133" xfId="487"/>
    <cellStyle name="Normal 133 2" xfId="488"/>
    <cellStyle name="Normal 134" xfId="489"/>
    <cellStyle name="Normal 134 2" xfId="490"/>
    <cellStyle name="Normal 135" xfId="491"/>
    <cellStyle name="Normal 135 2" xfId="492"/>
    <cellStyle name="Normal 136" xfId="493"/>
    <cellStyle name="Normal 136 2" xfId="494"/>
    <cellStyle name="Normal 137" xfId="495"/>
    <cellStyle name="Normal 137 2" xfId="496"/>
    <cellStyle name="Normal 138" xfId="497"/>
    <cellStyle name="Normal 138 2" xfId="498"/>
    <cellStyle name="Normal 139" xfId="499"/>
    <cellStyle name="Normal 139 2" xfId="500"/>
    <cellStyle name="Normal 14" xfId="182"/>
    <cellStyle name="Normal 14 2" xfId="501"/>
    <cellStyle name="Normal 14 2 2" xfId="502"/>
    <cellStyle name="Normal 14 3" xfId="503"/>
    <cellStyle name="Normal 14 4" xfId="504"/>
    <cellStyle name="Normal 140" xfId="505"/>
    <cellStyle name="Normal 140 2" xfId="506"/>
    <cellStyle name="Normal 141" xfId="507"/>
    <cellStyle name="Normal 141 2" xfId="508"/>
    <cellStyle name="Normal 142" xfId="509"/>
    <cellStyle name="Normal 142 2" xfId="510"/>
    <cellStyle name="Normal 143" xfId="511"/>
    <cellStyle name="Normal 143 2" xfId="512"/>
    <cellStyle name="Normal 144" xfId="513"/>
    <cellStyle name="Normal 144 2" xfId="514"/>
    <cellStyle name="Normal 145" xfId="515"/>
    <cellStyle name="Normal 145 2" xfId="516"/>
    <cellStyle name="Normal 146" xfId="517"/>
    <cellStyle name="Normal 146 2" xfId="518"/>
    <cellStyle name="Normal 147" xfId="519"/>
    <cellStyle name="Normal 147 2" xfId="520"/>
    <cellStyle name="Normal 148" xfId="521"/>
    <cellStyle name="Normal 148 2" xfId="522"/>
    <cellStyle name="Normal 149" xfId="523"/>
    <cellStyle name="Normal 149 2" xfId="524"/>
    <cellStyle name="Normal 15" xfId="183"/>
    <cellStyle name="Normal 150" xfId="525"/>
    <cellStyle name="Normal 150 2" xfId="526"/>
    <cellStyle name="Normal 151" xfId="527"/>
    <cellStyle name="Normal 151 2" xfId="528"/>
    <cellStyle name="Normal 152" xfId="529"/>
    <cellStyle name="Normal 152 2" xfId="530"/>
    <cellStyle name="Normal 153" xfId="531"/>
    <cellStyle name="Normal 153 2" xfId="532"/>
    <cellStyle name="Normal 154" xfId="533"/>
    <cellStyle name="Normal 154 2" xfId="534"/>
    <cellStyle name="Normal 155" xfId="535"/>
    <cellStyle name="Normal 155 2" xfId="536"/>
    <cellStyle name="Normal 156" xfId="537"/>
    <cellStyle name="Normal 156 2" xfId="538"/>
    <cellStyle name="Normal 157" xfId="539"/>
    <cellStyle name="Normal 157 2" xfId="304"/>
    <cellStyle name="Normal 158" xfId="540"/>
    <cellStyle name="Normal 158 2" xfId="306"/>
    <cellStyle name="Normal 159" xfId="541"/>
    <cellStyle name="Normal 159 2" xfId="307"/>
    <cellStyle name="Normal 16" xfId="184"/>
    <cellStyle name="Normal 160" xfId="542"/>
    <cellStyle name="Normal 160 2" xfId="308"/>
    <cellStyle name="Normal 161" xfId="543"/>
    <cellStyle name="Normal 161 2" xfId="309"/>
    <cellStyle name="Normal 162" xfId="544"/>
    <cellStyle name="Normal 162 2" xfId="310"/>
    <cellStyle name="Normal 163" xfId="545"/>
    <cellStyle name="Normal 163 2" xfId="546"/>
    <cellStyle name="Normal 164" xfId="547"/>
    <cellStyle name="Normal 164 2" xfId="311"/>
    <cellStyle name="Normal 165" xfId="548"/>
    <cellStyle name="Normal 165 2" xfId="549"/>
    <cellStyle name="Normal 166" xfId="550"/>
    <cellStyle name="Normal 166 2" xfId="551"/>
    <cellStyle name="Normal 167" xfId="552"/>
    <cellStyle name="Normal 167 2" xfId="553"/>
    <cellStyle name="Normal 167 2 2" xfId="554"/>
    <cellStyle name="Normal 167 2 3" xfId="555"/>
    <cellStyle name="Normal 167 3" xfId="556"/>
    <cellStyle name="Normal 167 4" xfId="557"/>
    <cellStyle name="Normal 167 4 2" xfId="558"/>
    <cellStyle name="Normal 167 4 2 2" xfId="325"/>
    <cellStyle name="Normal 167 5" xfId="559"/>
    <cellStyle name="Normal 167 5 2" xfId="291"/>
    <cellStyle name="Normal 168" xfId="290"/>
    <cellStyle name="Normal 168 2" xfId="560"/>
    <cellStyle name="Normal 168 2 2" xfId="561"/>
    <cellStyle name="Normal 168 2 3" xfId="562"/>
    <cellStyle name="Normal 168 3" xfId="563"/>
    <cellStyle name="Normal 168 4" xfId="564"/>
    <cellStyle name="Normal 169" xfId="565"/>
    <cellStyle name="Normal 169 2" xfId="566"/>
    <cellStyle name="Normal 169 2 2" xfId="567"/>
    <cellStyle name="Normal 169 2 3" xfId="568"/>
    <cellStyle name="Normal 169 3" xfId="569"/>
    <cellStyle name="Normal 169 4" xfId="570"/>
    <cellStyle name="Normal 17" xfId="185"/>
    <cellStyle name="Normal 170" xfId="571"/>
    <cellStyle name="Normal 170 2" xfId="572"/>
    <cellStyle name="Normal 170 2 2" xfId="573"/>
    <cellStyle name="Normal 170 2 3" xfId="574"/>
    <cellStyle name="Normal 170 3" xfId="575"/>
    <cellStyle name="Normal 170 4" xfId="576"/>
    <cellStyle name="Normal 171" xfId="577"/>
    <cellStyle name="Normal 171 2" xfId="578"/>
    <cellStyle name="Normal 172" xfId="579"/>
    <cellStyle name="Normal 172 2" xfId="580"/>
    <cellStyle name="Normal 172 3" xfId="581"/>
    <cellStyle name="Normal 173" xfId="582"/>
    <cellStyle name="Normal 173 2" xfId="583"/>
    <cellStyle name="Normal 173 3" xfId="584"/>
    <cellStyle name="Normal 174" xfId="585"/>
    <cellStyle name="Normal 174 2" xfId="586"/>
    <cellStyle name="Normal 174 3" xfId="587"/>
    <cellStyle name="Normal 175" xfId="588"/>
    <cellStyle name="Normal 175 2" xfId="589"/>
    <cellStyle name="Normal 175 3" xfId="590"/>
    <cellStyle name="Normal 176" xfId="591"/>
    <cellStyle name="Normal 176 2" xfId="592"/>
    <cellStyle name="Normal 176 3" xfId="593"/>
    <cellStyle name="Normal 177" xfId="594"/>
    <cellStyle name="Normal 177 2" xfId="595"/>
    <cellStyle name="Normal 177 3" xfId="596"/>
    <cellStyle name="Normal 178" xfId="597"/>
    <cellStyle name="Normal 178 2" xfId="598"/>
    <cellStyle name="Normal 178 3" xfId="599"/>
    <cellStyle name="Normal 179" xfId="600"/>
    <cellStyle name="Normal 179 2" xfId="326"/>
    <cellStyle name="Normal 18" xfId="186"/>
    <cellStyle name="Normal 18 2" xfId="187"/>
    <cellStyle name="Normal 180" xfId="601"/>
    <cellStyle name="Normal 180 2" xfId="327"/>
    <cellStyle name="Normal 181" xfId="602"/>
    <cellStyle name="Normal 182" xfId="330"/>
    <cellStyle name="Normal 183" xfId="331"/>
    <cellStyle name="Normal 184" xfId="888"/>
    <cellStyle name="Normal 19" xfId="188"/>
    <cellStyle name="Normal 19 2" xfId="603"/>
    <cellStyle name="Normal 2" xfId="1"/>
    <cellStyle name="Normal 2 2" xfId="2"/>
    <cellStyle name="Normal 2 3" xfId="189"/>
    <cellStyle name="Normal 2_2012-06-26_Key-Driver-List 2012 - 2013" xfId="190"/>
    <cellStyle name="Normal 20" xfId="191"/>
    <cellStyle name="Normal 20 2" xfId="824"/>
    <cellStyle name="Normal 21" xfId="192"/>
    <cellStyle name="Normal 21 2" xfId="193"/>
    <cellStyle name="Normal 21 2 2" xfId="293"/>
    <cellStyle name="Normal 22" xfId="194"/>
    <cellStyle name="Normal 22 2" xfId="604"/>
    <cellStyle name="Normal 23" xfId="195"/>
    <cellStyle name="Normal 23 2" xfId="605"/>
    <cellStyle name="Normal 24" xfId="196"/>
    <cellStyle name="Normal 24 2" xfId="825"/>
    <cellStyle name="Normal 25" xfId="197"/>
    <cellStyle name="Normal 25 2" xfId="826"/>
    <cellStyle name="Normal 26" xfId="198"/>
    <cellStyle name="Normal 26 2" xfId="199"/>
    <cellStyle name="Normal 27" xfId="200"/>
    <cellStyle name="Normal 27 2" xfId="201"/>
    <cellStyle name="Normal 28" xfId="202"/>
    <cellStyle name="Normal 28 2" xfId="203"/>
    <cellStyle name="Normal 29" xfId="204"/>
    <cellStyle name="Normal 29 2" xfId="205"/>
    <cellStyle name="Normal 29 3" xfId="297"/>
    <cellStyle name="Normal 3" xfId="5"/>
    <cellStyle name="Normal 3 2" xfId="6"/>
    <cellStyle name="Normal 30" xfId="206"/>
    <cellStyle name="Normal 30 2" xfId="827"/>
    <cellStyle name="Normal 31" xfId="207"/>
    <cellStyle name="Normal 31 2" xfId="828"/>
    <cellStyle name="Normal 32" xfId="208"/>
    <cellStyle name="Normal 32 2" xfId="829"/>
    <cellStyle name="Normal 33" xfId="209"/>
    <cellStyle name="Normal 33 2" xfId="830"/>
    <cellStyle name="Normal 34" xfId="210"/>
    <cellStyle name="Normal 34 2" xfId="831"/>
    <cellStyle name="Normal 35" xfId="211"/>
    <cellStyle name="Normal 35 2" xfId="606"/>
    <cellStyle name="Normal 36" xfId="212"/>
    <cellStyle name="Normal 36 2" xfId="607"/>
    <cellStyle name="Normal 37" xfId="213"/>
    <cellStyle name="Normal 37 2" xfId="608"/>
    <cellStyle name="Normal 38" xfId="329"/>
    <cellStyle name="Normal 38 2" xfId="609"/>
    <cellStyle name="Normal 39" xfId="610"/>
    <cellStyle name="Normal 39 2" xfId="611"/>
    <cellStyle name="Normal 4" xfId="7"/>
    <cellStyle name="Normal 4 2" xfId="8"/>
    <cellStyle name="Normal 40" xfId="612"/>
    <cellStyle name="Normal 40 2" xfId="613"/>
    <cellStyle name="Normal 41" xfId="614"/>
    <cellStyle name="Normal 41 2" xfId="615"/>
    <cellStyle name="Normal 42" xfId="616"/>
    <cellStyle name="Normal 42 2" xfId="617"/>
    <cellStyle name="Normal 43" xfId="618"/>
    <cellStyle name="Normal 43 2" xfId="619"/>
    <cellStyle name="Normal 44" xfId="620"/>
    <cellStyle name="Normal 44 2" xfId="621"/>
    <cellStyle name="Normal 45" xfId="622"/>
    <cellStyle name="Normal 45 2" xfId="623"/>
    <cellStyle name="Normal 46" xfId="624"/>
    <cellStyle name="Normal 46 2" xfId="625"/>
    <cellStyle name="Normal 47" xfId="626"/>
    <cellStyle name="Normal 47 2" xfId="627"/>
    <cellStyle name="Normal 48" xfId="628"/>
    <cellStyle name="Normal 48 2" xfId="629"/>
    <cellStyle name="Normal 49" xfId="630"/>
    <cellStyle name="Normal 49 2" xfId="631"/>
    <cellStyle name="Normal 5" xfId="214"/>
    <cellStyle name="Normal 5 2" xfId="632"/>
    <cellStyle name="Normal 50" xfId="633"/>
    <cellStyle name="Normal 50 2" xfId="634"/>
    <cellStyle name="Normal 51" xfId="635"/>
    <cellStyle name="Normal 51 2" xfId="636"/>
    <cellStyle name="Normal 52" xfId="637"/>
    <cellStyle name="Normal 52 2" xfId="638"/>
    <cellStyle name="Normal 53" xfId="639"/>
    <cellStyle name="Normal 53 2" xfId="640"/>
    <cellStyle name="Normal 54" xfId="641"/>
    <cellStyle name="Normal 54 2" xfId="642"/>
    <cellStyle name="Normal 55" xfId="643"/>
    <cellStyle name="Normal 55 2" xfId="644"/>
    <cellStyle name="Normal 56" xfId="645"/>
    <cellStyle name="Normal 56 2" xfId="646"/>
    <cellStyle name="Normal 57" xfId="647"/>
    <cellStyle name="Normal 57 2" xfId="648"/>
    <cellStyle name="Normal 58" xfId="649"/>
    <cellStyle name="Normal 58 2" xfId="650"/>
    <cellStyle name="Normal 59" xfId="651"/>
    <cellStyle name="Normal 59 2" xfId="652"/>
    <cellStyle name="Normal 6" xfId="215"/>
    <cellStyle name="Normal 6 2" xfId="653"/>
    <cellStyle name="Normal 60" xfId="654"/>
    <cellStyle name="Normal 60 2" xfId="655"/>
    <cellStyle name="Normal 61" xfId="656"/>
    <cellStyle name="Normal 61 2" xfId="298"/>
    <cellStyle name="Normal 62" xfId="657"/>
    <cellStyle name="Normal 62 2" xfId="299"/>
    <cellStyle name="Normal 63" xfId="658"/>
    <cellStyle name="Normal 63 2" xfId="300"/>
    <cellStyle name="Normal 64" xfId="659"/>
    <cellStyle name="Normal 64 2" xfId="301"/>
    <cellStyle name="Normal 65" xfId="660"/>
    <cellStyle name="Normal 65 2" xfId="661"/>
    <cellStyle name="Normal 66" xfId="662"/>
    <cellStyle name="Normal 66 2" xfId="302"/>
    <cellStyle name="Normal 67" xfId="663"/>
    <cellStyle name="Normal 67 2" xfId="303"/>
    <cellStyle name="Normal 68" xfId="664"/>
    <cellStyle name="Normal 68 2" xfId="665"/>
    <cellStyle name="Normal 69" xfId="666"/>
    <cellStyle name="Normal 69 2" xfId="296"/>
    <cellStyle name="Normal 7" xfId="216"/>
    <cellStyle name="Normal 7 2" xfId="667"/>
    <cellStyle name="Normal 70" xfId="668"/>
    <cellStyle name="Normal 70 2" xfId="669"/>
    <cellStyle name="Normal 71" xfId="670"/>
    <cellStyle name="Normal 71 2" xfId="316"/>
    <cellStyle name="Normal 72" xfId="671"/>
    <cellStyle name="Normal 72 2" xfId="672"/>
    <cellStyle name="Normal 73" xfId="673"/>
    <cellStyle name="Normal 73 2" xfId="317"/>
    <cellStyle name="Normal 74" xfId="674"/>
    <cellStyle name="Normal 74 2" xfId="318"/>
    <cellStyle name="Normal 75" xfId="675"/>
    <cellStyle name="Normal 75 2" xfId="319"/>
    <cellStyle name="Normal 76" xfId="676"/>
    <cellStyle name="Normal 76 2" xfId="677"/>
    <cellStyle name="Normal 77" xfId="678"/>
    <cellStyle name="Normal 77 2" xfId="320"/>
    <cellStyle name="Normal 78" xfId="679"/>
    <cellStyle name="Normal 78 2" xfId="680"/>
    <cellStyle name="Normal 79" xfId="681"/>
    <cellStyle name="Normal 79 2" xfId="682"/>
    <cellStyle name="Normal 8" xfId="217"/>
    <cellStyle name="Normal 8 2" xfId="218"/>
    <cellStyle name="Normal 80" xfId="683"/>
    <cellStyle name="Normal 80 2" xfId="305"/>
    <cellStyle name="Normal 81" xfId="684"/>
    <cellStyle name="Normal 81 2" xfId="321"/>
    <cellStyle name="Normal 82" xfId="685"/>
    <cellStyle name="Normal 82 2" xfId="322"/>
    <cellStyle name="Normal 83" xfId="686"/>
    <cellStyle name="Normal 83 2" xfId="687"/>
    <cellStyle name="Normal 84" xfId="688"/>
    <cellStyle name="Normal 84 2" xfId="323"/>
    <cellStyle name="Normal 85" xfId="689"/>
    <cellStyle name="Normal 85 2" xfId="324"/>
    <cellStyle name="Normal 86" xfId="690"/>
    <cellStyle name="Normal 86 2" xfId="691"/>
    <cellStyle name="Normal 87" xfId="692"/>
    <cellStyle name="Normal 87 2" xfId="693"/>
    <cellStyle name="Normal 88" xfId="694"/>
    <cellStyle name="Normal 88 2" xfId="312"/>
    <cellStyle name="Normal 89" xfId="695"/>
    <cellStyle name="Normal 89 2" xfId="313"/>
    <cellStyle name="Normal 9" xfId="219"/>
    <cellStyle name="Normal 9 2" xfId="220"/>
    <cellStyle name="Normal 90" xfId="696"/>
    <cellStyle name="Normal 90 2" xfId="314"/>
    <cellStyle name="Normal 91" xfId="697"/>
    <cellStyle name="Normal 91 2" xfId="698"/>
    <cellStyle name="Normal 92" xfId="699"/>
    <cellStyle name="Normal 92 2" xfId="315"/>
    <cellStyle name="Normal 93" xfId="700"/>
    <cellStyle name="Normal 93 2" xfId="295"/>
    <cellStyle name="Normal 94" xfId="701"/>
    <cellStyle name="Normal 94 2" xfId="328"/>
    <cellStyle name="Normal 95" xfId="702"/>
    <cellStyle name="Normal 95 2" xfId="703"/>
    <cellStyle name="Normal 96" xfId="704"/>
    <cellStyle name="Normal 96 2" xfId="705"/>
    <cellStyle name="Normal 97" xfId="706"/>
    <cellStyle name="Normal 97 2" xfId="707"/>
    <cellStyle name="Normal 98" xfId="708"/>
    <cellStyle name="Normal 98 2" xfId="709"/>
    <cellStyle name="Normal 99" xfId="710"/>
    <cellStyle name="Normal 99 2" xfId="711"/>
    <cellStyle name="Normale_Analisi Process Flow" xfId="221"/>
    <cellStyle name="Note" xfId="222"/>
    <cellStyle name="Note 2" xfId="223"/>
    <cellStyle name="Note 2 2" xfId="832"/>
    <cellStyle name="Note 2 2 2" xfId="833"/>
    <cellStyle name="Note 2 3" xfId="834"/>
    <cellStyle name="Note 2 3 2" xfId="835"/>
    <cellStyle name="Note 2 4" xfId="836"/>
    <cellStyle name="Note 2 4 2" xfId="837"/>
    <cellStyle name="Note 2 5" xfId="838"/>
    <cellStyle name="Note 3" xfId="224"/>
    <cellStyle name="Note 3 2" xfId="839"/>
    <cellStyle name="Note 3 2 2" xfId="840"/>
    <cellStyle name="Note 3 3" xfId="841"/>
    <cellStyle name="Note 3 3 2" xfId="842"/>
    <cellStyle name="Note 3 4" xfId="843"/>
    <cellStyle name="Note 3 4 2" xfId="844"/>
    <cellStyle name="Note 3 5" xfId="845"/>
    <cellStyle name="Note 4" xfId="846"/>
    <cellStyle name="Note 4 2" xfId="847"/>
    <cellStyle name="Note 5" xfId="848"/>
    <cellStyle name="Note 5 2" xfId="849"/>
    <cellStyle name="Note 6" xfId="850"/>
    <cellStyle name="Note 6 2" xfId="851"/>
    <cellStyle name="Note 7" xfId="852"/>
    <cellStyle name="Notiz" xfId="225"/>
    <cellStyle name="Notiz 2" xfId="226"/>
    <cellStyle name="Notiz 2 2" xfId="853"/>
    <cellStyle name="Notiz 2 2 2" xfId="854"/>
    <cellStyle name="Notiz 2 3" xfId="855"/>
    <cellStyle name="Notiz 2 3 2" xfId="856"/>
    <cellStyle name="Notiz 2 4" xfId="857"/>
    <cellStyle name="Notiz 2 4 2" xfId="858"/>
    <cellStyle name="Notiz 2 5" xfId="859"/>
    <cellStyle name="Notiz 3" xfId="860"/>
    <cellStyle name="Notiz 3 2" xfId="861"/>
    <cellStyle name="Notiz 4" xfId="862"/>
    <cellStyle name="Notiz 4 2" xfId="863"/>
    <cellStyle name="Notiz 5" xfId="864"/>
    <cellStyle name="Notiz 5 2" xfId="865"/>
    <cellStyle name="Notiz 6" xfId="866"/>
    <cellStyle name="Output" xfId="227"/>
    <cellStyle name="Output 2" xfId="867"/>
    <cellStyle name="Output 2 2" xfId="868"/>
    <cellStyle name="Output 3" xfId="869"/>
    <cellStyle name="Output 3 2" xfId="870"/>
    <cellStyle name="Output 4" xfId="871"/>
    <cellStyle name="Output 4 2" xfId="872"/>
    <cellStyle name="Output 5" xfId="873"/>
    <cellStyle name="Percent [2]" xfId="228"/>
    <cellStyle name="Percent [2] 2" xfId="229"/>
    <cellStyle name="Percent [2] 3" xfId="230"/>
    <cellStyle name="Percent 2" xfId="231"/>
    <cellStyle name="Percent 2 2" xfId="232"/>
    <cellStyle name="Percent 3" xfId="233"/>
    <cellStyle name="Percent 3 2" xfId="234"/>
    <cellStyle name="Percent 4" xfId="235"/>
    <cellStyle name="Percent 5" xfId="236"/>
    <cellStyle name="Percent 6" xfId="237"/>
    <cellStyle name="Percent 6 2" xfId="238"/>
    <cellStyle name="Pourcentage" xfId="892" builtinId="5"/>
    <cellStyle name="Pourcentage 2" xfId="9"/>
    <cellStyle name="Pourcentage 2 2" xfId="712"/>
    <cellStyle name="Pourcentage 2 4" xfId="239"/>
    <cellStyle name="Pourcentage 3" xfId="10"/>
    <cellStyle name="Pourcentage 3 2" xfId="11"/>
    <cellStyle name="Pourcentage 3 3" xfId="240"/>
    <cellStyle name="Pourcentage 3 4" xfId="241"/>
    <cellStyle name="Pourcentage 4" xfId="242"/>
    <cellStyle name="Pourcentage 4 2" xfId="243"/>
    <cellStyle name="Pourcentage 5" xfId="244"/>
    <cellStyle name="Pourcentage 5 2" xfId="245"/>
    <cellStyle name="Pourcentage 6" xfId="246"/>
    <cellStyle name="Pourcentage 7" xfId="247"/>
    <cellStyle name="Pourcentage 7 2" xfId="248"/>
    <cellStyle name="Pourcentage 8" xfId="889"/>
    <cellStyle name="Prozent 2" xfId="249"/>
    <cellStyle name="Saisie" xfId="250"/>
    <cellStyle name="Saisie 2" xfId="713"/>
    <cellStyle name="SAPOutput" xfId="251"/>
    <cellStyle name="SAPOutput 2" xfId="252"/>
    <cellStyle name="Satisfaisant 2" xfId="253"/>
    <cellStyle name="Satisfaisant 3" xfId="714"/>
    <cellStyle name="Satisfaisant 4" xfId="715"/>
    <cellStyle name="Schlecht" xfId="254"/>
    <cellStyle name="Sortie 2" xfId="255"/>
    <cellStyle name="Sortie 2 2" xfId="874"/>
    <cellStyle name="Sortie 2 2 2" xfId="875"/>
    <cellStyle name="Sortie 2 3" xfId="876"/>
    <cellStyle name="Sortie 2 3 2" xfId="877"/>
    <cellStyle name="Sortie 2 4" xfId="878"/>
    <cellStyle name="Sortie 2 4 2" xfId="879"/>
    <cellStyle name="Sortie 2 5" xfId="880"/>
    <cellStyle name="Sortie 3" xfId="716"/>
    <cellStyle name="Sortie 4" xfId="717"/>
    <cellStyle name="st_CalcIndicProt" xfId="256"/>
    <cellStyle name="Standard 2" xfId="257"/>
    <cellStyle name="Standard 3" xfId="258"/>
    <cellStyle name="Standard_~ME102E" xfId="259"/>
    <cellStyle name="Stil 1" xfId="260"/>
    <cellStyle name="Stil 1 2" xfId="261"/>
    <cellStyle name="Style 1" xfId="262"/>
    <cellStyle name="Style 1 2" xfId="263"/>
    <cellStyle name="Style 1_France allocation REV2 2011 and BI 2012" xfId="264"/>
    <cellStyle name="subhead" xfId="265"/>
    <cellStyle name="Text" xfId="266"/>
    <cellStyle name="Text 2" xfId="267"/>
    <cellStyle name="Text 3" xfId="268"/>
    <cellStyle name="Texte explicatif 2" xfId="269"/>
    <cellStyle name="Texte explicatif 3" xfId="718"/>
    <cellStyle name="Texte explicatif 4" xfId="719"/>
    <cellStyle name="Title" xfId="270"/>
    <cellStyle name="Titre 2" xfId="271"/>
    <cellStyle name="Titre 3" xfId="720"/>
    <cellStyle name="Titre 4" xfId="721"/>
    <cellStyle name="Titre 1 2" xfId="272"/>
    <cellStyle name="Titre 1 3" xfId="722"/>
    <cellStyle name="Titre 1 4" xfId="723"/>
    <cellStyle name="Titre 2 2" xfId="273"/>
    <cellStyle name="Titre 2 3" xfId="724"/>
    <cellStyle name="Titre 2 4" xfId="725"/>
    <cellStyle name="Titre 3 2" xfId="274"/>
    <cellStyle name="Titre 3 3" xfId="726"/>
    <cellStyle name="Titre 3 4" xfId="727"/>
    <cellStyle name="Titre 4 2" xfId="275"/>
    <cellStyle name="Titre 4 3" xfId="728"/>
    <cellStyle name="Titre 4 4" xfId="729"/>
    <cellStyle name="Total 2" xfId="276"/>
    <cellStyle name="Total 2 2" xfId="881"/>
    <cellStyle name="Total 2 2 2" xfId="882"/>
    <cellStyle name="Total 2 3" xfId="883"/>
    <cellStyle name="Total 2 3 2" xfId="884"/>
    <cellStyle name="Total 2 4" xfId="885"/>
    <cellStyle name="Total 2 4 2" xfId="886"/>
    <cellStyle name="Total 2 5" xfId="887"/>
    <cellStyle name="Total 3" xfId="730"/>
    <cellStyle name="Total 4" xfId="731"/>
    <cellStyle name="Überschrift" xfId="277"/>
    <cellStyle name="Überschrift 1" xfId="278"/>
    <cellStyle name="Überschrift 2" xfId="279"/>
    <cellStyle name="Überschrift 3" xfId="280"/>
    <cellStyle name="Überschrift 4" xfId="281"/>
    <cellStyle name="User_Defined_A" xfId="732"/>
    <cellStyle name="Valuta (0)_040119 Best Practice FM Engine v2" xfId="282"/>
    <cellStyle name="Vérification 2" xfId="283"/>
    <cellStyle name="Vérification 3" xfId="733"/>
    <cellStyle name="Vérification 4" xfId="734"/>
    <cellStyle name="Verknüpfte Zelle" xfId="284"/>
    <cellStyle name="Währung [0]_~ME102E" xfId="285"/>
    <cellStyle name="Währung_~ME102E" xfId="286"/>
    <cellStyle name="Warnender Text" xfId="287"/>
    <cellStyle name="Warning Text" xfId="288"/>
    <cellStyle name="Zelle überprüfen" xfId="289"/>
  </cellStyles>
  <dxfs count="21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7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5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externalLink" Target="externalLinks/externalLink6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externalLink" Target="externalLinks/externalLink9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8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[MVELECTRONIQUE.xlsm]Feuil2!Tableau croisé dynamique1</c:name>
    <c:fmtId val="0"/>
  </c:pivotSource>
  <c:chart>
    <c:autoTitleDeleted val="0"/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Feuil2!$B$3:$B$4</c:f>
              <c:strCache>
                <c:ptCount val="1"/>
                <c:pt idx="0">
                  <c:v>AB</c:v>
                </c:pt>
              </c:strCache>
            </c:strRef>
          </c:tx>
          <c:invertIfNegative val="0"/>
          <c:cat>
            <c:strRef>
              <c:f>Feuil2!$A$5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Feuil2!$B$5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pyramid"/>
        <c:axId val="42052992"/>
        <c:axId val="62448768"/>
        <c:axId val="0"/>
      </c:bar3DChart>
      <c:catAx>
        <c:axId val="42052992"/>
        <c:scaling>
          <c:orientation val="minMax"/>
        </c:scaling>
        <c:delete val="0"/>
        <c:axPos val="b"/>
        <c:majorTickMark val="out"/>
        <c:minorTickMark val="none"/>
        <c:tickLblPos val="nextTo"/>
        <c:crossAx val="62448768"/>
        <c:crosses val="autoZero"/>
        <c:auto val="1"/>
        <c:lblAlgn val="ctr"/>
        <c:lblOffset val="100"/>
        <c:noMultiLvlLbl val="0"/>
      </c:catAx>
      <c:valAx>
        <c:axId val="624487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0529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[MVELECTRONIQUE.xlsm]Siège des lésions!Tableau croisé dynamique1</c:name>
    <c:fmtId val="2"/>
  </c:pivotSource>
  <c:chart>
    <c:title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sz="1200">
                  <a:solidFill>
                    <a:schemeClr val="bg1"/>
                  </a:solidFill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'Siège des lésions'!$B$3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 sz="1200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'Siège des lésions'!$A$4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'Siège des lésions'!$B$4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11333254254055"/>
          <c:y val="6.4451158106747231E-2"/>
          <c:w val="0.60012932107048389"/>
          <c:h val="0.93554884189325271"/>
        </c:manualLayout>
      </c:layout>
      <c:doughnutChart>
        <c:varyColors val="1"/>
        <c:ser>
          <c:idx val="0"/>
          <c:order val="0"/>
          <c:tx>
            <c:v>Résultats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3175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Pt>
            <c:idx val="1"/>
            <c:bubble3D val="0"/>
            <c:spPr>
              <a:noFill/>
              <a:ln w="3175">
                <a:noFill/>
              </a:ln>
              <a:effectLst/>
            </c:spPr>
          </c:dPt>
          <c:val>
            <c:numRef>
              <c:f>'Données générales'!$B$3</c:f>
              <c:numCache>
                <c:formatCode>0.00%</c:formatCode>
                <c:ptCount val="1"/>
                <c:pt idx="0">
                  <c:v>3.5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accident par mois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('Données générales'!$D$1,'Données générales'!$E$1,'Données générales'!$F$1,'Données générales'!$G$1,'Données générales'!$H$1,'Données générales'!$I$1,'Données générales'!$J$1,'Données générales'!$K$1,'Données générales'!$L$1,'Données générales'!$M$1,'Données générales'!$N$1,'Données générales'!$O$1)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'Données générales'!$D$3:$O$3</c:f>
              <c:numCache>
                <c:formatCode>General</c:formatCode>
                <c:ptCount val="12"/>
                <c:pt idx="0">
                  <c:v>11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7"/>
        <c:axId val="119854208"/>
        <c:axId val="119855744"/>
      </c:barChart>
      <c:dateAx>
        <c:axId val="119854208"/>
        <c:scaling>
          <c:orientation val="minMax"/>
          <c:max val="43465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855744"/>
        <c:crosses val="autoZero"/>
        <c:auto val="1"/>
        <c:lblOffset val="100"/>
        <c:baseTimeUnit val="months"/>
      </c:dateAx>
      <c:valAx>
        <c:axId val="11985574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19854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811333254254055"/>
          <c:y val="6.4451158106747231E-2"/>
          <c:w val="0.60012932107048389"/>
          <c:h val="0.93554884189325271"/>
        </c:manualLayout>
      </c:layout>
      <c:doughnutChart>
        <c:varyColors val="1"/>
        <c:ser>
          <c:idx val="0"/>
          <c:order val="0"/>
          <c:tx>
            <c:v>Résultats</c:v>
          </c:tx>
          <c:spPr>
            <a:ln>
              <a:noFill/>
            </a:ln>
          </c:spPr>
          <c:dPt>
            <c:idx val="0"/>
            <c:bubble3D val="0"/>
            <c:spPr>
              <a:solidFill>
                <a:srgbClr val="FF0000"/>
              </a:solidFill>
              <a:ln w="3175"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dPt>
          <c:dPt>
            <c:idx val="1"/>
            <c:bubble3D val="0"/>
            <c:spPr>
              <a:noFill/>
              <a:ln w="3175">
                <a:noFill/>
              </a:ln>
              <a:effectLst/>
            </c:spPr>
          </c:dPt>
          <c:val>
            <c:numRef>
              <c:f>'Données générales'!$B$4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v>accident sans arrêt par mois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'Données générales'!$D$1:$O$1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'Données générales'!$D$4:$O$4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7"/>
        <c:axId val="119924992"/>
        <c:axId val="120066048"/>
      </c:barChart>
      <c:dateAx>
        <c:axId val="119924992"/>
        <c:scaling>
          <c:orientation val="minMax"/>
          <c:max val="43465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1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066048"/>
        <c:crosses val="autoZero"/>
        <c:auto val="1"/>
        <c:lblOffset val="100"/>
        <c:baseTimeUnit val="months"/>
      </c:dateAx>
      <c:valAx>
        <c:axId val="12006604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19924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fr-FR"/>
              <a:t>Dosimétrie</a:t>
            </a:r>
          </a:p>
        </c:rich>
      </c:tx>
      <c:layout/>
      <c:overlay val="0"/>
      <c:spPr>
        <a:gradFill rotWithShape="1">
          <a:gsLst>
            <a:gs pos="0">
              <a:schemeClr val="accent4">
                <a:shade val="51000"/>
                <a:satMod val="13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c:spPr>
    </c:title>
    <c:autoTitleDeleted val="0"/>
    <c:plotArea>
      <c:layout>
        <c:manualLayout>
          <c:layoutTarget val="inner"/>
          <c:xMode val="edge"/>
          <c:yMode val="edge"/>
          <c:x val="7.5529132898607049E-2"/>
          <c:y val="0.19480351414406533"/>
          <c:w val="0.874835760574176"/>
          <c:h val="0.64812809857101183"/>
        </c:manualLayout>
      </c:layout>
      <c:lineChart>
        <c:grouping val="standard"/>
        <c:varyColors val="0"/>
        <c:ser>
          <c:idx val="0"/>
          <c:order val="0"/>
          <c:tx>
            <c:v>Objectif</c:v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cat>
            <c:numRef>
              <c:f>'Données générales'!$D$1:$O$1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'Données générales'!$D$6:$O$6</c:f>
              <c:numCache>
                <c:formatCode>General</c:formatCode>
                <c:ptCount val="12"/>
              </c:numCache>
            </c:numRef>
          </c:val>
          <c:smooth val="0"/>
        </c:ser>
        <c:ser>
          <c:idx val="1"/>
          <c:order val="1"/>
          <c:tx>
            <c:v>Résultats</c:v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numRef>
              <c:f>'Données générales'!$D$1:$O$1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'Données générales'!$D$5:$O$5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>
              <a:prstDash val="lgDash"/>
            </a:ln>
          </c:spPr>
        </c:hiLowLines>
        <c:marker val="1"/>
        <c:smooth val="0"/>
        <c:axId val="120099200"/>
        <c:axId val="120100736"/>
      </c:lineChart>
      <c:dateAx>
        <c:axId val="12009920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120100736"/>
        <c:crosses val="autoZero"/>
        <c:auto val="1"/>
        <c:lblOffset val="100"/>
        <c:baseTimeUnit val="months"/>
      </c:dateAx>
      <c:valAx>
        <c:axId val="1201007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/>
            </a:pPr>
            <a:endParaRPr lang="fr-FR"/>
          </a:p>
        </c:txPr>
        <c:crossAx val="120099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rotWithShape="1">
      <a:gsLst>
        <a:gs pos="0">
          <a:schemeClr val="accent6">
            <a:satMod val="103000"/>
            <a:lumMod val="102000"/>
            <a:tint val="94000"/>
          </a:schemeClr>
        </a:gs>
        <a:gs pos="50000">
          <a:schemeClr val="accent6">
            <a:satMod val="110000"/>
            <a:lumMod val="100000"/>
            <a:shade val="100000"/>
          </a:schemeClr>
        </a:gs>
        <a:gs pos="100000">
          <a:schemeClr val="accent6">
            <a:lumMod val="99000"/>
            <a:satMod val="120000"/>
            <a:shade val="78000"/>
          </a:schemeClr>
        </a:gs>
      </a:gsLst>
      <a:lin ang="5400000" scaled="0"/>
    </a:gradFill>
    <a:ln>
      <a:noFill/>
    </a:ln>
    <a:effectLst>
      <a:outerShdw blurRad="57150" dist="19050" dir="5400000" algn="ctr" rotWithShape="0">
        <a:srgbClr val="000000">
          <a:alpha val="63000"/>
        </a:srgbClr>
      </a:outerShdw>
    </a:effectLst>
    <a:scene3d>
      <a:camera prst="orthographicFront"/>
      <a:lightRig rig="threePt" dir="t"/>
    </a:scene3d>
    <a:sp3d>
      <a:bevelT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Nombre de visistes sécurité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 générales'!$Z$3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'Données générales'!$AA$3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101-49FF-A298-FD4BA7254AAB}"/>
            </c:ext>
          </c:extLst>
        </c:ser>
        <c:ser>
          <c:idx val="1"/>
          <c:order val="1"/>
          <c:tx>
            <c:strRef>
              <c:f>'Données générales'!$Z$4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val>
            <c:numRef>
              <c:f>'Données générales'!$AA$4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101-49FF-A298-FD4BA7254AAB}"/>
            </c:ext>
          </c:extLst>
        </c:ser>
        <c:ser>
          <c:idx val="2"/>
          <c:order val="2"/>
          <c:tx>
            <c:strRef>
              <c:f>'Données générales'!$Z$5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'Données générales'!$AA$5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101-49FF-A298-FD4BA7254A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0620928"/>
        <c:axId val="120622464"/>
      </c:barChart>
      <c:lineChart>
        <c:grouping val="standard"/>
        <c:varyColors val="0"/>
        <c:ser>
          <c:idx val="3"/>
          <c:order val="3"/>
          <c:tx>
            <c:strRef>
              <c:f>'Données générales'!$Z$2</c:f>
              <c:strCache>
                <c:ptCount val="1"/>
                <c:pt idx="0">
                  <c:v>Valeur :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72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dash"/>
              <c:size val="63"/>
              <c:spPr>
                <a:solidFill>
                  <a:schemeClr val="tx1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7101-49FF-A298-FD4BA7254AAB}"/>
              </c:ext>
            </c:extLst>
          </c:dPt>
          <c:val>
            <c:numRef>
              <c:f>'Données générales'!$AA$2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7101-49FF-A298-FD4BA7254A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625792"/>
        <c:axId val="120624256"/>
      </c:lineChart>
      <c:catAx>
        <c:axId val="12062092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0622464"/>
        <c:crosses val="autoZero"/>
        <c:auto val="1"/>
        <c:lblAlgn val="ctr"/>
        <c:lblOffset val="100"/>
        <c:noMultiLvlLbl val="0"/>
      </c:catAx>
      <c:valAx>
        <c:axId val="120622464"/>
        <c:scaling>
          <c:orientation val="minMax"/>
          <c:max val="100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in"/>
        <c:tickLblPos val="high"/>
        <c:crossAx val="120620928"/>
        <c:crosses val="autoZero"/>
        <c:crossBetween val="between"/>
      </c:valAx>
      <c:valAx>
        <c:axId val="120624256"/>
        <c:scaling>
          <c:orientation val="minMax"/>
          <c:max val="30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625792"/>
        <c:crosses val="autoZero"/>
        <c:crossBetween val="between"/>
        <c:majorUnit val="30"/>
      </c:valAx>
      <c:catAx>
        <c:axId val="120625792"/>
        <c:scaling>
          <c:orientation val="minMax"/>
        </c:scaling>
        <c:delete val="1"/>
        <c:axPos val="b"/>
        <c:majorTickMark val="out"/>
        <c:minorTickMark val="none"/>
        <c:tickLblPos val="nextTo"/>
        <c:crossAx val="1206242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>
              <a:defRPr sz="20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/>
              <a:t>Nombre d'actions issues des visistes</a:t>
            </a:r>
          </a:p>
        </c:rich>
      </c:tx>
      <c:layout>
        <c:manualLayout>
          <c:xMode val="edge"/>
          <c:yMode val="edge"/>
          <c:x val="0.22373162501575006"/>
          <c:y val="5.092592592592592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3.4515919428200127E-2"/>
          <c:y val="0.19486111111111112"/>
          <c:w val="0.91911630929174792"/>
          <c:h val="0.69773950131233597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'Données générales'!$W$3</c:f>
              <c:strCache>
                <c:ptCount val="1"/>
                <c:pt idx="0">
                  <c:v>Bas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D460-4958-B10B-F7F35DD91A07}"/>
              </c:ext>
            </c:extLst>
          </c:dPt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D-D460-4958-B10B-F7F35DD91A07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'Données générales'!$X$3</c:f>
              <c:numCache>
                <c:formatCode>General</c:formatCode>
                <c:ptCount val="1"/>
                <c:pt idx="0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460-4958-B10B-F7F35DD91A07}"/>
            </c:ext>
          </c:extLst>
        </c:ser>
        <c:ser>
          <c:idx val="1"/>
          <c:order val="1"/>
          <c:tx>
            <c:strRef>
              <c:f>'Données générales'!$W$4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196B-4797-A3AD-1AA7A095453F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'Données générales'!$X$4</c:f>
              <c:numCache>
                <c:formatCode>General</c:formatCode>
                <c:ptCount val="1"/>
                <c:pt idx="0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460-4958-B10B-F7F35DD91A07}"/>
            </c:ext>
          </c:extLst>
        </c:ser>
        <c:ser>
          <c:idx val="2"/>
          <c:order val="2"/>
          <c:tx>
            <c:strRef>
              <c:f>'Données générales'!$W$5</c:f>
              <c:strCache>
                <c:ptCount val="1"/>
                <c:pt idx="0">
                  <c:v>Haut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196B-4797-A3AD-1AA7A095453F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'Données générales'!$X$5</c:f>
              <c:numCache>
                <c:formatCode>General</c:formatCode>
                <c:ptCount val="1"/>
                <c:pt idx="0">
                  <c:v>33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460-4958-B10B-F7F35DD91A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0966144"/>
        <c:axId val="120660736"/>
      </c:barChart>
      <c:scatterChart>
        <c:scatterStyle val="lineMarker"/>
        <c:varyColors val="0"/>
        <c:ser>
          <c:idx val="3"/>
          <c:order val="3"/>
          <c:tx>
            <c:strRef>
              <c:f>'Données générales'!$W$2</c:f>
              <c:strCache>
                <c:ptCount val="1"/>
                <c:pt idx="0">
                  <c:v>Valeur :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Pt>
            <c:idx val="1"/>
            <c:bubble3D val="0"/>
            <c:spPr>
              <a:ln w="76200" cap="rnd">
                <a:solidFill>
                  <a:srgbClr val="FF0000"/>
                </a:solidFill>
                <a:round/>
                <a:headEnd type="triangle" w="med" len="med"/>
                <a:tailEnd type="none" w="med" len="med"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D460-4958-B10B-F7F35DD91A07}"/>
              </c:ext>
            </c:extLst>
          </c:dPt>
          <c:dLbls>
            <c:dLbl>
              <c:idx val="0"/>
              <c:delete val="1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D460-4958-B10B-F7F35DD91A07}"/>
                </c:ex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spPr>
                <a:solidFill>
                  <a:schemeClr val="bg1">
                    <a:lumMod val="85000"/>
                  </a:schemeClr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t"/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D460-4958-B10B-F7F35DD91A07}"/>
                </c:ext>
                <c:ext xmlns:c15="http://schemas.microsoft.com/office/drawing/2012/chart" uri="{CE6537A1-D6FC-4f65-9D91-7224C49458BB}">
                  <c15:spPr xmlns:c15="http://schemas.microsoft.com/office/drawing/2012/chart">
                    <a:prstGeom prst="flowChartManualOperation">
                      <a:avLst/>
                    </a:prstGeom>
                    <a:noFill/>
                    <a:ln>
                      <a:noFill/>
                    </a:ln>
                  </c15:spPr>
                </c:ext>
              </c:extLst>
            </c:dLbl>
            <c:spPr>
              <a:solidFill>
                <a:schemeClr val="bg1">
                  <a:lumMod val="85000"/>
                </a:schemeClr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flowChartManualOperation">
                    <a:avLst/>
                  </a:prstGeom>
                  <a:noFill/>
                  <a:ln>
                    <a:noFill/>
                  </a:ln>
                </c15:spPr>
                <c15:showLeaderLines val="0"/>
              </c:ext>
            </c:extLst>
          </c:dLbls>
          <c:xVal>
            <c:numRef>
              <c:f>'Données générales'!$X$7:$Y$7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'Données générales'!$X$8:$Y$8</c:f>
              <c:numCache>
                <c:formatCode>General</c:formatCode>
                <c:ptCount val="2"/>
                <c:pt idx="0">
                  <c:v>0</c:v>
                </c:pt>
                <c:pt idx="1">
                  <c:v>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460-4958-B10B-F7F35DD91A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672256"/>
        <c:axId val="120662272"/>
      </c:scatterChart>
      <c:catAx>
        <c:axId val="120966144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20660736"/>
        <c:crosses val="autoZero"/>
        <c:auto val="1"/>
        <c:lblAlgn val="ctr"/>
        <c:lblOffset val="100"/>
        <c:noMultiLvlLbl val="0"/>
      </c:catAx>
      <c:valAx>
        <c:axId val="120660736"/>
        <c:scaling>
          <c:orientation val="minMax"/>
          <c:max val="1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in"/>
        <c:tickLblPos val="nextTo"/>
        <c:spPr>
          <a:noFill/>
          <a:ln>
            <a:solidFill>
              <a:schemeClr val="accent1">
                <a:shade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rial Black" panose="020B0A04020102020204" pitchFamily="34" charset="0"/>
                <a:ea typeface="+mn-ea"/>
                <a:cs typeface="+mn-cs"/>
              </a:defRPr>
            </a:pPr>
            <a:endParaRPr lang="fr-FR"/>
          </a:p>
        </c:txPr>
        <c:crossAx val="120966144"/>
        <c:crosses val="autoZero"/>
        <c:crossBetween val="between"/>
      </c:valAx>
      <c:valAx>
        <c:axId val="120662272"/>
        <c:scaling>
          <c:orientation val="minMax"/>
          <c:max val="3"/>
        </c:scaling>
        <c:delete val="1"/>
        <c:axPos val="r"/>
        <c:numFmt formatCode="General" sourceLinked="1"/>
        <c:majorTickMark val="out"/>
        <c:minorTickMark val="none"/>
        <c:tickLblPos val="nextTo"/>
        <c:crossAx val="120672256"/>
        <c:crosses val="max"/>
        <c:crossBetween val="midCat"/>
      </c:valAx>
      <c:valAx>
        <c:axId val="1206722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0662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chart" Target="../charts/chart9.xml"/><Relationship Id="rId3" Type="http://schemas.openxmlformats.org/officeDocument/2006/relationships/chart" Target="../charts/chart4.xml"/><Relationship Id="rId7" Type="http://schemas.openxmlformats.org/officeDocument/2006/relationships/chart" Target="../charts/chart8.xml"/><Relationship Id="rId2" Type="http://schemas.openxmlformats.org/officeDocument/2006/relationships/chart" Target="../charts/chart3.xml"/><Relationship Id="rId1" Type="http://schemas.openxmlformats.org/officeDocument/2006/relationships/image" Target="../media/image1.jpeg"/><Relationship Id="rId6" Type="http://schemas.openxmlformats.org/officeDocument/2006/relationships/chart" Target="../charts/chart7.xml"/><Relationship Id="rId5" Type="http://schemas.openxmlformats.org/officeDocument/2006/relationships/chart" Target="../charts/chart6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1057274</xdr:colOff>
      <xdr:row>5</xdr:row>
      <xdr:rowOff>57150</xdr:rowOff>
    </xdr:from>
    <xdr:to>
      <xdr:col>16</xdr:col>
      <xdr:colOff>304800</xdr:colOff>
      <xdr:row>21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2</xdr:row>
      <xdr:rowOff>152399</xdr:rowOff>
    </xdr:from>
    <xdr:to>
      <xdr:col>8</xdr:col>
      <xdr:colOff>681037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</xdr:row>
      <xdr:rowOff>133350</xdr:rowOff>
    </xdr:from>
    <xdr:to>
      <xdr:col>2</xdr:col>
      <xdr:colOff>704850</xdr:colOff>
      <xdr:row>6</xdr:row>
      <xdr:rowOff>142876</xdr:rowOff>
    </xdr:to>
    <xdr:grpSp>
      <xdr:nvGrpSpPr>
        <xdr:cNvPr id="2" name="Groupe 5"/>
        <xdr:cNvGrpSpPr>
          <a:grpSpLocks/>
        </xdr:cNvGrpSpPr>
      </xdr:nvGrpSpPr>
      <xdr:grpSpPr bwMode="auto">
        <a:xfrm>
          <a:off x="809625" y="323850"/>
          <a:ext cx="1526381" cy="962026"/>
          <a:chOff x="254000" y="2039939"/>
          <a:chExt cx="1663700" cy="1127690"/>
        </a:xfrm>
      </xdr:grpSpPr>
      <xdr:sp macro="" textlink="">
        <xdr:nvSpPr>
          <xdr:cNvPr id="3" name="AutoShape 42"/>
          <xdr:cNvSpPr>
            <a:spLocks noChangeArrowheads="1"/>
          </xdr:cNvSpPr>
        </xdr:nvSpPr>
        <xdr:spPr bwMode="auto">
          <a:xfrm>
            <a:off x="254000" y="2039939"/>
            <a:ext cx="1663700" cy="1127690"/>
          </a:xfrm>
          <a:custGeom>
            <a:avLst/>
            <a:gdLst>
              <a:gd name="T0" fmla="*/ 1663700 w 1663700"/>
              <a:gd name="T1" fmla="*/ 563845 h 1127690"/>
              <a:gd name="T2" fmla="*/ 831850 w 1663700"/>
              <a:gd name="T3" fmla="*/ 1127690 h 1127690"/>
              <a:gd name="T4" fmla="*/ 0 w 1663700"/>
              <a:gd name="T5" fmla="*/ 563845 h 1127690"/>
              <a:gd name="T6" fmla="*/ 831850 w 1663700"/>
              <a:gd name="T7" fmla="*/ 0 h 1127690"/>
              <a:gd name="T8" fmla="*/ 0 60000 65536"/>
              <a:gd name="T9" fmla="*/ 5898240 60000 65536"/>
              <a:gd name="T10" fmla="*/ 11796480 60000 65536"/>
              <a:gd name="T11" fmla="*/ 17694720 60000 65536"/>
              <a:gd name="T12" fmla="*/ 75075 w 1663700"/>
              <a:gd name="T13" fmla="*/ 75075 h 1127690"/>
              <a:gd name="T14" fmla="*/ 1588625 w 1663700"/>
              <a:gd name="T15" fmla="*/ 1052615 h 1127690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T12" t="T13" r="T14" b="T15"/>
            <a:pathLst>
              <a:path w="1663700" h="1127690">
                <a:moveTo>
                  <a:pt x="256324" y="0"/>
                </a:moveTo>
                <a:lnTo>
                  <a:pt x="1663700" y="0"/>
                </a:lnTo>
                <a:lnTo>
                  <a:pt x="1663700" y="871366"/>
                </a:lnTo>
                <a:cubicBezTo>
                  <a:pt x="1663700" y="1012929"/>
                  <a:pt x="1548939" y="1127689"/>
                  <a:pt x="1407376" y="1127690"/>
                </a:cubicBezTo>
                <a:lnTo>
                  <a:pt x="0" y="1127690"/>
                </a:lnTo>
                <a:lnTo>
                  <a:pt x="0" y="256324"/>
                </a:lnTo>
                <a:cubicBezTo>
                  <a:pt x="0" y="114760"/>
                  <a:pt x="114760" y="0"/>
                  <a:pt x="256323" y="0"/>
                </a:cubicBezTo>
                <a:close/>
              </a:path>
            </a:pathLst>
          </a:custGeom>
          <a:solidFill>
            <a:srgbClr val="C9D200"/>
          </a:solidFill>
          <a:ln w="19050" algn="ctr">
            <a:solidFill>
              <a:srgbClr val="C9D200"/>
            </a:solidFill>
            <a:round/>
            <a:headEnd/>
            <a:tailEnd/>
          </a:ln>
        </xdr:spPr>
        <xdr:txBody>
          <a:bodyPr vertOverflow="clip" wrap="square" lIns="0" tIns="0" rIns="0" bIns="72000" anchor="b"/>
          <a:lstStyle/>
          <a:p>
            <a:pPr algn="ctr" rtl="0">
              <a:lnSpc>
                <a:spcPts val="1300"/>
              </a:lnSpc>
              <a:defRPr sz="1000"/>
            </a:pPr>
            <a:r>
              <a:rPr lang="fr-FR" sz="2400" b="0" i="0" u="none" strike="noStrike" baseline="0">
                <a:solidFill>
                  <a:srgbClr val="FFFFFF"/>
                </a:solidFill>
                <a:latin typeface="Arial"/>
                <a:cs typeface="Arial"/>
              </a:rPr>
              <a:t>3SE</a:t>
            </a:r>
          </a:p>
        </xdr:txBody>
      </xdr:sp>
      <xdr:sp macro="" textlink="">
        <xdr:nvSpPr>
          <xdr:cNvPr id="4" name="Freeform 9"/>
          <xdr:cNvSpPr>
            <a:spLocks/>
          </xdr:cNvSpPr>
        </xdr:nvSpPr>
        <xdr:spPr bwMode="auto">
          <a:xfrm>
            <a:off x="323806" y="2098673"/>
            <a:ext cx="418834" cy="434631"/>
          </a:xfrm>
          <a:prstGeom prst="ellipse">
            <a:avLst/>
          </a:prstGeom>
          <a:solidFill>
            <a:srgbClr val="FFFFFF"/>
          </a:solidFill>
          <a:ln w="9525">
            <a:solidFill>
              <a:srgbClr val="C9D200"/>
            </a:solidFill>
            <a:round/>
            <a:headEnd/>
            <a:tailEnd/>
          </a:ln>
          <a:extLst/>
        </xdr:spPr>
        <xdr:txBody>
          <a:bodyPr vertOverflow="clip" wrap="square" lIns="91440" tIns="0" rIns="91440" bIns="0" anchor="ctr"/>
          <a:lstStyle/>
          <a:p>
            <a:pPr algn="ctr" rtl="0">
              <a:defRPr sz="1000"/>
            </a:pPr>
            <a:r>
              <a:rPr lang="fr-FR" sz="2000" b="1" i="0" u="none" strike="noStrike" baseline="0">
                <a:solidFill>
                  <a:srgbClr val="C9D200"/>
                </a:solidFill>
                <a:latin typeface="Arial"/>
                <a:cs typeface="Arial"/>
              </a:rPr>
              <a:t>1</a:t>
            </a:r>
          </a:p>
        </xdr:txBody>
      </xdr:sp>
    </xdr:grpSp>
    <xdr:clientData/>
  </xdr:twoCellAnchor>
  <xdr:twoCellAnchor>
    <xdr:from>
      <xdr:col>0</xdr:col>
      <xdr:colOff>438150</xdr:colOff>
      <xdr:row>1</xdr:row>
      <xdr:rowOff>123825</xdr:rowOff>
    </xdr:from>
    <xdr:to>
      <xdr:col>15</xdr:col>
      <xdr:colOff>219075</xdr:colOff>
      <xdr:row>57</xdr:row>
      <xdr:rowOff>180975</xdr:rowOff>
    </xdr:to>
    <xdr:sp macro="" textlink="">
      <xdr:nvSpPr>
        <xdr:cNvPr id="6" name="AutoShape 42"/>
        <xdr:cNvSpPr>
          <a:spLocks noChangeArrowheads="1"/>
        </xdr:cNvSpPr>
      </xdr:nvSpPr>
      <xdr:spPr bwMode="auto">
        <a:xfrm>
          <a:off x="438150" y="314325"/>
          <a:ext cx="11315700" cy="10991850"/>
        </a:xfrm>
        <a:prstGeom prst="roundRect">
          <a:avLst>
            <a:gd name="adj" fmla="val 6439"/>
          </a:avLst>
        </a:prstGeom>
        <a:noFill/>
        <a:ln w="38100" algn="ctr">
          <a:solidFill>
            <a:srgbClr val="C9D200"/>
          </a:solidFill>
          <a:round/>
          <a:headEnd/>
          <a:tailEnd/>
        </a:ln>
        <a:extLst/>
      </xdr:spPr>
      <xdr:txBody>
        <a:bodyPr vertOverflow="clip" wrap="square" lIns="90000" tIns="90000" rIns="91440" bIns="90000" anchor="t"/>
        <a:lstStyle/>
        <a:p>
          <a:pPr algn="l" rtl="0">
            <a:defRPr sz="1000"/>
          </a:pPr>
          <a:endParaRPr lang="fr-FR" sz="1200" b="0" i="1" u="none" strike="noStrike" baseline="0">
            <a:solidFill>
              <a:srgbClr val="0066CC"/>
            </a:solidFill>
            <a:latin typeface="Geneva"/>
          </a:endParaRPr>
        </a:p>
        <a:p>
          <a:pPr algn="l" rtl="0">
            <a:defRPr sz="1000"/>
          </a:pPr>
          <a:endParaRPr lang="fr-FR" sz="1200" b="0" i="1" u="none" strike="noStrike" baseline="0">
            <a:solidFill>
              <a:srgbClr val="0066CC"/>
            </a:solidFill>
            <a:latin typeface="Geneva"/>
          </a:endParaRPr>
        </a:p>
      </xdr:txBody>
    </xdr:sp>
    <xdr:clientData/>
  </xdr:twoCellAnchor>
  <xdr:twoCellAnchor>
    <xdr:from>
      <xdr:col>1</xdr:col>
      <xdr:colOff>828675</xdr:colOff>
      <xdr:row>2</xdr:row>
      <xdr:rowOff>9524</xdr:rowOff>
    </xdr:from>
    <xdr:to>
      <xdr:col>2</xdr:col>
      <xdr:colOff>581025</xdr:colOff>
      <xdr:row>3</xdr:row>
      <xdr:rowOff>19049</xdr:rowOff>
    </xdr:to>
    <xdr:sp macro="[0]!retour" textlink="">
      <xdr:nvSpPr>
        <xdr:cNvPr id="13" name="Rectangle à coins arrondis 12"/>
        <xdr:cNvSpPr/>
      </xdr:nvSpPr>
      <xdr:spPr>
        <a:xfrm>
          <a:off x="1590675" y="390524"/>
          <a:ext cx="619125" cy="200025"/>
        </a:xfrm>
        <a:prstGeom prst="roundRect">
          <a:avLst/>
        </a:prstGeom>
        <a:solidFill>
          <a:schemeClr val="accent3"/>
        </a:solidFill>
        <a:ln>
          <a:solidFill>
            <a:schemeClr val="accent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 editAs="oneCell">
    <xdr:from>
      <xdr:col>14</xdr:col>
      <xdr:colOff>31548</xdr:colOff>
      <xdr:row>3</xdr:row>
      <xdr:rowOff>47625</xdr:rowOff>
    </xdr:from>
    <xdr:to>
      <xdr:col>14</xdr:col>
      <xdr:colOff>721518</xdr:colOff>
      <xdr:row>10</xdr:row>
      <xdr:rowOff>95250</xdr:rowOff>
    </xdr:to>
    <xdr:pic>
      <xdr:nvPicPr>
        <xdr:cNvPr id="7" name="Image 6" descr="Résultat de recherche d'images pour &quot;accident du travail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746" r="30347"/>
        <a:stretch/>
      </xdr:blipFill>
      <xdr:spPr bwMode="auto">
        <a:xfrm>
          <a:off x="10806704" y="619125"/>
          <a:ext cx="689970" cy="16430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352425</xdr:colOff>
      <xdr:row>7</xdr:row>
      <xdr:rowOff>97631</xdr:rowOff>
    </xdr:from>
    <xdr:to>
      <xdr:col>7</xdr:col>
      <xdr:colOff>66675</xdr:colOff>
      <xdr:row>23</xdr:row>
      <xdr:rowOff>2381</xdr:rowOff>
    </xdr:to>
    <xdr:grpSp>
      <xdr:nvGrpSpPr>
        <xdr:cNvPr id="9" name="Groupe 8"/>
        <xdr:cNvGrpSpPr/>
      </xdr:nvGrpSpPr>
      <xdr:grpSpPr>
        <a:xfrm>
          <a:off x="1114425" y="1431131"/>
          <a:ext cx="4393406" cy="3214688"/>
          <a:chOff x="3981450" y="142875"/>
          <a:chExt cx="4714875" cy="3629025"/>
        </a:xfrm>
      </xdr:grpSpPr>
      <xdr:grpSp>
        <xdr:nvGrpSpPr>
          <xdr:cNvPr id="10" name="Groupe 9"/>
          <xdr:cNvGrpSpPr/>
        </xdr:nvGrpSpPr>
        <xdr:grpSpPr>
          <a:xfrm>
            <a:off x="3981450" y="142875"/>
            <a:ext cx="4714875" cy="3629025"/>
            <a:chOff x="5448300" y="4486276"/>
            <a:chExt cx="5191125" cy="3859094"/>
          </a:xfrm>
        </xdr:grpSpPr>
        <xdr:grpSp>
          <xdr:nvGrpSpPr>
            <xdr:cNvPr id="12" name="Groupe 11"/>
            <xdr:cNvGrpSpPr/>
          </xdr:nvGrpSpPr>
          <xdr:grpSpPr>
            <a:xfrm>
              <a:off x="5448300" y="4486276"/>
              <a:ext cx="5191125" cy="3859094"/>
              <a:chOff x="8667750" y="4448176"/>
              <a:chExt cx="5191125" cy="3859094"/>
            </a:xfrm>
          </xdr:grpSpPr>
          <xdr:sp macro="" textlink="">
            <xdr:nvSpPr>
              <xdr:cNvPr id="15" name="Rectangle à coins arrondis 14"/>
              <xdr:cNvSpPr/>
            </xdr:nvSpPr>
            <xdr:spPr>
              <a:xfrm>
                <a:off x="8667750" y="4448176"/>
                <a:ext cx="5191125" cy="3859094"/>
              </a:xfrm>
              <a:prstGeom prst="roundRect">
                <a:avLst/>
              </a:prstGeom>
            </xdr:spPr>
            <xdr:style>
              <a:lnRef idx="0">
                <a:schemeClr val="accent3"/>
              </a:lnRef>
              <a:fillRef idx="3">
                <a:schemeClr val="accent3"/>
              </a:fillRef>
              <a:effectRef idx="3">
                <a:schemeClr val="accent3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16" name="Groupe 15"/>
              <xdr:cNvGrpSpPr/>
            </xdr:nvGrpSpPr>
            <xdr:grpSpPr>
              <a:xfrm>
                <a:off x="8884901" y="4896590"/>
                <a:ext cx="4914899" cy="3152775"/>
                <a:chOff x="8884901" y="4896590"/>
                <a:chExt cx="4914899" cy="3152775"/>
              </a:xfrm>
            </xdr:grpSpPr>
            <xdr:graphicFrame macro="">
              <xdr:nvGraphicFramePr>
                <xdr:cNvPr id="17" name="Graphique 16"/>
                <xdr:cNvGraphicFramePr/>
              </xdr:nvGraphicFramePr>
              <xdr:xfrm>
                <a:off x="8884901" y="4896590"/>
                <a:ext cx="4914899" cy="3152775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2"/>
                </a:graphicData>
              </a:graphic>
            </xdr:graphicFrame>
            <xdr:sp macro="" textlink="'Données générales'!D3:O3">
              <xdr:nvSpPr>
                <xdr:cNvPr id="18" name="ZoneTexte 17"/>
                <xdr:cNvSpPr txBox="1"/>
              </xdr:nvSpPr>
              <xdr:spPr>
                <a:xfrm>
                  <a:off x="10810875" y="7091807"/>
                  <a:ext cx="1023986" cy="497027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DC20ADED-0CD5-422D-9770-C6545C8A775D}" type="TxLink">
                    <a:rPr lang="en-US" sz="1100" b="0" i="0" u="none" strike="noStrike" cap="none" spc="0">
                      <a:ln w="0"/>
                      <a:solidFill>
                        <a:srgbClr val="000000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Calibri"/>
                      <a:cs typeface="Calibri"/>
                    </a:rPr>
                    <a:pPr algn="ctr"/>
                    <a:t>11</a:t>
                  </a:fld>
                  <a:endParaRPr lang="fr-FR" sz="13800" b="1" cap="none" spc="0">
                    <a:ln w="0"/>
                    <a:solidFill>
                      <a:schemeClr val="accent1">
                        <a:lumMod val="50000"/>
                      </a:schemeClr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Agency FB" panose="020B0503020202020204" pitchFamily="34" charset="0"/>
                  </a:endParaRPr>
                </a:p>
              </xdr:txBody>
            </xdr:sp>
          </xdr:grpSp>
        </xdr:grpSp>
        <xdr:graphicFrame macro="">
          <xdr:nvGraphicFramePr>
            <xdr:cNvPr id="14" name="Graphique 13"/>
            <xdr:cNvGraphicFramePr/>
          </xdr:nvGraphicFramePr>
          <xdr:xfrm>
            <a:off x="6962776" y="5553074"/>
            <a:ext cx="2171700" cy="1647825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3"/>
            </a:graphicData>
          </a:graphic>
        </xdr:graphicFrame>
      </xdr:grpSp>
      <xdr:sp macro="" textlink="'Données générales'!C3">
        <xdr:nvSpPr>
          <xdr:cNvPr id="11" name="ZoneTexte 10"/>
          <xdr:cNvSpPr txBox="1"/>
        </xdr:nvSpPr>
        <xdr:spPr bwMode="auto">
          <a:xfrm>
            <a:off x="7572375" y="1123950"/>
            <a:ext cx="895350" cy="3619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71945E86-28D4-4F8C-B97E-0E9D59D736D7}" type="TxLink">
              <a:rPr lang="en-US" sz="2000" b="0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Calibri"/>
              </a:rPr>
              <a:pPr algn="ctr"/>
              <a:t>4</a:t>
            </a:fld>
            <a:endParaRPr lang="fr-FR" sz="2000" b="0" i="0" u="none" strike="noStrike" cap="none" spc="0">
              <a:ln w="0"/>
              <a:solidFill>
                <a:srgbClr val="00B05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Black" panose="020B0A04020102020204" pitchFamily="34" charset="0"/>
              <a:cs typeface="Arial" pitchFamily="34" charset="0"/>
            </a:endParaRPr>
          </a:p>
        </xdr:txBody>
      </xdr:sp>
    </xdr:grpSp>
    <xdr:clientData/>
  </xdr:twoCellAnchor>
  <xdr:twoCellAnchor>
    <xdr:from>
      <xdr:col>2</xdr:col>
      <xdr:colOff>728663</xdr:colOff>
      <xdr:row>8</xdr:row>
      <xdr:rowOff>76200</xdr:rowOff>
    </xdr:from>
    <xdr:to>
      <xdr:col>5</xdr:col>
      <xdr:colOff>500063</xdr:colOff>
      <xdr:row>8</xdr:row>
      <xdr:rowOff>381000</xdr:rowOff>
    </xdr:to>
    <xdr:sp macro="" textlink="">
      <xdr:nvSpPr>
        <xdr:cNvPr id="5" name="ZoneTexte 4"/>
        <xdr:cNvSpPr txBox="1"/>
      </xdr:nvSpPr>
      <xdr:spPr>
        <a:xfrm>
          <a:off x="2359819" y="1600200"/>
          <a:ext cx="2057400" cy="304800"/>
        </a:xfrm>
        <a:prstGeom prst="rect">
          <a:avLst/>
        </a:prstGeom>
        <a:solidFill>
          <a:schemeClr val="accent3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Nombre d'accident avec arrêt</a:t>
          </a:r>
        </a:p>
      </xdr:txBody>
    </xdr:sp>
    <xdr:clientData/>
  </xdr:twoCellAnchor>
  <xdr:twoCellAnchor>
    <xdr:from>
      <xdr:col>5</xdr:col>
      <xdr:colOff>507206</xdr:colOff>
      <xdr:row>8</xdr:row>
      <xdr:rowOff>450057</xdr:rowOff>
    </xdr:from>
    <xdr:to>
      <xdr:col>6</xdr:col>
      <xdr:colOff>621506</xdr:colOff>
      <xdr:row>10</xdr:row>
      <xdr:rowOff>102394</xdr:rowOff>
    </xdr:to>
    <xdr:sp macro="" textlink="">
      <xdr:nvSpPr>
        <xdr:cNvPr id="20" name="ZoneTexte 19"/>
        <xdr:cNvSpPr txBox="1"/>
      </xdr:nvSpPr>
      <xdr:spPr>
        <a:xfrm>
          <a:off x="4424362" y="1974057"/>
          <a:ext cx="876300" cy="295275"/>
        </a:xfrm>
        <a:prstGeom prst="rect">
          <a:avLst/>
        </a:prstGeom>
        <a:solidFill>
          <a:schemeClr val="accent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OBJECTIF</a:t>
          </a:r>
        </a:p>
      </xdr:txBody>
    </xdr:sp>
    <xdr:clientData/>
  </xdr:twoCellAnchor>
  <xdr:twoCellAnchor>
    <xdr:from>
      <xdr:col>7</xdr:col>
      <xdr:colOff>669131</xdr:colOff>
      <xdr:row>7</xdr:row>
      <xdr:rowOff>40481</xdr:rowOff>
    </xdr:from>
    <xdr:to>
      <xdr:col>13</xdr:col>
      <xdr:colOff>488156</xdr:colOff>
      <xdr:row>22</xdr:row>
      <xdr:rowOff>135731</xdr:rowOff>
    </xdr:to>
    <xdr:grpSp>
      <xdr:nvGrpSpPr>
        <xdr:cNvPr id="21" name="Groupe 20"/>
        <xdr:cNvGrpSpPr/>
      </xdr:nvGrpSpPr>
      <xdr:grpSpPr>
        <a:xfrm>
          <a:off x="6110287" y="1373981"/>
          <a:ext cx="4391025" cy="3214688"/>
          <a:chOff x="3981450" y="142875"/>
          <a:chExt cx="4714875" cy="3629025"/>
        </a:xfrm>
      </xdr:grpSpPr>
      <xdr:grpSp>
        <xdr:nvGrpSpPr>
          <xdr:cNvPr id="22" name="Groupe 21"/>
          <xdr:cNvGrpSpPr/>
        </xdr:nvGrpSpPr>
        <xdr:grpSpPr>
          <a:xfrm>
            <a:off x="3981450" y="142875"/>
            <a:ext cx="4714875" cy="3629025"/>
            <a:chOff x="5448300" y="4486276"/>
            <a:chExt cx="5191125" cy="3859094"/>
          </a:xfrm>
        </xdr:grpSpPr>
        <xdr:grpSp>
          <xdr:nvGrpSpPr>
            <xdr:cNvPr id="24" name="Groupe 23"/>
            <xdr:cNvGrpSpPr/>
          </xdr:nvGrpSpPr>
          <xdr:grpSpPr>
            <a:xfrm>
              <a:off x="5448300" y="4486276"/>
              <a:ext cx="5191125" cy="3859094"/>
              <a:chOff x="8667750" y="4448176"/>
              <a:chExt cx="5191125" cy="3859094"/>
            </a:xfrm>
          </xdr:grpSpPr>
          <xdr:sp macro="" textlink="">
            <xdr:nvSpPr>
              <xdr:cNvPr id="26" name="Rectangle à coins arrondis 25"/>
              <xdr:cNvSpPr/>
            </xdr:nvSpPr>
            <xdr:spPr>
              <a:xfrm>
                <a:off x="8667750" y="4448176"/>
                <a:ext cx="5191125" cy="3859094"/>
              </a:xfrm>
              <a:prstGeom prst="roundRect">
                <a:avLst/>
              </a:prstGeom>
            </xdr:spPr>
            <xdr:style>
              <a:lnRef idx="0">
                <a:schemeClr val="accent3"/>
              </a:lnRef>
              <a:fillRef idx="3">
                <a:schemeClr val="accent3"/>
              </a:fillRef>
              <a:effectRef idx="3">
                <a:schemeClr val="accent3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/>
              </a:p>
            </xdr:txBody>
          </xdr:sp>
          <xdr:grpSp>
            <xdr:nvGrpSpPr>
              <xdr:cNvPr id="27" name="Groupe 26"/>
              <xdr:cNvGrpSpPr/>
            </xdr:nvGrpSpPr>
            <xdr:grpSpPr>
              <a:xfrm>
                <a:off x="8884901" y="4896590"/>
                <a:ext cx="4914899" cy="3152775"/>
                <a:chOff x="8884901" y="4896590"/>
                <a:chExt cx="4914899" cy="3152775"/>
              </a:xfrm>
            </xdr:grpSpPr>
            <xdr:graphicFrame macro="">
              <xdr:nvGraphicFramePr>
                <xdr:cNvPr id="28" name="Graphique 27"/>
                <xdr:cNvGraphicFramePr/>
              </xdr:nvGraphicFramePr>
              <xdr:xfrm>
                <a:off x="8884901" y="4896590"/>
                <a:ext cx="4914899" cy="3152775"/>
              </xdr:xfrm>
              <a:graphic>
                <a:graphicData uri="http://schemas.openxmlformats.org/drawingml/2006/chart">
                  <c:chart xmlns:c="http://schemas.openxmlformats.org/drawingml/2006/chart" xmlns:r="http://schemas.openxmlformats.org/officeDocument/2006/relationships" r:id="rId4"/>
                </a:graphicData>
              </a:graphic>
            </xdr:graphicFrame>
            <xdr:sp macro="" textlink="'Données générales'!D4:O4">
              <xdr:nvSpPr>
                <xdr:cNvPr id="29" name="ZoneTexte 28"/>
                <xdr:cNvSpPr txBox="1"/>
              </xdr:nvSpPr>
              <xdr:spPr>
                <a:xfrm>
                  <a:off x="10810875" y="7091807"/>
                  <a:ext cx="1023986" cy="497027"/>
                </a:xfrm>
                <a:prstGeom prst="rect">
                  <a:avLst/>
                </a:prstGeom>
                <a:noFill/>
                <a:ln w="9525" cmpd="sng">
                  <a:noFill/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ctr"/>
                <a:lstStyle/>
                <a:p>
                  <a:pPr algn="ctr"/>
                  <a:fld id="{21236156-D5FE-4D7C-9EB1-4796DBE05EAF}" type="TxLink">
                    <a:rPr lang="en-US" sz="1100" b="0" i="0" u="none" strike="noStrike" cap="none" spc="0">
                      <a:ln w="0"/>
                      <a:solidFill>
                        <a:srgbClr val="000000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  <a:latin typeface="Calibri"/>
                      <a:cs typeface="Calibri"/>
                    </a:rPr>
                    <a:pPr algn="ctr"/>
                    <a:t>0</a:t>
                  </a:fld>
                  <a:endParaRPr lang="fr-FR" sz="13800" b="1" cap="none" spc="0">
                    <a:ln w="0"/>
                    <a:solidFill>
                      <a:schemeClr val="accent1">
                        <a:lumMod val="50000"/>
                      </a:schemeClr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Agency FB" panose="020B0503020202020204" pitchFamily="34" charset="0"/>
                  </a:endParaRPr>
                </a:p>
              </xdr:txBody>
            </xdr:sp>
          </xdr:grpSp>
        </xdr:grpSp>
        <xdr:graphicFrame macro="">
          <xdr:nvGraphicFramePr>
            <xdr:cNvPr id="25" name="Graphique 24"/>
            <xdr:cNvGraphicFramePr/>
          </xdr:nvGraphicFramePr>
          <xdr:xfrm>
            <a:off x="6962776" y="5553074"/>
            <a:ext cx="2171700" cy="1647825"/>
          </xdr:xfrm>
          <a:graphic>
            <a:graphicData uri="http://schemas.openxmlformats.org/drawingml/2006/chart">
              <c:chart xmlns:c="http://schemas.openxmlformats.org/drawingml/2006/chart" xmlns:r="http://schemas.openxmlformats.org/officeDocument/2006/relationships" r:id="rId5"/>
            </a:graphicData>
          </a:graphic>
        </xdr:graphicFrame>
      </xdr:grpSp>
      <xdr:sp macro="" textlink="'Données générales'!C4">
        <xdr:nvSpPr>
          <xdr:cNvPr id="23" name="ZoneTexte 22"/>
          <xdr:cNvSpPr txBox="1"/>
        </xdr:nvSpPr>
        <xdr:spPr bwMode="auto">
          <a:xfrm>
            <a:off x="7572375" y="1123950"/>
            <a:ext cx="895350" cy="3619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C19D9718-B699-41F0-BC29-3E34E22748E2}" type="TxLink">
              <a:rPr lang="en-US" sz="1600" b="1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Calibri"/>
              </a:rPr>
              <a:pPr algn="ctr"/>
              <a:t>10</a:t>
            </a:fld>
            <a:endParaRPr lang="fr-FR" sz="1600" b="1" i="0" u="none" strike="noStrike" cap="none" spc="0">
              <a:ln w="0"/>
              <a:solidFill>
                <a:srgbClr val="00B05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 Black" panose="020B0A04020102020204" pitchFamily="34" charset="0"/>
              <a:cs typeface="Arial" pitchFamily="34" charset="0"/>
            </a:endParaRPr>
          </a:p>
        </xdr:txBody>
      </xdr:sp>
    </xdr:grpSp>
    <xdr:clientData/>
  </xdr:twoCellAnchor>
  <xdr:twoCellAnchor>
    <xdr:from>
      <xdr:col>9</xdr:col>
      <xdr:colOff>219075</xdr:colOff>
      <xdr:row>8</xdr:row>
      <xdr:rowOff>0</xdr:rowOff>
    </xdr:from>
    <xdr:to>
      <xdr:col>11</xdr:col>
      <xdr:colOff>752475</xdr:colOff>
      <xdr:row>8</xdr:row>
      <xdr:rowOff>304800</xdr:rowOff>
    </xdr:to>
    <xdr:sp macro="" textlink="">
      <xdr:nvSpPr>
        <xdr:cNvPr id="30" name="ZoneTexte 29"/>
        <xdr:cNvSpPr txBox="1"/>
      </xdr:nvSpPr>
      <xdr:spPr>
        <a:xfrm>
          <a:off x="7184231" y="1524000"/>
          <a:ext cx="2057400" cy="304800"/>
        </a:xfrm>
        <a:prstGeom prst="rect">
          <a:avLst/>
        </a:prstGeom>
        <a:solidFill>
          <a:schemeClr val="accent3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Nombre d'accident sans arrêt</a:t>
          </a:r>
        </a:p>
      </xdr:txBody>
    </xdr:sp>
    <xdr:clientData/>
  </xdr:twoCellAnchor>
  <xdr:twoCellAnchor>
    <xdr:from>
      <xdr:col>1</xdr:col>
      <xdr:colOff>323850</xdr:colOff>
      <xdr:row>24</xdr:row>
      <xdr:rowOff>95250</xdr:rowOff>
    </xdr:from>
    <xdr:to>
      <xdr:col>8</xdr:col>
      <xdr:colOff>571500</xdr:colOff>
      <xdr:row>38</xdr:row>
      <xdr:rowOff>171450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190500</xdr:colOff>
      <xdr:row>24</xdr:row>
      <xdr:rowOff>19050</xdr:rowOff>
    </xdr:from>
    <xdr:to>
      <xdr:col>14</xdr:col>
      <xdr:colOff>647700</xdr:colOff>
      <xdr:row>50</xdr:row>
      <xdr:rowOff>0</xdr:rowOff>
    </xdr:to>
    <xdr:grpSp>
      <xdr:nvGrpSpPr>
        <xdr:cNvPr id="33" name="Groupe 32"/>
        <xdr:cNvGrpSpPr/>
      </xdr:nvGrpSpPr>
      <xdr:grpSpPr>
        <a:xfrm>
          <a:off x="7917656" y="4852988"/>
          <a:ext cx="3505200" cy="4933950"/>
          <a:chOff x="2695575" y="38100"/>
          <a:chExt cx="3505200" cy="4933950"/>
        </a:xfrm>
      </xdr:grpSpPr>
      <xdr:sp macro="" textlink="">
        <xdr:nvSpPr>
          <xdr:cNvPr id="34" name="Rectangle 33"/>
          <xdr:cNvSpPr/>
        </xdr:nvSpPr>
        <xdr:spPr>
          <a:xfrm>
            <a:off x="2914650" y="390525"/>
            <a:ext cx="3038475" cy="4171950"/>
          </a:xfrm>
          <a:prstGeom prst="rect">
            <a:avLst/>
          </a:prstGeom>
          <a:solidFill>
            <a:srgbClr val="92D05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35" name="Groupe 34"/>
          <xdr:cNvGrpSpPr/>
        </xdr:nvGrpSpPr>
        <xdr:grpSpPr>
          <a:xfrm>
            <a:off x="2695575" y="38100"/>
            <a:ext cx="3505200" cy="4933950"/>
            <a:chOff x="5381625" y="28575"/>
            <a:chExt cx="3505200" cy="4933950"/>
          </a:xfrm>
        </xdr:grpSpPr>
        <xdr:sp macro="" textlink="">
          <xdr:nvSpPr>
            <xdr:cNvPr id="36" name="Rectangle à coins arrondis 35"/>
            <xdr:cNvSpPr/>
          </xdr:nvSpPr>
          <xdr:spPr>
            <a:xfrm>
              <a:off x="5857875" y="466725"/>
              <a:ext cx="2543175" cy="4010025"/>
            </a:xfrm>
            <a:prstGeom prst="roundRect">
              <a:avLst/>
            </a:prstGeom>
            <a:gradFill flip="none" rotWithShape="1">
              <a:gsLst>
                <a:gs pos="0">
                  <a:schemeClr val="bg1">
                    <a:lumMod val="50000"/>
                    <a:tint val="66000"/>
                    <a:satMod val="160000"/>
                  </a:schemeClr>
                </a:gs>
                <a:gs pos="50000">
                  <a:schemeClr val="bg1">
                    <a:lumMod val="50000"/>
                    <a:tint val="44500"/>
                    <a:satMod val="160000"/>
                  </a:schemeClr>
                </a:gs>
                <a:gs pos="100000">
                  <a:schemeClr val="bg1">
                    <a:lumMod val="50000"/>
                    <a:tint val="23500"/>
                    <a:satMod val="160000"/>
                  </a:schemeClr>
                </a:gs>
              </a:gsLst>
              <a:path path="circle">
                <a:fillToRect l="100000" t="100000"/>
              </a:path>
              <a:tileRect r="-100000" b="-100000"/>
            </a:gradFill>
            <a:ln>
              <a:noFill/>
            </a:ln>
            <a:effectLst>
              <a:outerShdw blurRad="44450" dist="27940" dir="5400000" algn="ctr">
                <a:srgbClr val="000000">
                  <a:alpha val="32000"/>
                </a:srgbClr>
              </a:outerShdw>
            </a:effectLst>
            <a:scene3d>
              <a:camera prst="orthographicFront">
                <a:rot lat="0" lon="0" rev="0"/>
              </a:camera>
              <a:lightRig rig="balanced" dir="t">
                <a:rot lat="0" lon="0" rev="8700000"/>
              </a:lightRig>
            </a:scene3d>
            <a:sp3d>
              <a:bevelT w="190500" h="38100"/>
            </a:sp3d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grpSp>
          <xdr:nvGrpSpPr>
            <xdr:cNvPr id="37" name="Groupe 36"/>
            <xdr:cNvGrpSpPr/>
          </xdr:nvGrpSpPr>
          <xdr:grpSpPr>
            <a:xfrm>
              <a:off x="5381625" y="28575"/>
              <a:ext cx="3505200" cy="4933950"/>
              <a:chOff x="5314950" y="0"/>
              <a:chExt cx="3657600" cy="5010150"/>
            </a:xfrm>
          </xdr:grpSpPr>
          <xdr:sp macro="" textlink="">
            <xdr:nvSpPr>
              <xdr:cNvPr id="38" name="Cadre 37"/>
              <xdr:cNvSpPr/>
            </xdr:nvSpPr>
            <xdr:spPr>
              <a:xfrm>
                <a:off x="5314950" y="0"/>
                <a:ext cx="3657600" cy="5010150"/>
              </a:xfrm>
              <a:prstGeom prst="frame">
                <a:avLst/>
              </a:prstGeom>
              <a:solidFill>
                <a:schemeClr val="accent3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65100" prst="coolSlant"/>
              </a:sp3d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fr-FR" sz="1100">
                  <a:solidFill>
                    <a:schemeClr val="tx1"/>
                  </a:solidFill>
                </a:endParaRPr>
              </a:p>
            </xdr:txBody>
          </xdr:sp>
          <xdr:graphicFrame macro="">
            <xdr:nvGraphicFramePr>
              <xdr:cNvPr id="39" name="Graphique 38"/>
              <xdr:cNvGraphicFramePr/>
            </xdr:nvGraphicFramePr>
            <xdr:xfrm>
              <a:off x="5905501" y="514350"/>
              <a:ext cx="2476499" cy="3871912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7"/>
              </a:graphicData>
            </a:graphic>
          </xdr:graphicFrame>
          <xdr:sp macro="" textlink="">
            <xdr:nvSpPr>
              <xdr:cNvPr id="40" name="ZoneTexte 39"/>
              <xdr:cNvSpPr txBox="1"/>
            </xdr:nvSpPr>
            <xdr:spPr>
              <a:xfrm>
                <a:off x="6419850" y="3162301"/>
                <a:ext cx="323850" cy="1076324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vert="vert270" wrap="square" rtlCol="0" anchor="ctr"/>
              <a:lstStyle/>
              <a:p>
                <a:pPr algn="ctr"/>
                <a:r>
                  <a:rPr lang="fr-FR" sz="1100" b="1"/>
                  <a:t>BAS</a:t>
                </a:r>
              </a:p>
            </xdr:txBody>
          </xdr:sp>
          <xdr:sp macro="" textlink="">
            <xdr:nvSpPr>
              <xdr:cNvPr id="41" name="ZoneTexte 40"/>
              <xdr:cNvSpPr txBox="1"/>
            </xdr:nvSpPr>
            <xdr:spPr>
              <a:xfrm>
                <a:off x="6419850" y="2085976"/>
                <a:ext cx="323850" cy="1076324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vert="vert270" wrap="square" rtlCol="0" anchor="ctr"/>
              <a:lstStyle/>
              <a:p>
                <a:pPr algn="ctr"/>
                <a:r>
                  <a:rPr lang="fr-FR" sz="1100" b="1"/>
                  <a:t>MOYEN</a:t>
                </a:r>
              </a:p>
            </xdr:txBody>
          </xdr:sp>
          <xdr:sp macro="" textlink="">
            <xdr:nvSpPr>
              <xdr:cNvPr id="42" name="ZoneTexte 41"/>
              <xdr:cNvSpPr txBox="1"/>
            </xdr:nvSpPr>
            <xdr:spPr>
              <a:xfrm>
                <a:off x="6419850" y="1009651"/>
                <a:ext cx="323850" cy="1076324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solidFill>
                  <a:schemeClr val="lt1">
                    <a:shade val="50000"/>
                  </a:schemeClr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vert="vert270" wrap="square" rtlCol="0" anchor="ctr"/>
              <a:lstStyle/>
              <a:p>
                <a:pPr algn="ctr"/>
                <a:r>
                  <a:rPr lang="fr-FR" sz="1100" b="1"/>
                  <a:t>HAUT</a:t>
                </a:r>
              </a:p>
            </xdr:txBody>
          </xdr:sp>
        </xdr:grpSp>
      </xdr:grpSp>
    </xdr:grpSp>
    <xdr:clientData/>
  </xdr:twoCellAnchor>
  <xdr:twoCellAnchor>
    <xdr:from>
      <xdr:col>0</xdr:col>
      <xdr:colOff>514350</xdr:colOff>
      <xdr:row>39</xdr:row>
      <xdr:rowOff>66675</xdr:rowOff>
    </xdr:from>
    <xdr:to>
      <xdr:col>9</xdr:col>
      <xdr:colOff>428625</xdr:colOff>
      <xdr:row>54</xdr:row>
      <xdr:rowOff>61912</xdr:rowOff>
    </xdr:to>
    <xdr:grpSp>
      <xdr:nvGrpSpPr>
        <xdr:cNvPr id="43" name="Groupe 42"/>
        <xdr:cNvGrpSpPr/>
      </xdr:nvGrpSpPr>
      <xdr:grpSpPr>
        <a:xfrm>
          <a:off x="514350" y="7758113"/>
          <a:ext cx="6879431" cy="2852737"/>
          <a:chOff x="6696075" y="671512"/>
          <a:chExt cx="6877050" cy="2852737"/>
        </a:xfrm>
        <a:effectLst/>
      </xdr:grpSpPr>
      <xdr:sp macro="" textlink="">
        <xdr:nvSpPr>
          <xdr:cNvPr id="44" name="Rectangle à coins arrondis 43"/>
          <xdr:cNvSpPr/>
        </xdr:nvSpPr>
        <xdr:spPr>
          <a:xfrm>
            <a:off x="6696075" y="771524"/>
            <a:ext cx="6877050" cy="2752725"/>
          </a:xfrm>
          <a:prstGeom prst="roundRect">
            <a:avLst/>
          </a:prstGeom>
          <a:ln/>
          <a:scene3d>
            <a:camera prst="orthographicFront"/>
            <a:lightRig rig="threePt" dir="t"/>
          </a:scene3d>
          <a:sp3d>
            <a:bevelT/>
          </a:sp3d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aphicFrame macro="">
        <xdr:nvGraphicFramePr>
          <xdr:cNvPr id="45" name="Graphique 44"/>
          <xdr:cNvGraphicFramePr/>
        </xdr:nvGraphicFramePr>
        <xdr:xfrm>
          <a:off x="6829423" y="671512"/>
          <a:ext cx="6648452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8"/>
          </a:graphicData>
        </a:graphic>
      </xdr:graphicFrame>
    </xdr:grp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0.74079</cdr:x>
      <cdr:y>0.04104</cdr:y>
    </cdr:from>
    <cdr:to>
      <cdr:x>0.95157</cdr:x>
      <cdr:y>0.15331</cdr:y>
    </cdr:to>
    <cdr:sp macro="" textlink="">
      <cdr:nvSpPr>
        <cdr:cNvPr id="2" name="ZoneTexte 19"/>
        <cdr:cNvSpPr txBox="1"/>
      </cdr:nvSpPr>
      <cdr:spPr>
        <a:xfrm xmlns:a="http://schemas.openxmlformats.org/drawingml/2006/main">
          <a:off x="3079750" y="107950"/>
          <a:ext cx="876300" cy="29527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3"/>
        </a:solidFill>
        <a:ln xmlns:a="http://schemas.openxmlformats.org/drawingml/2006/main" w="9525" cmpd="sng">
          <a:solidFill>
            <a:schemeClr val="lt1">
              <a:shade val="50000"/>
            </a:schemeClr>
          </a:solidFill>
        </a:ln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ctr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400" b="1"/>
            <a:t>OBJECTIF</a:t>
          </a:r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0.78229</cdr:x>
      <cdr:y>0.52518</cdr:y>
    </cdr:from>
    <cdr:to>
      <cdr:x>0.92742</cdr:x>
      <cdr:y>0.61198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450283" y="1440668"/>
          <a:ext cx="825617" cy="23811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rgbClr val="0070C0"/>
              </a:solidFill>
            </a:rPr>
            <a:t>Résultats</a:t>
          </a:r>
        </a:p>
      </cdr:txBody>
    </cdr:sp>
  </cdr:relSizeAnchor>
  <cdr:relSizeAnchor xmlns:cdr="http://schemas.openxmlformats.org/drawingml/2006/chartDrawing">
    <cdr:from>
      <cdr:x>0.78053</cdr:x>
      <cdr:y>0.22569</cdr:y>
    </cdr:from>
    <cdr:to>
      <cdr:x>0.95398</cdr:x>
      <cdr:y>0.3125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4200525" y="619124"/>
          <a:ext cx="933449" cy="238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>
              <a:solidFill>
                <a:srgbClr val="FF0000"/>
              </a:solidFill>
            </a:rPr>
            <a:t>Objectif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frmgiffp01\services\02_Resp_Process\05_Q3SE\2014\Qualit&#233;\Captage%20des%20Marges%20de%20Progr&#232;s%20REM_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SA\02_Resp_Process\05_Q3SE\2017\DS%20Qualit&#233;\TAMTAM%20REM%202017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frsgiffs01\commun\Nouveau%20contrat\Suivi%20des%20actions\Suivi%20d'actions%20s&#233;curit&#233;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BUDGET%202004\BUA\SIG-GRP%20HISTO%202002%20a%202006%20VERSION%20DU%2019-05-03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frsgiffs01\commun\Documents%20and%20Settings\dmoinard\Desktop\RoadMap%20et%20PAC%20Q3SE%20DP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gauthereau/AppData/Local/Microsoft/Windows/Temporary%20Internet%20Files/Content.Outlook/31PHQNM4/2017_TransformAction_v3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40.22.201\services_pli\PLT00XLS\RESULT1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Mes%2050%20Indicateurs%20Widget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MRT77SEGMGRT1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rique (2)"/>
      <sheetName val="Variables"/>
      <sheetName val="Règles_Grille Méthode"/>
      <sheetName val="Base à renseigner"/>
      <sheetName val="Analyse Graphique"/>
      <sheetName val="KPI O&amp;C -2"/>
      <sheetName val="Suivi des RC REM"/>
    </sheetNames>
    <sheetDataSet>
      <sheetData sheetId="0"/>
      <sheetData sheetId="1">
        <row r="6">
          <cell r="A6">
            <v>41274</v>
          </cell>
          <cell r="C6" t="str">
            <v>SURETE, SECURITE</v>
          </cell>
          <cell r="E6" t="str">
            <v>C Huc</v>
          </cell>
          <cell r="I6" t="str">
            <v>DEM</v>
          </cell>
          <cell r="K6" t="str">
            <v>Département Nucléaire Nord</v>
          </cell>
          <cell r="M6" t="str">
            <v>BELLEVILLE</v>
          </cell>
          <cell r="O6" t="str">
            <v>1. CNQI</v>
          </cell>
          <cell r="Q6" t="str">
            <v>1.1. CNQI 1</v>
          </cell>
          <cell r="S6" t="str">
            <v>BUA</v>
          </cell>
        </row>
        <row r="7">
          <cell r="A7">
            <v>41305</v>
          </cell>
          <cell r="C7" t="str">
            <v>OPERATIONS ET CLIENTS</v>
          </cell>
          <cell r="E7" t="str">
            <v>A Loyal</v>
          </cell>
          <cell r="I7" t="str">
            <v>OI</v>
          </cell>
          <cell r="K7" t="str">
            <v>Département Nucléaire Sud</v>
          </cell>
          <cell r="M7" t="str">
            <v>BLAYAIS</v>
          </cell>
          <cell r="O7" t="str">
            <v>2. CNQE</v>
          </cell>
          <cell r="Q7" t="str">
            <v xml:space="preserve">1.2. CNQI 2 </v>
          </cell>
          <cell r="S7" t="str">
            <v>AREVA NC</v>
          </cell>
        </row>
        <row r="8">
          <cell r="A8">
            <v>41333</v>
          </cell>
          <cell r="C8" t="str">
            <v>COMPETITIVITE ECONOMIQUE</v>
          </cell>
          <cell r="E8" t="str">
            <v>J-P Trambouze</v>
          </cell>
          <cell r="I8" t="str">
            <v>MS</v>
          </cell>
          <cell r="K8" t="str">
            <v>Département Laboratoire</v>
          </cell>
          <cell r="M8" t="str">
            <v>BUGEY</v>
          </cell>
          <cell r="Q8" t="str">
            <v>1.3. CNQI 3</v>
          </cell>
          <cell r="S8" t="str">
            <v>AREVA NP</v>
          </cell>
        </row>
        <row r="9">
          <cell r="A9">
            <v>41364</v>
          </cell>
          <cell r="C9" t="str">
            <v>TECHNOLOGIE ET INNOVATION</v>
          </cell>
          <cell r="E9" t="str">
            <v>L Batmalle</v>
          </cell>
          <cell r="I9" t="str">
            <v>LNAE</v>
          </cell>
          <cell r="M9" t="str">
            <v>CADARACHE</v>
          </cell>
          <cell r="Q9" t="str">
            <v>1.4. CNQI 4</v>
          </cell>
          <cell r="S9" t="str">
            <v>CEA</v>
          </cell>
        </row>
        <row r="10">
          <cell r="A10">
            <v>41394</v>
          </cell>
          <cell r="C10" t="str">
            <v xml:space="preserve">LES FEMMES ET LES HOMMES </v>
          </cell>
          <cell r="E10" t="str">
            <v>C Ottonelli</v>
          </cell>
          <cell r="I10" t="str">
            <v>PGAC</v>
          </cell>
          <cell r="M10" t="str">
            <v>CATTENOM</v>
          </cell>
          <cell r="Q10" t="str">
            <v>1.5. CNQI 5</v>
          </cell>
          <cell r="S10" t="str">
            <v>EDF</v>
          </cell>
        </row>
        <row r="11">
          <cell r="A11">
            <v>41425</v>
          </cell>
          <cell r="E11" t="str">
            <v>D Brun</v>
          </cell>
          <cell r="I11" t="str">
            <v>ECCA</v>
          </cell>
          <cell r="M11" t="str">
            <v>CHINON</v>
          </cell>
          <cell r="Q11" t="str">
            <v>1.6. CNQI 6</v>
          </cell>
          <cell r="S11" t="str">
            <v>AUTRE</v>
          </cell>
        </row>
        <row r="12">
          <cell r="A12">
            <v>41455</v>
          </cell>
          <cell r="E12" t="str">
            <v>G Foti</v>
          </cell>
          <cell r="I12" t="str">
            <v>RPM</v>
          </cell>
          <cell r="M12" t="str">
            <v>CHOOZ</v>
          </cell>
          <cell r="Q12" t="str">
            <v xml:space="preserve">1.7. CNQI 7 </v>
          </cell>
          <cell r="S12" t="str">
            <v>EXPORT</v>
          </cell>
        </row>
        <row r="13">
          <cell r="A13">
            <v>41486</v>
          </cell>
          <cell r="E13" t="str">
            <v>D Leriche</v>
          </cell>
          <cell r="I13" t="str">
            <v>Division</v>
          </cell>
          <cell r="M13" t="str">
            <v>CIVAUX</v>
          </cell>
          <cell r="Q13" t="str">
            <v>2.1. CNQE 1</v>
          </cell>
          <cell r="S13" t="str">
            <v>SOCODEI</v>
          </cell>
        </row>
        <row r="14">
          <cell r="A14">
            <v>41517</v>
          </cell>
          <cell r="E14" t="str">
            <v>J-C Marcel</v>
          </cell>
          <cell r="I14" t="str">
            <v>TRIADE</v>
          </cell>
          <cell r="M14" t="str">
            <v>CREYS MALVILLE</v>
          </cell>
          <cell r="Q14" t="str">
            <v>2.2. CNQE 2</v>
          </cell>
        </row>
        <row r="15">
          <cell r="A15">
            <v>41547</v>
          </cell>
          <cell r="E15" t="str">
            <v>F Mitifiot</v>
          </cell>
          <cell r="M15" t="str">
            <v>CRUAS</v>
          </cell>
        </row>
        <row r="16">
          <cell r="A16">
            <v>41578</v>
          </cell>
          <cell r="E16" t="str">
            <v>S Perrin</v>
          </cell>
          <cell r="M16" t="str">
            <v>CSA</v>
          </cell>
        </row>
        <row r="17">
          <cell r="A17">
            <v>41608</v>
          </cell>
          <cell r="E17" t="str">
            <v>H Bertil</v>
          </cell>
          <cell r="M17" t="str">
            <v>DAMPIERRE</v>
          </cell>
        </row>
        <row r="18">
          <cell r="A18">
            <v>41639</v>
          </cell>
          <cell r="E18" t="str">
            <v>P Guglielmino</v>
          </cell>
          <cell r="M18" t="str">
            <v>FESSENHEIM</v>
          </cell>
        </row>
        <row r="19">
          <cell r="A19">
            <v>41670</v>
          </cell>
          <cell r="E19" t="str">
            <v>P Nolle</v>
          </cell>
          <cell r="M19" t="str">
            <v>FLAMANVILLE</v>
          </cell>
        </row>
        <row r="20">
          <cell r="A20">
            <v>41698</v>
          </cell>
          <cell r="E20" t="str">
            <v>J-M Fournier</v>
          </cell>
          <cell r="M20" t="str">
            <v>GOLFECH</v>
          </cell>
        </row>
        <row r="21">
          <cell r="A21">
            <v>41729</v>
          </cell>
          <cell r="E21" t="str">
            <v>B Tastet</v>
          </cell>
          <cell r="M21" t="str">
            <v>GRAVELINES</v>
          </cell>
        </row>
        <row r="22">
          <cell r="A22">
            <v>41759</v>
          </cell>
          <cell r="E22" t="str">
            <v>B Benezech</v>
          </cell>
          <cell r="M22" t="str">
            <v>IDF</v>
          </cell>
        </row>
        <row r="23">
          <cell r="A23">
            <v>41790</v>
          </cell>
          <cell r="E23" t="str">
            <v>C Mouhli</v>
          </cell>
          <cell r="M23" t="str">
            <v>LA HAGUE</v>
          </cell>
        </row>
        <row r="24">
          <cell r="A24">
            <v>41820</v>
          </cell>
          <cell r="E24" t="str">
            <v>Z Mekhalfa</v>
          </cell>
          <cell r="M24" t="str">
            <v>LE RIPAULT</v>
          </cell>
        </row>
        <row r="25">
          <cell r="A25">
            <v>41851</v>
          </cell>
          <cell r="E25" t="str">
            <v>E Schalle</v>
          </cell>
          <cell r="M25" t="str">
            <v>MALVESI</v>
          </cell>
        </row>
        <row r="26">
          <cell r="A26">
            <v>41882</v>
          </cell>
          <cell r="M26" t="str">
            <v>MARCOULE</v>
          </cell>
        </row>
        <row r="27">
          <cell r="A27">
            <v>41912</v>
          </cell>
          <cell r="M27" t="str">
            <v>MELOX</v>
          </cell>
        </row>
        <row r="28">
          <cell r="A28">
            <v>41943</v>
          </cell>
          <cell r="M28" t="str">
            <v>NOGENT-SUR-SEINE</v>
          </cell>
        </row>
        <row r="29">
          <cell r="A29">
            <v>41973</v>
          </cell>
          <cell r="M29" t="str">
            <v>PALUEL</v>
          </cell>
        </row>
        <row r="30">
          <cell r="A30">
            <v>42004</v>
          </cell>
          <cell r="M30" t="str">
            <v>PENLY</v>
          </cell>
        </row>
        <row r="31">
          <cell r="M31" t="str">
            <v>PIERRELATTE</v>
          </cell>
        </row>
        <row r="32">
          <cell r="M32" t="str">
            <v>ROMANS</v>
          </cell>
        </row>
        <row r="33">
          <cell r="M33" t="str">
            <v>ST ALBAN</v>
          </cell>
        </row>
        <row r="34">
          <cell r="M34" t="str">
            <v>ST LAURENT</v>
          </cell>
        </row>
        <row r="35">
          <cell r="M35" t="str">
            <v>TRIADE</v>
          </cell>
        </row>
        <row r="36">
          <cell r="M36" t="str">
            <v>TRICASTIN</v>
          </cell>
        </row>
        <row r="37">
          <cell r="M37" t="str">
            <v>VALDUC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TBC"/>
      <sheetName val="FAC"/>
      <sheetName val="FAC - FEP"/>
      <sheetName val="Résumé"/>
      <sheetName val="Feuil1"/>
      <sheetName val="FAC - TCD"/>
      <sheetName val="FAC - notes par thème"/>
      <sheetName val="MUST FAC - TCD"/>
      <sheetName val="tcd must fac"/>
      <sheetName val="MUST FAC 2016 - Liste"/>
      <sheetName val="FAC Graphique"/>
      <sheetName val="FEP EDF"/>
      <sheetName val="FEP RMD"/>
      <sheetName val="Félicitations"/>
      <sheetName val="Résumé Félicitations"/>
      <sheetName val="Réclamations"/>
      <sheetName val="Résumé RC"/>
      <sheetName val="Ecoute latente-implicite"/>
      <sheetName val="Bilan Site"/>
      <sheetName val="RMD REM"/>
      <sheetName val="Liste"/>
      <sheetName val="TBO"/>
      <sheetName val="CNQE"/>
    </sheetNames>
    <sheetDataSet>
      <sheetData sheetId="0"/>
      <sheetData sheetId="1"/>
      <sheetData sheetId="2"/>
      <sheetData sheetId="3">
        <row r="1">
          <cell r="B1"/>
          <cell r="C1"/>
          <cell r="D1"/>
          <cell r="L1"/>
          <cell r="M1"/>
        </row>
        <row r="2">
          <cell r="B2"/>
          <cell r="C2"/>
          <cell r="D2"/>
          <cell r="L2"/>
          <cell r="M2" t="str">
            <v>Détails aspect qualitatif</v>
          </cell>
        </row>
        <row r="3">
          <cell r="B3" t="str">
            <v>FAC FEP</v>
          </cell>
          <cell r="C3" t="str">
            <v>Site</v>
          </cell>
          <cell r="D3" t="str">
            <v>Mois d'enregistrement</v>
          </cell>
          <cell r="L3" t="str">
            <v>Note globale obtenue</v>
          </cell>
          <cell r="M3" t="str">
            <v>Item(s) noté(s) &lt; ou = à 2</v>
          </cell>
        </row>
        <row r="4">
          <cell r="B4" t="str">
            <v>FAC</v>
          </cell>
          <cell r="C4"/>
          <cell r="D4"/>
          <cell r="L4"/>
          <cell r="M4"/>
        </row>
        <row r="5">
          <cell r="B5"/>
          <cell r="C5"/>
          <cell r="D5"/>
          <cell r="L5"/>
          <cell r="M5"/>
        </row>
        <row r="6">
          <cell r="B6"/>
          <cell r="C6"/>
          <cell r="D6"/>
          <cell r="L6"/>
          <cell r="M6"/>
        </row>
        <row r="7">
          <cell r="B7"/>
          <cell r="C7"/>
          <cell r="D7"/>
          <cell r="L7"/>
          <cell r="M7"/>
        </row>
        <row r="8">
          <cell r="B8"/>
          <cell r="C8"/>
          <cell r="D8"/>
          <cell r="L8"/>
          <cell r="M8"/>
        </row>
        <row r="9">
          <cell r="B9"/>
          <cell r="C9"/>
          <cell r="D9"/>
          <cell r="L9"/>
          <cell r="M9"/>
        </row>
        <row r="10">
          <cell r="B10"/>
          <cell r="C10"/>
          <cell r="D10"/>
          <cell r="L10"/>
          <cell r="M10"/>
        </row>
        <row r="11">
          <cell r="B11"/>
          <cell r="C11"/>
          <cell r="D11"/>
          <cell r="L11"/>
          <cell r="M11"/>
        </row>
        <row r="12">
          <cell r="B12"/>
          <cell r="C12"/>
          <cell r="D12"/>
          <cell r="L12"/>
          <cell r="M12"/>
        </row>
        <row r="13">
          <cell r="B13"/>
          <cell r="C13"/>
          <cell r="D13"/>
          <cell r="L13"/>
          <cell r="M13"/>
        </row>
        <row r="14">
          <cell r="B14"/>
          <cell r="C14"/>
          <cell r="D14"/>
          <cell r="L14"/>
          <cell r="M14"/>
        </row>
        <row r="15">
          <cell r="B15"/>
          <cell r="C15"/>
          <cell r="D15"/>
          <cell r="L15"/>
          <cell r="M15"/>
        </row>
        <row r="16">
          <cell r="B16"/>
          <cell r="C16"/>
          <cell r="D16"/>
          <cell r="L16"/>
          <cell r="M16"/>
        </row>
        <row r="17">
          <cell r="B17"/>
          <cell r="C17"/>
          <cell r="D17"/>
          <cell r="L17"/>
          <cell r="M17"/>
        </row>
        <row r="18">
          <cell r="B18"/>
          <cell r="C18"/>
          <cell r="D18"/>
          <cell r="L18"/>
          <cell r="M18"/>
        </row>
        <row r="19">
          <cell r="B19"/>
          <cell r="C19"/>
          <cell r="D19"/>
          <cell r="L19"/>
          <cell r="M19"/>
        </row>
        <row r="20">
          <cell r="B20"/>
          <cell r="C20"/>
          <cell r="D20"/>
          <cell r="L20"/>
          <cell r="M20"/>
        </row>
        <row r="21">
          <cell r="B21"/>
          <cell r="C21"/>
          <cell r="D21"/>
          <cell r="L21"/>
          <cell r="M21"/>
        </row>
        <row r="22">
          <cell r="B22"/>
          <cell r="C22"/>
          <cell r="D22"/>
          <cell r="L22"/>
          <cell r="M22"/>
        </row>
        <row r="23">
          <cell r="B23"/>
          <cell r="C23"/>
          <cell r="D23"/>
          <cell r="L23"/>
          <cell r="M23"/>
        </row>
        <row r="24">
          <cell r="B24"/>
          <cell r="C24"/>
          <cell r="D24"/>
          <cell r="L24"/>
          <cell r="M24"/>
        </row>
        <row r="25">
          <cell r="B25"/>
          <cell r="C25"/>
          <cell r="D25"/>
          <cell r="L25"/>
          <cell r="M25"/>
        </row>
        <row r="26">
          <cell r="B26"/>
          <cell r="C26"/>
          <cell r="D26"/>
          <cell r="L26"/>
          <cell r="M26"/>
        </row>
        <row r="27">
          <cell r="B27"/>
          <cell r="C27"/>
          <cell r="D27"/>
          <cell r="L27"/>
          <cell r="M27"/>
        </row>
        <row r="28">
          <cell r="B28"/>
          <cell r="C28"/>
          <cell r="D28"/>
          <cell r="L28"/>
          <cell r="M28"/>
        </row>
        <row r="29">
          <cell r="B29"/>
          <cell r="C29"/>
          <cell r="D29"/>
          <cell r="L29"/>
          <cell r="M29"/>
        </row>
        <row r="30">
          <cell r="B30"/>
          <cell r="C30"/>
          <cell r="D30"/>
          <cell r="L30"/>
          <cell r="M30"/>
        </row>
        <row r="31">
          <cell r="B31"/>
          <cell r="C31"/>
          <cell r="D31"/>
          <cell r="L31"/>
          <cell r="M31"/>
        </row>
        <row r="32">
          <cell r="B32"/>
          <cell r="C32"/>
          <cell r="D32"/>
          <cell r="L32"/>
          <cell r="M32"/>
        </row>
        <row r="33">
          <cell r="B33"/>
          <cell r="C33"/>
          <cell r="D33"/>
          <cell r="L33"/>
          <cell r="M33"/>
        </row>
        <row r="34">
          <cell r="B34"/>
          <cell r="C34"/>
          <cell r="D34"/>
          <cell r="L34"/>
          <cell r="M34"/>
        </row>
        <row r="35">
          <cell r="B35"/>
          <cell r="C35"/>
          <cell r="D35"/>
          <cell r="L35"/>
          <cell r="M35"/>
        </row>
        <row r="36">
          <cell r="B36"/>
          <cell r="C36"/>
          <cell r="D36"/>
          <cell r="L36"/>
          <cell r="M36"/>
        </row>
        <row r="37">
          <cell r="B37"/>
          <cell r="C37"/>
          <cell r="D37"/>
          <cell r="L37"/>
          <cell r="M37"/>
        </row>
        <row r="38">
          <cell r="B38"/>
          <cell r="C38"/>
          <cell r="D38"/>
          <cell r="L38"/>
          <cell r="M38"/>
        </row>
        <row r="39">
          <cell r="B39"/>
          <cell r="C39"/>
          <cell r="D39"/>
          <cell r="L39"/>
          <cell r="M39"/>
        </row>
        <row r="40">
          <cell r="B40"/>
          <cell r="C40"/>
          <cell r="D40"/>
          <cell r="L40"/>
          <cell r="M40"/>
        </row>
        <row r="41">
          <cell r="B41"/>
          <cell r="C41"/>
          <cell r="D41"/>
          <cell r="L41"/>
          <cell r="M41"/>
        </row>
        <row r="42">
          <cell r="B42"/>
          <cell r="C42"/>
          <cell r="D42"/>
          <cell r="L42"/>
          <cell r="M42"/>
        </row>
        <row r="43">
          <cell r="B43"/>
          <cell r="C43"/>
          <cell r="D43"/>
          <cell r="L43"/>
          <cell r="M43"/>
        </row>
        <row r="44">
          <cell r="B44"/>
          <cell r="C44"/>
          <cell r="D44"/>
          <cell r="L44"/>
          <cell r="M44"/>
        </row>
        <row r="45">
          <cell r="B45"/>
          <cell r="C45"/>
          <cell r="D45"/>
          <cell r="L45"/>
          <cell r="M45"/>
        </row>
        <row r="46">
          <cell r="B46"/>
          <cell r="C46"/>
          <cell r="D46"/>
          <cell r="L46"/>
          <cell r="M46"/>
        </row>
        <row r="47">
          <cell r="B47"/>
          <cell r="C47"/>
          <cell r="D47"/>
          <cell r="L47"/>
          <cell r="M47"/>
        </row>
        <row r="48">
          <cell r="B48"/>
          <cell r="C48"/>
          <cell r="D48"/>
          <cell r="L48"/>
          <cell r="M48"/>
        </row>
        <row r="49">
          <cell r="B49"/>
          <cell r="C49"/>
          <cell r="D49"/>
          <cell r="L49"/>
          <cell r="M49"/>
        </row>
        <row r="50">
          <cell r="B50"/>
          <cell r="C50"/>
          <cell r="D50"/>
          <cell r="L50"/>
          <cell r="M50"/>
        </row>
        <row r="51">
          <cell r="B51"/>
          <cell r="C51"/>
          <cell r="D51"/>
          <cell r="L51"/>
          <cell r="M51"/>
        </row>
        <row r="52">
          <cell r="B52"/>
          <cell r="C52"/>
          <cell r="D52"/>
          <cell r="L52"/>
          <cell r="M52"/>
        </row>
        <row r="53">
          <cell r="B53"/>
          <cell r="C53"/>
          <cell r="D53"/>
          <cell r="L53"/>
          <cell r="M53"/>
        </row>
        <row r="54">
          <cell r="B54"/>
          <cell r="C54"/>
          <cell r="D54"/>
          <cell r="L54"/>
          <cell r="M54"/>
        </row>
        <row r="55">
          <cell r="B55"/>
          <cell r="C55"/>
          <cell r="D55"/>
          <cell r="L55"/>
          <cell r="M55"/>
        </row>
        <row r="56">
          <cell r="B56"/>
          <cell r="C56"/>
          <cell r="D56"/>
          <cell r="L56"/>
          <cell r="M56"/>
        </row>
        <row r="57">
          <cell r="B57"/>
          <cell r="C57"/>
          <cell r="D57"/>
          <cell r="L57"/>
          <cell r="M57"/>
        </row>
        <row r="58">
          <cell r="B58"/>
          <cell r="C58"/>
          <cell r="D58"/>
          <cell r="L58"/>
          <cell r="M58"/>
        </row>
        <row r="59">
          <cell r="B59"/>
          <cell r="C59"/>
          <cell r="D59"/>
          <cell r="L59"/>
          <cell r="M59"/>
        </row>
        <row r="60">
          <cell r="B60"/>
          <cell r="C60"/>
          <cell r="D60"/>
          <cell r="L60"/>
          <cell r="M60"/>
        </row>
        <row r="61">
          <cell r="B61"/>
          <cell r="C61"/>
          <cell r="D61"/>
          <cell r="L61"/>
          <cell r="M61"/>
        </row>
        <row r="62">
          <cell r="B62"/>
          <cell r="C62"/>
          <cell r="D62"/>
          <cell r="L62"/>
          <cell r="M62"/>
        </row>
        <row r="63">
          <cell r="B63"/>
          <cell r="C63"/>
          <cell r="D63"/>
          <cell r="L63"/>
          <cell r="M63"/>
        </row>
        <row r="64">
          <cell r="B64"/>
          <cell r="C64"/>
          <cell r="D64"/>
          <cell r="L64"/>
          <cell r="M64"/>
        </row>
        <row r="65">
          <cell r="B65"/>
          <cell r="C65"/>
          <cell r="D65"/>
          <cell r="L65"/>
          <cell r="M65"/>
        </row>
        <row r="66">
          <cell r="B66"/>
          <cell r="C66"/>
          <cell r="D66"/>
          <cell r="L66"/>
          <cell r="M66"/>
        </row>
        <row r="67">
          <cell r="B67"/>
          <cell r="C67"/>
          <cell r="D67"/>
          <cell r="L67"/>
          <cell r="M67"/>
        </row>
        <row r="68">
          <cell r="B68"/>
          <cell r="C68"/>
          <cell r="D68"/>
          <cell r="L68"/>
          <cell r="M68"/>
        </row>
        <row r="69">
          <cell r="B69"/>
          <cell r="C69"/>
          <cell r="D69"/>
          <cell r="L69"/>
          <cell r="M69"/>
        </row>
        <row r="70">
          <cell r="B70"/>
          <cell r="C70"/>
          <cell r="D70"/>
          <cell r="L70"/>
          <cell r="M70"/>
        </row>
        <row r="71">
          <cell r="B71"/>
          <cell r="C71"/>
          <cell r="D71"/>
          <cell r="L71"/>
          <cell r="M71"/>
        </row>
        <row r="72">
          <cell r="B72"/>
          <cell r="C72"/>
          <cell r="D72"/>
          <cell r="L72"/>
          <cell r="M72"/>
        </row>
        <row r="73">
          <cell r="B73"/>
          <cell r="C73"/>
          <cell r="D73"/>
          <cell r="L73"/>
          <cell r="M73"/>
        </row>
        <row r="74">
          <cell r="B74"/>
          <cell r="C74"/>
          <cell r="D74"/>
          <cell r="L74"/>
          <cell r="M74"/>
        </row>
        <row r="75">
          <cell r="B75"/>
          <cell r="C75"/>
          <cell r="D75"/>
          <cell r="L75"/>
          <cell r="M75"/>
        </row>
        <row r="76">
          <cell r="B76"/>
          <cell r="C76"/>
          <cell r="D76"/>
          <cell r="L76"/>
          <cell r="M76"/>
        </row>
        <row r="77">
          <cell r="B77"/>
          <cell r="C77"/>
          <cell r="D77"/>
          <cell r="L77"/>
          <cell r="M77"/>
        </row>
        <row r="78">
          <cell r="B78"/>
          <cell r="C78"/>
          <cell r="D78"/>
        </row>
      </sheetData>
      <sheetData sheetId="4"/>
      <sheetData sheetId="5"/>
      <sheetData sheetId="6"/>
      <sheetData sheetId="7" refreshError="1"/>
      <sheetData sheetId="8"/>
      <sheetData sheetId="9"/>
      <sheetData sheetId="10"/>
      <sheetData sheetId="11" refreshError="1"/>
      <sheetData sheetId="12"/>
      <sheetData sheetId="13"/>
      <sheetData sheetId="14">
        <row r="1">
          <cell r="B1" t="str">
            <v>Félicitation</v>
          </cell>
          <cell r="C1" t="str">
            <v>Site</v>
          </cell>
          <cell r="D1" t="str">
            <v>Mois d'enregistrement</v>
          </cell>
        </row>
        <row r="2">
          <cell r="B2" t="str">
            <v>F</v>
          </cell>
          <cell r="C2" t="str">
            <v>Marcoule/Melox</v>
          </cell>
          <cell r="D2">
            <v>1</v>
          </cell>
        </row>
        <row r="3">
          <cell r="B3" t="str">
            <v>F</v>
          </cell>
          <cell r="C3" t="str">
            <v>Marcoule/Melox</v>
          </cell>
          <cell r="D3">
            <v>1</v>
          </cell>
        </row>
        <row r="4">
          <cell r="B4" t="str">
            <v>F</v>
          </cell>
          <cell r="C4" t="str">
            <v>La hague</v>
          </cell>
          <cell r="D4">
            <v>1</v>
          </cell>
        </row>
        <row r="5">
          <cell r="B5" t="str">
            <v>F</v>
          </cell>
          <cell r="C5" t="str">
            <v>Cadarache</v>
          </cell>
          <cell r="D5">
            <v>1</v>
          </cell>
        </row>
        <row r="6">
          <cell r="B6" t="str">
            <v>F</v>
          </cell>
          <cell r="C6" t="str">
            <v>Cadarache</v>
          </cell>
          <cell r="D6">
            <v>2</v>
          </cell>
        </row>
        <row r="7">
          <cell r="B7" t="str">
            <v>F</v>
          </cell>
          <cell r="C7" t="str">
            <v>Cadarache</v>
          </cell>
          <cell r="D7">
            <v>1</v>
          </cell>
        </row>
        <row r="8">
          <cell r="B8" t="str">
            <v>F</v>
          </cell>
          <cell r="C8" t="str">
            <v>La hague</v>
          </cell>
          <cell r="D8">
            <v>1</v>
          </cell>
        </row>
        <row r="9">
          <cell r="B9" t="str">
            <v>F</v>
          </cell>
          <cell r="C9" t="str">
            <v>Marcoule/Melox</v>
          </cell>
          <cell r="D9">
            <v>2</v>
          </cell>
        </row>
        <row r="10">
          <cell r="B10" t="str">
            <v>F</v>
          </cell>
          <cell r="C10" t="str">
            <v>Ile-de-France</v>
          </cell>
          <cell r="D10">
            <v>2</v>
          </cell>
        </row>
        <row r="11">
          <cell r="B11" t="str">
            <v>F</v>
          </cell>
          <cell r="C11" t="str">
            <v>Ile-de-France</v>
          </cell>
          <cell r="D11">
            <v>2</v>
          </cell>
        </row>
        <row r="12">
          <cell r="B12" t="str">
            <v>F</v>
          </cell>
          <cell r="C12" t="str">
            <v>Tricastin/Pierrelatte</v>
          </cell>
          <cell r="D12">
            <v>2</v>
          </cell>
        </row>
        <row r="13">
          <cell r="B13" t="str">
            <v>F</v>
          </cell>
          <cell r="C13" t="str">
            <v>Marcoule/Melox</v>
          </cell>
          <cell r="D13">
            <v>2</v>
          </cell>
        </row>
        <row r="14">
          <cell r="B14" t="str">
            <v>F</v>
          </cell>
          <cell r="C14" t="str">
            <v>Marcoule/Melox</v>
          </cell>
          <cell r="D14">
            <v>2</v>
          </cell>
        </row>
        <row r="15">
          <cell r="B15" t="str">
            <v>F</v>
          </cell>
          <cell r="C15" t="str">
            <v>Marcoule/Melox</v>
          </cell>
          <cell r="D15">
            <v>2</v>
          </cell>
        </row>
        <row r="16">
          <cell r="B16" t="str">
            <v>F</v>
          </cell>
          <cell r="C16" t="str">
            <v>Marcoule/Melox</v>
          </cell>
          <cell r="D16">
            <v>3</v>
          </cell>
        </row>
        <row r="17">
          <cell r="B17" t="str">
            <v>F</v>
          </cell>
          <cell r="C17" t="str">
            <v>Ile-de-France</v>
          </cell>
          <cell r="D17">
            <v>3</v>
          </cell>
        </row>
        <row r="18">
          <cell r="B18" t="str">
            <v>F</v>
          </cell>
          <cell r="C18" t="str">
            <v>Marcoule/Melox</v>
          </cell>
          <cell r="D18">
            <v>3</v>
          </cell>
        </row>
        <row r="19">
          <cell r="B19" t="str">
            <v>F</v>
          </cell>
          <cell r="C19" t="str">
            <v>Marcoule/Melox</v>
          </cell>
          <cell r="D19">
            <v>3</v>
          </cell>
        </row>
        <row r="20">
          <cell r="B20" t="str">
            <v>F</v>
          </cell>
          <cell r="C20" t="str">
            <v>CNPE EDF</v>
          </cell>
          <cell r="D20">
            <v>3</v>
          </cell>
        </row>
        <row r="21">
          <cell r="B21" t="str">
            <v>F</v>
          </cell>
          <cell r="C21" t="str">
            <v>Marcoule/Melox</v>
          </cell>
          <cell r="D21">
            <v>3</v>
          </cell>
        </row>
        <row r="22">
          <cell r="B22" t="str">
            <v>F</v>
          </cell>
          <cell r="C22" t="str">
            <v>Marcoule/Melox</v>
          </cell>
          <cell r="D22">
            <v>3</v>
          </cell>
        </row>
        <row r="23">
          <cell r="B23" t="str">
            <v>F</v>
          </cell>
          <cell r="C23" t="str">
            <v>Creys</v>
          </cell>
          <cell r="D23">
            <v>3</v>
          </cell>
        </row>
        <row r="24">
          <cell r="B24" t="str">
            <v>F</v>
          </cell>
          <cell r="C24" t="str">
            <v>Marcoule/Melox</v>
          </cell>
          <cell r="D24">
            <v>4</v>
          </cell>
        </row>
        <row r="25">
          <cell r="B25" t="str">
            <v>F</v>
          </cell>
          <cell r="C25" t="str">
            <v>Tricastin/Pierrelatte</v>
          </cell>
          <cell r="D25">
            <v>6</v>
          </cell>
        </row>
        <row r="26">
          <cell r="B26" t="str">
            <v>F</v>
          </cell>
          <cell r="C26" t="str">
            <v>Tricastin/Pierrelatte</v>
          </cell>
          <cell r="D26">
            <v>6</v>
          </cell>
        </row>
        <row r="27">
          <cell r="B27" t="str">
            <v>F</v>
          </cell>
          <cell r="C27" t="str">
            <v>Autres</v>
          </cell>
          <cell r="D27">
            <v>6</v>
          </cell>
        </row>
        <row r="28">
          <cell r="B28" t="str">
            <v>F</v>
          </cell>
          <cell r="C28" t="str">
            <v>Tricastin/Pierrelatte</v>
          </cell>
          <cell r="D28">
            <v>6</v>
          </cell>
        </row>
        <row r="29">
          <cell r="B29" t="str">
            <v>F</v>
          </cell>
          <cell r="C29" t="str">
            <v>La hague</v>
          </cell>
          <cell r="D29">
            <v>6</v>
          </cell>
        </row>
        <row r="30">
          <cell r="B30" t="str">
            <v>F</v>
          </cell>
          <cell r="C30" t="str">
            <v>La hague</v>
          </cell>
          <cell r="D30">
            <v>6</v>
          </cell>
        </row>
        <row r="31">
          <cell r="B31" t="str">
            <v>F</v>
          </cell>
          <cell r="C31" t="str">
            <v>Cadarache</v>
          </cell>
          <cell r="D31">
            <v>6</v>
          </cell>
        </row>
        <row r="32">
          <cell r="B32" t="str">
            <v>F</v>
          </cell>
          <cell r="C32" t="str">
            <v>Cadarache</v>
          </cell>
          <cell r="D32">
            <v>7</v>
          </cell>
        </row>
        <row r="33">
          <cell r="B33" t="str">
            <v>F</v>
          </cell>
          <cell r="C33" t="str">
            <v>La hague</v>
          </cell>
          <cell r="D33">
            <v>7</v>
          </cell>
        </row>
        <row r="34">
          <cell r="B34" t="str">
            <v>F</v>
          </cell>
          <cell r="C34" t="str">
            <v>La hague</v>
          </cell>
          <cell r="D34">
            <v>7</v>
          </cell>
        </row>
        <row r="35">
          <cell r="B35" t="str">
            <v>F</v>
          </cell>
          <cell r="C35" t="str">
            <v>Tricastin/Pierrelatte</v>
          </cell>
          <cell r="D35">
            <v>7</v>
          </cell>
        </row>
        <row r="36">
          <cell r="B36" t="str">
            <v>F</v>
          </cell>
          <cell r="C36" t="str">
            <v>Creys</v>
          </cell>
          <cell r="D36">
            <v>7</v>
          </cell>
        </row>
        <row r="37">
          <cell r="B37" t="str">
            <v>F</v>
          </cell>
          <cell r="C37" t="str">
            <v>Ile-de-France</v>
          </cell>
          <cell r="D37">
            <v>7</v>
          </cell>
        </row>
        <row r="38">
          <cell r="B38" t="str">
            <v>F</v>
          </cell>
          <cell r="C38" t="str">
            <v>Tricastin/Pierrelatte</v>
          </cell>
          <cell r="D38">
            <v>8</v>
          </cell>
        </row>
        <row r="39">
          <cell r="B39" t="str">
            <v>F</v>
          </cell>
          <cell r="C39" t="str">
            <v>Marcoule/Melox</v>
          </cell>
          <cell r="D39">
            <v>8</v>
          </cell>
        </row>
        <row r="40">
          <cell r="B40" t="str">
            <v>F</v>
          </cell>
          <cell r="C40" t="str">
            <v>Marcoule/Melox</v>
          </cell>
          <cell r="D40">
            <v>8</v>
          </cell>
        </row>
        <row r="41">
          <cell r="B41" t="str">
            <v>F</v>
          </cell>
          <cell r="C41" t="str">
            <v>La hague</v>
          </cell>
          <cell r="D41">
            <v>8</v>
          </cell>
        </row>
        <row r="42">
          <cell r="B42" t="str">
            <v>F</v>
          </cell>
          <cell r="C42" t="str">
            <v>Creys</v>
          </cell>
          <cell r="D42">
            <v>9</v>
          </cell>
        </row>
        <row r="43">
          <cell r="B43" t="str">
            <v>F</v>
          </cell>
          <cell r="C43" t="str">
            <v>La hague</v>
          </cell>
          <cell r="D43">
            <v>9</v>
          </cell>
        </row>
        <row r="44">
          <cell r="B44" t="str">
            <v>F</v>
          </cell>
          <cell r="C44" t="str">
            <v>Tricastin/Pierrelatte</v>
          </cell>
          <cell r="D44">
            <v>9</v>
          </cell>
        </row>
        <row r="45">
          <cell r="B45" t="str">
            <v>F</v>
          </cell>
          <cell r="C45" t="str">
            <v>Cadarache</v>
          </cell>
          <cell r="D45">
            <v>9</v>
          </cell>
        </row>
        <row r="46">
          <cell r="B46" t="str">
            <v>F</v>
          </cell>
          <cell r="C46"/>
          <cell r="D46"/>
        </row>
        <row r="47">
          <cell r="B47" t="str">
            <v>F</v>
          </cell>
          <cell r="C47"/>
          <cell r="D47"/>
        </row>
        <row r="48">
          <cell r="B48" t="str">
            <v>F</v>
          </cell>
          <cell r="C48"/>
          <cell r="D48"/>
        </row>
        <row r="49">
          <cell r="B49" t="str">
            <v>F</v>
          </cell>
          <cell r="C49"/>
          <cell r="D49"/>
        </row>
        <row r="50">
          <cell r="B50" t="str">
            <v>F</v>
          </cell>
          <cell r="C50"/>
          <cell r="D50"/>
        </row>
        <row r="51">
          <cell r="B51" t="str">
            <v xml:space="preserve"> </v>
          </cell>
          <cell r="C51"/>
          <cell r="D51"/>
        </row>
        <row r="52">
          <cell r="B52" t="str">
            <v xml:space="preserve"> </v>
          </cell>
          <cell r="C52"/>
          <cell r="D52"/>
        </row>
        <row r="53">
          <cell r="B53" t="str">
            <v xml:space="preserve"> </v>
          </cell>
          <cell r="C53"/>
          <cell r="D53"/>
        </row>
        <row r="54">
          <cell r="B54" t="str">
            <v xml:space="preserve"> </v>
          </cell>
          <cell r="C54"/>
          <cell r="D54"/>
        </row>
        <row r="55">
          <cell r="B55" t="str">
            <v xml:space="preserve"> </v>
          </cell>
          <cell r="C55"/>
          <cell r="D55"/>
        </row>
        <row r="56">
          <cell r="B56" t="str">
            <v xml:space="preserve"> </v>
          </cell>
          <cell r="C56"/>
          <cell r="D56"/>
        </row>
        <row r="57">
          <cell r="B57" t="str">
            <v xml:space="preserve"> </v>
          </cell>
          <cell r="C57"/>
          <cell r="D57"/>
        </row>
        <row r="58">
          <cell r="B58" t="str">
            <v xml:space="preserve"> </v>
          </cell>
          <cell r="C58"/>
          <cell r="D58"/>
        </row>
        <row r="59">
          <cell r="B59" t="str">
            <v xml:space="preserve"> </v>
          </cell>
          <cell r="C59"/>
          <cell r="D59"/>
        </row>
        <row r="60">
          <cell r="B60" t="str">
            <v xml:space="preserve"> </v>
          </cell>
          <cell r="C60"/>
          <cell r="D60"/>
        </row>
        <row r="61">
          <cell r="B61" t="str">
            <v xml:space="preserve"> </v>
          </cell>
          <cell r="C61"/>
          <cell r="D61"/>
        </row>
        <row r="62">
          <cell r="B62" t="str">
            <v xml:space="preserve"> </v>
          </cell>
          <cell r="C62"/>
          <cell r="D62"/>
        </row>
        <row r="63">
          <cell r="B63" t="str">
            <v xml:space="preserve"> </v>
          </cell>
          <cell r="C63"/>
          <cell r="D63"/>
        </row>
        <row r="64">
          <cell r="B64" t="str">
            <v xml:space="preserve"> </v>
          </cell>
          <cell r="C64"/>
          <cell r="D64"/>
        </row>
        <row r="65">
          <cell r="B65" t="str">
            <v xml:space="preserve"> </v>
          </cell>
          <cell r="C65"/>
          <cell r="D65"/>
        </row>
        <row r="66">
          <cell r="B66" t="str">
            <v xml:space="preserve"> </v>
          </cell>
          <cell r="C66"/>
          <cell r="D66"/>
        </row>
        <row r="67">
          <cell r="B67" t="str">
            <v xml:space="preserve"> </v>
          </cell>
          <cell r="C67"/>
          <cell r="D67"/>
        </row>
        <row r="68">
          <cell r="B68" t="str">
            <v xml:space="preserve"> </v>
          </cell>
          <cell r="C68"/>
          <cell r="D68"/>
        </row>
        <row r="69">
          <cell r="B69" t="str">
            <v xml:space="preserve"> </v>
          </cell>
          <cell r="C69"/>
          <cell r="D69"/>
        </row>
        <row r="70">
          <cell r="B70" t="str">
            <v xml:space="preserve"> </v>
          </cell>
          <cell r="C70"/>
          <cell r="D70"/>
        </row>
        <row r="71">
          <cell r="B71" t="str">
            <v xml:space="preserve"> </v>
          </cell>
          <cell r="C71"/>
          <cell r="D71"/>
        </row>
        <row r="72">
          <cell r="B72" t="str">
            <v xml:space="preserve"> </v>
          </cell>
          <cell r="C72"/>
          <cell r="D72"/>
        </row>
        <row r="73">
          <cell r="B73" t="str">
            <v xml:space="preserve"> </v>
          </cell>
          <cell r="C73"/>
          <cell r="D73"/>
        </row>
        <row r="74">
          <cell r="B74" t="str">
            <v xml:space="preserve"> </v>
          </cell>
          <cell r="C74"/>
          <cell r="D74"/>
        </row>
        <row r="75">
          <cell r="B75" t="str">
            <v xml:space="preserve"> </v>
          </cell>
          <cell r="C75"/>
          <cell r="D75"/>
        </row>
        <row r="76">
          <cell r="B76" t="str">
            <v>F</v>
          </cell>
          <cell r="C76"/>
          <cell r="D76"/>
        </row>
        <row r="77">
          <cell r="B77" t="str">
            <v>F</v>
          </cell>
          <cell r="C77"/>
          <cell r="D77"/>
        </row>
      </sheetData>
      <sheetData sheetId="15"/>
      <sheetData sheetId="16">
        <row r="1">
          <cell r="B1" t="str">
            <v>TAMTAM - RECLAMATIONS</v>
          </cell>
        </row>
        <row r="2">
          <cell r="B2" t="str">
            <v>Reporting</v>
          </cell>
        </row>
        <row r="3">
          <cell r="B3" t="str">
            <v>Date de réception</v>
          </cell>
        </row>
        <row r="4">
          <cell r="B4">
            <v>42745</v>
          </cell>
        </row>
        <row r="5">
          <cell r="B5">
            <v>42752</v>
          </cell>
        </row>
        <row r="6">
          <cell r="B6">
            <v>42767</v>
          </cell>
        </row>
        <row r="7">
          <cell r="B7">
            <v>42835</v>
          </cell>
        </row>
        <row r="8">
          <cell r="B8">
            <v>42837</v>
          </cell>
        </row>
        <row r="9">
          <cell r="B9">
            <v>42844</v>
          </cell>
        </row>
        <row r="10">
          <cell r="B10">
            <v>42873</v>
          </cell>
        </row>
        <row r="11">
          <cell r="B11">
            <v>42923</v>
          </cell>
        </row>
        <row r="12">
          <cell r="B12">
            <v>42943</v>
          </cell>
        </row>
        <row r="13">
          <cell r="B13">
            <v>43013</v>
          </cell>
        </row>
        <row r="14">
          <cell r="B14">
            <v>43010</v>
          </cell>
        </row>
        <row r="15">
          <cell r="B15">
            <v>43067</v>
          </cell>
        </row>
        <row r="16">
          <cell r="B16">
            <v>43066</v>
          </cell>
        </row>
        <row r="17">
          <cell r="B17"/>
        </row>
        <row r="18">
          <cell r="B18">
            <v>43081</v>
          </cell>
        </row>
        <row r="19">
          <cell r="B19"/>
        </row>
        <row r="20">
          <cell r="B20"/>
        </row>
        <row r="21">
          <cell r="B21"/>
        </row>
        <row r="22">
          <cell r="B22"/>
        </row>
        <row r="23">
          <cell r="B23"/>
        </row>
        <row r="24">
          <cell r="B24"/>
        </row>
        <row r="25">
          <cell r="B25"/>
        </row>
        <row r="26">
          <cell r="B26"/>
        </row>
        <row r="27">
          <cell r="B27"/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  <row r="34">
          <cell r="B34"/>
        </row>
        <row r="35">
          <cell r="B35"/>
        </row>
        <row r="36">
          <cell r="B36"/>
        </row>
        <row r="37">
          <cell r="B37"/>
        </row>
        <row r="38">
          <cell r="B38"/>
        </row>
        <row r="39">
          <cell r="B39"/>
        </row>
        <row r="40">
          <cell r="B40"/>
        </row>
        <row r="41">
          <cell r="B41"/>
        </row>
        <row r="42">
          <cell r="B42"/>
        </row>
        <row r="43">
          <cell r="B43"/>
        </row>
        <row r="44">
          <cell r="B44"/>
        </row>
        <row r="45">
          <cell r="B45"/>
        </row>
        <row r="46">
          <cell r="B46"/>
        </row>
        <row r="47">
          <cell r="B47"/>
        </row>
        <row r="48">
          <cell r="B48"/>
        </row>
        <row r="49">
          <cell r="B49"/>
        </row>
        <row r="50">
          <cell r="B50"/>
        </row>
        <row r="51">
          <cell r="B51"/>
        </row>
        <row r="52">
          <cell r="B52"/>
        </row>
        <row r="53">
          <cell r="B53"/>
        </row>
        <row r="54">
          <cell r="B54"/>
        </row>
        <row r="55">
          <cell r="B55"/>
        </row>
        <row r="56">
          <cell r="B56"/>
        </row>
        <row r="57">
          <cell r="B57"/>
        </row>
        <row r="58">
          <cell r="B58"/>
        </row>
        <row r="59">
          <cell r="B59"/>
        </row>
        <row r="60">
          <cell r="B60"/>
        </row>
        <row r="61">
          <cell r="B61"/>
        </row>
        <row r="62">
          <cell r="B62"/>
        </row>
        <row r="63">
          <cell r="B63"/>
        </row>
        <row r="64">
          <cell r="B64"/>
        </row>
        <row r="65">
          <cell r="B65"/>
        </row>
        <row r="66">
          <cell r="B66"/>
        </row>
        <row r="67">
          <cell r="B67"/>
        </row>
        <row r="68">
          <cell r="B68"/>
        </row>
        <row r="69">
          <cell r="B69"/>
        </row>
        <row r="70">
          <cell r="B70"/>
        </row>
        <row r="71">
          <cell r="B71"/>
        </row>
        <row r="72">
          <cell r="B72"/>
        </row>
        <row r="73">
          <cell r="B73"/>
        </row>
        <row r="74">
          <cell r="B74"/>
        </row>
        <row r="75">
          <cell r="B75"/>
        </row>
        <row r="76">
          <cell r="B76"/>
        </row>
        <row r="77">
          <cell r="B77"/>
        </row>
        <row r="78">
          <cell r="B78"/>
        </row>
        <row r="79">
          <cell r="B79"/>
        </row>
      </sheetData>
      <sheetData sheetId="17"/>
      <sheetData sheetId="18">
        <row r="1">
          <cell r="B1"/>
          <cell r="C1"/>
          <cell r="D1"/>
          <cell r="S1"/>
        </row>
        <row r="2">
          <cell r="B2"/>
          <cell r="C2"/>
          <cell r="D2"/>
          <cell r="S2"/>
        </row>
        <row r="3">
          <cell r="B3" t="str">
            <v>ELI</v>
          </cell>
          <cell r="C3" t="str">
            <v>Site</v>
          </cell>
          <cell r="D3" t="str">
            <v>Mois d'enregistrement</v>
          </cell>
          <cell r="S3" t="str">
            <v>Opportunité  commerciale ?</v>
          </cell>
        </row>
        <row r="4">
          <cell r="B4" t="str">
            <v>ELIC</v>
          </cell>
          <cell r="C4" t="str">
            <v>La hague</v>
          </cell>
          <cell r="D4" t="str">
            <v>Juin</v>
          </cell>
          <cell r="S4"/>
        </row>
        <row r="5">
          <cell r="B5" t="str">
            <v xml:space="preserve"> </v>
          </cell>
          <cell r="C5" t="str">
            <v>Tricastin/Pierrelatte</v>
          </cell>
          <cell r="D5"/>
          <cell r="S5"/>
        </row>
        <row r="6">
          <cell r="B6" t="str">
            <v xml:space="preserve"> </v>
          </cell>
          <cell r="C6"/>
          <cell r="D6"/>
          <cell r="S6"/>
        </row>
        <row r="7">
          <cell r="B7" t="str">
            <v xml:space="preserve"> </v>
          </cell>
          <cell r="C7"/>
          <cell r="D7"/>
          <cell r="S7"/>
        </row>
        <row r="8">
          <cell r="B8" t="str">
            <v xml:space="preserve"> </v>
          </cell>
          <cell r="C8"/>
          <cell r="D8"/>
          <cell r="S8"/>
        </row>
        <row r="9">
          <cell r="B9" t="str">
            <v xml:space="preserve"> </v>
          </cell>
          <cell r="C9"/>
          <cell r="D9"/>
          <cell r="S9"/>
        </row>
        <row r="10">
          <cell r="B10" t="str">
            <v xml:space="preserve"> </v>
          </cell>
          <cell r="C10"/>
          <cell r="D10"/>
          <cell r="S10"/>
        </row>
        <row r="11">
          <cell r="B11" t="str">
            <v xml:space="preserve"> </v>
          </cell>
          <cell r="C11"/>
          <cell r="D11"/>
          <cell r="S11"/>
        </row>
        <row r="12">
          <cell r="B12" t="str">
            <v xml:space="preserve"> </v>
          </cell>
          <cell r="C12"/>
          <cell r="D12"/>
          <cell r="S12"/>
        </row>
        <row r="13">
          <cell r="B13" t="str">
            <v xml:space="preserve"> </v>
          </cell>
          <cell r="C13"/>
          <cell r="D13"/>
          <cell r="S13"/>
        </row>
        <row r="14">
          <cell r="B14" t="str">
            <v xml:space="preserve"> </v>
          </cell>
          <cell r="C14"/>
          <cell r="D14"/>
          <cell r="S14"/>
        </row>
        <row r="15">
          <cell r="B15" t="str">
            <v xml:space="preserve"> </v>
          </cell>
          <cell r="C15"/>
          <cell r="D15"/>
          <cell r="S15"/>
        </row>
        <row r="16">
          <cell r="B16" t="str">
            <v xml:space="preserve"> </v>
          </cell>
          <cell r="C16"/>
          <cell r="D16"/>
          <cell r="S16"/>
        </row>
        <row r="17">
          <cell r="B17" t="str">
            <v xml:space="preserve"> </v>
          </cell>
          <cell r="C17"/>
          <cell r="D17"/>
          <cell r="S17"/>
        </row>
        <row r="18">
          <cell r="B18" t="str">
            <v xml:space="preserve"> </v>
          </cell>
          <cell r="C18"/>
          <cell r="D18"/>
          <cell r="S18"/>
        </row>
        <row r="19">
          <cell r="B19" t="str">
            <v xml:space="preserve"> </v>
          </cell>
          <cell r="C19"/>
          <cell r="D19"/>
          <cell r="S19"/>
        </row>
        <row r="20">
          <cell r="B20" t="str">
            <v xml:space="preserve"> </v>
          </cell>
          <cell r="C20"/>
          <cell r="D20"/>
          <cell r="S20"/>
        </row>
        <row r="21">
          <cell r="B21" t="str">
            <v xml:space="preserve"> </v>
          </cell>
          <cell r="C21"/>
          <cell r="D21"/>
          <cell r="S21"/>
        </row>
        <row r="22">
          <cell r="B22" t="str">
            <v xml:space="preserve"> </v>
          </cell>
          <cell r="C22"/>
          <cell r="D22"/>
          <cell r="S22"/>
        </row>
        <row r="23">
          <cell r="B23" t="str">
            <v xml:space="preserve"> </v>
          </cell>
          <cell r="C23"/>
          <cell r="D23"/>
          <cell r="S23"/>
        </row>
        <row r="24">
          <cell r="B24" t="str">
            <v xml:space="preserve"> </v>
          </cell>
          <cell r="C24"/>
          <cell r="D24"/>
          <cell r="S24"/>
        </row>
        <row r="25">
          <cell r="B25" t="str">
            <v xml:space="preserve"> </v>
          </cell>
          <cell r="C25"/>
          <cell r="D25"/>
          <cell r="S25"/>
        </row>
        <row r="26">
          <cell r="B26" t="str">
            <v xml:space="preserve"> </v>
          </cell>
          <cell r="C26"/>
          <cell r="D26"/>
          <cell r="S26"/>
        </row>
        <row r="27">
          <cell r="B27" t="str">
            <v xml:space="preserve"> </v>
          </cell>
          <cell r="C27"/>
          <cell r="D27"/>
          <cell r="S27"/>
        </row>
        <row r="28">
          <cell r="B28" t="str">
            <v xml:space="preserve"> </v>
          </cell>
          <cell r="C28"/>
          <cell r="D28"/>
          <cell r="S28"/>
        </row>
        <row r="29">
          <cell r="B29" t="str">
            <v xml:space="preserve"> </v>
          </cell>
          <cell r="C29"/>
          <cell r="D29"/>
          <cell r="S29"/>
        </row>
        <row r="30">
          <cell r="B30" t="str">
            <v xml:space="preserve"> </v>
          </cell>
          <cell r="C30"/>
          <cell r="D30"/>
          <cell r="S30"/>
        </row>
        <row r="31">
          <cell r="B31" t="str">
            <v xml:space="preserve"> </v>
          </cell>
          <cell r="C31"/>
          <cell r="D31"/>
          <cell r="S31"/>
        </row>
        <row r="32">
          <cell r="B32" t="str">
            <v xml:space="preserve"> </v>
          </cell>
          <cell r="C32"/>
          <cell r="D32"/>
          <cell r="S32"/>
        </row>
        <row r="33">
          <cell r="B33" t="str">
            <v xml:space="preserve"> </v>
          </cell>
          <cell r="C33"/>
          <cell r="D33"/>
          <cell r="S33"/>
        </row>
        <row r="34">
          <cell r="B34" t="str">
            <v xml:space="preserve"> </v>
          </cell>
          <cell r="C34"/>
          <cell r="D34"/>
          <cell r="S34"/>
        </row>
        <row r="35">
          <cell r="B35" t="str">
            <v xml:space="preserve"> </v>
          </cell>
          <cell r="C35"/>
          <cell r="D35"/>
          <cell r="S35"/>
        </row>
        <row r="36">
          <cell r="B36" t="str">
            <v xml:space="preserve"> </v>
          </cell>
          <cell r="C36"/>
          <cell r="D36"/>
          <cell r="S36"/>
        </row>
        <row r="37">
          <cell r="B37" t="str">
            <v xml:space="preserve"> </v>
          </cell>
          <cell r="C37"/>
          <cell r="D37"/>
          <cell r="S37"/>
        </row>
        <row r="38">
          <cell r="B38" t="str">
            <v xml:space="preserve"> </v>
          </cell>
          <cell r="C38"/>
          <cell r="D38"/>
          <cell r="S38"/>
        </row>
        <row r="39">
          <cell r="B39" t="str">
            <v xml:space="preserve"> </v>
          </cell>
          <cell r="C39"/>
          <cell r="D39"/>
          <cell r="S39"/>
        </row>
        <row r="40">
          <cell r="B40" t="str">
            <v xml:space="preserve"> </v>
          </cell>
          <cell r="C40"/>
          <cell r="D40"/>
          <cell r="S40"/>
        </row>
        <row r="41">
          <cell r="B41" t="str">
            <v xml:space="preserve"> </v>
          </cell>
          <cell r="C41"/>
          <cell r="D41"/>
          <cell r="S41"/>
        </row>
        <row r="42">
          <cell r="B42" t="str">
            <v xml:space="preserve"> </v>
          </cell>
          <cell r="C42"/>
          <cell r="D42"/>
          <cell r="S42"/>
        </row>
        <row r="43">
          <cell r="B43" t="str">
            <v xml:space="preserve"> </v>
          </cell>
          <cell r="C43"/>
          <cell r="D43"/>
          <cell r="S43"/>
        </row>
        <row r="44">
          <cell r="B44" t="str">
            <v xml:space="preserve"> </v>
          </cell>
          <cell r="C44"/>
          <cell r="D44"/>
          <cell r="S44"/>
        </row>
        <row r="45">
          <cell r="B45" t="str">
            <v xml:space="preserve"> </v>
          </cell>
          <cell r="C45"/>
          <cell r="D45"/>
          <cell r="S45"/>
        </row>
        <row r="46">
          <cell r="B46" t="str">
            <v xml:space="preserve"> </v>
          </cell>
          <cell r="C46"/>
          <cell r="D46"/>
          <cell r="S46"/>
        </row>
        <row r="47">
          <cell r="B47" t="str">
            <v xml:space="preserve"> </v>
          </cell>
          <cell r="C47"/>
          <cell r="D47"/>
          <cell r="S47"/>
        </row>
        <row r="48">
          <cell r="B48" t="str">
            <v xml:space="preserve"> </v>
          </cell>
          <cell r="C48"/>
          <cell r="D48"/>
          <cell r="S48"/>
        </row>
        <row r="49">
          <cell r="B49" t="str">
            <v xml:space="preserve"> </v>
          </cell>
          <cell r="C49"/>
          <cell r="D49"/>
          <cell r="S49"/>
        </row>
        <row r="50">
          <cell r="B50" t="str">
            <v xml:space="preserve"> </v>
          </cell>
          <cell r="C50"/>
          <cell r="D50"/>
          <cell r="S50"/>
        </row>
        <row r="51">
          <cell r="B51" t="str">
            <v xml:space="preserve"> </v>
          </cell>
          <cell r="C51"/>
          <cell r="D51"/>
          <cell r="S51"/>
        </row>
        <row r="52">
          <cell r="B52" t="str">
            <v xml:space="preserve"> </v>
          </cell>
          <cell r="C52"/>
          <cell r="D52"/>
          <cell r="S52"/>
        </row>
        <row r="53">
          <cell r="B53" t="str">
            <v xml:space="preserve"> </v>
          </cell>
          <cell r="C53"/>
          <cell r="D53"/>
          <cell r="S53"/>
        </row>
        <row r="54">
          <cell r="B54" t="str">
            <v xml:space="preserve"> </v>
          </cell>
          <cell r="C54"/>
          <cell r="D54"/>
          <cell r="S54"/>
        </row>
        <row r="55">
          <cell r="B55" t="str">
            <v xml:space="preserve"> </v>
          </cell>
          <cell r="C55"/>
          <cell r="D55"/>
          <cell r="S55"/>
        </row>
        <row r="56">
          <cell r="B56" t="str">
            <v xml:space="preserve"> </v>
          </cell>
          <cell r="C56"/>
          <cell r="D56"/>
          <cell r="S56"/>
        </row>
        <row r="57">
          <cell r="B57" t="str">
            <v xml:space="preserve"> </v>
          </cell>
          <cell r="C57"/>
          <cell r="D57"/>
          <cell r="S57"/>
        </row>
        <row r="58">
          <cell r="B58" t="str">
            <v xml:space="preserve"> </v>
          </cell>
          <cell r="C58"/>
          <cell r="D58"/>
          <cell r="S58"/>
        </row>
        <row r="59">
          <cell r="B59" t="str">
            <v xml:space="preserve"> </v>
          </cell>
          <cell r="C59"/>
          <cell r="D59"/>
          <cell r="S59"/>
        </row>
        <row r="60">
          <cell r="B60" t="str">
            <v xml:space="preserve"> </v>
          </cell>
          <cell r="C60"/>
          <cell r="D60"/>
          <cell r="S60"/>
        </row>
        <row r="61">
          <cell r="B61" t="str">
            <v xml:space="preserve"> </v>
          </cell>
          <cell r="C61"/>
          <cell r="D61"/>
          <cell r="S61"/>
        </row>
        <row r="62">
          <cell r="B62" t="str">
            <v xml:space="preserve"> </v>
          </cell>
          <cell r="C62"/>
          <cell r="D62"/>
          <cell r="S62"/>
        </row>
        <row r="63">
          <cell r="B63" t="str">
            <v xml:space="preserve"> </v>
          </cell>
          <cell r="C63"/>
          <cell r="D63"/>
          <cell r="S63"/>
        </row>
        <row r="64">
          <cell r="B64" t="str">
            <v xml:space="preserve"> </v>
          </cell>
          <cell r="C64"/>
          <cell r="D64"/>
          <cell r="S64"/>
        </row>
        <row r="65">
          <cell r="B65" t="str">
            <v xml:space="preserve"> </v>
          </cell>
          <cell r="C65"/>
          <cell r="D65"/>
          <cell r="S65"/>
        </row>
        <row r="66">
          <cell r="B66" t="str">
            <v xml:space="preserve"> </v>
          </cell>
          <cell r="C66"/>
          <cell r="D66"/>
          <cell r="S66"/>
        </row>
        <row r="67">
          <cell r="B67" t="str">
            <v xml:space="preserve"> </v>
          </cell>
          <cell r="C67"/>
          <cell r="D67"/>
          <cell r="S67"/>
        </row>
        <row r="68">
          <cell r="B68" t="str">
            <v xml:space="preserve"> </v>
          </cell>
          <cell r="C68"/>
          <cell r="D68"/>
          <cell r="S68"/>
        </row>
        <row r="69">
          <cell r="B69" t="str">
            <v xml:space="preserve"> </v>
          </cell>
          <cell r="C69"/>
          <cell r="D69"/>
          <cell r="S69"/>
        </row>
        <row r="70">
          <cell r="B70" t="str">
            <v xml:space="preserve"> </v>
          </cell>
          <cell r="C70"/>
          <cell r="D70"/>
          <cell r="S70"/>
        </row>
        <row r="71">
          <cell r="B71" t="str">
            <v xml:space="preserve"> </v>
          </cell>
          <cell r="C71"/>
          <cell r="D71"/>
          <cell r="S71"/>
        </row>
        <row r="72">
          <cell r="B72" t="str">
            <v xml:space="preserve"> </v>
          </cell>
          <cell r="C72"/>
          <cell r="D72"/>
          <cell r="S72"/>
        </row>
        <row r="73">
          <cell r="B73" t="str">
            <v xml:space="preserve"> </v>
          </cell>
          <cell r="C73"/>
          <cell r="D73"/>
          <cell r="S73"/>
        </row>
        <row r="74">
          <cell r="B74" t="str">
            <v xml:space="preserve"> </v>
          </cell>
          <cell r="C74"/>
          <cell r="D74"/>
          <cell r="S74"/>
        </row>
        <row r="75">
          <cell r="B75" t="str">
            <v xml:space="preserve"> </v>
          </cell>
          <cell r="C75"/>
          <cell r="D75"/>
          <cell r="S75"/>
        </row>
        <row r="76">
          <cell r="B76" t="str">
            <v xml:space="preserve"> </v>
          </cell>
          <cell r="C76"/>
          <cell r="D76"/>
          <cell r="S76"/>
        </row>
        <row r="77">
          <cell r="B77"/>
          <cell r="C77"/>
          <cell r="D77"/>
          <cell r="S77"/>
        </row>
        <row r="78">
          <cell r="C78"/>
          <cell r="S78"/>
        </row>
        <row r="79">
          <cell r="S79"/>
        </row>
        <row r="80">
          <cell r="S80"/>
        </row>
        <row r="81">
          <cell r="S81"/>
        </row>
        <row r="82">
          <cell r="S82"/>
        </row>
        <row r="83">
          <cell r="S83"/>
        </row>
        <row r="84">
          <cell r="S84"/>
        </row>
        <row r="85">
          <cell r="S85"/>
        </row>
        <row r="86">
          <cell r="S86"/>
        </row>
        <row r="87">
          <cell r="S87"/>
        </row>
      </sheetData>
      <sheetData sheetId="19">
        <row r="2">
          <cell r="E2" t="str">
            <v>TRIADE</v>
          </cell>
          <cell r="G2" t="str">
            <v>Janvier</v>
          </cell>
        </row>
      </sheetData>
      <sheetData sheetId="20"/>
      <sheetData sheetId="21">
        <row r="2">
          <cell r="B2" t="str">
            <v>Oui</v>
          </cell>
        </row>
        <row r="3">
          <cell r="B3" t="str">
            <v>Non</v>
          </cell>
        </row>
      </sheetData>
      <sheetData sheetId="22"/>
      <sheetData sheetId="2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7"/>
      <sheetName val="2008"/>
      <sheetName val="2009"/>
      <sheetName val="Paramètre "/>
      <sheetName val="Compteur 2010"/>
      <sheetName val="Suivi 2010"/>
      <sheetName val="Compteur 2011"/>
      <sheetName val="Suivi 2011"/>
      <sheetName val="Compteur 2012"/>
      <sheetName val="Suivi 2012"/>
      <sheetName val="Suivi 2013"/>
      <sheetName val="Graphique"/>
      <sheetName val="Tab pénibilité pour E. Bertrand"/>
    </sheetNames>
    <sheetDataSet>
      <sheetData sheetId="0"/>
      <sheetData sheetId="1"/>
      <sheetData sheetId="2"/>
      <sheetData sheetId="3">
        <row r="4">
          <cell r="D4" t="str">
            <v>Bureau Réception</v>
          </cell>
        </row>
        <row r="5">
          <cell r="D5" t="str">
            <v>Radioprotection</v>
          </cell>
        </row>
        <row r="6">
          <cell r="D6" t="str">
            <v>Salle de conduite</v>
          </cell>
        </row>
        <row r="7">
          <cell r="D7" t="str">
            <v>Environnement</v>
          </cell>
        </row>
        <row r="8">
          <cell r="D8" t="str">
            <v>Coordination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A CONSO"/>
      <sheetName val="CRA PAR FILIALES"/>
      <sheetName val="RECAP SIG REEL 2001 BUA"/>
      <sheetName val="CRA PAR FILIALE 31-12-02 v1"/>
      <sheetName val="CRA PAR FILIALE 31-12-02 v2"/>
      <sheetName val="RECAP SIG REV2-2002 BUA"/>
      <sheetName val="RECAP SIG REEL 2002 BUA"/>
      <sheetName val="RECAP SIG BUDGET 2003 BUA"/>
      <sheetName val="RECAP SIG rev1 2003 BUA"/>
      <sheetName val="CRA BUA REV1 2003+PAS"/>
      <sheetName val="STMI"/>
      <sheetName val="CRA STMI"/>
      <sheetName val="STMI LOG"/>
      <sheetName val="CRA LOG"/>
      <sheetName val="MSIS"/>
      <sheetName val="CRA MSIS"/>
      <sheetName val="PNS"/>
      <sheetName val="CRA PNS"/>
      <sheetName val="GADS"/>
      <sheetName val="CRA GADS"/>
      <sheetName val="trihom"/>
      <sheetName val="CRA TRIHOM"/>
      <sheetName val="GAMMA"/>
      <sheetName val="CRA GAMMA"/>
      <sheetName val="RTC"/>
      <sheetName val="CRA RTC"/>
      <sheetName val="ESI"/>
      <sheetName val="CRA ESI"/>
      <sheetName val="total KF"/>
      <sheetName val="SIG CONSO1"/>
      <sheetName val="retraitement"/>
      <sheetName val="impots différés"/>
      <sheetName val="SIG Edition"/>
      <sheetName val="SIG Edition MF"/>
      <sheetName val="CASH &amp; NON CASH "/>
      <sheetName val="Edition déta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élioration-prév"/>
      <sheetName val="Précisions"/>
      <sheetName val="Pol et leviers"/>
      <sheetName val="Cause"/>
      <sheetName val="EJ"/>
      <sheetName val="LP"/>
      <sheetName val="site"/>
      <sheetName val="Liste etat"/>
      <sheetName val="liste site"/>
      <sheetName val="processus"/>
      <sheetName val="origine"/>
      <sheetName val="client"/>
      <sheetName val="état"/>
      <sheetName val="Nom"/>
    </sheetNames>
    <sheetDataSet>
      <sheetData sheetId="0"/>
      <sheetData sheetId="1">
        <row r="63">
          <cell r="C63" t="str">
            <v>1- Sûreté / Sécurité</v>
          </cell>
        </row>
        <row r="64">
          <cell r="C64" t="str">
            <v>2- Opérations &amp; Clients</v>
          </cell>
        </row>
        <row r="65">
          <cell r="C65" t="str">
            <v>3- Compétitivité économique</v>
          </cell>
        </row>
        <row r="66">
          <cell r="C66" t="str">
            <v>4- Innovation</v>
          </cell>
        </row>
        <row r="67">
          <cell r="C67" t="str">
            <v>5- People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te"/>
      <sheetName val="Listes déroulantes"/>
      <sheetName val="DS_Macro"/>
      <sheetName val="D&amp;S_Masterplan"/>
      <sheetName val="D&amp;S_Perf 2017_20161123"/>
      <sheetName val="   "/>
      <sheetName val="DMP"/>
      <sheetName val="1_Fiche Action"/>
      <sheetName val="1_DMP"/>
      <sheetName val="2 Fiche Action"/>
      <sheetName val="2_DMP"/>
      <sheetName val="3_Fiche Action"/>
      <sheetName val="3_DMP"/>
      <sheetName val=" "/>
      <sheetName val="DMP (3)"/>
      <sheetName val="Relance RMD"/>
      <sheetName val="2.3.1_CMO"/>
      <sheetName val="2.31_DMP"/>
      <sheetName val="2.4.9 Perf Projets DEM"/>
      <sheetName val="2.4.9_DMP"/>
    </sheetNames>
    <sheetDataSet>
      <sheetData sheetId="0" refreshError="1"/>
      <sheetData sheetId="1">
        <row r="2">
          <cell r="F2" t="str">
            <v>Gouvernance</v>
          </cell>
        </row>
        <row r="3">
          <cell r="F3" t="str">
            <v xml:space="preserve">Management de la Performance </v>
          </cell>
        </row>
        <row r="4">
          <cell r="F4" t="str">
            <v>Ecouter le marché et s'adapter au besoin</v>
          </cell>
        </row>
        <row r="5">
          <cell r="F5" t="str">
            <v>Réaliser les offres et contractualiser</v>
          </cell>
        </row>
        <row r="6">
          <cell r="F6" t="str">
            <v>Réaliser les projets et les prestations de services</v>
          </cell>
        </row>
        <row r="7">
          <cell r="F7" t="str">
            <v xml:space="preserve">Maîtriser les risques santé et sécurité </v>
          </cell>
        </row>
        <row r="8">
          <cell r="F8" t="str">
            <v xml:space="preserve">Maîtriser les risques sûreté radioprotection et environnement </v>
          </cell>
        </row>
        <row r="9">
          <cell r="F9" t="str">
            <v>Gérer les resources humaines</v>
          </cell>
        </row>
        <row r="10">
          <cell r="F10" t="str">
            <v>Achats</v>
          </cell>
        </row>
        <row r="11">
          <cell r="F11" t="str">
            <v>Innovation, RD et REX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cover"/>
      <sheetName val="vminprod"/>
      <sheetName val="vmilprod"/>
      <sheetName val="vjeb"/>
      <sheetName val="vsale"/>
      <sheetName val="vinvent"/>
      <sheetName val="vdeni"/>
      <sheetName val="vinvest"/>
      <sheetName val="vdebt"/>
      <sheetName val="vucost"/>
      <sheetName val="vis-cash"/>
      <sheetName val="vfinanc"/>
      <sheetName val="vInc"/>
      <sheetName val="vCash"/>
      <sheetName val="lbar arthur"/>
      <sheetName val="lbar cigar"/>
      <sheetName val="inc"/>
      <sheetName val="bal"/>
      <sheetName val="cash"/>
      <sheetName val="extfin"/>
      <sheetName val="invent"/>
      <sheetName val="dml"/>
      <sheetName val="key"/>
      <sheetName val="cap_conso"/>
      <sheetName val="cap_mcclean"/>
      <sheetName val="cap_cigar"/>
      <sheetName val="cap_mid"/>
      <sheetName val="cap_arthur"/>
      <sheetName val="cap_cri"/>
      <sheetName val="ga"/>
      <sheetName val="GAnature"/>
      <sheetName val="manpow"/>
      <sheetName val="explo"/>
      <sheetName val="oldmanpo"/>
      <sheetName val="unitcost"/>
      <sheetName val="cluff"/>
      <sheetName val="MCcash"/>
      <sheetName val="MCnature"/>
      <sheetName val="mcclean"/>
      <sheetName val="cigar"/>
      <sheetName val="midwest"/>
      <sheetName val="decom"/>
      <sheetName val="arthur"/>
      <sheetName val="ship"/>
      <sheetName val="fees"/>
      <sheetName val="res"/>
      <sheetName val="u"/>
      <sheetName val="ore"/>
      <sheetName val="ind"/>
      <sheetName val="sales and purch"/>
      <sheetName val="heu"/>
      <sheetName val="uem"/>
      <sheetName val="aps"/>
      <sheetName val="bge"/>
      <sheetName val="cfmjapc"/>
      <sheetName val="CI-Cri"/>
      <sheetName val="cog"/>
      <sheetName val="cog BU"/>
      <sheetName val="duke"/>
      <sheetName val="duquesne"/>
      <sheetName val="edf"/>
      <sheetName val="mulkyus99"/>
      <sheetName val="mulflow"/>
      <sheetName val="peco"/>
      <sheetName val="pmcjpac"/>
      <sheetName val="pge"/>
      <sheetName val="pse gc"/>
      <sheetName val="ont1"/>
      <sheetName val="ont2"/>
      <sheetName val="tepco99"/>
      <sheetName val="sandiego"/>
      <sheetName val="Modu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5">
          <cell r="O5">
            <v>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Explications"/>
      <sheetName val="Bonus"/>
      <sheetName val="Mes Indicateurs"/>
      <sheetName val="Calcul"/>
      <sheetName val="Widget 1"/>
      <sheetName val="Widget 2"/>
      <sheetName val="Widget 3"/>
      <sheetName val="Widget 4"/>
      <sheetName val="Widget 5"/>
      <sheetName val="Widget 6"/>
      <sheetName val="Widget 7"/>
      <sheetName val="Widget 8"/>
      <sheetName val="Widget 9"/>
      <sheetName val="Widget 10"/>
      <sheetName val="Widget 11"/>
      <sheetName val="Widget12"/>
      <sheetName val="Widget 13"/>
      <sheetName val="Widget 14"/>
      <sheetName val="Widget 15"/>
      <sheetName val="Widget 16"/>
      <sheetName val="Widget 17"/>
      <sheetName val="Widget 18"/>
      <sheetName val="Widget 19"/>
      <sheetName val="Widget 20"/>
      <sheetName val="Widget 21"/>
      <sheetName val="Widget 22"/>
      <sheetName val="Widget 23"/>
      <sheetName val="Widget 24"/>
      <sheetName val="Widget 25"/>
      <sheetName val="Widget 26"/>
      <sheetName val="Widget 27"/>
      <sheetName val="Widget 28"/>
      <sheetName val="Widget 29"/>
      <sheetName val="Widget 30"/>
      <sheetName val="Widget 31"/>
      <sheetName val="Widget 32"/>
      <sheetName val="Widget 33"/>
      <sheetName val="Widget 34"/>
      <sheetName val="Widget 35"/>
      <sheetName val="Widget 36"/>
      <sheetName val="Widget 37"/>
      <sheetName val="Widget 38"/>
      <sheetName val="Widget 39"/>
      <sheetName val="Widget 40"/>
      <sheetName val="Widget 41"/>
      <sheetName val="Widget 42"/>
      <sheetName val="Widget 43"/>
      <sheetName val="Widget 44"/>
      <sheetName val="Widget 45"/>
      <sheetName val="Widget 46"/>
      <sheetName val="Widget 47"/>
      <sheetName val="Widget 48"/>
      <sheetName val="Widget 49"/>
      <sheetName val="Widget 50"/>
      <sheetName val="Widget 51"/>
      <sheetName val="Widget 52"/>
      <sheetName val="Widget 53"/>
      <sheetName val="Widget 54"/>
      <sheetName val="Widget 55"/>
      <sheetName val="Widget 56"/>
      <sheetName val="Widget 57"/>
      <sheetName val="Widget 58"/>
      <sheetName val="Widget 59"/>
      <sheetName val="Widget 60"/>
      <sheetName val="Widget 61"/>
      <sheetName val="Widget 62"/>
      <sheetName val="Widget 63"/>
    </sheetNames>
    <sheetDataSet>
      <sheetData sheetId="0"/>
      <sheetData sheetId="1"/>
      <sheetData sheetId="2"/>
      <sheetData sheetId="3"/>
      <sheetData sheetId="4">
        <row r="2">
          <cell r="G2" t="str">
            <v>y</v>
          </cell>
        </row>
        <row r="79">
          <cell r="C79" t="str">
            <v>Up</v>
          </cell>
        </row>
        <row r="80">
          <cell r="C80" t="str">
            <v>Down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3">
          <cell r="D3">
            <v>0.85</v>
          </cell>
        </row>
      </sheetData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D2" t="str">
            <v>Delta +</v>
          </cell>
          <cell r="E2" t="str">
            <v>Delta -</v>
          </cell>
        </row>
        <row r="3">
          <cell r="D3" t="str">
            <v/>
          </cell>
          <cell r="E3">
            <v>-3.4129692832764506E-2</v>
          </cell>
        </row>
        <row r="4">
          <cell r="D4" t="str">
            <v/>
          </cell>
          <cell r="E4">
            <v>-0.25111607142857145</v>
          </cell>
        </row>
        <row r="5">
          <cell r="D5" t="str">
            <v/>
          </cell>
          <cell r="E5">
            <v>-0.35158817086527933</v>
          </cell>
        </row>
        <row r="6">
          <cell r="D6" t="str">
            <v/>
          </cell>
          <cell r="E6">
            <v>-0.34974874371859299</v>
          </cell>
        </row>
        <row r="7">
          <cell r="D7">
            <v>0.27179487179487177</v>
          </cell>
          <cell r="E7" t="str">
            <v/>
          </cell>
        </row>
        <row r="8">
          <cell r="D8">
            <v>0.19630872483221476</v>
          </cell>
          <cell r="E8" t="str">
            <v/>
          </cell>
        </row>
        <row r="9">
          <cell r="D9" t="str">
            <v/>
          </cell>
          <cell r="E9">
            <v>-0.25732484076433121</v>
          </cell>
        </row>
        <row r="10">
          <cell r="D10" t="str">
            <v/>
          </cell>
          <cell r="E10">
            <v>-0.1893491124260355</v>
          </cell>
        </row>
        <row r="11">
          <cell r="D11">
            <v>0.35043988269794724</v>
          </cell>
          <cell r="E11" t="str">
            <v/>
          </cell>
        </row>
        <row r="12">
          <cell r="D12" t="str">
            <v/>
          </cell>
          <cell r="E12">
            <v>-0.25587828492392806</v>
          </cell>
        </row>
      </sheetData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">
          <cell r="B2" t="str">
            <v>Prévisions</v>
          </cell>
        </row>
      </sheetData>
      <sheetData sheetId="47">
        <row r="3">
          <cell r="A3" t="str">
            <v>Valeur :</v>
          </cell>
        </row>
      </sheetData>
      <sheetData sheetId="48">
        <row r="3">
          <cell r="A3" t="str">
            <v>Valeur :</v>
          </cell>
        </row>
      </sheetData>
      <sheetData sheetId="49"/>
      <sheetData sheetId="50"/>
      <sheetData sheetId="51"/>
      <sheetData sheetId="52"/>
      <sheetData sheetId="53">
        <row r="6">
          <cell r="B6">
            <v>0.21529745042492918</v>
          </cell>
        </row>
      </sheetData>
      <sheetData sheetId="54">
        <row r="2">
          <cell r="A2" t="str">
            <v>Haut</v>
          </cell>
          <cell r="B2">
            <v>5</v>
          </cell>
        </row>
        <row r="3">
          <cell r="A3" t="str">
            <v>Réalisé</v>
          </cell>
          <cell r="B3">
            <v>84.489907039076513</v>
          </cell>
        </row>
        <row r="4">
          <cell r="A4" t="str">
            <v>Budgeté</v>
          </cell>
          <cell r="B4">
            <v>15.510092960923487</v>
          </cell>
        </row>
        <row r="5">
          <cell r="A5" t="str">
            <v xml:space="preserve">Bas </v>
          </cell>
          <cell r="B5">
            <v>5</v>
          </cell>
        </row>
      </sheetData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RT77SEGMGRT11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ahuel/AppData/Roaming/Microsoft/Excel/MV%20&#233;lectronique-site%20(version%201).xlsb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ahuel/AppData/Roaming/Microsoft/Excel/MV%20&#233;lectronique-site%20(version%201).xlsb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BUGLE Victor (BE/DS)" refreshedDate="43026.644558564818" createdVersion="4" refreshedVersion="4" minRefreshableVersion="3" recordCount="77">
  <cacheSource type="worksheet">
    <worksheetSource ref="A1:U96" sheet="QualitéPerf" r:id="rId2"/>
  </cacheSource>
  <cacheFields count="21">
    <cacheField name="TYPE" numFmtId="0">
      <sharedItems containsBlank="1"/>
    </cacheField>
    <cacheField name="AHEAD" numFmtId="0">
      <sharedItems containsString="0" containsBlank="1" containsNumber="1" containsInteger="1" minValue="62466" maxValue="74900"/>
    </cacheField>
    <cacheField name="DIVISION" numFmtId="0">
      <sharedItems containsBlank="1"/>
    </cacheField>
    <cacheField name="LP" numFmtId="0">
      <sharedItems containsBlank="1"/>
    </cacheField>
    <cacheField name="UP" numFmtId="0">
      <sharedItems containsBlank="1"/>
    </cacheField>
    <cacheField name="TYPOLOGIE" numFmtId="0">
      <sharedItems containsBlank="1" count="14">
        <s v="AAA"/>
        <s v="ASA"/>
        <s v="AB"/>
        <s v="PA"/>
        <s v="SR"/>
        <m/>
        <s v="ATSA"/>
        <s v="ATAA"/>
        <s v="CI"/>
        <s v="CC"/>
        <s v="CE" u="1"/>
        <s v="EIR" u="1"/>
        <s v="PA " u="1"/>
        <s v="ESS" u="1"/>
      </sharedItems>
    </cacheField>
    <cacheField name="ANNEE" numFmtId="0">
      <sharedItems containsString="0" containsBlank="1" containsNumber="1" containsInteger="1" minValue="2012" maxValue="2017" count="7">
        <n v="2017"/>
        <m/>
        <n v="2014" u="1"/>
        <n v="2015" u="1"/>
        <n v="2016" u="1"/>
        <n v="2012" u="1"/>
        <n v="2013" u="1"/>
      </sharedItems>
    </cacheField>
    <cacheField name="CHRONO" numFmtId="0">
      <sharedItems containsBlank="1" containsMixedTypes="1" containsNumber="1" containsInteger="1" minValue="1" maxValue="17"/>
    </cacheField>
    <cacheField name="VICTIME" numFmtId="0">
      <sharedItems containsBlank="1"/>
    </cacheField>
    <cacheField name="DATE" numFmtId="14">
      <sharedItems containsNonDate="0" containsDate="1" containsString="0" containsBlank="1" minDate="2017-01-06T00:00:00" maxDate="2017-10-17T00:00:00"/>
    </cacheField>
    <cacheField name="MOIS" numFmtId="0">
      <sharedItems containsDate="1" containsBlank="1" containsMixedTypes="1" minDate="2017-09-14T00:00:00" maxDate="2017-09-15T00:00:00"/>
    </cacheField>
    <cacheField name="SITE" numFmtId="0">
      <sharedItems containsBlank="1"/>
    </cacheField>
    <cacheField name="CHSCT" numFmtId="0">
      <sharedItems containsBlank="1"/>
    </cacheField>
    <cacheField name="RESERVES EMISES" numFmtId="0">
      <sharedItems containsBlank="1"/>
    </cacheField>
    <cacheField name="AVIS CPAM" numFmtId="0">
      <sharedItems containsBlank="1"/>
    </cacheField>
    <cacheField name="DESCRIPTIF SUCCINCT" numFmtId="0">
      <sharedItems containsBlank="1"/>
    </cacheField>
    <cacheField name="ANALYSE PAR ARBRE DES CAUSES(Matrice)" numFmtId="0">
      <sharedItems containsBlank="1"/>
    </cacheField>
    <cacheField name="STATUT ADC" numFmtId="0">
      <sharedItems containsBlank="1"/>
    </cacheField>
    <cacheField name="QUI" numFmtId="0">
      <sharedItems containsBlank="1"/>
    </cacheField>
    <cacheField name="Sources de danger (Duer)" numFmtId="0">
      <sharedItems containsBlank="1"/>
    </cacheField>
    <cacheField name="Siège des liaisons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E BUGLE Victor (BE/DS)" refreshedDate="43026.644558564818" createdVersion="4" refreshedVersion="4" minRefreshableVersion="3" recordCount="22">
  <cacheSource type="worksheet">
    <worksheetSource ref="A1:U25" sheet="QualitéPerf" r:id="rId2"/>
  </cacheSource>
  <cacheFields count="21">
    <cacheField name="TYPE" numFmtId="0">
      <sharedItems containsBlank="1"/>
    </cacheField>
    <cacheField name="AHEAD" numFmtId="0">
      <sharedItems containsSemiMixedTypes="0" containsString="0" containsNumber="1" containsInteger="1" minValue="62466" maxValue="74900"/>
    </cacheField>
    <cacheField name="DIVISION" numFmtId="0">
      <sharedItems/>
    </cacheField>
    <cacheField name="LP" numFmtId="0">
      <sharedItems/>
    </cacheField>
    <cacheField name="UP" numFmtId="0">
      <sharedItems containsBlank="1"/>
    </cacheField>
    <cacheField name="TYPOLOGIE" numFmtId="0">
      <sharedItems/>
    </cacheField>
    <cacheField name="ANNEE" numFmtId="0">
      <sharedItems containsSemiMixedTypes="0" containsString="0" containsNumber="1" containsInteger="1" minValue="2017" maxValue="2017"/>
    </cacheField>
    <cacheField name="CHRONO" numFmtId="49">
      <sharedItems/>
    </cacheField>
    <cacheField name="VICTIME" numFmtId="0">
      <sharedItems/>
    </cacheField>
    <cacheField name="DATE" numFmtId="14">
      <sharedItems containsSemiMixedTypes="0" containsNonDate="0" containsDate="1" containsString="0" minDate="2012-03-09T00:00:00" maxDate="2017-10-17T00:00:00" count="91">
        <d v="2017-01-17T00:00:00"/>
        <d v="2017-02-24T00:00:00"/>
        <d v="2017-04-11T00:00:00"/>
        <d v="2017-06-30T00:00:00"/>
        <d v="2017-07-04T00:00:00"/>
        <d v="2017-09-05T00:00:00"/>
        <d v="2017-09-20T00:00:00"/>
        <d v="2017-10-16T00:00:00"/>
        <d v="2017-02-08T00:00:00"/>
        <d v="2017-02-16T00:00:00"/>
        <d v="2017-05-24T00:00:00"/>
        <d v="2017-01-06T00:00:00"/>
        <d v="2017-01-31T00:00:00"/>
        <d v="2017-01-30T00:00:00"/>
        <d v="2017-02-01T00:00:00"/>
        <d v="2017-02-14T00:00:00"/>
        <d v="2017-03-23T00:00:00"/>
        <d v="2017-04-18T00:00:00"/>
        <d v="2017-05-04T00:00:00"/>
        <d v="2017-05-25T00:00:00"/>
        <d v="2017-06-01T00:00:00"/>
        <d v="2015-03-31T00:00:00" u="1"/>
        <d v="2015-03-23T00:00:00" u="1"/>
        <d v="2013-04-04T00:00:00" u="1"/>
        <d v="2014-03-19T00:00:00" u="1"/>
        <d v="2016-07-06T00:00:00" u="1"/>
        <d v="2014-03-11T00:00:00" u="1"/>
        <d v="2016-03-11T00:00:00" u="1"/>
        <d v="2015-09-15T00:00:00" u="1"/>
        <d v="2015-05-28T00:00:00" u="1"/>
        <d v="2016-09-07T00:00:00" u="1"/>
        <d v="2017-09-07T00:00:00" u="1"/>
        <d v="2016-11-24T00:00:00" u="1"/>
        <d v="2016-01-29T00:00:00" u="1"/>
        <d v="2016-12-05T00:00:00" u="1"/>
        <d v="2014-12-01T00:00:00" u="1"/>
        <d v="2014-10-27T00:00:00" u="1"/>
        <d v="2016-02-02T00:00:00" u="1"/>
        <d v="2015-08-06T00:00:00" u="1"/>
        <d v="2015-07-21T00:00:00" u="1"/>
        <d v="2014-04-15T00:00:00" u="1"/>
        <d v="2016-08-02T00:00:00" u="1"/>
        <d v="2014-07-17T00:00:00" u="1"/>
        <d v="2013-10-15T00:00:00" u="1"/>
        <d v="2015-03-26T00:00:00" u="1"/>
        <d v="2015-04-07T00:00:00" u="1"/>
        <d v="2015-06-24T00:00:00" u="1"/>
        <d v="2016-10-11T00:00:00" u="1"/>
        <d v="2015-06-08T00:00:00" u="1"/>
        <d v="2014-09-10T00:00:00" u="1"/>
        <d v="2013-12-12T00:00:00" u="1"/>
        <d v="2015-09-10T00:00:00" u="1"/>
        <d v="2015-08-25T00:00:00" u="1"/>
        <d v="2013-09-02T00:00:00" u="1"/>
        <d v="2016-11-23T00:00:00" u="1"/>
        <d v="2016-02-05T00:00:00" u="1"/>
        <d v="2013-11-07T00:00:00" u="1"/>
        <d v="2013-10-22T00:00:00" u="1"/>
        <d v="2016-08-01T00:00:00" u="1"/>
        <d v="2016-04-14T00:00:00" u="1"/>
        <d v="2016-11-03T00:00:00" u="1"/>
        <d v="2014-04-10T00:00:00" u="1"/>
        <d v="2013-01-04T00:00:00" u="1"/>
        <d v="2016-03-21T00:00:00" u="1"/>
        <d v="2013-04-02T00:00:00" u="1"/>
        <d v="2015-09-21T00:00:00" u="1"/>
        <d v="2012-10-02T00:00:00" u="1"/>
        <d v="2015-06-15T00:00:00" u="1"/>
        <d v="2012-03-09T00:00:00" u="1"/>
        <d v="2012-06-11T00:00:00" u="1"/>
        <d v="2016-02-24T00:00:00" u="1"/>
        <d v="2016-06-07T00:00:00" u="1"/>
        <d v="2015-06-03T00:00:00" u="1"/>
        <d v="2014-08-20T00:00:00" u="1"/>
        <d v="2015-02-04T00:00:00" u="1"/>
        <d v="2016-02-04T00:00:00" u="1"/>
        <d v="2016-01-19T00:00:00" u="1"/>
        <d v="2015-04-21T00:00:00" u="1"/>
        <d v="2016-04-21T00:00:00" u="1"/>
        <d v="2016-11-10T00:00:00" u="1"/>
        <d v="2015-11-06T00:00:00" u="1"/>
        <d v="2014-10-17T00:00:00" u="1"/>
        <d v="2013-01-03T00:00:00" u="1"/>
        <d v="2014-04-01T00:00:00" u="1"/>
        <d v="2016-06-22T00:00:00" u="1"/>
        <d v="2015-03-16T00:00:00" u="1"/>
        <d v="2015-10-05T00:00:00" u="1"/>
        <d v="2014-02-27T00:00:00" u="1"/>
        <d v="2016-06-10T00:00:00" u="1"/>
        <d v="2014-09-04T00:00:00" u="1"/>
        <d v="2012-07-26T00:00:00" u="1"/>
      </sharedItems>
    </cacheField>
    <cacheField name="MOIS" numFmtId="165">
      <sharedItems/>
    </cacheField>
    <cacheField name="SITE" numFmtId="0">
      <sharedItems/>
    </cacheField>
    <cacheField name="CHSCT" numFmtId="0">
      <sharedItems/>
    </cacheField>
    <cacheField name="RESERVES EMISES" numFmtId="0">
      <sharedItems/>
    </cacheField>
    <cacheField name="AVIS CPAM" numFmtId="0">
      <sharedItems containsBlank="1"/>
    </cacheField>
    <cacheField name="DESCRIPTIF SUCCINCT" numFmtId="0">
      <sharedItems/>
    </cacheField>
    <cacheField name="ANALYSE PAR ARBRE DES CAUSES(Matrice)" numFmtId="0">
      <sharedItems/>
    </cacheField>
    <cacheField name="STATUT ADC" numFmtId="0">
      <sharedItems containsBlank="1"/>
    </cacheField>
    <cacheField name="QUI" numFmtId="0">
      <sharedItems containsBlank="1"/>
    </cacheField>
    <cacheField name="Sources de danger (Duer)" numFmtId="0">
      <sharedItems containsBlank="1"/>
    </cacheField>
    <cacheField name="Siège des liaisons " numFmtId="0">
      <sharedItems containsBlank="1" count="11">
        <s v="Jambes"/>
        <s v="Tronc"/>
        <m/>
        <s v="Tête"/>
        <s v="Pieds"/>
        <s v="Mains"/>
        <s v="Bras"/>
        <s v="Main" u="1"/>
        <s v="Localisations multiples" u="1"/>
        <s v="Dos" u="1"/>
        <s v="NA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">
  <r>
    <s v="Accident Avec Arrêt"/>
    <n v="63109"/>
    <s v="REM"/>
    <s v="RP"/>
    <s v="LH"/>
    <x v="0"/>
    <x v="0"/>
    <s v="01"/>
    <s v="VINDARD"/>
    <d v="2017-01-17T00:00:00"/>
    <s v="Janvier"/>
    <s v="La Hague"/>
    <s v="Nord"/>
    <s v="NON"/>
    <s v="Accepté"/>
    <s v="Douleur au genou"/>
    <s v="OUI"/>
    <s v="Soldée"/>
    <s v="VLE"/>
    <m/>
    <s v="Jambes"/>
  </r>
  <r>
    <m/>
    <n v="64639"/>
    <s v="REM "/>
    <s v="RP"/>
    <s v="MAR"/>
    <x v="0"/>
    <x v="0"/>
    <s v="02"/>
    <s v="HEINTZ J. "/>
    <d v="2017-02-24T00:00:00"/>
    <s v="Février"/>
    <s v="Marcoule"/>
    <s v="Sud"/>
    <s v="NON"/>
    <s v="Accepté"/>
    <s v="Accident de circulation : véhicule de l'intervenante percutée sur site  par un tiers n'ayant pas respecté les règles de priorité. Traumatisme cervico-dorsal + abdominal"/>
    <s v="OUI"/>
    <s v="Soldée"/>
    <s v="ESL"/>
    <s v="Circulation routière"/>
    <s v="Tronc"/>
  </r>
  <r>
    <m/>
    <n v="66170"/>
    <s v="REM"/>
    <s v="MNE"/>
    <s v="MN MAR TRI"/>
    <x v="0"/>
    <x v="0"/>
    <s v="01"/>
    <s v="EL KADAOUI"/>
    <d v="2017-04-11T00:00:00"/>
    <s v="Avril"/>
    <s v="Tricastin"/>
    <s v="Sud"/>
    <s v="NON"/>
    <s v="Accepté"/>
    <s v="Torsion du genou droit suite à déséquilibre (choc avec une poutre au sol)"/>
    <s v="OUI"/>
    <s v="Soldée"/>
    <s v="ESL"/>
    <s v="Pièce en mouvement"/>
    <s v="Jambes"/>
  </r>
  <r>
    <m/>
    <n v="69287"/>
    <s v="REM"/>
    <s v="RP"/>
    <s v="MAL"/>
    <x v="0"/>
    <x v="0"/>
    <s v="03"/>
    <s v="SANCHEZ S"/>
    <d v="2017-06-30T00:00:00"/>
    <s v="Juin"/>
    <s v="Malvesi"/>
    <s v="Sud"/>
    <s v="OUI"/>
    <s v="Accepté"/>
    <s v="Douleurs au dos suite à la réalisation d'un frottis lors d'un contrôle radiologique en Zone 14. "/>
    <s v="OUI"/>
    <s v="Soldée"/>
    <s v="MCO"/>
    <m/>
    <m/>
  </r>
  <r>
    <m/>
    <n v="69495"/>
    <s v="REM"/>
    <s v="RP"/>
    <s v="LH"/>
    <x v="0"/>
    <x v="0"/>
    <s v="04"/>
    <s v="SIMON V"/>
    <d v="2017-07-04T00:00:00"/>
    <s v="Juillet"/>
    <s v="La Hague"/>
    <s v="Nord"/>
    <s v="OUI"/>
    <s v="Accepté"/>
    <s v="Gonflement/ Inflammation du tendon d'achille droit"/>
    <s v="OUI"/>
    <s v="Soldée"/>
    <s v="VLE"/>
    <m/>
    <m/>
  </r>
  <r>
    <m/>
    <n v="72955"/>
    <s v="REM"/>
    <s v="RP"/>
    <s v="MAR"/>
    <x v="0"/>
    <x v="0"/>
    <s v="05"/>
    <s v="GOUILLON J."/>
    <d v="2017-09-05T00:00:00"/>
    <s v="Septembre"/>
    <s v="Marcoule"/>
    <s v="Sud"/>
    <s v="OUI"/>
    <s v="En Enquête"/>
    <s v="Dos bloqué en se levant après avoir branché une balise"/>
    <s v="OUI"/>
    <m/>
    <s v="ESL"/>
    <m/>
    <m/>
  </r>
  <r>
    <m/>
    <n v="73532"/>
    <s v="REM"/>
    <s v="MNE"/>
    <s v="E SUD &amp; THE"/>
    <x v="0"/>
    <x v="0"/>
    <s v="02"/>
    <s v="LESEUR J."/>
    <d v="2017-09-20T00:00:00"/>
    <s v="Septembre"/>
    <s v="SP3C"/>
    <s v="Sud"/>
    <s v="OUI"/>
    <s v="En Enquête"/>
    <s v="Genou droit bloqué suite à une douleur très vive, Algéco THE SP3C"/>
    <s v="???"/>
    <m/>
    <m/>
    <m/>
    <m/>
  </r>
  <r>
    <m/>
    <n v="74900"/>
    <s v="REM"/>
    <s v="RP"/>
    <s v="LH"/>
    <x v="0"/>
    <x v="0"/>
    <s v="06"/>
    <s v="DERAVI"/>
    <d v="2017-10-16T00:00:00"/>
    <s v="Octobre"/>
    <s v="La Hague"/>
    <s v="Nord"/>
    <s v="OUI"/>
    <s v="En Enquête"/>
    <s v="Dos bloqué en récupérant du matériel de radioprotection"/>
    <s v="OUI"/>
    <m/>
    <m/>
    <m/>
    <s v="Tronc"/>
  </r>
  <r>
    <s v="Accident Sans Arrêt"/>
    <n v="64130"/>
    <s v="REM"/>
    <s v="RP"/>
    <s v="MAL"/>
    <x v="1"/>
    <x v="0"/>
    <s v="01"/>
    <s v="GAUMERD"/>
    <d v="2017-02-08T00:00:00"/>
    <s v="Février"/>
    <s v="Malvesi"/>
    <s v="Sud"/>
    <s v="NON"/>
    <s v="Classsé sans suite"/>
    <s v="Lumbago : dos bloqué en se levant de sa chaise au travail. "/>
    <s v="OUI"/>
    <s v="Soldée"/>
    <s v="ESL"/>
    <s v="Postures pénibles"/>
    <s v="Tronc"/>
  </r>
  <r>
    <m/>
    <n v="64604"/>
    <s v="REM"/>
    <s v="MNE"/>
    <s v="MNE IDF"/>
    <x v="1"/>
    <x v="0"/>
    <s v="01"/>
    <s v="LAUMAIN"/>
    <d v="2017-02-16T00:00:00"/>
    <s v="Février"/>
    <s v="IDF"/>
    <s v="Nord"/>
    <s v="NON"/>
    <s v="Accepté"/>
    <s v="Heurt à la tête contre une barre métallique : vertiges et nausées, passage aux urgences le dimanche. "/>
    <s v="NON"/>
    <s v="N/A"/>
    <s v="VLE"/>
    <m/>
    <s v="Tête"/>
  </r>
  <r>
    <m/>
    <n v="63113"/>
    <s v="REM "/>
    <s v="RP"/>
    <s v="LH"/>
    <x v="1"/>
    <x v="0"/>
    <s v="02"/>
    <s v="ECOURTEMER E."/>
    <d v="2017-01-17T00:00:00"/>
    <s v="Janvier"/>
    <s v="La Hague"/>
    <s v="Nord"/>
    <s v="NON"/>
    <s v="Classsé sans suite"/>
    <s v="Douleur au dos suite chute de plain pied"/>
    <s v="OUI"/>
    <s v="Soldée"/>
    <s v="VLE"/>
    <m/>
    <s v="Tronc"/>
  </r>
  <r>
    <m/>
    <n v="67748"/>
    <s v="REM "/>
    <s v="MNE"/>
    <s v="E SUD &amp; THE"/>
    <x v="1"/>
    <x v="0"/>
    <s v="02"/>
    <s v="BOUCHEMEL"/>
    <d v="2017-05-24T00:00:00"/>
    <s v="Mai"/>
    <s v="Autre "/>
    <s v="Sud"/>
    <s v="NON"/>
    <s v="????"/>
    <s v="Un intervenant de la société MSIS s’est tordu la cheville en descendant les escaliers dans le BAN"/>
    <s v="NON"/>
    <s v="Soldée"/>
    <s v="ESL"/>
    <s v="Irrégularité de la zone de cheminement (obstacle, hauteur limitée, passage restreint, dénivellation)"/>
    <s v="Pieds"/>
  </r>
  <r>
    <s v="Accident Bénin"/>
    <n v="62466"/>
    <s v="REM "/>
    <s v="RP"/>
    <s v="LH"/>
    <x v="2"/>
    <x v="0"/>
    <s v="01"/>
    <s v="RAYNAL T."/>
    <d v="2017-01-06T00:00:00"/>
    <s v="Janvier"/>
    <s v="La Hague"/>
    <s v="Nord"/>
    <s v="NON"/>
    <m/>
    <s v="Plaie à la main en manipulant une caisse à outils"/>
    <s v="OUI"/>
    <s v="Soldée"/>
    <s v="CHL"/>
    <m/>
    <s v="Mains"/>
  </r>
  <r>
    <m/>
    <n v="64052"/>
    <s v="REM"/>
    <s v="RP"/>
    <s v="CAD"/>
    <x v="2"/>
    <x v="0"/>
    <s v="03"/>
    <s v="BAILLE J."/>
    <d v="2017-01-31T00:00:00"/>
    <s v="Janvier"/>
    <s v="Cadarache"/>
    <s v="Sud"/>
    <s v="NON"/>
    <m/>
    <s v="Malaise sur AREVA TA (fatigue)"/>
    <s v="NON"/>
    <s v="N/A"/>
    <m/>
    <m/>
    <s v="Tête"/>
  </r>
  <r>
    <m/>
    <n v="64049"/>
    <s v="REM"/>
    <s v="RP"/>
    <s v="MAR"/>
    <x v="2"/>
    <x v="0"/>
    <s v="04"/>
    <s v="IMRANI S. "/>
    <d v="2017-01-30T00:00:00"/>
    <s v="Janvier"/>
    <s v="Marcoule"/>
    <s v="Sud"/>
    <s v="NON"/>
    <m/>
    <s v="Douleur intercostale d'un intervenant au côté gauche. "/>
    <s v="NON"/>
    <s v="N/A"/>
    <m/>
    <m/>
    <s v="Tronc"/>
  </r>
  <r>
    <m/>
    <n v="63986"/>
    <s v="REM"/>
    <s v="APO"/>
    <s v="LH"/>
    <x v="2"/>
    <x v="0"/>
    <s v="05"/>
    <s v="COMMUNAUX A."/>
    <d v="2017-02-01T00:00:00"/>
    <s v="Février"/>
    <s v="La Hague"/>
    <s v="Nord"/>
    <s v="NON"/>
    <m/>
    <s v="plaie légère à la tête - heurt en zone contaminée"/>
    <s v="OUI"/>
    <s v="Soldée"/>
    <s v="VLE"/>
    <m/>
    <s v="Tête"/>
  </r>
  <r>
    <m/>
    <n v="64262"/>
    <s v="REM"/>
    <s v="RP"/>
    <s v="LH"/>
    <x v="2"/>
    <x v="0"/>
    <s v="06"/>
    <s v="AYARI M"/>
    <d v="2017-02-14T00:00:00"/>
    <s v="Février"/>
    <s v="La Hague"/>
    <s v="Nord"/>
    <s v="NON"/>
    <m/>
    <s v="Douleur au dos en manutentionnant une tôle"/>
    <s v="OUI"/>
    <s v="Soldée"/>
    <s v="CHL"/>
    <s v="Manutentions manuelles"/>
    <s v="Tronc"/>
  </r>
  <r>
    <m/>
    <n v="65799"/>
    <s v="REM"/>
    <s v="DIV"/>
    <m/>
    <x v="2"/>
    <x v="0"/>
    <s v="07"/>
    <s v="NOLLE P"/>
    <d v="2017-03-23T00:00:00"/>
    <s v="Mars"/>
    <s v="IDF"/>
    <s v="Nord"/>
    <s v="NON"/>
    <m/>
    <s v="Heurt à la tête salle de bain hôtel"/>
    <s v="NON"/>
    <s v="N/A"/>
    <m/>
    <m/>
    <s v="Tête"/>
  </r>
  <r>
    <m/>
    <n v="66619"/>
    <s v="REM"/>
    <s v="RP"/>
    <s v="TRI"/>
    <x v="2"/>
    <x v="0"/>
    <s v="08"/>
    <s v="CAMPOS S."/>
    <d v="2017-04-18T00:00:00"/>
    <s v="Avril"/>
    <s v="Tricastin"/>
    <s v="Sud"/>
    <s v="NON"/>
    <m/>
    <s v="Vive douleur à l'épaule en transportant une balise dans les escaliers."/>
    <s v="NON"/>
    <s v="N/A"/>
    <m/>
    <m/>
    <s v="Bras"/>
  </r>
  <r>
    <m/>
    <n v="69827"/>
    <s v="REM"/>
    <s v="RP"/>
    <s v="MAL"/>
    <x v="2"/>
    <x v="0"/>
    <s v="09"/>
    <s v="BOUBES M. "/>
    <d v="2017-05-04T00:00:00"/>
    <s v="Mai"/>
    <s v="Malvesi"/>
    <s v="Sud"/>
    <s v="NON"/>
    <m/>
    <s v="Heurt à la tête contre la porte du casier de l'agent,  dans le vestiaire"/>
    <s v="NON"/>
    <s v="N/A"/>
    <s v="ESL"/>
    <s v="Elément coupant, piquant"/>
    <s v="Tête"/>
  </r>
  <r>
    <m/>
    <n v="69828"/>
    <s v="REM"/>
    <s v="LABO"/>
    <s v="CREYS"/>
    <x v="2"/>
    <x v="0"/>
    <s v="10"/>
    <s v="NAVARRO R. "/>
    <d v="2017-05-25T00:00:00"/>
    <s v="Mai"/>
    <s v="Creys"/>
    <s v="Nord"/>
    <s v="NON"/>
    <m/>
    <s v="La main de l'intervenant à heurté des débris de verre."/>
    <s v="NON"/>
    <s v="N/A"/>
    <s v="ESL"/>
    <s v="Elément coupant, piquant"/>
    <s v="Mains"/>
  </r>
  <r>
    <m/>
    <n v="68557"/>
    <s v="REM"/>
    <s v="RP"/>
    <s v="LH"/>
    <x v="2"/>
    <x v="0"/>
    <s v="11"/>
    <s v="AYARI M"/>
    <d v="2017-06-01T00:00:00"/>
    <s v="Juin"/>
    <s v="La Hague"/>
    <s v="Nord"/>
    <s v="NON"/>
    <m/>
    <s v="Vertiges, problèmes gastriques"/>
    <s v="NON"/>
    <s v="N/A"/>
    <m/>
    <m/>
    <s v="Tête"/>
  </r>
  <r>
    <m/>
    <n v="68887"/>
    <s v="REM"/>
    <s v="RP"/>
    <s v="LH"/>
    <x v="2"/>
    <x v="0"/>
    <s v="12"/>
    <s v="RICHARD S"/>
    <d v="2017-06-09T00:00:00"/>
    <s v="Juin"/>
    <s v="La Hague"/>
    <s v="Nord"/>
    <m/>
    <m/>
    <s v="Douleurs musculaires au dos"/>
    <s v="NON"/>
    <s v="N/A"/>
    <m/>
    <m/>
    <s v="Tronc"/>
  </r>
  <r>
    <m/>
    <n v="69375"/>
    <s v="REM"/>
    <s v="RP"/>
    <s v="LH"/>
    <x v="2"/>
    <x v="0"/>
    <s v="13"/>
    <s v="RICHARD S"/>
    <d v="2017-07-03T00:00:00"/>
    <s v="Juillet"/>
    <s v="La Hague"/>
    <s v="Nord"/>
    <s v="OUI"/>
    <m/>
    <s v="Douleurs musculaires au dos"/>
    <s v="NON"/>
    <s v="N/A"/>
    <m/>
    <m/>
    <s v="Tronc"/>
  </r>
  <r>
    <m/>
    <n v="69831"/>
    <s v="REM"/>
    <s v="RP"/>
    <s v="LH"/>
    <x v="2"/>
    <x v="0"/>
    <s v="14"/>
    <s v="LE FLOCH B"/>
    <d v="2017-07-05T00:00:00"/>
    <s v="Juillet"/>
    <s v="La Hague"/>
    <s v="Nord"/>
    <s v="NON"/>
    <m/>
    <s v="Douleurs au dos et aux côtes suite à une agression hors cadre professionnel"/>
    <s v="NON"/>
    <s v="N/A"/>
    <m/>
    <m/>
    <s v="Tronc"/>
  </r>
  <r>
    <m/>
    <n v="72238"/>
    <s v="REM"/>
    <s v="APO"/>
    <s v="LH"/>
    <x v="2"/>
    <x v="0"/>
    <s v="15"/>
    <s v="OSOUF L"/>
    <d v="2017-08-25T00:00:00"/>
    <s v="Aout"/>
    <s v="La Hague"/>
    <s v="Nord"/>
    <m/>
    <m/>
    <s v="Heurt à la tête sur une boîte de commandes métallique d'un pont roulant"/>
    <s v="OUI"/>
    <s v="En cours"/>
    <s v="CHL"/>
    <m/>
    <s v="Tête"/>
  </r>
  <r>
    <m/>
    <n v="72968"/>
    <s v="REM"/>
    <s v="RP"/>
    <s v="LH"/>
    <x v="2"/>
    <x v="0"/>
    <s v="16"/>
    <s v="TERMELET"/>
    <d v="2017-09-07T00:00:00"/>
    <s v="Septembre"/>
    <s v="La Hague"/>
    <s v="Nord"/>
    <m/>
    <m/>
    <s v="Heurt à la tête sur un débimètre sur le bâtiment MAU/MAPU"/>
    <s v="OUI"/>
    <s v="Soldée"/>
    <s v="CHL"/>
    <m/>
    <s v="Tête"/>
  </r>
  <r>
    <m/>
    <n v="73184"/>
    <s v="REM"/>
    <s v="RP"/>
    <s v="LH"/>
    <x v="2"/>
    <x v="0"/>
    <n v="17"/>
    <s v="LEBRUN"/>
    <d v="2017-09-14T00:00:00"/>
    <d v="2017-09-14T00:00:00"/>
    <s v="La Hague"/>
    <s v="Nord"/>
    <s v="NON"/>
    <m/>
    <s v="Un agent s'est fait lacérer le nez par le crochet d'une chainette d'une PIRL"/>
    <s v="OUI"/>
    <s v="Soldée"/>
    <s v="CHL"/>
    <m/>
    <s v="Tête"/>
  </r>
  <r>
    <m/>
    <n v="74156"/>
    <s v="REM"/>
    <s v="RP"/>
    <s v="MAL"/>
    <x v="2"/>
    <x v="0"/>
    <s v="18"/>
    <s v="GAUMERD"/>
    <d v="2017-07-06T00:00:00"/>
    <s v="Juillet"/>
    <s v="Malvesi"/>
    <s v="Sud"/>
    <s v="NON"/>
    <m/>
    <s v="piqûre d'insecte "/>
    <s v="NON"/>
    <s v="N/A"/>
    <m/>
    <m/>
    <m/>
  </r>
  <r>
    <m/>
    <n v="74159"/>
    <s v="REM"/>
    <s v="RP"/>
    <s v="MAL"/>
    <x v="2"/>
    <x v="0"/>
    <s v="19"/>
    <s v="SANCHEZ et CURIER"/>
    <d v="2017-09-29T00:00:00"/>
    <s v="Septembre"/>
    <s v="Malvesi"/>
    <s v="Sud"/>
    <s v="NON"/>
    <m/>
    <s v="Maux de tête et ventre après inhalation de produits chimiques(passage à côté d'une flaque importante)"/>
    <s v="NON"/>
    <s v="N/A"/>
    <m/>
    <m/>
    <m/>
  </r>
  <r>
    <m/>
    <n v="74424"/>
    <s v="REM"/>
    <s v="RP"/>
    <s v="LH"/>
    <x v="2"/>
    <x v="1"/>
    <s v="20"/>
    <s v="GODFRIAUX"/>
    <d v="2017-10-06T00:00:00"/>
    <s v="Octobre"/>
    <s v="La Hague"/>
    <s v="Nord"/>
    <s v="NON"/>
    <m/>
    <s v="Gène au niveau de l'œil qui a nécessité un rinçage au médical"/>
    <m/>
    <m/>
    <m/>
    <m/>
    <s v="Yeux"/>
  </r>
  <r>
    <m/>
    <n v="74898"/>
    <s v="REM"/>
    <s v="RP"/>
    <s v="LH"/>
    <x v="2"/>
    <x v="0"/>
    <s v="21"/>
    <s v="CHATAL"/>
    <d v="2017-10-11T00:00:00"/>
    <s v="Octobre"/>
    <s v="La Hague"/>
    <s v="Nord"/>
    <s v="NON"/>
    <m/>
    <s v="Elle s'est fottée l'œil après avoir enlevé ses gants plein de talc&gt; Inflammation"/>
    <s v="NON"/>
    <s v="N/A"/>
    <m/>
    <m/>
    <s v="Yeux"/>
  </r>
  <r>
    <s v="Presqu'accident et Situation à Risque"/>
    <n v="69840"/>
    <s v="REM"/>
    <s v="RP"/>
    <s v="CAD"/>
    <x v="3"/>
    <x v="0"/>
    <s v="01"/>
    <s v="GINOUX P. "/>
    <d v="2017-01-17T00:00:00"/>
    <s v="Janvier"/>
    <s v="Cadarache"/>
    <s v="Sud"/>
    <s v="NC"/>
    <m/>
    <s v="Détachement de la poignée d'un extincteur lors de sa manipulation, entrainant sa chute. "/>
    <s v="NON"/>
    <s v="N/A"/>
    <m/>
    <s v="Manipulation "/>
    <m/>
  </r>
  <r>
    <m/>
    <n v="63693"/>
    <s v="REM "/>
    <s v="LABO"/>
    <s v="CREYS"/>
    <x v="3"/>
    <x v="0"/>
    <s v="01"/>
    <s v="SYLVAIN A. "/>
    <d v="2017-01-20T00:00:00"/>
    <s v="Janvier"/>
    <s v="Creys"/>
    <s v="Nord"/>
    <s v="NC"/>
    <m/>
    <s v="Route non déneigée, le véhicule de l'intervenante s'est déporté (glissement), sans conséquence. "/>
    <s v="NON"/>
    <s v="N/A"/>
    <m/>
    <s v="Risque routier"/>
    <m/>
  </r>
  <r>
    <m/>
    <n v="69845"/>
    <s v="REM "/>
    <s v="DIV"/>
    <m/>
    <x v="3"/>
    <x v="0"/>
    <s v="01"/>
    <s v="SCHALL E. "/>
    <d v="2017-01-25T00:00:00"/>
    <s v="Janvier"/>
    <s v="SP3C"/>
    <s v="Sud"/>
    <s v="NC"/>
    <m/>
    <s v="Route non dénéigée, l'agent a freiné mais le véhicule a patiné sur la neige, collision avec le véhicule situé plus loin. "/>
    <s v="NON"/>
    <s v="N/A"/>
    <m/>
    <s v="Risque routier"/>
    <m/>
  </r>
  <r>
    <m/>
    <n v="69851"/>
    <s v="REM "/>
    <s v="RP"/>
    <s v="TRI"/>
    <x v="3"/>
    <x v="0"/>
    <s v="02"/>
    <s v="FAYE P. "/>
    <d v="2017-01-25T00:00:00"/>
    <s v="Janvier"/>
    <s v="BOLLENE "/>
    <s v="Sud"/>
    <s v="NC"/>
    <m/>
    <s v="Véhicule de l'agent percuté par l'arrière lors du trajet retour, sortie Bollène Sud. Route non déneigée, le véhicule situé derrière a patiné. "/>
    <s v="NON"/>
    <s v="N/A"/>
    <m/>
    <s v="Risque routier"/>
    <m/>
  </r>
  <r>
    <m/>
    <n v="69853"/>
    <s v="REM "/>
    <s v="RP"/>
    <s v="CAD"/>
    <x v="3"/>
    <x v="0"/>
    <s v="03"/>
    <s v="TINCQ T. "/>
    <d v="2017-03-01T00:00:00"/>
    <s v="Mars"/>
    <s v="Cadarache"/>
    <s v="Sud"/>
    <s v="NC"/>
    <m/>
    <s v="Un salarié s'est pris les pieds dans le fil d'une soudeuse."/>
    <s v="NON"/>
    <s v="N/A"/>
    <m/>
    <m/>
    <m/>
  </r>
  <r>
    <m/>
    <n v="69857"/>
    <s v="REM "/>
    <s v="RP"/>
    <s v="MAL"/>
    <x v="4"/>
    <x v="0"/>
    <s v="01"/>
    <s v="/"/>
    <d v="2017-03-06T00:00:00"/>
    <s v="Mars"/>
    <s v="Malvesi"/>
    <s v="Sud"/>
    <s v="NC"/>
    <m/>
    <s v="Rechargement tourie d'azote à l'extérieur de la ZDC, au niveau du passage piéton.  Risque de projection. "/>
    <s v="NON"/>
    <s v="N/A"/>
    <m/>
    <s v="Produits chimiques (poussières, vapeurs, fumées, gaz, liquides, aérosols)"/>
    <m/>
  </r>
  <r>
    <m/>
    <n v="69854"/>
    <s v="REM"/>
    <s v="RP"/>
    <s v="MAL"/>
    <x v="4"/>
    <x v="0"/>
    <s v="02"/>
    <s v="/"/>
    <d v="2017-03-06T00:00:00"/>
    <s v="Mars"/>
    <s v="Malvesi"/>
    <s v="Sud"/>
    <s v="NC"/>
    <m/>
    <s v="Coupure d'électricité par une entreprise extérieure, sans prévenir, alimentant la chaine de mesure par spectrométrie gamma. "/>
    <s v="NON"/>
    <s v="N/A"/>
    <s v="ESL"/>
    <m/>
    <m/>
  </r>
  <r>
    <m/>
    <n v="69856"/>
    <s v="REM "/>
    <s v="RP"/>
    <s v="MAL"/>
    <x v="3"/>
    <x v="0"/>
    <s v="04"/>
    <s v="DONETI N. "/>
    <d v="2017-03-13T00:00:00"/>
    <s v="Mars"/>
    <s v="Malvesi"/>
    <s v="Sud"/>
    <s v="NC"/>
    <m/>
    <s v="Chute de 5 couvercles de fûts, tombés de la palette d'un chariot automoteur en mouvement, à proximité d'un agent MSIS. "/>
    <s v="OUI"/>
    <s v="N/A"/>
    <s v="ESL"/>
    <m/>
    <m/>
  </r>
  <r>
    <m/>
    <n v="69865"/>
    <s v="REM "/>
    <s v="MNE"/>
    <s v="MNE IDF"/>
    <x v="4"/>
    <x v="0"/>
    <s v="05"/>
    <s v="DUBOS M"/>
    <d v="2017-03-22T00:00:00"/>
    <s v="Mars"/>
    <s v="ADEC"/>
    <s v="Nord"/>
    <s v="NC"/>
    <m/>
    <s v="Risque d'exposition à du mercure du à une ventilation par transfert. Gaine d'extraction d'une BàG reliée à la gaine contrôlée par les agents. Risque non-identifié dans l'AR"/>
    <s v="OUI"/>
    <s v="N/A"/>
    <m/>
    <s v="Produits chimiques (poussières, vapeurs, fumées, gaz, liquides, aérosols)"/>
    <m/>
  </r>
  <r>
    <m/>
    <n v="69867"/>
    <s v="REM"/>
    <s v="RP"/>
    <s v="LH"/>
    <x v="4"/>
    <x v="0"/>
    <s v="6"/>
    <s v="DELPEUT M"/>
    <d v="2017-02-10T00:00:00"/>
    <s v="Février"/>
    <s v="La Hague"/>
    <s v="Nord"/>
    <s v="NC"/>
    <m/>
    <s v="Absence de lumière entraînant un risque de chute"/>
    <s v="NON"/>
    <s v="N/A"/>
    <m/>
    <m/>
    <m/>
  </r>
  <r>
    <m/>
    <n v="69868"/>
    <s v="REM"/>
    <s v="RP"/>
    <s v="LH"/>
    <x v="4"/>
    <x v="0"/>
    <s v="7"/>
    <s v="DUBOIS R. "/>
    <d v="2017-02-14T00:00:00"/>
    <s v="Février"/>
    <s v="La Hague"/>
    <s v="Nord"/>
    <s v="NC"/>
    <m/>
    <s v="marche usée non balisée et sans garde corps entraînant un risque de chute de hauteur"/>
    <s v="NON"/>
    <s v="N/A"/>
    <m/>
    <m/>
    <m/>
  </r>
  <r>
    <m/>
    <n v="69887"/>
    <s v="REM"/>
    <s v="RP"/>
    <s v="LH"/>
    <x v="4"/>
    <x v="0"/>
    <s v="8"/>
    <s v="RESSENCOURT E"/>
    <d v="2017-02-15T00:00:00"/>
    <s v="Février"/>
    <s v="La Hague"/>
    <s v="Nord"/>
    <s v="NC"/>
    <m/>
    <s v="Balisage non-adapté pour un risque de chute / sol déterioré = risque de chute"/>
    <s v="NON"/>
    <s v="N/A"/>
    <m/>
    <m/>
    <m/>
  </r>
  <r>
    <m/>
    <n v="69888"/>
    <s v="REM"/>
    <s v="RP"/>
    <s v="LH"/>
    <x v="4"/>
    <x v="0"/>
    <s v="9"/>
    <s v="FRANCOISE M"/>
    <d v="2017-03-14T00:00:00"/>
    <s v="Mars"/>
    <s v="La Hague"/>
    <s v="Nord"/>
    <s v="NC"/>
    <m/>
    <s v="Balisage détérioré = risque de chute"/>
    <s v="OUI"/>
    <s v="N/A"/>
    <m/>
    <m/>
    <m/>
  </r>
  <r>
    <m/>
    <n v="69889"/>
    <s v="REM"/>
    <s v="RP"/>
    <s v="LH"/>
    <x v="4"/>
    <x v="0"/>
    <s v="10"/>
    <s v="LEFEVRE M"/>
    <d v="2017-03-15T00:00:00"/>
    <s v="Mars"/>
    <s v="La Hague"/>
    <s v="Nord"/>
    <s v="NC"/>
    <m/>
    <s v="Fientes de pigeons en nombre entraînant un risque de chute"/>
    <s v="NON"/>
    <s v="N/A"/>
    <m/>
    <m/>
    <m/>
  </r>
  <r>
    <m/>
    <n v="70271"/>
    <s v="REM"/>
    <s v="RP"/>
    <s v="LH"/>
    <x v="4"/>
    <x v="0"/>
    <s v="11"/>
    <s v="GUERRAND S"/>
    <d v="2017-03-17T00:00:00"/>
    <s v="Mars"/>
    <s v="La Hague"/>
    <s v="Nord"/>
    <s v="NC"/>
    <m/>
    <s v="Matériel entreposé de manière peu stable"/>
    <s v="OUI"/>
    <s v="N/A"/>
    <m/>
    <m/>
    <m/>
  </r>
  <r>
    <m/>
    <n v="70275"/>
    <s v="REM"/>
    <s v="RP"/>
    <s v="MAL"/>
    <x v="4"/>
    <x v="0"/>
    <s v="03"/>
    <s v="SANCHEZ S"/>
    <d v="2017-04-18T00:00:00"/>
    <s v="Avril"/>
    <s v="Malvesi"/>
    <s v="Sud"/>
    <s v="NC"/>
    <m/>
    <s v="&quot;Trompe&quot; de remplissage de l'empotage en UF4 des citernes laissant tomber de la matière.  "/>
    <s v="NON"/>
    <s v="N/A"/>
    <m/>
    <m/>
    <m/>
  </r>
  <r>
    <m/>
    <n v="62555"/>
    <s v="REM"/>
    <s v="LABO"/>
    <s v="CREYS"/>
    <x v="4"/>
    <x v="0"/>
    <s v="01"/>
    <s v="/"/>
    <d v="2017-01-12T00:00:00"/>
    <s v="Janvier"/>
    <s v="Creys"/>
    <s v="Nord"/>
    <s v="NC"/>
    <m/>
    <s v="Plaque d'égout endommagée"/>
    <s v="NON"/>
    <s v="N/A"/>
    <m/>
    <m/>
    <m/>
  </r>
  <r>
    <m/>
    <n v="70276"/>
    <s v="REM"/>
    <s v="LABO"/>
    <m/>
    <x v="4"/>
    <x v="0"/>
    <s v="02"/>
    <s v="DUBOIS R. "/>
    <d v="2017-05-19T00:00:00"/>
    <s v="Mai"/>
    <s v="IDF"/>
    <s v="Nord"/>
    <s v="NC"/>
    <m/>
    <s v="Etuve non reliée à la ventilation nucléaire = risque d'échappements de vapeurs contaminées"/>
    <s v="NON"/>
    <s v="N/A"/>
    <m/>
    <m/>
    <m/>
  </r>
  <r>
    <m/>
    <n v="70278"/>
    <s v="REM"/>
    <s v="LABO"/>
    <m/>
    <x v="4"/>
    <x v="0"/>
    <s v="03"/>
    <s v="/"/>
    <d v="2017-05-30T00:00:00"/>
    <s v="Mai"/>
    <s v="ADEC"/>
    <s v="Nord"/>
    <s v="NC"/>
    <m/>
    <s v="Dispertion de produits chimiques dans le labo suite à l'&quot;vaporation du liquide contenu dans un bidon d'évacuation de l'ICPMS"/>
    <s v="NON"/>
    <s v="N/A"/>
    <m/>
    <m/>
    <m/>
  </r>
  <r>
    <m/>
    <n v="70280"/>
    <s v="REM "/>
    <s v="LABO"/>
    <s v="MAR"/>
    <x v="4"/>
    <x v="0"/>
    <s v="04"/>
    <s v="MERCEILLE"/>
    <d v="2017-06-01T00:00:00"/>
    <s v="Juin"/>
    <s v="Marcoule"/>
    <s v="Sud"/>
    <s v="NC"/>
    <m/>
    <s v="Fil téléphonique qui entrave le passage"/>
    <s v="NON"/>
    <s v="N/A"/>
    <m/>
    <m/>
    <m/>
  </r>
  <r>
    <m/>
    <n v="70282"/>
    <s v="REM "/>
    <s v="LABO"/>
    <s v="MAR"/>
    <x v="4"/>
    <x v="0"/>
    <s v="05"/>
    <s v="BOURGET"/>
    <d v="2017-06-06T00:00:00"/>
    <s v="Juin"/>
    <s v="Marcoule"/>
    <s v="Sud"/>
    <s v="NC"/>
    <m/>
    <s v="Des flexibles rigides, liés à des appareils de surveillance RP utilisés lors des opérations de ponte des châteaux de plomb, encombrent la zone de passage"/>
    <s v="NON"/>
    <s v="N/A"/>
    <m/>
    <m/>
    <m/>
  </r>
  <r>
    <m/>
    <n v="70283"/>
    <s v="REM"/>
    <s v="RP"/>
    <s v="MAL"/>
    <x v="4"/>
    <x v="0"/>
    <s v="04"/>
    <s v="GIMENEZ M. "/>
    <d v="2017-05-09T00:00:00"/>
    <s v="Mai"/>
    <s v="Malvesi"/>
    <s v="Sud"/>
    <s v="NC"/>
    <m/>
    <s v="Chute d'une pompe arrimée sur une palette, non sanglée. "/>
    <s v="NON"/>
    <s v="N/A"/>
    <m/>
    <m/>
    <m/>
  </r>
  <r>
    <m/>
    <n v="70284"/>
    <s v="REM "/>
    <s v="RP"/>
    <s v="CAD"/>
    <x v="4"/>
    <x v="0"/>
    <s v="05"/>
    <s v="LECLERCQ JY"/>
    <d v="2017-03-10T00:00:00"/>
    <s v="Mars"/>
    <s v="Cadarache"/>
    <s v="Sud"/>
    <s v="NC"/>
    <m/>
    <s v="Dysfonctionnement d'un EIP (élément important pour la Protection) : contrôle du rejet cheminée. "/>
    <s v="NON"/>
    <s v="N/A"/>
    <s v="ESL"/>
    <m/>
    <m/>
  </r>
  <r>
    <m/>
    <n v="70287"/>
    <s v="REM "/>
    <s v="RP"/>
    <s v="CAD"/>
    <x v="3"/>
    <x v="0"/>
    <s v="05"/>
    <s v="RICHAUD S. "/>
    <d v="2017-03-21T00:00:00"/>
    <s v="Mars"/>
    <s v="Cadarache"/>
    <s v="Sud"/>
    <s v="NC"/>
    <m/>
    <s v="Glissade de 2 personnes, sans conséquence  (rampe d'accès en alu)"/>
    <s v="NON"/>
    <s v="N/A"/>
    <s v="ESL"/>
    <m/>
    <m/>
  </r>
  <r>
    <m/>
    <n v="70289"/>
    <s v="REM "/>
    <s v="RP"/>
    <s v="MAL"/>
    <x v="3"/>
    <x v="0"/>
    <n v="6"/>
    <s v="GIMENEZ M. "/>
    <d v="2017-03-24T00:00:00"/>
    <s v="Mars"/>
    <s v="Malvesi"/>
    <s v="Sud"/>
    <s v="NC"/>
    <m/>
    <s v="Lors d'une cartographie sur CX2, la résine du sol était endommagée, formant des plaques coupantes. Le gant vinyle de l'agent s'est déchiré. "/>
    <s v="NON"/>
    <s v="N/A"/>
    <s v="ESL"/>
    <m/>
    <m/>
  </r>
  <r>
    <m/>
    <n v="70724"/>
    <s v="REM "/>
    <s v="RP"/>
    <s v="MAL"/>
    <x v="3"/>
    <x v="0"/>
    <n v="7"/>
    <s v="GIMENEZ M. "/>
    <d v="2017-03-24T00:00:00"/>
    <s v="Mars"/>
    <s v="Malvesi"/>
    <s v="Sud"/>
    <s v="NC"/>
    <m/>
    <s v="Lors d'une cartographie dans les sous-sols de CX2, l'agent s'est cogné la tête contre une tuyauterie. Il portait son casque. "/>
    <s v="NON"/>
    <s v="N/A"/>
    <s v="ESL"/>
    <m/>
    <m/>
  </r>
  <r>
    <m/>
    <n v="70725"/>
    <s v="REM "/>
    <s v="RP"/>
    <s v="MAL"/>
    <x v="3"/>
    <x v="0"/>
    <s v="8"/>
    <s v="DE PABLO N."/>
    <d v="2017-05-04T00:00:00"/>
    <s v="Mai"/>
    <s v="Malvesi"/>
    <s v="Sud"/>
    <s v="NC"/>
    <m/>
    <s v="Tenue de travail déchirée en accrochant une pièce métallique tranchante. Pas de blessure. "/>
    <s v="NON"/>
    <s v="N/A"/>
    <s v="ESL"/>
    <m/>
    <m/>
  </r>
  <r>
    <m/>
    <n v="70726"/>
    <s v="REM "/>
    <s v="RP"/>
    <s v="MAL"/>
    <x v="3"/>
    <x v="0"/>
    <s v="9"/>
    <s v="DE PABLO N."/>
    <d v="2017-05-04T00:00:00"/>
    <s v="Mai"/>
    <s v="Malvesi"/>
    <s v="Sud"/>
    <s v="NC"/>
    <m/>
    <s v="Un préleveur atmosphérique APA, posé en hauteur sur une tablette non fixée (en station d'échantillonage) a échappé des mains de l'agent. "/>
    <s v="NON"/>
    <s v="N/A"/>
    <s v="ESL"/>
    <m/>
    <m/>
  </r>
  <r>
    <m/>
    <n v="70727"/>
    <s v="REM "/>
    <s v="RP"/>
    <s v="MAL"/>
    <x v="4"/>
    <x v="0"/>
    <s v="6"/>
    <s v="BRAVO M. "/>
    <d v="2017-04-20T00:00:00"/>
    <s v="Avril"/>
    <s v="Malvesi"/>
    <s v="Sud"/>
    <s v="NC"/>
    <m/>
    <s v="Un cariste a gerbé des fûts de matières radioactives sur un 4ème étage (problème d'équilibre del'ensemble, de visibilité…). "/>
    <s v="NON"/>
    <s v="N/A"/>
    <s v="ESL"/>
    <m/>
    <m/>
  </r>
  <r>
    <m/>
    <n v="70728"/>
    <s v="REM"/>
    <s v="MNE"/>
    <s v="MNE IDF"/>
    <x v="4"/>
    <x v="0"/>
    <n v="1"/>
    <s v="/"/>
    <d v="2017-07-04T00:00:00"/>
    <s v="Juillet"/>
    <s v="ADEC"/>
    <s v="Nord"/>
    <s v="NC"/>
    <m/>
    <s v="Taux de légionnelles élevé dans le réseau d'eau de l'ADEC"/>
    <s v="NON"/>
    <s v="N/A"/>
    <m/>
    <s v="Agent biologique"/>
    <m/>
  </r>
  <r>
    <m/>
    <n v="72276"/>
    <s v="REM"/>
    <s v="DIV"/>
    <m/>
    <x v="4"/>
    <x v="0"/>
    <n v="1"/>
    <s v="/"/>
    <d v="2017-08-25T00:00:00"/>
    <s v="Aout"/>
    <s v="GIF"/>
    <s v="Nord"/>
    <m/>
    <m/>
    <s v="Véhicule de service avec pneus usés"/>
    <s v="NON"/>
    <s v="N/A"/>
    <m/>
    <s v="Circulation routière"/>
    <m/>
  </r>
  <r>
    <m/>
    <n v="72424"/>
    <s v="REM"/>
    <s v="RP"/>
    <s v="MAL"/>
    <x v="4"/>
    <x v="0"/>
    <n v="7"/>
    <s v="DE PABLO N."/>
    <d v="2017-08-29T00:00:00"/>
    <s v="Aout"/>
    <s v="Malvesi"/>
    <s v="Sud"/>
    <m/>
    <m/>
    <s v="Benne en place devant le bâtiment LGMN, pour réception de déchets provenant de l'étage. Risque d'être percuté par un déchet. "/>
    <s v="NON"/>
    <s v="N/A"/>
    <s v="ESL"/>
    <m/>
    <m/>
  </r>
  <r>
    <m/>
    <n v="72425"/>
    <s v="REM"/>
    <s v="RP"/>
    <s v="MAL"/>
    <x v="4"/>
    <x v="0"/>
    <n v="8"/>
    <s v="BRAVO M. "/>
    <d v="2017-08-29T00:00:00"/>
    <s v="Aout"/>
    <s v="Malvesi"/>
    <s v="Sud"/>
    <m/>
    <m/>
    <s v="Présence d'une flaque d'acide dans le sas du laboratoire central. Immédiatement signalée au reponsable de secteur. "/>
    <s v="NON"/>
    <s v="N/A"/>
    <s v="ESL"/>
    <m/>
    <m/>
  </r>
  <r>
    <m/>
    <m/>
    <s v="REM"/>
    <s v="LABO"/>
    <s v="CREYS"/>
    <x v="4"/>
    <x v="0"/>
    <s v="06"/>
    <s v="GODET D"/>
    <d v="2017-10-04T00:00:00"/>
    <s v="Octobre"/>
    <s v="Creys"/>
    <s v="Nord"/>
    <m/>
    <m/>
    <s v="Messages PUI et Alarmes incendie inaudibles dans la salle de comptage"/>
    <m/>
    <m/>
    <m/>
    <m/>
    <m/>
  </r>
  <r>
    <s v="Accident de Trajet"/>
    <n v="63106"/>
    <m/>
    <m/>
    <m/>
    <x v="5"/>
    <x v="1"/>
    <m/>
    <m/>
    <m/>
    <m/>
    <m/>
    <m/>
    <m/>
    <m/>
    <m/>
    <s v="N/A"/>
    <s v="N/A"/>
    <m/>
    <m/>
    <m/>
  </r>
  <r>
    <m/>
    <n v="63563"/>
    <s v="REM"/>
    <s v="MNE"/>
    <s v="MNE IDF"/>
    <x v="6"/>
    <x v="0"/>
    <s v="02"/>
    <s v="TRYZNA"/>
    <d v="2017-01-27T00:00:00"/>
    <s v="Janvier"/>
    <s v="IDF"/>
    <s v="Nord"/>
    <s v="NON"/>
    <m/>
    <s v="Chute de plain pied sur sol verglassé ==&gt; douleur à la jambe "/>
    <s v="N/A"/>
    <s v="N/A"/>
    <m/>
    <m/>
    <s v="Jambes"/>
  </r>
  <r>
    <m/>
    <n v="63577"/>
    <s v="REM"/>
    <s v="MNE"/>
    <s v="MNE IDF"/>
    <x v="7"/>
    <x v="0"/>
    <s v="03"/>
    <s v="ACHAT"/>
    <d v="2017-01-27T00:00:00"/>
    <s v="Janvier"/>
    <s v="IDF"/>
    <s v="Nord"/>
    <s v="NON"/>
    <s v="Accepté"/>
    <s v="Chute sur une plaque de verglas sur la voie publique entre le domicile et le véhicule personnel pour se rendre_x000a_à la journée de formation"/>
    <s v="N/A"/>
    <s v="N/A"/>
    <s v="VLE"/>
    <m/>
    <m/>
  </r>
  <r>
    <m/>
    <n v="64054"/>
    <s v="REM"/>
    <s v="RP"/>
    <s v="CAD"/>
    <x v="6"/>
    <x v="0"/>
    <s v="01"/>
    <s v="CAILLIERE"/>
    <d v="2017-02-06T00:00:00"/>
    <s v="Février"/>
    <s v="Cadarache"/>
    <s v="Sud"/>
    <s v="NON"/>
    <s v="?"/>
    <s v="La voiture a fait un «  tête à queue » en tapant la barrière de sécurité de l’autoroute, sur le trajet Manosque-St-Paul-Lez-Durance"/>
    <s v="OUI"/>
    <s v="Soldée"/>
    <s v="ESL"/>
    <s v="Circulation routière"/>
    <m/>
  </r>
  <r>
    <m/>
    <n v="73227"/>
    <s v="REM"/>
    <s v="RP"/>
    <s v="LH"/>
    <x v="6"/>
    <x v="0"/>
    <s v="01"/>
    <s v="LA HAGUE"/>
    <d v="2017-09-08T00:00:00"/>
    <m/>
    <s v="La Hague"/>
    <s v="Nord"/>
    <m/>
    <m/>
    <s v="L’évènement s’est produit sur Cherbourg, place de la mairie alors que l’agent se rendait à son véhicule. L’intervenant a été renversé sur le trottoir par un cycliste alors qu’il se rendait à son véhicule pour venir travailler."/>
    <s v="NON"/>
    <s v="N/A"/>
    <m/>
    <m/>
    <m/>
  </r>
  <r>
    <s v="Evènements RP"/>
    <n v="70879"/>
    <s v="REM"/>
    <s v="RP"/>
    <s v="TRI"/>
    <x v="8"/>
    <x v="0"/>
    <s v="01"/>
    <s v="COBO/MATHIEU/WEISHAAR"/>
    <d v="2017-02-06T00:00:00"/>
    <s v="Février"/>
    <s v="Pierrelatte"/>
    <s v="Sud"/>
    <s v="NC"/>
    <m/>
    <s v="Suspicion de contamination de 3 agents suite à présence d'une pièce contaminée labile dans le local. "/>
    <s v="OUI"/>
    <s v="Soldée"/>
    <s v="ESL"/>
    <m/>
    <m/>
  </r>
  <r>
    <m/>
    <n v="64316"/>
    <s v="REM"/>
    <s v="RP"/>
    <s v="IDF"/>
    <x v="8"/>
    <x v="0"/>
    <s v="02"/>
    <s v="ANTHONY "/>
    <d v="2017-02-15T00:00:00"/>
    <s v="Février"/>
    <s v="CEA FAR"/>
    <s v="Nord"/>
    <s v="NC"/>
    <m/>
    <s v="Suspicion de contamination d'1 agent après perçage d'un sac à déchets (examens négatifs)"/>
    <s v="NON"/>
    <s v="Soldée"/>
    <s v="VLE"/>
    <m/>
    <m/>
  </r>
  <r>
    <m/>
    <n v="71008"/>
    <s v="REM "/>
    <s v="MNE"/>
    <s v="MN CAD MAL"/>
    <x v="9"/>
    <x v="0"/>
    <s v="01"/>
    <s v="PUVIS DE CHAVANNE"/>
    <d v="2017-03-14T00:00:00"/>
    <s v="Mars"/>
    <s v="GOLFECH"/>
    <s v="Sud"/>
    <s v="NON"/>
    <m/>
    <s v="Contamination externe EMECC GOLFECH"/>
    <m/>
    <s v="Soldée"/>
    <m/>
    <m/>
    <m/>
  </r>
  <r>
    <m/>
    <n v="71011"/>
    <s v="REM "/>
    <s v="MNE"/>
    <s v="MN CAD MAL"/>
    <x v="9"/>
    <x v="0"/>
    <s v="02"/>
    <s v="HELBERT"/>
    <d v="2017-03-15T00:00:00"/>
    <s v="Mars"/>
    <s v="GOLFECH"/>
    <s v="Sud"/>
    <s v="NON"/>
    <m/>
    <s v="Contamination externe EMECC GOLFECH"/>
    <m/>
    <s v="Soldée"/>
    <m/>
    <m/>
    <m/>
  </r>
  <r>
    <m/>
    <n v="71021"/>
    <s v="REM "/>
    <s v="MNE"/>
    <s v="MN CAD MAL"/>
    <x v="9"/>
    <x v="0"/>
    <s v="03"/>
    <s v="PUVIS DE CHAVANNE/HELBERT CHRISTOPHER"/>
    <d v="2017-03-15T00:00:00"/>
    <s v="Mars"/>
    <s v="GOLFECH"/>
    <s v="Sud"/>
    <s v="NON"/>
    <m/>
    <s v="Contamination externe EMECC GOLFECH : 2 déclenchements (2 agents), circonstances similaires (regroupés en un seul enregistrement). "/>
    <m/>
    <s v="Soldée"/>
    <m/>
    <m/>
    <m/>
  </r>
  <r>
    <m/>
    <n v="65796"/>
    <s v="REM"/>
    <s v="RP"/>
    <s v="LH"/>
    <x v="8"/>
    <x v="0"/>
    <s v="03"/>
    <s v="DOLIGNON"/>
    <d v="2017-03-29T00:00:00"/>
    <s v="Mars"/>
    <s v="La Hague"/>
    <s v="Nord"/>
    <s v="NON"/>
    <m/>
    <s v="Suspicion de contamination TFV Valognes. Frottis supérieur à la norme de transport :0,413 Bq/cm2 pour 0,4"/>
    <s v="NON"/>
    <s v="N/A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">
  <r>
    <s v="Accident Avec Arrêt"/>
    <n v="63109"/>
    <s v="REM"/>
    <s v="RP"/>
    <s v="LH"/>
    <s v="AAA"/>
    <n v="2017"/>
    <s v="01"/>
    <s v="VINDARD"/>
    <x v="0"/>
    <s v="Janvier"/>
    <s v="La Hague"/>
    <s v="Nord"/>
    <s v="NON"/>
    <s v="Accepté"/>
    <s v="Douleur au genou"/>
    <s v="OUI"/>
    <s v="Soldée"/>
    <s v="VLE"/>
    <m/>
    <x v="0"/>
  </r>
  <r>
    <m/>
    <n v="64639"/>
    <s v="REM "/>
    <s v="RP"/>
    <s v="MAR"/>
    <s v="AAA"/>
    <n v="2017"/>
    <s v="02"/>
    <s v="HEINTZ J. "/>
    <x v="1"/>
    <s v="Février"/>
    <s v="Marcoule"/>
    <s v="Sud"/>
    <s v="NON"/>
    <s v="Accepté"/>
    <s v="Accident de circulation : véhicule de l'intervenante percutée sur site  par un tiers n'ayant pas respecté les règles de priorité. Traumatisme cervico-dorsal + abdominal"/>
    <s v="OUI"/>
    <s v="Soldée"/>
    <s v="ESL"/>
    <s v="Circulation routière"/>
    <x v="1"/>
  </r>
  <r>
    <m/>
    <n v="66170"/>
    <s v="REM"/>
    <s v="MNE"/>
    <s v="MN MAR TRI"/>
    <s v="AAA"/>
    <n v="2017"/>
    <s v="01"/>
    <s v="EL KADAOUI"/>
    <x v="2"/>
    <s v="Avril"/>
    <s v="Tricastin"/>
    <s v="Sud"/>
    <s v="NON"/>
    <s v="Accepté"/>
    <s v="Torsion du genou droit suite à déséquilibre (choc avec une poutre au sol)"/>
    <s v="OUI"/>
    <s v="Soldée"/>
    <s v="ESL"/>
    <s v="Pièce en mouvement"/>
    <x v="0"/>
  </r>
  <r>
    <m/>
    <n v="69287"/>
    <s v="REM"/>
    <s v="RP"/>
    <s v="MAL"/>
    <s v="AAA"/>
    <n v="2017"/>
    <s v="03"/>
    <s v="SANCHEZ S"/>
    <x v="3"/>
    <s v="Juin"/>
    <s v="Malvesi"/>
    <s v="Sud"/>
    <s v="OUI"/>
    <s v="Accepté"/>
    <s v="Douleurs au dos suite à la réalisation d'un frottis lors d'un contrôle radiologique en Zone 14. "/>
    <s v="OUI"/>
    <s v="Soldée"/>
    <s v="MCO"/>
    <m/>
    <x v="2"/>
  </r>
  <r>
    <m/>
    <n v="69495"/>
    <s v="REM"/>
    <s v="RP"/>
    <s v="LH"/>
    <s v="AAA"/>
    <n v="2017"/>
    <s v="04"/>
    <s v="SIMON V"/>
    <x v="4"/>
    <s v="Juillet"/>
    <s v="La Hague"/>
    <s v="Nord"/>
    <s v="OUI"/>
    <s v="Accepté"/>
    <s v="Gonflement/ Inflammation du tendon d'achille droit"/>
    <s v="OUI"/>
    <s v="Soldée"/>
    <s v="VLE"/>
    <m/>
    <x v="2"/>
  </r>
  <r>
    <m/>
    <n v="72955"/>
    <s v="REM"/>
    <s v="RP"/>
    <s v="MAR"/>
    <s v="AAA"/>
    <n v="2017"/>
    <s v="05"/>
    <s v="GOUILLON J."/>
    <x v="5"/>
    <s v="Septembre"/>
    <s v="Marcoule"/>
    <s v="Sud"/>
    <s v="OUI"/>
    <s v="En Enquête"/>
    <s v="Dos bloqué en se levant après avoir branché une balise"/>
    <s v="OUI"/>
    <m/>
    <s v="ESL"/>
    <m/>
    <x v="2"/>
  </r>
  <r>
    <m/>
    <n v="73532"/>
    <s v="REM"/>
    <s v="MNE"/>
    <s v="E SUD &amp; THE"/>
    <s v="AAA"/>
    <n v="2017"/>
    <s v="02"/>
    <s v="LESEUR J."/>
    <x v="6"/>
    <s v="Septembre"/>
    <s v="SP3C"/>
    <s v="Sud"/>
    <s v="OUI"/>
    <s v="En Enquête"/>
    <s v="Genou droit bloqué suite à une douleur très vive, Algéco THE SP3C"/>
    <s v="???"/>
    <m/>
    <m/>
    <m/>
    <x v="2"/>
  </r>
  <r>
    <m/>
    <n v="74900"/>
    <s v="REM"/>
    <s v="RP"/>
    <s v="LH"/>
    <s v="AAA"/>
    <n v="2017"/>
    <s v="06"/>
    <s v="DERAVI"/>
    <x v="7"/>
    <s v="Octobre"/>
    <s v="La Hague"/>
    <s v="Nord"/>
    <s v="OUI"/>
    <s v="En Enquête"/>
    <s v="Dos bloqué en récupérant du matériel de radioprotection"/>
    <s v="OUI"/>
    <m/>
    <m/>
    <m/>
    <x v="1"/>
  </r>
  <r>
    <s v="Accident Sans Arrêt"/>
    <n v="64130"/>
    <s v="REM"/>
    <s v="RP"/>
    <s v="MAL"/>
    <s v="ASA"/>
    <n v="2017"/>
    <s v="01"/>
    <s v="GAUMERD"/>
    <x v="8"/>
    <s v="Février"/>
    <s v="Malvesi"/>
    <s v="Sud"/>
    <s v="NON"/>
    <s v="Classsé sans suite"/>
    <s v="Lumbago : dos bloqué en se levant de sa chaise au travail. "/>
    <s v="OUI"/>
    <s v="Soldée"/>
    <s v="ESL"/>
    <s v="Postures pénibles"/>
    <x v="1"/>
  </r>
  <r>
    <m/>
    <n v="64604"/>
    <s v="REM"/>
    <s v="MNE"/>
    <s v="MNE IDF"/>
    <s v="ASA"/>
    <n v="2017"/>
    <s v="01"/>
    <s v="LAUMAIN"/>
    <x v="9"/>
    <s v="Février"/>
    <s v="IDF"/>
    <s v="Nord"/>
    <s v="NON"/>
    <s v="Accepté"/>
    <s v="Heurt à la tête contre une barre métallique : vertiges et nausées, passage aux urgences le dimanche. "/>
    <s v="NON"/>
    <s v="N/A"/>
    <s v="VLE"/>
    <m/>
    <x v="3"/>
  </r>
  <r>
    <m/>
    <n v="63113"/>
    <s v="REM "/>
    <s v="RP"/>
    <s v="LH"/>
    <s v="ASA"/>
    <n v="2017"/>
    <s v="02"/>
    <s v="ECOURTEMER E."/>
    <x v="0"/>
    <s v="Janvier"/>
    <s v="La Hague"/>
    <s v="Nord"/>
    <s v="NON"/>
    <s v="Classsé sans suite"/>
    <s v="Douleur au dos suite chute de plain pied"/>
    <s v="OUI"/>
    <s v="Soldée"/>
    <s v="VLE"/>
    <m/>
    <x v="1"/>
  </r>
  <r>
    <m/>
    <n v="67748"/>
    <s v="REM "/>
    <s v="MNE"/>
    <s v="E SUD &amp; THE"/>
    <s v="ASA"/>
    <n v="2017"/>
    <s v="02"/>
    <s v="BOUCHEMEL"/>
    <x v="10"/>
    <s v="Mai"/>
    <s v="Autre "/>
    <s v="Sud"/>
    <s v="NON"/>
    <s v="????"/>
    <s v="Un intervenant de la société MSIS s’est tordu la cheville en descendant les escaliers dans le BAN"/>
    <s v="NON"/>
    <s v="Soldée"/>
    <s v="ESL"/>
    <s v="Irrégularité de la zone de cheminement (obstacle, hauteur limitée, passage restreint, dénivellation)"/>
    <x v="4"/>
  </r>
  <r>
    <s v="Accident Bénin"/>
    <n v="62466"/>
    <s v="REM "/>
    <s v="RP"/>
    <s v="LH"/>
    <s v="AB"/>
    <n v="2017"/>
    <s v="01"/>
    <s v="RAYNAL T."/>
    <x v="11"/>
    <s v="Janvier"/>
    <s v="La Hague"/>
    <s v="Nord"/>
    <s v="NON"/>
    <m/>
    <s v="Plaie à la main en manipulant une caisse à outils"/>
    <s v="OUI"/>
    <s v="Soldée"/>
    <s v="CHL"/>
    <m/>
    <x v="5"/>
  </r>
  <r>
    <m/>
    <n v="64052"/>
    <s v="REM"/>
    <s v="RP"/>
    <s v="CAD"/>
    <s v="AB"/>
    <n v="2017"/>
    <s v="03"/>
    <s v="BAILLE J."/>
    <x v="12"/>
    <s v="Janvier"/>
    <s v="Cadarache"/>
    <s v="Sud"/>
    <s v="NON"/>
    <m/>
    <s v="Malaise sur AREVA TA (fatigue)"/>
    <s v="NON"/>
    <s v="N/A"/>
    <m/>
    <m/>
    <x v="3"/>
  </r>
  <r>
    <m/>
    <n v="64049"/>
    <s v="REM"/>
    <s v="RP"/>
    <s v="MAR"/>
    <s v="AB"/>
    <n v="2017"/>
    <s v="04"/>
    <s v="IMRANI S. "/>
    <x v="13"/>
    <s v="Janvier"/>
    <s v="Marcoule"/>
    <s v="Sud"/>
    <s v="NON"/>
    <m/>
    <s v="Douleur intercostale d'un intervenant au côté gauche. "/>
    <s v="NON"/>
    <s v="N/A"/>
    <m/>
    <m/>
    <x v="1"/>
  </r>
  <r>
    <m/>
    <n v="63986"/>
    <s v="REM"/>
    <s v="APO"/>
    <s v="LH"/>
    <s v="AB"/>
    <n v="2017"/>
    <s v="05"/>
    <s v="COMMUNAUX A."/>
    <x v="14"/>
    <s v="Février"/>
    <s v="La Hague"/>
    <s v="Nord"/>
    <s v="NON"/>
    <m/>
    <s v="plaie légère à la tête - heurt en zone contaminée"/>
    <s v="OUI"/>
    <s v="Soldée"/>
    <s v="VLE"/>
    <m/>
    <x v="3"/>
  </r>
  <r>
    <m/>
    <n v="64262"/>
    <s v="REM"/>
    <s v="RP"/>
    <s v="LH"/>
    <s v="AB"/>
    <n v="2017"/>
    <s v="06"/>
    <s v="AYARI M"/>
    <x v="15"/>
    <s v="Février"/>
    <s v="La Hague"/>
    <s v="Nord"/>
    <s v="NON"/>
    <m/>
    <s v="Douleur au dos en manutentionnant une tôle"/>
    <s v="OUI"/>
    <s v="Soldée"/>
    <s v="CHL"/>
    <s v="Manutentions manuelles"/>
    <x v="1"/>
  </r>
  <r>
    <m/>
    <n v="65799"/>
    <s v="REM"/>
    <s v="DIV"/>
    <m/>
    <s v="AB"/>
    <n v="2017"/>
    <s v="07"/>
    <s v="NOLLE P"/>
    <x v="16"/>
    <s v="Mars"/>
    <s v="IDF"/>
    <s v="Nord"/>
    <s v="NON"/>
    <m/>
    <s v="Heurt à la tête salle de bain hôtel"/>
    <s v="NON"/>
    <s v="N/A"/>
    <m/>
    <m/>
    <x v="3"/>
  </r>
  <r>
    <m/>
    <n v="66619"/>
    <s v="REM"/>
    <s v="RP"/>
    <s v="TRI"/>
    <s v="AB"/>
    <n v="2017"/>
    <s v="08"/>
    <s v="CAMPOS S."/>
    <x v="17"/>
    <s v="Avril"/>
    <s v="Tricastin"/>
    <s v="Sud"/>
    <s v="NON"/>
    <m/>
    <s v="Vive douleur à l'épaule en transportant une balise dans les escaliers."/>
    <s v="NON"/>
    <s v="N/A"/>
    <m/>
    <m/>
    <x v="6"/>
  </r>
  <r>
    <m/>
    <n v="69827"/>
    <s v="REM"/>
    <s v="RP"/>
    <s v="MAL"/>
    <s v="AB"/>
    <n v="2017"/>
    <s v="09"/>
    <s v="BOUBES M. "/>
    <x v="18"/>
    <s v="Mai"/>
    <s v="Malvesi"/>
    <s v="Sud"/>
    <s v="NON"/>
    <m/>
    <s v="Heurt à la tête contre la porte du casier de l'agent,  dans le vestiaire"/>
    <s v="NON"/>
    <s v="N/A"/>
    <s v="ESL"/>
    <s v="Elément coupant, piquant"/>
    <x v="3"/>
  </r>
  <r>
    <m/>
    <n v="69828"/>
    <s v="REM"/>
    <s v="LABO"/>
    <s v="CREYS"/>
    <s v="AB"/>
    <n v="2017"/>
    <s v="10"/>
    <s v="NAVARRO R. "/>
    <x v="19"/>
    <s v="Mai"/>
    <s v="Creys"/>
    <s v="Nord"/>
    <s v="NON"/>
    <m/>
    <s v="La main de l'intervenant à heurté des débris de verre."/>
    <s v="NON"/>
    <s v="N/A"/>
    <s v="ESL"/>
    <s v="Elément coupant, piquant"/>
    <x v="5"/>
  </r>
  <r>
    <m/>
    <n v="68557"/>
    <s v="REM"/>
    <s v="RP"/>
    <s v="LH"/>
    <s v="AB"/>
    <n v="2017"/>
    <s v="11"/>
    <s v="AYARI M"/>
    <x v="20"/>
    <s v="Juin"/>
    <s v="La Hague"/>
    <s v="Nord"/>
    <s v="NON"/>
    <m/>
    <s v="Vertiges, problèmes gastriques"/>
    <s v="NON"/>
    <s v="N/A"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C5" firstHeaderRow="1" firstDataRow="2" firstDataCol="1" rowPageCount="1" colPageCount="1"/>
  <pivotFields count="21">
    <pivotField showAll="0"/>
    <pivotField showAll="0"/>
    <pivotField showAll="0"/>
    <pivotField showAll="0" defaultSubtotal="0"/>
    <pivotField showAll="0" defaultSubtotal="0"/>
    <pivotField axis="axisCol" dataField="1" showAll="0">
      <items count="15">
        <item x="0"/>
        <item x="2"/>
        <item x="1"/>
        <item h="1" x="7"/>
        <item h="1" x="6"/>
        <item h="1" x="9"/>
        <item h="1" m="1" x="10"/>
        <item h="1" x="8"/>
        <item h="1" m="1" x="11"/>
        <item h="1" m="1" x="13"/>
        <item x="3"/>
        <item m="1" x="12"/>
        <item x="4"/>
        <item h="1" x="5"/>
        <item t="default"/>
      </items>
    </pivotField>
    <pivotField axis="axisPage" showAll="0">
      <items count="8">
        <item m="1" x="5"/>
        <item m="1" x="6"/>
        <item m="1" x="2"/>
        <item m="1" x="3"/>
        <item m="1" x="4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</pivotFields>
  <rowItems count="1">
    <i/>
  </rowItems>
  <colFields count="1">
    <field x="5"/>
  </colFields>
  <colItems count="2">
    <i>
      <x v="1"/>
    </i>
    <i t="grand">
      <x/>
    </i>
  </colItems>
  <pageFields count="1">
    <pageField fld="6" item="5" hier="-1"/>
  </pageFields>
  <dataFields count="1">
    <dataField name="Nombre de TYPOLOGIE" fld="5" subtotal="count" baseField="0" baseItem="0"/>
  </dataFields>
  <chartFormats count="16"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8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9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0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1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2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3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0">
  <location ref="A3:B4" firstHeaderRow="1" firstDataRow="1" firstDataCol="1"/>
  <pivotFields count="21">
    <pivotField showAll="0"/>
    <pivotField showAll="0"/>
    <pivotField showAll="0"/>
    <pivotField showAll="0" defaultSubtotal="0"/>
    <pivotField showAll="0" defaultSubtotal="0"/>
    <pivotField dataField="1" showAll="0"/>
    <pivotField showAll="0"/>
    <pivotField showAll="0"/>
    <pivotField showAll="0"/>
    <pivotField axis="axisRow" showAll="0">
      <items count="92">
        <item h="1" m="1" x="68"/>
        <item h="1" m="1" x="69"/>
        <item h="1" m="1" x="90"/>
        <item h="1" m="1" x="66"/>
        <item h="1" m="1" x="82"/>
        <item h="1" m="1" x="62"/>
        <item h="1" m="1" x="64"/>
        <item h="1" m="1" x="23"/>
        <item h="1" m="1" x="53"/>
        <item h="1" m="1" x="43"/>
        <item h="1" m="1" x="57"/>
        <item h="1" m="1" x="56"/>
        <item h="1" m="1" x="50"/>
        <item h="1" m="1" x="87"/>
        <item h="1" m="1" x="26"/>
        <item h="1" m="1" x="24"/>
        <item h="1" m="1" x="83"/>
        <item h="1" m="1" x="61"/>
        <item h="1" m="1" x="40"/>
        <item h="1" m="1" x="42"/>
        <item h="1" m="1" x="73"/>
        <item h="1" m="1" x="89"/>
        <item h="1" m="1" x="49"/>
        <item h="1" m="1" x="81"/>
        <item h="1" m="1" x="36"/>
        <item h="1" m="1" x="35"/>
        <item h="1" m="1" x="74"/>
        <item h="1" m="1" x="85"/>
        <item h="1" m="1" x="22"/>
        <item h="1" m="1" x="44"/>
        <item h="1" m="1" x="21"/>
        <item h="1" m="1" x="45"/>
        <item h="1" m="1" x="77"/>
        <item h="1" m="1" x="29"/>
        <item h="1" m="1" x="72"/>
        <item h="1" m="1" x="48"/>
        <item h="1" m="1" x="67"/>
        <item h="1" m="1" x="46"/>
        <item h="1" m="1" x="39"/>
        <item h="1" m="1" x="38"/>
        <item h="1" m="1" x="52"/>
        <item h="1" m="1" x="51"/>
        <item h="1" m="1" x="28"/>
        <item h="1" m="1" x="65"/>
        <item h="1" m="1" x="86"/>
        <item h="1" m="1" x="80"/>
        <item m="1" x="76"/>
        <item m="1" x="33"/>
        <item m="1" x="37"/>
        <item m="1" x="75"/>
        <item m="1" x="55"/>
        <item m="1" x="70"/>
        <item m="1" x="27"/>
        <item m="1" x="63"/>
        <item m="1" x="59"/>
        <item m="1" x="78"/>
        <item m="1" x="71"/>
        <item m="1" x="88"/>
        <item m="1" x="84"/>
        <item m="1" x="25"/>
        <item m="1" x="58"/>
        <item m="1" x="41"/>
        <item m="1" x="30"/>
        <item m="1" x="47"/>
        <item m="1" x="60"/>
        <item m="1" x="79"/>
        <item m="1" x="54"/>
        <item m="1" x="32"/>
        <item m="1" x="34"/>
        <item h="1" x="0"/>
        <item h="1" x="1"/>
        <item h="1" x="2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3"/>
        <item h="1" x="4"/>
        <item h="1" m="1" x="31"/>
        <item h="1" x="6"/>
        <item h="1" x="5"/>
        <item h="1" x="7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axis="axisRow" showAll="0">
      <items count="12">
        <item h="1" sd="0" m="1" x="9"/>
        <item h="1" sd="0" m="1" x="7"/>
        <item h="1" sd="0" m="1" x="10"/>
        <item sd="0" x="4"/>
        <item sd="0" x="3"/>
        <item h="1" sd="0" x="2"/>
        <item sd="0" x="1"/>
        <item sd="0" x="5"/>
        <item sd="0" m="1" x="8"/>
        <item h="1" x="0"/>
        <item h="1" x="6"/>
        <item t="default"/>
      </items>
    </pivotField>
  </pivotFields>
  <rowFields count="2">
    <field x="20"/>
    <field x="9"/>
  </rowFields>
  <rowItems count="1">
    <i t="grand">
      <x/>
    </i>
  </rowItems>
  <colItems count="1">
    <i/>
  </colItems>
  <dataFields count="1">
    <dataField name="Nombre de TYPOLOGIE" fld="5" subtotal="count" baseField="0" baseItem="0"/>
  </dataFields>
  <chartFormats count="3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5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O38"/>
  <sheetViews>
    <sheetView workbookViewId="0">
      <selection activeCell="Q8" sqref="Q8"/>
    </sheetView>
  </sheetViews>
  <sheetFormatPr baseColWidth="10" defaultRowHeight="15"/>
  <cols>
    <col min="1" max="1" width="5" customWidth="1"/>
    <col min="2" max="2" width="6.42578125" customWidth="1"/>
    <col min="15" max="15" width="14.7109375" customWidth="1"/>
  </cols>
  <sheetData>
    <row r="1" spans="2:15" ht="15.75" thickBot="1"/>
    <row r="2" spans="2:15" ht="27.75" thickTop="1" thickBot="1">
      <c r="B2" s="104" t="s">
        <v>7</v>
      </c>
      <c r="C2" s="105"/>
      <c r="D2" s="105"/>
      <c r="E2" s="105"/>
      <c r="F2" s="105"/>
      <c r="G2" s="105"/>
      <c r="H2" s="105"/>
      <c r="I2" s="105"/>
      <c r="J2" s="105"/>
      <c r="K2" s="105"/>
      <c r="L2" s="106"/>
    </row>
    <row r="3" spans="2:15" ht="16.5" thickTop="1" thickBot="1"/>
    <row r="4" spans="2:15" ht="16.5" thickTop="1" thickBot="1">
      <c r="B4" s="11" t="s">
        <v>8</v>
      </c>
      <c r="C4" s="107" t="s">
        <v>9</v>
      </c>
      <c r="D4" s="107"/>
      <c r="E4" s="107"/>
      <c r="F4" s="107"/>
      <c r="G4" s="107"/>
      <c r="H4" s="107"/>
      <c r="I4" s="107"/>
      <c r="J4" s="107"/>
      <c r="K4" s="107"/>
      <c r="L4" s="11" t="s">
        <v>10</v>
      </c>
      <c r="M4" s="11" t="s">
        <v>11</v>
      </c>
      <c r="N4" s="11" t="s">
        <v>12</v>
      </c>
      <c r="O4" s="11" t="s">
        <v>13</v>
      </c>
    </row>
    <row r="5" spans="2:15" ht="45.75" customHeight="1" thickTop="1">
      <c r="B5" s="21"/>
      <c r="C5" s="108"/>
      <c r="D5" s="108"/>
      <c r="E5" s="108"/>
      <c r="F5" s="108"/>
      <c r="G5" s="108"/>
      <c r="H5" s="108"/>
      <c r="I5" s="108"/>
      <c r="J5" s="108"/>
      <c r="K5" s="108"/>
      <c r="L5" s="24"/>
      <c r="M5" s="24"/>
      <c r="N5" s="26"/>
      <c r="O5" s="24"/>
    </row>
    <row r="6" spans="2:15" ht="45" customHeight="1">
      <c r="B6" s="22"/>
      <c r="C6" s="101"/>
      <c r="D6" s="102"/>
      <c r="E6" s="102"/>
      <c r="F6" s="102"/>
      <c r="G6" s="102"/>
      <c r="H6" s="102"/>
      <c r="I6" s="102"/>
      <c r="J6" s="102"/>
      <c r="K6" s="103"/>
      <c r="L6" s="22"/>
      <c r="M6" s="22"/>
      <c r="N6" s="27"/>
      <c r="O6" s="22"/>
    </row>
    <row r="7" spans="2:15" ht="45.75" customHeight="1">
      <c r="B7" s="22"/>
      <c r="C7" s="101"/>
      <c r="D7" s="102"/>
      <c r="E7" s="102"/>
      <c r="F7" s="102"/>
      <c r="G7" s="102"/>
      <c r="H7" s="102"/>
      <c r="I7" s="102"/>
      <c r="J7" s="102"/>
      <c r="K7" s="103"/>
      <c r="L7" s="22"/>
      <c r="M7" s="22"/>
      <c r="N7" s="27"/>
      <c r="O7" s="22"/>
    </row>
    <row r="8" spans="2:15" ht="45.75" customHeight="1">
      <c r="B8" s="22"/>
      <c r="C8" s="101"/>
      <c r="D8" s="102"/>
      <c r="E8" s="102"/>
      <c r="F8" s="102"/>
      <c r="G8" s="102"/>
      <c r="H8" s="102"/>
      <c r="I8" s="102"/>
      <c r="J8" s="102"/>
      <c r="K8" s="103"/>
      <c r="L8" s="22"/>
      <c r="M8" s="22"/>
      <c r="N8" s="27"/>
      <c r="O8" s="22"/>
    </row>
    <row r="9" spans="2:15" ht="45" customHeight="1">
      <c r="B9" s="22"/>
      <c r="C9" s="101"/>
      <c r="D9" s="102"/>
      <c r="E9" s="102"/>
      <c r="F9" s="102"/>
      <c r="G9" s="102"/>
      <c r="H9" s="102"/>
      <c r="I9" s="102"/>
      <c r="J9" s="102"/>
      <c r="K9" s="103"/>
      <c r="L9" s="22"/>
      <c r="M9" s="22"/>
      <c r="N9" s="27"/>
      <c r="O9" s="22"/>
    </row>
    <row r="10" spans="2:15" ht="45.75" customHeight="1">
      <c r="B10" s="22"/>
      <c r="C10" s="101"/>
      <c r="D10" s="102"/>
      <c r="E10" s="102"/>
      <c r="F10" s="102"/>
      <c r="G10" s="102"/>
      <c r="H10" s="102"/>
      <c r="I10" s="102"/>
      <c r="J10" s="102"/>
      <c r="K10" s="103"/>
      <c r="L10" s="22"/>
      <c r="M10" s="22"/>
      <c r="N10" s="27"/>
      <c r="O10" s="22"/>
    </row>
    <row r="11" spans="2:15" ht="45.75" customHeight="1">
      <c r="B11" s="22"/>
      <c r="C11" s="101"/>
      <c r="D11" s="102"/>
      <c r="E11" s="102"/>
      <c r="F11" s="102"/>
      <c r="G11" s="102"/>
      <c r="H11" s="102"/>
      <c r="I11" s="102"/>
      <c r="J11" s="102"/>
      <c r="K11" s="103"/>
      <c r="L11" s="22"/>
      <c r="M11" s="22"/>
      <c r="N11" s="27"/>
      <c r="O11" s="22"/>
    </row>
    <row r="12" spans="2:15" ht="45" customHeight="1">
      <c r="B12" s="22"/>
      <c r="C12" s="101"/>
      <c r="D12" s="102"/>
      <c r="E12" s="102"/>
      <c r="F12" s="102"/>
      <c r="G12" s="102"/>
      <c r="H12" s="102"/>
      <c r="I12" s="102"/>
      <c r="J12" s="102"/>
      <c r="K12" s="103"/>
      <c r="L12" s="22"/>
      <c r="M12" s="22"/>
      <c r="N12" s="27"/>
      <c r="O12" s="22"/>
    </row>
    <row r="13" spans="2:15" ht="45.75" customHeight="1">
      <c r="B13" s="22"/>
      <c r="C13" s="101"/>
      <c r="D13" s="102"/>
      <c r="E13" s="102"/>
      <c r="F13" s="102"/>
      <c r="G13" s="102"/>
      <c r="H13" s="102"/>
      <c r="I13" s="102"/>
      <c r="J13" s="102"/>
      <c r="K13" s="103"/>
      <c r="L13" s="22"/>
      <c r="M13" s="22"/>
      <c r="N13" s="27"/>
      <c r="O13" s="22"/>
    </row>
    <row r="14" spans="2:15" ht="45.75" customHeight="1">
      <c r="B14" s="22"/>
      <c r="C14" s="101"/>
      <c r="D14" s="102"/>
      <c r="E14" s="102"/>
      <c r="F14" s="102"/>
      <c r="G14" s="102"/>
      <c r="H14" s="102"/>
      <c r="I14" s="102"/>
      <c r="J14" s="102"/>
      <c r="K14" s="103"/>
      <c r="L14" s="22"/>
      <c r="M14" s="22"/>
      <c r="N14" s="27"/>
      <c r="O14" s="22"/>
    </row>
    <row r="15" spans="2:15" ht="45" customHeight="1">
      <c r="B15" s="22"/>
      <c r="C15" s="101"/>
      <c r="D15" s="102"/>
      <c r="E15" s="102"/>
      <c r="F15" s="102"/>
      <c r="G15" s="102"/>
      <c r="H15" s="102"/>
      <c r="I15" s="102"/>
      <c r="J15" s="102"/>
      <c r="K15" s="103"/>
      <c r="L15" s="22"/>
      <c r="M15" s="22"/>
      <c r="N15" s="27"/>
      <c r="O15" s="22"/>
    </row>
    <row r="16" spans="2:15" ht="45.75" customHeight="1">
      <c r="B16" s="22"/>
      <c r="C16" s="101"/>
      <c r="D16" s="102"/>
      <c r="E16" s="102"/>
      <c r="F16" s="102"/>
      <c r="G16" s="102"/>
      <c r="H16" s="102"/>
      <c r="I16" s="102"/>
      <c r="J16" s="102"/>
      <c r="K16" s="103"/>
      <c r="L16" s="22"/>
      <c r="M16" s="22"/>
      <c r="N16" s="27"/>
      <c r="O16" s="22"/>
    </row>
    <row r="17" spans="2:15" ht="45.75" customHeight="1">
      <c r="B17" s="22"/>
      <c r="C17" s="101"/>
      <c r="D17" s="102"/>
      <c r="E17" s="102"/>
      <c r="F17" s="102"/>
      <c r="G17" s="102"/>
      <c r="H17" s="102"/>
      <c r="I17" s="102"/>
      <c r="J17" s="102"/>
      <c r="K17" s="103"/>
      <c r="L17" s="22"/>
      <c r="M17" s="22"/>
      <c r="N17" s="27"/>
      <c r="O17" s="22"/>
    </row>
    <row r="18" spans="2:15" ht="45" customHeight="1">
      <c r="B18" s="22"/>
      <c r="C18" s="101"/>
      <c r="D18" s="102"/>
      <c r="E18" s="102"/>
      <c r="F18" s="102"/>
      <c r="G18" s="102"/>
      <c r="H18" s="102"/>
      <c r="I18" s="102"/>
      <c r="J18" s="102"/>
      <c r="K18" s="103"/>
      <c r="L18" s="22"/>
      <c r="M18" s="22"/>
      <c r="N18" s="27"/>
      <c r="O18" s="22"/>
    </row>
    <row r="19" spans="2:15" ht="45.75" customHeight="1">
      <c r="B19" s="22"/>
      <c r="C19" s="101"/>
      <c r="D19" s="102"/>
      <c r="E19" s="102"/>
      <c r="F19" s="102"/>
      <c r="G19" s="102"/>
      <c r="H19" s="102"/>
      <c r="I19" s="102"/>
      <c r="J19" s="102"/>
      <c r="K19" s="103"/>
      <c r="L19" s="22"/>
      <c r="M19" s="22"/>
      <c r="N19" s="27"/>
      <c r="O19" s="22"/>
    </row>
    <row r="20" spans="2:15" ht="45.75" customHeight="1">
      <c r="B20" s="22"/>
      <c r="C20" s="101"/>
      <c r="D20" s="102"/>
      <c r="E20" s="102"/>
      <c r="F20" s="102"/>
      <c r="G20" s="102"/>
      <c r="H20" s="102"/>
      <c r="I20" s="102"/>
      <c r="J20" s="102"/>
      <c r="K20" s="103"/>
      <c r="L20" s="22"/>
      <c r="M20" s="22"/>
      <c r="N20" s="27"/>
      <c r="O20" s="22"/>
    </row>
    <row r="21" spans="2:15" ht="45" customHeight="1">
      <c r="B21" s="22"/>
      <c r="C21" s="101"/>
      <c r="D21" s="102"/>
      <c r="E21" s="102"/>
      <c r="F21" s="102"/>
      <c r="G21" s="102"/>
      <c r="H21" s="102"/>
      <c r="I21" s="102"/>
      <c r="J21" s="102"/>
      <c r="K21" s="103"/>
      <c r="L21" s="22"/>
      <c r="M21" s="22"/>
      <c r="N21" s="27"/>
      <c r="O21" s="22"/>
    </row>
    <row r="22" spans="2:15" ht="45.75" customHeight="1">
      <c r="B22" s="22"/>
      <c r="C22" s="101"/>
      <c r="D22" s="102"/>
      <c r="E22" s="102"/>
      <c r="F22" s="102"/>
      <c r="G22" s="102"/>
      <c r="H22" s="102"/>
      <c r="I22" s="102"/>
      <c r="J22" s="102"/>
      <c r="K22" s="103"/>
      <c r="L22" s="22"/>
      <c r="M22" s="22"/>
      <c r="N22" s="27"/>
      <c r="O22" s="22"/>
    </row>
    <row r="23" spans="2:15" ht="45.75" customHeight="1">
      <c r="B23" s="22"/>
      <c r="C23" s="101"/>
      <c r="D23" s="102"/>
      <c r="E23" s="102"/>
      <c r="F23" s="102"/>
      <c r="G23" s="102"/>
      <c r="H23" s="102"/>
      <c r="I23" s="102"/>
      <c r="J23" s="102"/>
      <c r="K23" s="103"/>
      <c r="L23" s="22"/>
      <c r="M23" s="22"/>
      <c r="N23" s="27"/>
      <c r="O23" s="22"/>
    </row>
    <row r="24" spans="2:15" ht="45" customHeight="1">
      <c r="B24" s="22"/>
      <c r="C24" s="101"/>
      <c r="D24" s="102"/>
      <c r="E24" s="102"/>
      <c r="F24" s="102"/>
      <c r="G24" s="102"/>
      <c r="H24" s="102"/>
      <c r="I24" s="102"/>
      <c r="J24" s="102"/>
      <c r="K24" s="103"/>
      <c r="L24" s="22"/>
      <c r="M24" s="22"/>
      <c r="N24" s="27"/>
      <c r="O24" s="22"/>
    </row>
    <row r="25" spans="2:15" ht="45.75" customHeight="1">
      <c r="B25" s="22"/>
      <c r="C25" s="101"/>
      <c r="D25" s="102"/>
      <c r="E25" s="102"/>
      <c r="F25" s="102"/>
      <c r="G25" s="102"/>
      <c r="H25" s="102"/>
      <c r="I25" s="102"/>
      <c r="J25" s="102"/>
      <c r="K25" s="103"/>
      <c r="L25" s="22"/>
      <c r="M25" s="22"/>
      <c r="N25" s="27"/>
      <c r="O25" s="22"/>
    </row>
    <row r="26" spans="2:15" ht="45.75" customHeight="1">
      <c r="B26" s="22"/>
      <c r="C26" s="101"/>
      <c r="D26" s="102"/>
      <c r="E26" s="102"/>
      <c r="F26" s="102"/>
      <c r="G26" s="102"/>
      <c r="H26" s="102"/>
      <c r="I26" s="102"/>
      <c r="J26" s="102"/>
      <c r="K26" s="103"/>
      <c r="L26" s="22"/>
      <c r="M26" s="22"/>
      <c r="N26" s="27"/>
      <c r="O26" s="22"/>
    </row>
    <row r="27" spans="2:15" ht="45" customHeight="1">
      <c r="B27" s="22"/>
      <c r="C27" s="101"/>
      <c r="D27" s="102"/>
      <c r="E27" s="102"/>
      <c r="F27" s="102"/>
      <c r="G27" s="102"/>
      <c r="H27" s="102"/>
      <c r="I27" s="102"/>
      <c r="J27" s="102"/>
      <c r="K27" s="103"/>
      <c r="L27" s="22"/>
      <c r="M27" s="22"/>
      <c r="N27" s="27"/>
      <c r="O27" s="22"/>
    </row>
    <row r="28" spans="2:15" ht="45.75" customHeight="1">
      <c r="B28" s="22"/>
      <c r="C28" s="101"/>
      <c r="D28" s="102"/>
      <c r="E28" s="102"/>
      <c r="F28" s="102"/>
      <c r="G28" s="102"/>
      <c r="H28" s="102"/>
      <c r="I28" s="102"/>
      <c r="J28" s="102"/>
      <c r="K28" s="103"/>
      <c r="L28" s="22"/>
      <c r="M28" s="22"/>
      <c r="N28" s="27"/>
      <c r="O28" s="22"/>
    </row>
    <row r="29" spans="2:15" ht="45.75" customHeight="1">
      <c r="B29" s="22"/>
      <c r="C29" s="101"/>
      <c r="D29" s="102"/>
      <c r="E29" s="102"/>
      <c r="F29" s="102"/>
      <c r="G29" s="102"/>
      <c r="H29" s="102"/>
      <c r="I29" s="102"/>
      <c r="J29" s="102"/>
      <c r="K29" s="103"/>
      <c r="L29" s="22"/>
      <c r="M29" s="22"/>
      <c r="N29" s="27"/>
      <c r="O29" s="22"/>
    </row>
    <row r="30" spans="2:15" ht="45" customHeight="1">
      <c r="B30" s="22"/>
      <c r="C30" s="101"/>
      <c r="D30" s="102"/>
      <c r="E30" s="102"/>
      <c r="F30" s="102"/>
      <c r="G30" s="102"/>
      <c r="H30" s="102"/>
      <c r="I30" s="102"/>
      <c r="J30" s="102"/>
      <c r="K30" s="103"/>
      <c r="L30" s="22"/>
      <c r="M30" s="22"/>
      <c r="N30" s="27"/>
      <c r="O30" s="22"/>
    </row>
    <row r="31" spans="2:15" ht="45.75" customHeight="1">
      <c r="B31" s="22"/>
      <c r="C31" s="101"/>
      <c r="D31" s="102"/>
      <c r="E31" s="102"/>
      <c r="F31" s="102"/>
      <c r="G31" s="102"/>
      <c r="H31" s="102"/>
      <c r="I31" s="102"/>
      <c r="J31" s="102"/>
      <c r="K31" s="103"/>
      <c r="L31" s="22"/>
      <c r="M31" s="22"/>
      <c r="N31" s="27"/>
      <c r="O31" s="22"/>
    </row>
    <row r="32" spans="2:15" ht="45.75" customHeight="1">
      <c r="B32" s="22"/>
      <c r="C32" s="101"/>
      <c r="D32" s="102"/>
      <c r="E32" s="102"/>
      <c r="F32" s="102"/>
      <c r="G32" s="102"/>
      <c r="H32" s="102"/>
      <c r="I32" s="102"/>
      <c r="J32" s="102"/>
      <c r="K32" s="103"/>
      <c r="L32" s="22"/>
      <c r="M32" s="22"/>
      <c r="N32" s="27"/>
      <c r="O32" s="22"/>
    </row>
    <row r="33" spans="2:15" ht="45" customHeight="1">
      <c r="B33" s="22"/>
      <c r="C33" s="101"/>
      <c r="D33" s="102"/>
      <c r="E33" s="102"/>
      <c r="F33" s="102"/>
      <c r="G33" s="102"/>
      <c r="H33" s="102"/>
      <c r="I33" s="102"/>
      <c r="J33" s="102"/>
      <c r="K33" s="103"/>
      <c r="L33" s="22"/>
      <c r="M33" s="22"/>
      <c r="N33" s="27"/>
      <c r="O33" s="22"/>
    </row>
    <row r="34" spans="2:15" ht="45.75" customHeight="1">
      <c r="B34" s="22"/>
      <c r="C34" s="101"/>
      <c r="D34" s="102"/>
      <c r="E34" s="102"/>
      <c r="F34" s="102"/>
      <c r="G34" s="102"/>
      <c r="H34" s="102"/>
      <c r="I34" s="102"/>
      <c r="J34" s="102"/>
      <c r="K34" s="103"/>
      <c r="L34" s="22"/>
      <c r="M34" s="22"/>
      <c r="N34" s="27"/>
      <c r="O34" s="22"/>
    </row>
    <row r="35" spans="2:15" ht="45.75" customHeight="1">
      <c r="B35" s="22"/>
      <c r="C35" s="101"/>
      <c r="D35" s="102"/>
      <c r="E35" s="102"/>
      <c r="F35" s="102"/>
      <c r="G35" s="102"/>
      <c r="H35" s="102"/>
      <c r="I35" s="102"/>
      <c r="J35" s="102"/>
      <c r="K35" s="103"/>
      <c r="L35" s="22"/>
      <c r="M35" s="22"/>
      <c r="N35" s="27"/>
      <c r="O35" s="22"/>
    </row>
    <row r="36" spans="2:15" ht="45" customHeight="1">
      <c r="B36" s="22"/>
      <c r="C36" s="101"/>
      <c r="D36" s="102"/>
      <c r="E36" s="102"/>
      <c r="F36" s="102"/>
      <c r="G36" s="102"/>
      <c r="H36" s="102"/>
      <c r="I36" s="102"/>
      <c r="J36" s="102"/>
      <c r="K36" s="103"/>
      <c r="L36" s="25"/>
      <c r="M36" s="25"/>
      <c r="N36" s="27"/>
      <c r="O36" s="22"/>
    </row>
    <row r="37" spans="2:15" ht="46.5" customHeight="1" thickBot="1">
      <c r="B37" s="23"/>
      <c r="C37" s="109"/>
      <c r="D37" s="109"/>
      <c r="E37" s="109"/>
      <c r="F37" s="109"/>
      <c r="G37" s="109"/>
      <c r="H37" s="109"/>
      <c r="I37" s="109"/>
      <c r="J37" s="109"/>
      <c r="K37" s="109"/>
      <c r="L37" s="23"/>
      <c r="M37" s="23"/>
      <c r="N37" s="28"/>
      <c r="O37" s="23"/>
    </row>
    <row r="38" spans="2:15" ht="15.75" thickTop="1"/>
  </sheetData>
  <mergeCells count="35">
    <mergeCell ref="C33:K33"/>
    <mergeCell ref="C34:K34"/>
    <mergeCell ref="C35:K35"/>
    <mergeCell ref="C36:K36"/>
    <mergeCell ref="C37:K37"/>
    <mergeCell ref="C32:K32"/>
    <mergeCell ref="C21:K21"/>
    <mergeCell ref="C22:K22"/>
    <mergeCell ref="C23:K23"/>
    <mergeCell ref="C24:K24"/>
    <mergeCell ref="C25:K25"/>
    <mergeCell ref="C26:K26"/>
    <mergeCell ref="C27:K27"/>
    <mergeCell ref="C28:K28"/>
    <mergeCell ref="C29:K29"/>
    <mergeCell ref="C30:K30"/>
    <mergeCell ref="C31:K31"/>
    <mergeCell ref="C20:K20"/>
    <mergeCell ref="C9:K9"/>
    <mergeCell ref="C10:K10"/>
    <mergeCell ref="C11:K11"/>
    <mergeCell ref="C12:K12"/>
    <mergeCell ref="C13:K13"/>
    <mergeCell ref="C14:K14"/>
    <mergeCell ref="C15:K15"/>
    <mergeCell ref="C16:K16"/>
    <mergeCell ref="C17:K17"/>
    <mergeCell ref="C18:K18"/>
    <mergeCell ref="C19:K19"/>
    <mergeCell ref="C8:K8"/>
    <mergeCell ref="B2:L2"/>
    <mergeCell ref="C4:K4"/>
    <mergeCell ref="C5:K5"/>
    <mergeCell ref="C6:K6"/>
    <mergeCell ref="C7:K7"/>
  </mergeCells>
  <conditionalFormatting sqref="O5:O36">
    <cfRule type="containsText" dxfId="20" priority="1" operator="containsText" text="Soldée">
      <formula>NOT(ISERROR(SEARCH("Soldée",O5)))</formula>
    </cfRule>
    <cfRule type="containsText" dxfId="19" priority="2" operator="containsText" text="En cours">
      <formula>NOT(ISERROR(SEARCH("En cours",O5)))</formula>
    </cfRule>
    <cfRule type="containsText" dxfId="18" priority="3" operator="containsText" text="Non-démarrée">
      <formula>NOT(ISERROR(SEARCH("Non-démarrée",O5)))</formula>
    </cfRule>
    <cfRule type="containsText" dxfId="17" priority="4" operator="containsText" text="Non-démarée">
      <formula>NOT(ISERROR(SEARCH("Non-démarée",O5)))</formula>
    </cfRule>
  </conditionalFormatting>
  <dataValidations count="2">
    <dataValidation type="list" allowBlank="1" showInputMessage="1" showErrorMessage="1" sqref="L5:M37">
      <formula1>"LBE,ESC,MCO,VLE,JBB,"</formula1>
    </dataValidation>
    <dataValidation type="list" allowBlank="1" showInputMessage="1" showErrorMessage="1" sqref="O5:O37">
      <formula1>"Non-démarrée,En cours,Soldée"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15"/>
  <sheetViews>
    <sheetView workbookViewId="0">
      <selection activeCell="G28" sqref="G28"/>
    </sheetView>
  </sheetViews>
  <sheetFormatPr baseColWidth="10" defaultRowHeight="15"/>
  <cols>
    <col min="1" max="1" width="21.7109375" customWidth="1"/>
    <col min="2" max="2" width="23.85546875" customWidth="1"/>
    <col min="3" max="3" width="12.5703125" customWidth="1"/>
    <col min="4" max="4" width="4.5703125" customWidth="1"/>
    <col min="5" max="5" width="3.42578125" customWidth="1"/>
    <col min="6" max="6" width="3.140625" customWidth="1"/>
    <col min="7" max="8" width="12.5703125" customWidth="1"/>
    <col min="9" max="9" width="3" customWidth="1"/>
    <col min="10" max="10" width="3.7109375" customWidth="1"/>
    <col min="11" max="11" width="4" customWidth="1"/>
    <col min="12" max="12" width="3.42578125" customWidth="1"/>
    <col min="13" max="13" width="3.85546875" customWidth="1"/>
    <col min="14" max="14" width="3.140625" customWidth="1"/>
    <col min="15" max="15" width="6.28515625" customWidth="1"/>
    <col min="16" max="16" width="12.5703125" customWidth="1"/>
    <col min="17" max="17" width="23.85546875" bestFit="1" customWidth="1"/>
    <col min="18" max="38" width="2.42578125" customWidth="1"/>
  </cols>
  <sheetData>
    <row r="1" spans="1:38">
      <c r="A1" s="50" t="s">
        <v>19</v>
      </c>
      <c r="B1" t="s">
        <v>34</v>
      </c>
    </row>
    <row r="3" spans="1:38">
      <c r="B3" s="50" t="s">
        <v>30</v>
      </c>
    </row>
    <row r="4" spans="1:38">
      <c r="B4" t="s">
        <v>21</v>
      </c>
      <c r="C4" t="s">
        <v>31</v>
      </c>
    </row>
    <row r="5" spans="1:38">
      <c r="A5" t="s">
        <v>33</v>
      </c>
      <c r="B5" s="52">
        <v>1</v>
      </c>
      <c r="C5" s="52">
        <v>1</v>
      </c>
    </row>
    <row r="12" spans="1:38">
      <c r="AB12" s="56"/>
    </row>
    <row r="13" spans="1:38">
      <c r="AB13" s="55"/>
    </row>
    <row r="14" spans="1:38"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</row>
    <row r="15" spans="1:38"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4"/>
      <c r="AI15" s="54"/>
      <c r="AJ15" s="54"/>
      <c r="AK15" s="54"/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B4"/>
  <sheetViews>
    <sheetView workbookViewId="0">
      <selection activeCell="L28" sqref="L28"/>
    </sheetView>
  </sheetViews>
  <sheetFormatPr baseColWidth="10" defaultRowHeight="15"/>
  <cols>
    <col min="1" max="1" width="21" customWidth="1"/>
    <col min="2" max="2" width="21.7109375" bestFit="1" customWidth="1"/>
    <col min="3" max="3" width="16.140625" customWidth="1"/>
    <col min="4" max="70" width="10.7109375" customWidth="1"/>
    <col min="71" max="71" width="6.28515625" customWidth="1"/>
    <col min="72" max="72" width="12.5703125" bestFit="1" customWidth="1"/>
  </cols>
  <sheetData>
    <row r="3" spans="1:2">
      <c r="A3" s="50" t="s">
        <v>32</v>
      </c>
      <c r="B3" t="s">
        <v>33</v>
      </c>
    </row>
    <row r="4" spans="1:2">
      <c r="A4" s="51" t="s">
        <v>31</v>
      </c>
      <c r="B4" s="52"/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U59"/>
  <sheetViews>
    <sheetView zoomScale="85" zoomScaleNormal="85" workbookViewId="0">
      <pane xSplit="1" ySplit="3" topLeftCell="B43" activePane="bottomRight" state="frozenSplit"/>
      <selection pane="topRight" activeCell="B1" sqref="B1"/>
      <selection pane="bottomLeft" activeCell="A3" sqref="A3"/>
      <selection pane="bottomRight" activeCell="L59" sqref="L59"/>
    </sheetView>
  </sheetViews>
  <sheetFormatPr baseColWidth="10" defaultRowHeight="15" outlineLevelCol="1"/>
  <cols>
    <col min="1" max="1" width="11.42578125" style="5" customWidth="1"/>
    <col min="2" max="2" width="16.7109375" customWidth="1"/>
    <col min="3" max="3" width="7.140625" customWidth="1"/>
    <col min="4" max="4" width="17" customWidth="1"/>
    <col min="5" max="5" width="7.140625" customWidth="1"/>
    <col min="6" max="6" width="16.7109375" customWidth="1"/>
    <col min="7" max="7" width="7.140625" customWidth="1"/>
    <col min="8" max="8" width="16.7109375" customWidth="1"/>
    <col min="9" max="9" width="7.140625" style="39" customWidth="1"/>
    <col min="10" max="10" width="16.7109375" hidden="1" customWidth="1" outlineLevel="1"/>
    <col min="11" max="11" width="7.140625" hidden="1" customWidth="1" outlineLevel="1"/>
    <col min="12" max="12" width="16.7109375" customWidth="1" collapsed="1"/>
    <col min="13" max="13" width="7.140625" customWidth="1"/>
    <col min="14" max="14" width="16.7109375" customWidth="1"/>
    <col min="15" max="15" width="7.140625" style="39" customWidth="1"/>
    <col min="16" max="16" width="16.7109375" customWidth="1"/>
    <col min="17" max="17" width="7.140625" style="39" customWidth="1"/>
    <col min="18" max="18" width="16.7109375" style="44" customWidth="1"/>
    <col min="19" max="19" width="7.140625" style="39" customWidth="1"/>
    <col min="20" max="20" width="16.7109375" customWidth="1"/>
    <col min="21" max="21" width="7.140625" style="39" customWidth="1"/>
  </cols>
  <sheetData>
    <row r="1" spans="1:21" ht="24.75" customHeight="1" thickBot="1">
      <c r="A1" s="5" t="s">
        <v>26</v>
      </c>
      <c r="B1" s="43">
        <v>51</v>
      </c>
    </row>
    <row r="2" spans="1:21" ht="89.25" customHeight="1" thickBot="1">
      <c r="A2" s="6" t="s">
        <v>0</v>
      </c>
      <c r="B2" s="16" t="s">
        <v>22</v>
      </c>
      <c r="C2" s="32" t="s">
        <v>17</v>
      </c>
      <c r="D2" s="16" t="s">
        <v>1</v>
      </c>
      <c r="E2" s="32" t="s">
        <v>17</v>
      </c>
      <c r="F2" s="17" t="s">
        <v>2</v>
      </c>
      <c r="G2" s="33" t="s">
        <v>17</v>
      </c>
      <c r="H2" s="18" t="s">
        <v>27</v>
      </c>
      <c r="I2" s="36" t="s">
        <v>17</v>
      </c>
      <c r="J2" s="19" t="s">
        <v>5</v>
      </c>
      <c r="K2" s="34" t="s">
        <v>17</v>
      </c>
      <c r="L2" s="19" t="s">
        <v>24</v>
      </c>
      <c r="M2" s="34" t="s">
        <v>17</v>
      </c>
      <c r="N2" s="20" t="s">
        <v>28</v>
      </c>
      <c r="O2" s="36" t="s">
        <v>17</v>
      </c>
      <c r="P2" s="20" t="s">
        <v>6</v>
      </c>
      <c r="Q2" s="36" t="s">
        <v>17</v>
      </c>
      <c r="R2" s="20" t="s">
        <v>18</v>
      </c>
      <c r="S2" s="36" t="s">
        <v>17</v>
      </c>
      <c r="T2" s="20" t="s">
        <v>29</v>
      </c>
      <c r="U2" s="36" t="s">
        <v>17</v>
      </c>
    </row>
    <row r="3" spans="1:21" ht="46.5" customHeight="1" thickBot="1">
      <c r="A3" s="7" t="s">
        <v>3</v>
      </c>
      <c r="B3" s="29" t="s">
        <v>20</v>
      </c>
      <c r="C3" s="29"/>
      <c r="D3" s="29" t="s">
        <v>15</v>
      </c>
      <c r="E3" s="29"/>
      <c r="F3" s="30" t="s">
        <v>14</v>
      </c>
      <c r="G3" s="30"/>
      <c r="H3" s="8" t="s">
        <v>23</v>
      </c>
      <c r="I3" s="31"/>
      <c r="J3" s="14"/>
      <c r="K3" s="35"/>
      <c r="L3" s="14" t="s">
        <v>25</v>
      </c>
      <c r="M3" s="35"/>
      <c r="N3" s="31" t="s">
        <v>16</v>
      </c>
      <c r="O3" s="31"/>
      <c r="P3" s="31" t="s">
        <v>16</v>
      </c>
      <c r="Q3" s="31"/>
      <c r="R3" s="45"/>
      <c r="S3" s="31"/>
      <c r="T3" s="15"/>
      <c r="U3" s="31"/>
    </row>
    <row r="4" spans="1:21">
      <c r="A4" s="3">
        <v>1</v>
      </c>
      <c r="B4" s="1"/>
      <c r="C4" s="1">
        <v>2</v>
      </c>
      <c r="D4" s="1"/>
      <c r="E4" s="1">
        <v>3</v>
      </c>
      <c r="F4" s="1"/>
      <c r="G4" s="1">
        <v>250</v>
      </c>
      <c r="H4" s="1"/>
      <c r="I4" s="37">
        <v>0</v>
      </c>
      <c r="J4" s="1"/>
      <c r="K4" s="1">
        <v>1</v>
      </c>
      <c r="L4" s="1"/>
      <c r="M4" s="1">
        <v>0</v>
      </c>
      <c r="N4" s="1"/>
      <c r="O4" s="37">
        <v>2.7</v>
      </c>
      <c r="P4" s="1"/>
      <c r="Q4" s="37">
        <v>0</v>
      </c>
      <c r="R4" s="46"/>
      <c r="S4" s="37">
        <v>0</v>
      </c>
      <c r="T4" s="1"/>
      <c r="U4" s="37">
        <v>0</v>
      </c>
    </row>
    <row r="5" spans="1:21">
      <c r="A5" s="4">
        <v>2</v>
      </c>
      <c r="B5" s="2"/>
      <c r="C5" s="2">
        <v>2</v>
      </c>
      <c r="D5" s="2"/>
      <c r="E5" s="2">
        <v>3</v>
      </c>
      <c r="F5" s="2"/>
      <c r="G5" s="2">
        <v>250</v>
      </c>
      <c r="H5" s="2"/>
      <c r="I5" s="40">
        <v>0</v>
      </c>
      <c r="J5" s="2"/>
      <c r="K5" s="2">
        <v>1</v>
      </c>
      <c r="L5" s="2"/>
      <c r="M5" s="2">
        <v>0</v>
      </c>
      <c r="N5" s="2"/>
      <c r="O5" s="40">
        <v>5.4</v>
      </c>
      <c r="P5" s="2"/>
      <c r="Q5" s="40">
        <v>0</v>
      </c>
      <c r="R5" s="47"/>
      <c r="S5" s="40">
        <v>0</v>
      </c>
      <c r="T5" s="2"/>
      <c r="U5" s="40">
        <v>0</v>
      </c>
    </row>
    <row r="6" spans="1:21">
      <c r="A6" s="4">
        <v>3</v>
      </c>
      <c r="B6" s="2"/>
      <c r="C6" s="2">
        <v>2</v>
      </c>
      <c r="D6" s="2"/>
      <c r="E6" s="2">
        <v>3</v>
      </c>
      <c r="F6" s="2"/>
      <c r="G6" s="2">
        <v>250</v>
      </c>
      <c r="H6" s="2"/>
      <c r="I6" s="40">
        <f>+I5+1</f>
        <v>1</v>
      </c>
      <c r="J6" s="2"/>
      <c r="K6" s="2">
        <v>1</v>
      </c>
      <c r="L6" s="2"/>
      <c r="M6" s="2">
        <v>0</v>
      </c>
      <c r="N6" s="2"/>
      <c r="O6" s="40">
        <f>+O5+2.7</f>
        <v>8.1000000000000014</v>
      </c>
      <c r="P6" s="2"/>
      <c r="Q6" s="40">
        <f>+Q5+2</f>
        <v>2</v>
      </c>
      <c r="R6" s="47"/>
      <c r="S6" s="40">
        <f>+S5+1</f>
        <v>1</v>
      </c>
      <c r="T6" s="2"/>
      <c r="U6" s="40">
        <f>+U5+1</f>
        <v>1</v>
      </c>
    </row>
    <row r="7" spans="1:21">
      <c r="A7" s="4">
        <v>4</v>
      </c>
      <c r="B7" s="2"/>
      <c r="C7" s="2">
        <v>2</v>
      </c>
      <c r="D7" s="2"/>
      <c r="E7" s="2">
        <v>3</v>
      </c>
      <c r="F7" s="2"/>
      <c r="G7" s="2">
        <v>250</v>
      </c>
      <c r="H7" s="2"/>
      <c r="I7" s="40">
        <f t="shared" ref="I7:I54" si="0">+I6+1</f>
        <v>2</v>
      </c>
      <c r="J7" s="2"/>
      <c r="K7" s="2">
        <v>1</v>
      </c>
      <c r="L7" s="2"/>
      <c r="M7" s="2">
        <v>0</v>
      </c>
      <c r="N7" s="2"/>
      <c r="O7" s="40">
        <f>+O6+2.7</f>
        <v>10.8</v>
      </c>
      <c r="P7" s="2"/>
      <c r="Q7" s="40">
        <f t="shared" ref="Q7:Q54" si="1">+Q6+2</f>
        <v>4</v>
      </c>
      <c r="R7" s="47"/>
      <c r="S7" s="40">
        <f t="shared" ref="S7:U54" si="2">+S6+1</f>
        <v>2</v>
      </c>
      <c r="T7" s="2">
        <v>3</v>
      </c>
      <c r="U7" s="40">
        <f t="shared" si="2"/>
        <v>2</v>
      </c>
    </row>
    <row r="8" spans="1:21">
      <c r="A8" s="4">
        <v>5</v>
      </c>
      <c r="B8" s="2"/>
      <c r="C8" s="2">
        <v>2</v>
      </c>
      <c r="D8" s="2"/>
      <c r="E8" s="2">
        <v>3</v>
      </c>
      <c r="F8" s="2"/>
      <c r="G8" s="2">
        <v>250</v>
      </c>
      <c r="H8" s="2"/>
      <c r="I8" s="40">
        <f t="shared" si="0"/>
        <v>3</v>
      </c>
      <c r="J8" s="2"/>
      <c r="K8" s="2">
        <v>1</v>
      </c>
      <c r="L8" s="2"/>
      <c r="M8" s="2">
        <v>1</v>
      </c>
      <c r="N8" s="2">
        <v>18</v>
      </c>
      <c r="O8" s="40">
        <f t="shared" ref="O8:O54" si="3">+O7+2.7</f>
        <v>13.5</v>
      </c>
      <c r="P8" s="2"/>
      <c r="Q8" s="40">
        <f t="shared" si="1"/>
        <v>6</v>
      </c>
      <c r="R8" s="47"/>
      <c r="S8" s="40">
        <f t="shared" si="2"/>
        <v>3</v>
      </c>
      <c r="T8" s="2"/>
      <c r="U8" s="40">
        <f t="shared" si="2"/>
        <v>3</v>
      </c>
    </row>
    <row r="9" spans="1:21">
      <c r="A9" s="4">
        <v>6</v>
      </c>
      <c r="B9" s="2"/>
      <c r="C9" s="2">
        <v>2</v>
      </c>
      <c r="D9" s="2"/>
      <c r="E9" s="2">
        <v>3</v>
      </c>
      <c r="F9" s="2"/>
      <c r="G9" s="2">
        <v>250</v>
      </c>
      <c r="H9" s="2"/>
      <c r="I9" s="40">
        <f t="shared" si="0"/>
        <v>4</v>
      </c>
      <c r="J9" s="2"/>
      <c r="K9" s="2">
        <v>1</v>
      </c>
      <c r="L9" s="2"/>
      <c r="M9" s="2">
        <v>1</v>
      </c>
      <c r="N9" s="2"/>
      <c r="O9" s="40">
        <f t="shared" si="3"/>
        <v>16.2</v>
      </c>
      <c r="P9" s="2">
        <v>29</v>
      </c>
      <c r="Q9" s="40">
        <f t="shared" si="1"/>
        <v>8</v>
      </c>
      <c r="R9" s="47"/>
      <c r="S9" s="40">
        <f t="shared" si="2"/>
        <v>4</v>
      </c>
      <c r="T9" s="2"/>
      <c r="U9" s="40">
        <f t="shared" si="2"/>
        <v>4</v>
      </c>
    </row>
    <row r="10" spans="1:21">
      <c r="A10" s="4">
        <v>7</v>
      </c>
      <c r="B10" s="2"/>
      <c r="C10" s="2">
        <v>2</v>
      </c>
      <c r="D10" s="2"/>
      <c r="E10" s="2">
        <v>3</v>
      </c>
      <c r="F10" s="2"/>
      <c r="G10" s="2">
        <v>250</v>
      </c>
      <c r="H10" s="2"/>
      <c r="I10" s="40">
        <f t="shared" si="0"/>
        <v>5</v>
      </c>
      <c r="J10" s="2"/>
      <c r="K10" s="2">
        <v>1</v>
      </c>
      <c r="L10" s="2"/>
      <c r="M10" s="2">
        <v>1</v>
      </c>
      <c r="N10" s="2"/>
      <c r="O10" s="40">
        <f t="shared" si="3"/>
        <v>18.899999999999999</v>
      </c>
      <c r="P10" s="2"/>
      <c r="Q10" s="40">
        <f t="shared" si="1"/>
        <v>10</v>
      </c>
      <c r="R10" s="47"/>
      <c r="S10" s="40">
        <f t="shared" si="2"/>
        <v>5</v>
      </c>
      <c r="T10" s="2">
        <v>4</v>
      </c>
      <c r="U10" s="40">
        <f t="shared" si="2"/>
        <v>5</v>
      </c>
    </row>
    <row r="11" spans="1:21">
      <c r="A11" s="4">
        <v>8</v>
      </c>
      <c r="B11" s="2"/>
      <c r="C11" s="2">
        <v>2</v>
      </c>
      <c r="D11" s="2"/>
      <c r="E11" s="2">
        <v>3</v>
      </c>
      <c r="F11" s="2"/>
      <c r="G11" s="2">
        <v>250</v>
      </c>
      <c r="H11" s="2"/>
      <c r="I11" s="40">
        <f t="shared" si="0"/>
        <v>6</v>
      </c>
      <c r="J11" s="2"/>
      <c r="K11" s="2">
        <v>1</v>
      </c>
      <c r="L11" s="2"/>
      <c r="M11" s="2">
        <v>1</v>
      </c>
      <c r="N11" s="2"/>
      <c r="O11" s="40">
        <f t="shared" si="3"/>
        <v>21.599999999999998</v>
      </c>
      <c r="P11" s="2"/>
      <c r="Q11" s="40">
        <f t="shared" si="1"/>
        <v>12</v>
      </c>
      <c r="R11" s="47"/>
      <c r="S11" s="40">
        <f t="shared" si="2"/>
        <v>6</v>
      </c>
      <c r="T11" s="2">
        <v>13</v>
      </c>
      <c r="U11" s="40">
        <f t="shared" si="2"/>
        <v>6</v>
      </c>
    </row>
    <row r="12" spans="1:21">
      <c r="A12" s="4">
        <v>9</v>
      </c>
      <c r="B12" s="2"/>
      <c r="C12" s="2">
        <v>2</v>
      </c>
      <c r="D12" s="2"/>
      <c r="E12" s="2">
        <v>3</v>
      </c>
      <c r="F12" s="2"/>
      <c r="G12" s="2">
        <v>250</v>
      </c>
      <c r="H12" s="2"/>
      <c r="I12" s="40">
        <f t="shared" si="0"/>
        <v>7</v>
      </c>
      <c r="J12" s="2"/>
      <c r="K12" s="2">
        <v>1</v>
      </c>
      <c r="L12" s="2"/>
      <c r="M12" s="2">
        <v>2</v>
      </c>
      <c r="N12" s="2"/>
      <c r="O12" s="40">
        <f t="shared" si="3"/>
        <v>24.299999999999997</v>
      </c>
      <c r="P12" s="2">
        <f>+P9+8</f>
        <v>37</v>
      </c>
      <c r="Q12" s="40">
        <f t="shared" si="1"/>
        <v>14</v>
      </c>
      <c r="R12" s="47"/>
      <c r="S12" s="40">
        <f t="shared" si="2"/>
        <v>7</v>
      </c>
      <c r="T12" s="2">
        <v>13</v>
      </c>
      <c r="U12" s="40">
        <f t="shared" si="2"/>
        <v>7</v>
      </c>
    </row>
    <row r="13" spans="1:21">
      <c r="A13" s="4">
        <v>10</v>
      </c>
      <c r="B13" s="2"/>
      <c r="C13" s="2">
        <v>2</v>
      </c>
      <c r="D13" s="2"/>
      <c r="E13" s="2">
        <v>3</v>
      </c>
      <c r="F13" s="2"/>
      <c r="G13" s="2">
        <v>250</v>
      </c>
      <c r="H13" s="2"/>
      <c r="I13" s="40">
        <f t="shared" si="0"/>
        <v>8</v>
      </c>
      <c r="J13" s="2"/>
      <c r="K13" s="2">
        <v>1</v>
      </c>
      <c r="L13" s="2">
        <v>1</v>
      </c>
      <c r="M13" s="2">
        <v>2</v>
      </c>
      <c r="N13" s="2"/>
      <c r="O13" s="40">
        <f t="shared" si="3"/>
        <v>26.999999999999996</v>
      </c>
      <c r="P13" s="2"/>
      <c r="Q13" s="40">
        <f t="shared" si="1"/>
        <v>16</v>
      </c>
      <c r="R13" s="47"/>
      <c r="S13" s="40">
        <f t="shared" si="2"/>
        <v>8</v>
      </c>
      <c r="T13" s="2">
        <v>13</v>
      </c>
      <c r="U13" s="40">
        <f t="shared" si="2"/>
        <v>8</v>
      </c>
    </row>
    <row r="14" spans="1:21">
      <c r="A14" s="4">
        <v>11</v>
      </c>
      <c r="B14" s="2"/>
      <c r="C14" s="2">
        <v>2</v>
      </c>
      <c r="D14" s="2">
        <v>1</v>
      </c>
      <c r="E14" s="2">
        <v>3</v>
      </c>
      <c r="F14" s="2"/>
      <c r="G14" s="2">
        <v>250</v>
      </c>
      <c r="H14" s="2"/>
      <c r="I14" s="40">
        <f t="shared" si="0"/>
        <v>9</v>
      </c>
      <c r="J14" s="2"/>
      <c r="K14" s="2">
        <v>1</v>
      </c>
      <c r="L14" s="2"/>
      <c r="M14" s="2">
        <v>2</v>
      </c>
      <c r="N14" s="2"/>
      <c r="O14" s="40">
        <f t="shared" si="3"/>
        <v>29.699999999999996</v>
      </c>
      <c r="P14" s="2"/>
      <c r="Q14" s="40">
        <f t="shared" si="1"/>
        <v>18</v>
      </c>
      <c r="R14" s="47"/>
      <c r="S14" s="40">
        <f t="shared" si="2"/>
        <v>9</v>
      </c>
      <c r="T14" s="2">
        <v>13</v>
      </c>
      <c r="U14" s="40">
        <f t="shared" si="2"/>
        <v>9</v>
      </c>
    </row>
    <row r="15" spans="1:21">
      <c r="A15" s="4">
        <v>12</v>
      </c>
      <c r="B15" s="2">
        <v>5</v>
      </c>
      <c r="C15" s="2">
        <v>2</v>
      </c>
      <c r="D15" s="2"/>
      <c r="E15" s="2">
        <v>3</v>
      </c>
      <c r="F15" s="2">
        <v>272</v>
      </c>
      <c r="G15" s="2">
        <v>250</v>
      </c>
      <c r="H15" s="2"/>
      <c r="I15" s="40">
        <f t="shared" si="0"/>
        <v>10</v>
      </c>
      <c r="J15" s="2"/>
      <c r="K15" s="2">
        <v>1</v>
      </c>
      <c r="L15" s="2"/>
      <c r="M15" s="2">
        <v>2</v>
      </c>
      <c r="N15" s="2">
        <v>36</v>
      </c>
      <c r="O15" s="40">
        <f t="shared" si="3"/>
        <v>32.4</v>
      </c>
      <c r="P15" s="2"/>
      <c r="Q15" s="40">
        <f t="shared" si="1"/>
        <v>20</v>
      </c>
      <c r="R15" s="47"/>
      <c r="S15" s="40">
        <f t="shared" si="2"/>
        <v>10</v>
      </c>
      <c r="T15" s="2">
        <v>13</v>
      </c>
      <c r="U15" s="40">
        <f t="shared" si="2"/>
        <v>10</v>
      </c>
    </row>
    <row r="16" spans="1:21">
      <c r="A16" s="4">
        <v>13</v>
      </c>
      <c r="B16" s="2"/>
      <c r="C16" s="2">
        <v>2</v>
      </c>
      <c r="D16" s="2">
        <v>1</v>
      </c>
      <c r="E16" s="2">
        <v>3</v>
      </c>
      <c r="F16" s="2"/>
      <c r="G16" s="2">
        <v>250</v>
      </c>
      <c r="H16" s="2"/>
      <c r="I16" s="40">
        <f t="shared" si="0"/>
        <v>11</v>
      </c>
      <c r="J16" s="2"/>
      <c r="K16" s="2">
        <v>1</v>
      </c>
      <c r="L16" s="2"/>
      <c r="M16" s="2">
        <v>3</v>
      </c>
      <c r="N16" s="2">
        <v>36</v>
      </c>
      <c r="O16" s="40">
        <f t="shared" si="3"/>
        <v>35.1</v>
      </c>
      <c r="P16" s="2"/>
      <c r="Q16" s="40">
        <f t="shared" si="1"/>
        <v>22</v>
      </c>
      <c r="R16" s="47">
        <v>1</v>
      </c>
      <c r="S16" s="40">
        <f t="shared" si="2"/>
        <v>11</v>
      </c>
      <c r="T16" s="2">
        <v>13</v>
      </c>
      <c r="U16" s="40">
        <f t="shared" si="2"/>
        <v>11</v>
      </c>
    </row>
    <row r="17" spans="1:21">
      <c r="A17" s="4">
        <v>14</v>
      </c>
      <c r="B17" s="2"/>
      <c r="C17" s="2">
        <v>2</v>
      </c>
      <c r="D17" s="2">
        <v>1</v>
      </c>
      <c r="E17" s="2">
        <v>3</v>
      </c>
      <c r="F17" s="2"/>
      <c r="G17" s="2">
        <v>250</v>
      </c>
      <c r="H17" s="2"/>
      <c r="I17" s="40">
        <f t="shared" si="0"/>
        <v>12</v>
      </c>
      <c r="J17" s="2"/>
      <c r="K17" s="2">
        <v>1</v>
      </c>
      <c r="L17" s="2"/>
      <c r="M17" s="2">
        <v>3</v>
      </c>
      <c r="N17" s="2">
        <v>36</v>
      </c>
      <c r="O17" s="40">
        <f t="shared" si="3"/>
        <v>37.800000000000004</v>
      </c>
      <c r="P17" s="2"/>
      <c r="Q17" s="40">
        <f t="shared" si="1"/>
        <v>24</v>
      </c>
      <c r="R17" s="47">
        <v>8</v>
      </c>
      <c r="S17" s="40">
        <f t="shared" si="2"/>
        <v>12</v>
      </c>
      <c r="T17" s="2">
        <v>13</v>
      </c>
      <c r="U17" s="40">
        <f t="shared" si="2"/>
        <v>12</v>
      </c>
    </row>
    <row r="18" spans="1:21">
      <c r="A18" s="4">
        <v>15</v>
      </c>
      <c r="B18" s="2"/>
      <c r="C18" s="2">
        <v>2</v>
      </c>
      <c r="D18" s="2"/>
      <c r="E18" s="2">
        <v>3</v>
      </c>
      <c r="F18" s="2"/>
      <c r="G18" s="2">
        <v>250</v>
      </c>
      <c r="H18" s="2"/>
      <c r="I18" s="40">
        <f t="shared" si="0"/>
        <v>13</v>
      </c>
      <c r="J18" s="2"/>
      <c r="K18" s="2">
        <v>1</v>
      </c>
      <c r="L18" s="2"/>
      <c r="M18" s="2">
        <v>3</v>
      </c>
      <c r="N18" s="2">
        <v>36</v>
      </c>
      <c r="O18" s="40">
        <f t="shared" si="3"/>
        <v>40.500000000000007</v>
      </c>
      <c r="P18" s="2"/>
      <c r="Q18" s="40">
        <f t="shared" si="1"/>
        <v>26</v>
      </c>
      <c r="R18" s="47">
        <v>8</v>
      </c>
      <c r="S18" s="40">
        <f t="shared" si="2"/>
        <v>13</v>
      </c>
      <c r="T18" s="2">
        <v>13</v>
      </c>
      <c r="U18" s="40">
        <f t="shared" si="2"/>
        <v>13</v>
      </c>
    </row>
    <row r="19" spans="1:21">
      <c r="A19" s="4">
        <v>16</v>
      </c>
      <c r="B19" s="2"/>
      <c r="C19" s="2">
        <v>2</v>
      </c>
      <c r="D19" s="2"/>
      <c r="E19" s="2">
        <v>3</v>
      </c>
      <c r="F19" s="2"/>
      <c r="G19" s="2">
        <v>245</v>
      </c>
      <c r="H19" s="2">
        <v>1</v>
      </c>
      <c r="I19" s="40">
        <f t="shared" si="0"/>
        <v>14</v>
      </c>
      <c r="J19" s="2"/>
      <c r="K19" s="2">
        <v>1</v>
      </c>
      <c r="L19" s="2"/>
      <c r="M19" s="2">
        <v>4</v>
      </c>
      <c r="N19" s="2">
        <v>36</v>
      </c>
      <c r="O19" s="40">
        <f t="shared" si="3"/>
        <v>43.20000000000001</v>
      </c>
      <c r="P19" s="2"/>
      <c r="Q19" s="40">
        <f t="shared" si="1"/>
        <v>28</v>
      </c>
      <c r="R19" s="47">
        <v>8</v>
      </c>
      <c r="S19" s="40">
        <f t="shared" si="2"/>
        <v>14</v>
      </c>
      <c r="T19" s="2">
        <v>13</v>
      </c>
      <c r="U19" s="40">
        <f t="shared" si="2"/>
        <v>14</v>
      </c>
    </row>
    <row r="20" spans="1:21">
      <c r="A20" s="4">
        <v>17</v>
      </c>
      <c r="B20" s="2"/>
      <c r="C20" s="2">
        <v>2</v>
      </c>
      <c r="D20" s="2"/>
      <c r="E20" s="2">
        <v>3</v>
      </c>
      <c r="F20" s="2"/>
      <c r="G20" s="2">
        <v>240</v>
      </c>
      <c r="H20" s="2">
        <v>1</v>
      </c>
      <c r="I20" s="40">
        <f t="shared" si="0"/>
        <v>15</v>
      </c>
      <c r="J20" s="2"/>
      <c r="K20" s="2">
        <v>1</v>
      </c>
      <c r="L20" s="2"/>
      <c r="M20" s="2">
        <v>4</v>
      </c>
      <c r="N20" s="2">
        <v>36</v>
      </c>
      <c r="O20" s="40">
        <f t="shared" si="3"/>
        <v>45.900000000000013</v>
      </c>
      <c r="P20" s="2"/>
      <c r="Q20" s="40">
        <f t="shared" si="1"/>
        <v>30</v>
      </c>
      <c r="R20" s="47">
        <v>8</v>
      </c>
      <c r="S20" s="40">
        <f t="shared" si="2"/>
        <v>15</v>
      </c>
      <c r="T20" s="2">
        <v>13</v>
      </c>
      <c r="U20" s="40">
        <f t="shared" si="2"/>
        <v>15</v>
      </c>
    </row>
    <row r="21" spans="1:21">
      <c r="A21" s="4">
        <v>18</v>
      </c>
      <c r="B21" s="2"/>
      <c r="C21" s="2">
        <v>2</v>
      </c>
      <c r="D21" s="2"/>
      <c r="E21" s="2">
        <v>3</v>
      </c>
      <c r="F21" s="2"/>
      <c r="G21" s="2">
        <v>235</v>
      </c>
      <c r="H21" s="2">
        <v>1</v>
      </c>
      <c r="I21" s="40">
        <f t="shared" si="0"/>
        <v>16</v>
      </c>
      <c r="J21" s="2"/>
      <c r="K21" s="2">
        <v>1</v>
      </c>
      <c r="L21" s="2"/>
      <c r="M21" s="2">
        <v>4</v>
      </c>
      <c r="N21" s="2">
        <v>36</v>
      </c>
      <c r="O21" s="40">
        <f t="shared" si="3"/>
        <v>48.600000000000016</v>
      </c>
      <c r="P21" s="2"/>
      <c r="Q21" s="40">
        <f t="shared" si="1"/>
        <v>32</v>
      </c>
      <c r="R21" s="47">
        <v>8</v>
      </c>
      <c r="S21" s="40">
        <f t="shared" si="2"/>
        <v>16</v>
      </c>
      <c r="T21" s="2">
        <v>24</v>
      </c>
      <c r="U21" s="40">
        <f t="shared" si="2"/>
        <v>16</v>
      </c>
    </row>
    <row r="22" spans="1:21">
      <c r="A22" s="4">
        <v>19</v>
      </c>
      <c r="B22" s="2">
        <v>1</v>
      </c>
      <c r="C22" s="2">
        <v>2</v>
      </c>
      <c r="D22" s="2">
        <v>3</v>
      </c>
      <c r="E22" s="2">
        <v>3</v>
      </c>
      <c r="F22" s="2">
        <v>168</v>
      </c>
      <c r="G22" s="2">
        <v>230</v>
      </c>
      <c r="H22" s="2">
        <v>4</v>
      </c>
      <c r="I22" s="40">
        <f t="shared" si="0"/>
        <v>17</v>
      </c>
      <c r="J22" s="2">
        <v>0</v>
      </c>
      <c r="K22" s="2">
        <v>1</v>
      </c>
      <c r="L22" s="2">
        <v>1</v>
      </c>
      <c r="M22" s="42">
        <v>4</v>
      </c>
      <c r="N22" s="2">
        <v>36</v>
      </c>
      <c r="O22" s="40">
        <f t="shared" si="3"/>
        <v>51.300000000000018</v>
      </c>
      <c r="P22" s="2">
        <f>+P12+3</f>
        <v>40</v>
      </c>
      <c r="Q22" s="40">
        <f t="shared" si="1"/>
        <v>34</v>
      </c>
      <c r="R22" s="47">
        <v>8</v>
      </c>
      <c r="S22" s="40">
        <f t="shared" si="2"/>
        <v>17</v>
      </c>
      <c r="T22" s="2">
        <v>24</v>
      </c>
      <c r="U22" s="40">
        <f t="shared" si="2"/>
        <v>17</v>
      </c>
    </row>
    <row r="23" spans="1:21">
      <c r="A23" s="4">
        <v>20</v>
      </c>
      <c r="B23" s="2"/>
      <c r="C23" s="2">
        <v>2</v>
      </c>
      <c r="D23" s="2"/>
      <c r="E23" s="2">
        <v>3</v>
      </c>
      <c r="F23" s="2"/>
      <c r="G23" s="2">
        <v>225</v>
      </c>
      <c r="H23" s="2">
        <v>4</v>
      </c>
      <c r="I23" s="40">
        <f t="shared" si="0"/>
        <v>18</v>
      </c>
      <c r="J23" s="2"/>
      <c r="K23" s="2">
        <v>1</v>
      </c>
      <c r="L23" s="2">
        <v>1</v>
      </c>
      <c r="M23" s="2">
        <v>5</v>
      </c>
      <c r="N23" s="2">
        <v>36</v>
      </c>
      <c r="O23" s="40">
        <f t="shared" si="3"/>
        <v>54.000000000000021</v>
      </c>
      <c r="P23" s="2">
        <v>40</v>
      </c>
      <c r="Q23" s="40">
        <f t="shared" si="1"/>
        <v>36</v>
      </c>
      <c r="R23" s="47">
        <v>8</v>
      </c>
      <c r="S23" s="40">
        <f t="shared" si="2"/>
        <v>18</v>
      </c>
      <c r="T23" s="2">
        <v>24</v>
      </c>
      <c r="U23" s="40">
        <f t="shared" si="2"/>
        <v>18</v>
      </c>
    </row>
    <row r="24" spans="1:21">
      <c r="A24" s="4">
        <v>21</v>
      </c>
      <c r="B24" s="2">
        <v>1</v>
      </c>
      <c r="C24" s="2">
        <v>2</v>
      </c>
      <c r="D24" s="2">
        <v>5</v>
      </c>
      <c r="E24" s="2">
        <v>3</v>
      </c>
      <c r="F24" s="41">
        <v>190</v>
      </c>
      <c r="G24" s="2">
        <v>220</v>
      </c>
      <c r="H24" s="2">
        <v>5</v>
      </c>
      <c r="I24" s="40">
        <f t="shared" si="0"/>
        <v>19</v>
      </c>
      <c r="J24" s="41"/>
      <c r="K24" s="2">
        <v>1</v>
      </c>
      <c r="L24" s="2">
        <v>2</v>
      </c>
      <c r="M24" s="2">
        <v>5</v>
      </c>
      <c r="N24" s="2">
        <v>36</v>
      </c>
      <c r="O24" s="40">
        <f t="shared" si="3"/>
        <v>56.700000000000024</v>
      </c>
      <c r="P24" s="2">
        <v>40</v>
      </c>
      <c r="Q24" s="40">
        <f t="shared" si="1"/>
        <v>38</v>
      </c>
      <c r="R24" s="47">
        <v>8</v>
      </c>
      <c r="S24" s="40">
        <f t="shared" si="2"/>
        <v>19</v>
      </c>
      <c r="T24" s="2">
        <v>24</v>
      </c>
      <c r="U24" s="40">
        <f t="shared" si="2"/>
        <v>19</v>
      </c>
    </row>
    <row r="25" spans="1:21">
      <c r="A25" s="4">
        <v>22</v>
      </c>
      <c r="B25" s="2">
        <v>1</v>
      </c>
      <c r="C25" s="2">
        <v>2</v>
      </c>
      <c r="D25" s="2">
        <v>3</v>
      </c>
      <c r="E25" s="2">
        <v>3</v>
      </c>
      <c r="F25" s="2">
        <v>191</v>
      </c>
      <c r="G25" s="2">
        <v>215</v>
      </c>
      <c r="H25" s="2">
        <v>5</v>
      </c>
      <c r="I25" s="40">
        <f t="shared" si="0"/>
        <v>20</v>
      </c>
      <c r="J25" s="2">
        <v>0</v>
      </c>
      <c r="K25" s="2">
        <v>1</v>
      </c>
      <c r="L25" s="2">
        <v>3</v>
      </c>
      <c r="M25" s="2">
        <v>5</v>
      </c>
      <c r="N25" s="2">
        <v>49</v>
      </c>
      <c r="O25" s="40">
        <f t="shared" si="3"/>
        <v>59.400000000000027</v>
      </c>
      <c r="P25" s="2">
        <v>47</v>
      </c>
      <c r="Q25" s="40">
        <f t="shared" si="1"/>
        <v>40</v>
      </c>
      <c r="R25" s="47">
        <v>8</v>
      </c>
      <c r="S25" s="40">
        <f t="shared" si="2"/>
        <v>20</v>
      </c>
      <c r="T25" s="2">
        <v>24</v>
      </c>
      <c r="U25" s="40">
        <f t="shared" si="2"/>
        <v>20</v>
      </c>
    </row>
    <row r="26" spans="1:21">
      <c r="A26" s="4">
        <v>23</v>
      </c>
      <c r="B26" s="2">
        <v>2</v>
      </c>
      <c r="C26" s="2">
        <v>2</v>
      </c>
      <c r="D26" s="2">
        <v>2</v>
      </c>
      <c r="E26" s="2">
        <v>3</v>
      </c>
      <c r="F26" s="2">
        <v>191</v>
      </c>
      <c r="G26" s="2">
        <v>210</v>
      </c>
      <c r="H26" s="2">
        <v>6</v>
      </c>
      <c r="I26" s="40">
        <f t="shared" si="0"/>
        <v>21</v>
      </c>
      <c r="J26" s="2"/>
      <c r="K26" s="2">
        <v>1</v>
      </c>
      <c r="L26" s="2">
        <v>4</v>
      </c>
      <c r="M26" s="2">
        <v>5</v>
      </c>
      <c r="N26" s="2">
        <v>49</v>
      </c>
      <c r="O26" s="40">
        <f t="shared" si="3"/>
        <v>62.10000000000003</v>
      </c>
      <c r="P26" s="2">
        <v>96</v>
      </c>
      <c r="Q26" s="40">
        <f t="shared" si="1"/>
        <v>42</v>
      </c>
      <c r="R26" s="47">
        <v>8</v>
      </c>
      <c r="S26" s="40">
        <f t="shared" si="2"/>
        <v>21</v>
      </c>
      <c r="T26" s="2">
        <v>42</v>
      </c>
      <c r="U26" s="40">
        <f t="shared" si="2"/>
        <v>21</v>
      </c>
    </row>
    <row r="27" spans="1:21">
      <c r="A27" s="4">
        <v>24</v>
      </c>
      <c r="B27" s="2">
        <v>1</v>
      </c>
      <c r="C27" s="2">
        <v>2</v>
      </c>
      <c r="D27" s="2">
        <v>2</v>
      </c>
      <c r="E27" s="2">
        <v>3</v>
      </c>
      <c r="F27" s="2">
        <v>109</v>
      </c>
      <c r="G27" s="2">
        <v>205</v>
      </c>
      <c r="H27" s="41">
        <v>6</v>
      </c>
      <c r="I27" s="40">
        <f t="shared" si="0"/>
        <v>22</v>
      </c>
      <c r="J27" s="2"/>
      <c r="K27" s="2">
        <v>1</v>
      </c>
      <c r="L27" s="41">
        <v>5</v>
      </c>
      <c r="M27" s="2">
        <v>6</v>
      </c>
      <c r="N27" s="2">
        <v>49</v>
      </c>
      <c r="O27" s="40">
        <f t="shared" si="3"/>
        <v>64.800000000000026</v>
      </c>
      <c r="P27" s="2">
        <v>96</v>
      </c>
      <c r="Q27" s="40">
        <f t="shared" si="1"/>
        <v>44</v>
      </c>
      <c r="R27" s="47">
        <v>8</v>
      </c>
      <c r="S27" s="40">
        <f t="shared" si="2"/>
        <v>22</v>
      </c>
      <c r="T27" s="2">
        <v>42</v>
      </c>
      <c r="U27" s="40">
        <f t="shared" si="2"/>
        <v>22</v>
      </c>
    </row>
    <row r="28" spans="1:21">
      <c r="A28" s="4">
        <v>25</v>
      </c>
      <c r="B28" s="2">
        <v>1</v>
      </c>
      <c r="C28" s="2">
        <v>2</v>
      </c>
      <c r="D28" s="2">
        <v>0</v>
      </c>
      <c r="E28" s="2">
        <v>3</v>
      </c>
      <c r="F28" s="2">
        <v>108</v>
      </c>
      <c r="G28" s="2">
        <v>200</v>
      </c>
      <c r="H28" s="53">
        <v>6</v>
      </c>
      <c r="I28" s="40">
        <f t="shared" si="0"/>
        <v>23</v>
      </c>
      <c r="J28" s="2"/>
      <c r="K28" s="2">
        <v>1</v>
      </c>
      <c r="L28" s="41">
        <v>5</v>
      </c>
      <c r="M28" s="2">
        <v>6</v>
      </c>
      <c r="N28" s="2">
        <v>49</v>
      </c>
      <c r="O28" s="40">
        <f t="shared" si="3"/>
        <v>67.500000000000028</v>
      </c>
      <c r="P28" s="2">
        <v>96</v>
      </c>
      <c r="Q28" s="40">
        <f t="shared" si="1"/>
        <v>46</v>
      </c>
      <c r="R28" s="47">
        <v>8</v>
      </c>
      <c r="S28" s="40">
        <f t="shared" si="2"/>
        <v>23</v>
      </c>
      <c r="T28" s="2">
        <v>42</v>
      </c>
      <c r="U28" s="40">
        <f t="shared" si="2"/>
        <v>23</v>
      </c>
    </row>
    <row r="29" spans="1:21">
      <c r="A29" s="4">
        <v>26</v>
      </c>
      <c r="B29" s="2">
        <v>1</v>
      </c>
      <c r="C29" s="2">
        <v>2</v>
      </c>
      <c r="D29" s="2">
        <v>1</v>
      </c>
      <c r="E29" s="2">
        <v>3</v>
      </c>
      <c r="F29" s="2">
        <v>108</v>
      </c>
      <c r="G29" s="2">
        <v>195</v>
      </c>
      <c r="H29" s="41">
        <v>6</v>
      </c>
      <c r="I29" s="40">
        <f t="shared" si="0"/>
        <v>24</v>
      </c>
      <c r="J29" s="2"/>
      <c r="K29" s="2">
        <v>1</v>
      </c>
      <c r="L29" s="41">
        <v>5</v>
      </c>
      <c r="M29" s="2">
        <v>6</v>
      </c>
      <c r="N29" s="2">
        <v>49</v>
      </c>
      <c r="O29" s="40">
        <f t="shared" si="3"/>
        <v>70.200000000000031</v>
      </c>
      <c r="P29" s="2">
        <v>96</v>
      </c>
      <c r="Q29" s="40">
        <f t="shared" si="1"/>
        <v>48</v>
      </c>
      <c r="R29" s="47">
        <v>8</v>
      </c>
      <c r="S29" s="40">
        <f t="shared" si="2"/>
        <v>24</v>
      </c>
      <c r="T29" s="2">
        <v>42</v>
      </c>
      <c r="U29" s="40">
        <f t="shared" si="2"/>
        <v>24</v>
      </c>
    </row>
    <row r="30" spans="1:21">
      <c r="A30" s="4">
        <v>27</v>
      </c>
      <c r="B30" s="2">
        <v>1</v>
      </c>
      <c r="C30" s="2">
        <v>2</v>
      </c>
      <c r="D30" s="2">
        <v>2</v>
      </c>
      <c r="E30" s="2">
        <v>3</v>
      </c>
      <c r="F30" s="2">
        <v>108</v>
      </c>
      <c r="G30" s="2">
        <v>190</v>
      </c>
      <c r="H30" s="2">
        <v>8</v>
      </c>
      <c r="I30" s="40">
        <f t="shared" si="0"/>
        <v>25</v>
      </c>
      <c r="J30" s="2"/>
      <c r="K30" s="2">
        <v>1</v>
      </c>
      <c r="L30" s="2">
        <v>6</v>
      </c>
      <c r="M30" s="2">
        <v>6</v>
      </c>
      <c r="N30" s="2">
        <v>49</v>
      </c>
      <c r="O30" s="40">
        <f t="shared" si="3"/>
        <v>72.900000000000034</v>
      </c>
      <c r="P30" s="2">
        <v>96</v>
      </c>
      <c r="Q30" s="40">
        <f t="shared" si="1"/>
        <v>50</v>
      </c>
      <c r="R30" s="47">
        <v>14</v>
      </c>
      <c r="S30" s="40">
        <f t="shared" si="2"/>
        <v>25</v>
      </c>
      <c r="T30" s="2">
        <v>42</v>
      </c>
      <c r="U30" s="40">
        <f t="shared" si="2"/>
        <v>25</v>
      </c>
    </row>
    <row r="31" spans="1:21">
      <c r="A31" s="4">
        <v>28</v>
      </c>
      <c r="B31" s="2">
        <v>2</v>
      </c>
      <c r="C31" s="2">
        <v>2</v>
      </c>
      <c r="D31" s="2">
        <v>0</v>
      </c>
      <c r="E31" s="2">
        <v>3</v>
      </c>
      <c r="F31" s="2">
        <v>141</v>
      </c>
      <c r="G31" s="2">
        <v>185</v>
      </c>
      <c r="H31" s="2">
        <v>8</v>
      </c>
      <c r="I31" s="40">
        <f t="shared" si="0"/>
        <v>26</v>
      </c>
      <c r="J31" s="2"/>
      <c r="K31" s="2">
        <v>1</v>
      </c>
      <c r="L31" s="2">
        <v>6</v>
      </c>
      <c r="M31" s="2">
        <f>M30+1</f>
        <v>7</v>
      </c>
      <c r="N31" s="2">
        <v>49</v>
      </c>
      <c r="O31" s="40">
        <f t="shared" si="3"/>
        <v>75.600000000000037</v>
      </c>
      <c r="P31" s="2">
        <v>96</v>
      </c>
      <c r="Q31" s="40">
        <f t="shared" si="1"/>
        <v>52</v>
      </c>
      <c r="R31" s="47">
        <v>14</v>
      </c>
      <c r="S31" s="40">
        <f t="shared" si="2"/>
        <v>26</v>
      </c>
      <c r="T31" s="2">
        <v>42</v>
      </c>
      <c r="U31" s="40">
        <f t="shared" si="2"/>
        <v>26</v>
      </c>
    </row>
    <row r="32" spans="1:21">
      <c r="A32" s="4">
        <v>29</v>
      </c>
      <c r="B32" s="2">
        <v>2</v>
      </c>
      <c r="C32" s="2">
        <v>2</v>
      </c>
      <c r="D32" s="2"/>
      <c r="E32" s="2">
        <v>3</v>
      </c>
      <c r="F32" s="2">
        <v>141</v>
      </c>
      <c r="G32" s="2">
        <v>180</v>
      </c>
      <c r="H32" s="2">
        <v>8</v>
      </c>
      <c r="I32" s="40">
        <f t="shared" si="0"/>
        <v>27</v>
      </c>
      <c r="J32" s="2"/>
      <c r="K32" s="2">
        <v>1</v>
      </c>
      <c r="L32" s="2">
        <v>6</v>
      </c>
      <c r="M32" s="2">
        <v>7</v>
      </c>
      <c r="N32" s="2">
        <v>49</v>
      </c>
      <c r="O32" s="40">
        <f t="shared" si="3"/>
        <v>78.30000000000004</v>
      </c>
      <c r="P32" s="2">
        <v>96</v>
      </c>
      <c r="Q32" s="40">
        <f t="shared" si="1"/>
        <v>54</v>
      </c>
      <c r="R32" s="47">
        <v>14</v>
      </c>
      <c r="S32" s="40">
        <f t="shared" si="2"/>
        <v>27</v>
      </c>
      <c r="T32" s="2">
        <v>42</v>
      </c>
      <c r="U32" s="40">
        <f t="shared" si="2"/>
        <v>27</v>
      </c>
    </row>
    <row r="33" spans="1:21">
      <c r="A33" s="4">
        <v>30</v>
      </c>
      <c r="B33" s="2">
        <v>2</v>
      </c>
      <c r="C33" s="2">
        <v>2</v>
      </c>
      <c r="D33" s="2">
        <v>2</v>
      </c>
      <c r="E33" s="2">
        <v>3</v>
      </c>
      <c r="F33" s="2">
        <v>96</v>
      </c>
      <c r="G33" s="2">
        <v>175</v>
      </c>
      <c r="H33" s="2">
        <v>8</v>
      </c>
      <c r="I33" s="40">
        <f t="shared" si="0"/>
        <v>28</v>
      </c>
      <c r="J33" s="2"/>
      <c r="K33" s="2">
        <v>1</v>
      </c>
      <c r="L33" s="2">
        <v>6</v>
      </c>
      <c r="M33" s="2">
        <v>7</v>
      </c>
      <c r="N33" s="2">
        <v>49</v>
      </c>
      <c r="O33" s="40">
        <f t="shared" si="3"/>
        <v>81.000000000000043</v>
      </c>
      <c r="P33" s="2">
        <v>96</v>
      </c>
      <c r="Q33" s="40">
        <f t="shared" si="1"/>
        <v>56</v>
      </c>
      <c r="R33" s="47">
        <v>14</v>
      </c>
      <c r="S33" s="40">
        <f t="shared" si="2"/>
        <v>28</v>
      </c>
      <c r="T33" s="2">
        <v>42</v>
      </c>
      <c r="U33" s="40">
        <f t="shared" si="2"/>
        <v>28</v>
      </c>
    </row>
    <row r="34" spans="1:21">
      <c r="A34" s="4">
        <v>31</v>
      </c>
      <c r="B34" s="2">
        <v>3</v>
      </c>
      <c r="C34" s="2">
        <v>2</v>
      </c>
      <c r="D34" s="2">
        <v>1</v>
      </c>
      <c r="E34" s="2">
        <v>3</v>
      </c>
      <c r="F34" s="2">
        <v>107</v>
      </c>
      <c r="G34" s="2">
        <v>170</v>
      </c>
      <c r="H34" s="2">
        <v>8</v>
      </c>
      <c r="I34" s="40">
        <f t="shared" si="0"/>
        <v>29</v>
      </c>
      <c r="J34" s="2"/>
      <c r="K34" s="2">
        <v>1</v>
      </c>
      <c r="L34" s="2">
        <v>6</v>
      </c>
      <c r="M34" s="2">
        <v>7</v>
      </c>
      <c r="N34" s="2">
        <v>49</v>
      </c>
      <c r="O34" s="40">
        <f t="shared" si="3"/>
        <v>83.700000000000045</v>
      </c>
      <c r="P34" s="2">
        <v>96</v>
      </c>
      <c r="Q34" s="40">
        <f t="shared" si="1"/>
        <v>58</v>
      </c>
      <c r="R34" s="47">
        <v>14</v>
      </c>
      <c r="S34" s="40">
        <f t="shared" si="2"/>
        <v>29</v>
      </c>
      <c r="T34" s="2">
        <v>44</v>
      </c>
      <c r="U34" s="40">
        <f t="shared" si="2"/>
        <v>29</v>
      </c>
    </row>
    <row r="35" spans="1:21">
      <c r="A35" s="4">
        <v>32</v>
      </c>
      <c r="B35" s="2">
        <v>1</v>
      </c>
      <c r="C35" s="2">
        <v>2</v>
      </c>
      <c r="D35" s="2">
        <v>3</v>
      </c>
      <c r="E35" s="2">
        <v>3</v>
      </c>
      <c r="F35" s="2">
        <v>107</v>
      </c>
      <c r="G35" s="2">
        <v>165</v>
      </c>
      <c r="H35" s="2">
        <v>8</v>
      </c>
      <c r="I35" s="40">
        <f t="shared" si="0"/>
        <v>30</v>
      </c>
      <c r="J35" s="2"/>
      <c r="K35" s="2">
        <v>1</v>
      </c>
      <c r="L35" s="2">
        <v>6</v>
      </c>
      <c r="M35" s="2">
        <v>8</v>
      </c>
      <c r="N35" s="2">
        <v>49</v>
      </c>
      <c r="O35" s="40">
        <f t="shared" si="3"/>
        <v>86.400000000000048</v>
      </c>
      <c r="P35" s="2">
        <v>96</v>
      </c>
      <c r="Q35" s="40">
        <f t="shared" si="1"/>
        <v>60</v>
      </c>
      <c r="R35" s="47">
        <v>14</v>
      </c>
      <c r="S35" s="40">
        <f t="shared" si="2"/>
        <v>30</v>
      </c>
      <c r="T35" s="2">
        <v>44</v>
      </c>
      <c r="U35" s="40">
        <f t="shared" si="2"/>
        <v>30</v>
      </c>
    </row>
    <row r="36" spans="1:21">
      <c r="A36" s="4">
        <v>33</v>
      </c>
      <c r="B36" s="2">
        <v>1</v>
      </c>
      <c r="C36" s="2">
        <v>2</v>
      </c>
      <c r="D36" s="2">
        <v>1</v>
      </c>
      <c r="E36" s="2">
        <v>3</v>
      </c>
      <c r="F36" s="2">
        <v>107</v>
      </c>
      <c r="G36" s="2">
        <v>160</v>
      </c>
      <c r="H36" s="2">
        <v>8</v>
      </c>
      <c r="I36" s="40">
        <f t="shared" si="0"/>
        <v>31</v>
      </c>
      <c r="J36" s="2"/>
      <c r="K36" s="2">
        <v>1</v>
      </c>
      <c r="L36" s="2">
        <v>6</v>
      </c>
      <c r="M36" s="2">
        <v>8</v>
      </c>
      <c r="N36" s="2">
        <v>49</v>
      </c>
      <c r="O36" s="40">
        <f t="shared" si="3"/>
        <v>89.100000000000051</v>
      </c>
      <c r="P36" s="2">
        <v>96</v>
      </c>
      <c r="Q36" s="40">
        <f t="shared" si="1"/>
        <v>62</v>
      </c>
      <c r="R36" s="47">
        <v>14</v>
      </c>
      <c r="S36" s="40">
        <f t="shared" si="2"/>
        <v>31</v>
      </c>
      <c r="T36" s="2">
        <v>44</v>
      </c>
      <c r="U36" s="40">
        <f t="shared" si="2"/>
        <v>31</v>
      </c>
    </row>
    <row r="37" spans="1:21">
      <c r="A37" s="4">
        <v>34</v>
      </c>
      <c r="B37" s="2">
        <v>1</v>
      </c>
      <c r="C37" s="2">
        <v>2</v>
      </c>
      <c r="D37" s="2">
        <v>3</v>
      </c>
      <c r="E37" s="2">
        <v>3</v>
      </c>
      <c r="F37" s="2">
        <v>114</v>
      </c>
      <c r="G37" s="2">
        <v>155</v>
      </c>
      <c r="H37" s="2">
        <v>8</v>
      </c>
      <c r="I37" s="40">
        <f t="shared" si="0"/>
        <v>32</v>
      </c>
      <c r="J37" s="2"/>
      <c r="K37" s="2">
        <v>1</v>
      </c>
      <c r="L37" s="2">
        <v>6</v>
      </c>
      <c r="M37" s="2">
        <v>8</v>
      </c>
      <c r="N37" s="2">
        <v>49</v>
      </c>
      <c r="O37" s="40">
        <f t="shared" si="3"/>
        <v>91.800000000000054</v>
      </c>
      <c r="P37" s="2">
        <v>96</v>
      </c>
      <c r="Q37" s="40">
        <f t="shared" si="1"/>
        <v>64</v>
      </c>
      <c r="R37" s="47">
        <v>14</v>
      </c>
      <c r="S37" s="40">
        <f t="shared" si="2"/>
        <v>32</v>
      </c>
      <c r="T37" s="2">
        <v>44</v>
      </c>
      <c r="U37" s="40">
        <f t="shared" si="2"/>
        <v>32</v>
      </c>
    </row>
    <row r="38" spans="1:21">
      <c r="A38" s="4">
        <v>35</v>
      </c>
      <c r="B38" s="2">
        <v>1</v>
      </c>
      <c r="C38" s="2">
        <v>2</v>
      </c>
      <c r="D38" s="2">
        <v>0</v>
      </c>
      <c r="E38" s="2">
        <v>3</v>
      </c>
      <c r="F38" s="2">
        <v>114</v>
      </c>
      <c r="G38" s="2">
        <v>150</v>
      </c>
      <c r="H38" s="2">
        <v>8</v>
      </c>
      <c r="I38" s="40">
        <f t="shared" si="0"/>
        <v>33</v>
      </c>
      <c r="J38" s="2"/>
      <c r="K38" s="2">
        <v>1</v>
      </c>
      <c r="L38" s="2">
        <v>6</v>
      </c>
      <c r="M38" s="2">
        <v>8</v>
      </c>
      <c r="N38" s="2">
        <v>49</v>
      </c>
      <c r="O38" s="40">
        <f t="shared" si="3"/>
        <v>94.500000000000057</v>
      </c>
      <c r="P38" s="2">
        <v>96</v>
      </c>
      <c r="Q38" s="40">
        <f t="shared" si="1"/>
        <v>66</v>
      </c>
      <c r="R38" s="47">
        <v>14</v>
      </c>
      <c r="S38" s="40">
        <f t="shared" si="2"/>
        <v>33</v>
      </c>
      <c r="T38" s="2">
        <v>44</v>
      </c>
      <c r="U38" s="40">
        <f t="shared" si="2"/>
        <v>33</v>
      </c>
    </row>
    <row r="39" spans="1:21">
      <c r="A39" s="4">
        <v>36</v>
      </c>
      <c r="B39" s="2">
        <v>1</v>
      </c>
      <c r="C39" s="2">
        <v>2</v>
      </c>
      <c r="D39" s="2">
        <v>1</v>
      </c>
      <c r="E39" s="2">
        <v>3</v>
      </c>
      <c r="F39" s="2">
        <v>114</v>
      </c>
      <c r="G39" s="2">
        <v>145</v>
      </c>
      <c r="H39" s="2">
        <v>8</v>
      </c>
      <c r="I39" s="40">
        <f t="shared" si="0"/>
        <v>34</v>
      </c>
      <c r="J39" s="2"/>
      <c r="K39" s="2">
        <v>1</v>
      </c>
      <c r="L39" s="2">
        <v>6</v>
      </c>
      <c r="M39" s="2">
        <v>8</v>
      </c>
      <c r="N39" s="2">
        <v>49</v>
      </c>
      <c r="O39" s="40">
        <f t="shared" si="3"/>
        <v>97.20000000000006</v>
      </c>
      <c r="P39" s="2">
        <v>96</v>
      </c>
      <c r="Q39" s="40">
        <f t="shared" si="1"/>
        <v>68</v>
      </c>
      <c r="R39" s="47">
        <v>14</v>
      </c>
      <c r="S39" s="40">
        <f t="shared" si="2"/>
        <v>34</v>
      </c>
      <c r="T39" s="2">
        <v>46</v>
      </c>
      <c r="U39" s="40">
        <f t="shared" si="2"/>
        <v>34</v>
      </c>
    </row>
    <row r="40" spans="1:21">
      <c r="A40" s="4">
        <v>37</v>
      </c>
      <c r="B40" s="2">
        <v>1</v>
      </c>
      <c r="C40" s="2">
        <v>2</v>
      </c>
      <c r="D40" s="2">
        <v>0</v>
      </c>
      <c r="E40" s="2">
        <v>3</v>
      </c>
      <c r="F40" s="2">
        <v>114</v>
      </c>
      <c r="G40" s="2">
        <v>140</v>
      </c>
      <c r="H40" s="2">
        <v>9</v>
      </c>
      <c r="I40" s="40">
        <f t="shared" si="0"/>
        <v>35</v>
      </c>
      <c r="J40" s="2"/>
      <c r="K40" s="2">
        <v>1</v>
      </c>
      <c r="L40" s="2">
        <v>6</v>
      </c>
      <c r="M40" s="2">
        <v>9</v>
      </c>
      <c r="N40" s="2">
        <v>49</v>
      </c>
      <c r="O40" s="40">
        <f t="shared" si="3"/>
        <v>99.900000000000063</v>
      </c>
      <c r="P40" s="2">
        <v>96</v>
      </c>
      <c r="Q40" s="40">
        <f t="shared" si="1"/>
        <v>70</v>
      </c>
      <c r="R40" s="47">
        <v>14</v>
      </c>
      <c r="S40" s="40">
        <f t="shared" si="2"/>
        <v>35</v>
      </c>
      <c r="T40" s="2">
        <v>46</v>
      </c>
      <c r="U40" s="40">
        <f t="shared" si="2"/>
        <v>35</v>
      </c>
    </row>
    <row r="41" spans="1:21">
      <c r="A41" s="4">
        <v>38</v>
      </c>
      <c r="B41" s="2">
        <v>1</v>
      </c>
      <c r="C41" s="2">
        <v>2</v>
      </c>
      <c r="D41" s="2">
        <v>3</v>
      </c>
      <c r="E41" s="2">
        <v>3</v>
      </c>
      <c r="F41" s="2">
        <v>114</v>
      </c>
      <c r="G41" s="2">
        <v>135</v>
      </c>
      <c r="H41" s="2">
        <v>9</v>
      </c>
      <c r="I41" s="40">
        <f t="shared" si="0"/>
        <v>36</v>
      </c>
      <c r="J41" s="2"/>
      <c r="K41" s="2">
        <v>1</v>
      </c>
      <c r="L41" s="2">
        <v>6</v>
      </c>
      <c r="M41" s="2">
        <v>9</v>
      </c>
      <c r="N41" s="2">
        <v>49</v>
      </c>
      <c r="O41" s="40">
        <f t="shared" si="3"/>
        <v>102.60000000000007</v>
      </c>
      <c r="P41" s="2">
        <v>96</v>
      </c>
      <c r="Q41" s="40">
        <f t="shared" si="1"/>
        <v>72</v>
      </c>
      <c r="R41" s="47">
        <v>14</v>
      </c>
      <c r="S41" s="40">
        <f t="shared" si="2"/>
        <v>36</v>
      </c>
      <c r="T41" s="2">
        <v>47</v>
      </c>
      <c r="U41" s="40">
        <f t="shared" si="2"/>
        <v>36</v>
      </c>
    </row>
    <row r="42" spans="1:21">
      <c r="A42" s="4">
        <v>39</v>
      </c>
      <c r="B42" s="2">
        <v>1</v>
      </c>
      <c r="C42" s="2">
        <v>2</v>
      </c>
      <c r="D42" s="2">
        <v>2</v>
      </c>
      <c r="E42" s="2">
        <v>3</v>
      </c>
      <c r="F42" s="2">
        <v>114</v>
      </c>
      <c r="G42" s="2">
        <v>130</v>
      </c>
      <c r="H42" s="2">
        <v>9</v>
      </c>
      <c r="I42" s="40">
        <f t="shared" si="0"/>
        <v>37</v>
      </c>
      <c r="J42" s="2"/>
      <c r="K42" s="2">
        <v>1</v>
      </c>
      <c r="L42" s="2">
        <v>6</v>
      </c>
      <c r="M42" s="2">
        <v>9</v>
      </c>
      <c r="N42" s="2">
        <v>49</v>
      </c>
      <c r="O42" s="40">
        <f t="shared" si="3"/>
        <v>105.30000000000007</v>
      </c>
      <c r="P42" s="2">
        <v>96</v>
      </c>
      <c r="Q42" s="40">
        <f t="shared" si="1"/>
        <v>74</v>
      </c>
      <c r="R42" s="47">
        <v>14</v>
      </c>
      <c r="S42" s="40">
        <f t="shared" si="2"/>
        <v>37</v>
      </c>
      <c r="T42" s="2">
        <v>49</v>
      </c>
      <c r="U42" s="40">
        <f t="shared" si="2"/>
        <v>37</v>
      </c>
    </row>
    <row r="43" spans="1:21">
      <c r="A43" s="4">
        <v>40</v>
      </c>
      <c r="B43" s="2">
        <v>1</v>
      </c>
      <c r="C43" s="2">
        <v>2</v>
      </c>
      <c r="D43" s="2">
        <v>2</v>
      </c>
      <c r="E43" s="2">
        <v>3</v>
      </c>
      <c r="F43" s="2">
        <v>107</v>
      </c>
      <c r="G43" s="2">
        <v>125</v>
      </c>
      <c r="H43" s="2">
        <v>11</v>
      </c>
      <c r="I43" s="40">
        <f t="shared" si="0"/>
        <v>38</v>
      </c>
      <c r="J43" s="2"/>
      <c r="K43" s="2">
        <v>1</v>
      </c>
      <c r="L43" s="2">
        <v>6</v>
      </c>
      <c r="M43" s="2">
        <v>9</v>
      </c>
      <c r="N43" s="2">
        <v>49</v>
      </c>
      <c r="O43" s="40">
        <f t="shared" si="3"/>
        <v>108.00000000000007</v>
      </c>
      <c r="P43" s="2">
        <v>96</v>
      </c>
      <c r="Q43" s="40">
        <f t="shared" si="1"/>
        <v>76</v>
      </c>
      <c r="R43" s="47">
        <v>14</v>
      </c>
      <c r="S43" s="40">
        <f t="shared" si="2"/>
        <v>38</v>
      </c>
      <c r="T43" s="2">
        <v>49</v>
      </c>
      <c r="U43" s="40">
        <f t="shared" si="2"/>
        <v>38</v>
      </c>
    </row>
    <row r="44" spans="1:21">
      <c r="A44" s="4">
        <v>41</v>
      </c>
      <c r="B44" s="2">
        <v>1</v>
      </c>
      <c r="C44" s="2">
        <v>2</v>
      </c>
      <c r="D44" s="2">
        <v>1</v>
      </c>
      <c r="E44" s="2">
        <v>3</v>
      </c>
      <c r="F44" s="2">
        <v>107</v>
      </c>
      <c r="G44" s="2">
        <v>120</v>
      </c>
      <c r="H44" s="2">
        <v>11</v>
      </c>
      <c r="I44" s="40">
        <f t="shared" si="0"/>
        <v>39</v>
      </c>
      <c r="J44" s="2"/>
      <c r="K44" s="2">
        <v>1</v>
      </c>
      <c r="L44" s="2">
        <v>6</v>
      </c>
      <c r="M44" s="2">
        <v>10</v>
      </c>
      <c r="N44" s="2">
        <v>49</v>
      </c>
      <c r="O44" s="40">
        <f t="shared" si="3"/>
        <v>110.70000000000007</v>
      </c>
      <c r="P44" s="2">
        <v>96</v>
      </c>
      <c r="Q44" s="40">
        <f t="shared" si="1"/>
        <v>78</v>
      </c>
      <c r="R44" s="47">
        <v>14</v>
      </c>
      <c r="S44" s="40">
        <f t="shared" si="2"/>
        <v>39</v>
      </c>
      <c r="T44" s="2">
        <v>49</v>
      </c>
      <c r="U44" s="40">
        <f t="shared" si="2"/>
        <v>39</v>
      </c>
    </row>
    <row r="45" spans="1:21">
      <c r="A45" s="4">
        <v>42</v>
      </c>
      <c r="B45" s="2">
        <v>1</v>
      </c>
      <c r="C45" s="2">
        <v>2</v>
      </c>
      <c r="D45" s="2">
        <v>1</v>
      </c>
      <c r="E45" s="2">
        <v>3</v>
      </c>
      <c r="F45" s="2">
        <v>89</v>
      </c>
      <c r="G45" s="2">
        <v>115</v>
      </c>
      <c r="H45" s="2">
        <v>11</v>
      </c>
      <c r="I45" s="40">
        <f t="shared" si="0"/>
        <v>40</v>
      </c>
      <c r="J45" s="2"/>
      <c r="K45" s="2">
        <v>1</v>
      </c>
      <c r="L45" s="2">
        <v>6</v>
      </c>
      <c r="M45" s="2">
        <v>10</v>
      </c>
      <c r="N45" s="2">
        <v>49</v>
      </c>
      <c r="O45" s="40">
        <f t="shared" si="3"/>
        <v>113.40000000000008</v>
      </c>
      <c r="P45" s="2">
        <v>96</v>
      </c>
      <c r="Q45" s="40">
        <f t="shared" si="1"/>
        <v>80</v>
      </c>
      <c r="R45" s="47">
        <v>14</v>
      </c>
      <c r="S45" s="40">
        <f t="shared" si="2"/>
        <v>40</v>
      </c>
      <c r="T45" s="2">
        <v>49</v>
      </c>
      <c r="U45" s="40">
        <f t="shared" si="2"/>
        <v>40</v>
      </c>
    </row>
    <row r="46" spans="1:21">
      <c r="A46" s="4">
        <v>43</v>
      </c>
      <c r="B46" s="2">
        <v>1</v>
      </c>
      <c r="C46" s="2">
        <v>2</v>
      </c>
      <c r="D46" s="2">
        <v>2</v>
      </c>
      <c r="E46" s="2">
        <v>3</v>
      </c>
      <c r="F46" s="2">
        <v>89</v>
      </c>
      <c r="G46" s="2">
        <v>110</v>
      </c>
      <c r="H46" s="2">
        <v>11</v>
      </c>
      <c r="I46" s="40">
        <f t="shared" si="0"/>
        <v>41</v>
      </c>
      <c r="J46" s="2"/>
      <c r="K46" s="2">
        <v>1</v>
      </c>
      <c r="L46" s="2">
        <v>6</v>
      </c>
      <c r="M46" s="2">
        <v>10</v>
      </c>
      <c r="N46" s="2">
        <v>49</v>
      </c>
      <c r="O46" s="40">
        <f t="shared" si="3"/>
        <v>116.10000000000008</v>
      </c>
      <c r="P46" s="2">
        <v>96</v>
      </c>
      <c r="Q46" s="40">
        <f t="shared" si="1"/>
        <v>82</v>
      </c>
      <c r="R46" s="47">
        <v>14</v>
      </c>
      <c r="S46" s="40">
        <f t="shared" si="2"/>
        <v>41</v>
      </c>
      <c r="T46" s="2">
        <v>54</v>
      </c>
      <c r="U46" s="40">
        <f t="shared" si="2"/>
        <v>41</v>
      </c>
    </row>
    <row r="47" spans="1:21">
      <c r="A47" s="4">
        <v>44</v>
      </c>
      <c r="B47" s="2">
        <v>2</v>
      </c>
      <c r="C47" s="2">
        <v>2</v>
      </c>
      <c r="D47" s="2">
        <v>1</v>
      </c>
      <c r="E47" s="2">
        <v>3</v>
      </c>
      <c r="F47" s="2">
        <v>123</v>
      </c>
      <c r="G47" s="2">
        <v>105</v>
      </c>
      <c r="H47" s="2">
        <v>11</v>
      </c>
      <c r="I47" s="40">
        <f t="shared" si="0"/>
        <v>42</v>
      </c>
      <c r="J47" s="2"/>
      <c r="K47" s="2">
        <v>1</v>
      </c>
      <c r="L47" s="2">
        <v>6</v>
      </c>
      <c r="M47" s="2">
        <v>10</v>
      </c>
      <c r="N47" s="2">
        <v>49</v>
      </c>
      <c r="O47" s="40">
        <f t="shared" si="3"/>
        <v>118.80000000000008</v>
      </c>
      <c r="P47" s="2">
        <v>96</v>
      </c>
      <c r="Q47" s="40">
        <f t="shared" si="1"/>
        <v>84</v>
      </c>
      <c r="R47" s="47">
        <v>15</v>
      </c>
      <c r="S47" s="40">
        <f t="shared" si="2"/>
        <v>42</v>
      </c>
      <c r="T47" s="2">
        <v>60</v>
      </c>
      <c r="U47" s="40">
        <f t="shared" si="2"/>
        <v>42</v>
      </c>
    </row>
    <row r="48" spans="1:21">
      <c r="A48" s="4">
        <v>45</v>
      </c>
      <c r="B48" s="2">
        <v>2</v>
      </c>
      <c r="C48" s="2">
        <v>2</v>
      </c>
      <c r="D48" s="2">
        <v>2</v>
      </c>
      <c r="E48" s="2">
        <v>3</v>
      </c>
      <c r="F48" s="2">
        <v>67</v>
      </c>
      <c r="G48" s="2">
        <v>100</v>
      </c>
      <c r="H48" s="2">
        <v>11</v>
      </c>
      <c r="I48" s="40">
        <f t="shared" si="0"/>
        <v>43</v>
      </c>
      <c r="J48" s="2"/>
      <c r="K48" s="2">
        <v>1</v>
      </c>
      <c r="L48" s="2">
        <v>26</v>
      </c>
      <c r="M48" s="2">
        <v>10</v>
      </c>
      <c r="N48" s="2">
        <v>50</v>
      </c>
      <c r="O48" s="40">
        <f t="shared" si="3"/>
        <v>121.50000000000009</v>
      </c>
      <c r="P48" s="2">
        <v>96</v>
      </c>
      <c r="Q48" s="40">
        <f t="shared" si="1"/>
        <v>86</v>
      </c>
      <c r="R48" s="47">
        <v>15</v>
      </c>
      <c r="S48" s="40">
        <f t="shared" si="2"/>
        <v>43</v>
      </c>
      <c r="T48" s="2">
        <v>62</v>
      </c>
      <c r="U48" s="40">
        <f t="shared" si="2"/>
        <v>43</v>
      </c>
    </row>
    <row r="49" spans="1:21">
      <c r="A49" s="4">
        <v>46</v>
      </c>
      <c r="B49" s="2">
        <v>2</v>
      </c>
      <c r="C49" s="2">
        <v>2</v>
      </c>
      <c r="D49" s="2">
        <v>6</v>
      </c>
      <c r="E49" s="2">
        <v>3</v>
      </c>
      <c r="F49" s="2">
        <v>87</v>
      </c>
      <c r="G49" s="2">
        <v>95</v>
      </c>
      <c r="H49" s="2">
        <v>13</v>
      </c>
      <c r="I49" s="40">
        <f t="shared" si="0"/>
        <v>44</v>
      </c>
      <c r="J49" s="2"/>
      <c r="K49" s="2">
        <v>1</v>
      </c>
      <c r="L49" s="2">
        <v>26</v>
      </c>
      <c r="M49" s="2">
        <v>11</v>
      </c>
      <c r="N49" s="2">
        <v>50</v>
      </c>
      <c r="O49" s="40">
        <f t="shared" si="3"/>
        <v>124.20000000000009</v>
      </c>
      <c r="P49" s="2">
        <v>96</v>
      </c>
      <c r="Q49" s="40">
        <f t="shared" si="1"/>
        <v>88</v>
      </c>
      <c r="R49" s="47">
        <v>15</v>
      </c>
      <c r="S49" s="40">
        <f t="shared" si="2"/>
        <v>44</v>
      </c>
      <c r="T49" s="2">
        <v>62</v>
      </c>
      <c r="U49" s="40">
        <f t="shared" si="2"/>
        <v>44</v>
      </c>
    </row>
    <row r="50" spans="1:21">
      <c r="A50" s="4">
        <v>47</v>
      </c>
      <c r="B50" s="2">
        <v>3</v>
      </c>
      <c r="C50" s="2">
        <v>2</v>
      </c>
      <c r="D50" s="2">
        <v>2</v>
      </c>
      <c r="E50" s="2">
        <v>3</v>
      </c>
      <c r="F50" s="2">
        <v>90</v>
      </c>
      <c r="G50" s="2">
        <v>90</v>
      </c>
      <c r="H50" s="2">
        <v>14</v>
      </c>
      <c r="I50" s="40">
        <f t="shared" si="0"/>
        <v>45</v>
      </c>
      <c r="J50" s="2"/>
      <c r="K50" s="2">
        <v>1</v>
      </c>
      <c r="L50" s="2">
        <v>26</v>
      </c>
      <c r="M50" s="2">
        <v>11</v>
      </c>
      <c r="N50" s="2">
        <v>54</v>
      </c>
      <c r="O50" s="40">
        <f t="shared" si="3"/>
        <v>126.90000000000009</v>
      </c>
      <c r="P50" s="2">
        <v>96</v>
      </c>
      <c r="Q50" s="40">
        <f t="shared" si="1"/>
        <v>90</v>
      </c>
      <c r="R50" s="47">
        <v>15</v>
      </c>
      <c r="S50" s="40">
        <f t="shared" si="2"/>
        <v>45</v>
      </c>
      <c r="T50" s="2">
        <v>62</v>
      </c>
      <c r="U50" s="40">
        <f t="shared" si="2"/>
        <v>45</v>
      </c>
    </row>
    <row r="51" spans="1:21">
      <c r="A51" s="4">
        <v>48</v>
      </c>
      <c r="B51" s="2">
        <v>2</v>
      </c>
      <c r="C51" s="2">
        <v>2</v>
      </c>
      <c r="D51" s="2">
        <v>4</v>
      </c>
      <c r="E51" s="2">
        <v>3</v>
      </c>
      <c r="F51" s="2">
        <v>90</v>
      </c>
      <c r="G51" s="2">
        <v>85</v>
      </c>
      <c r="H51" s="2">
        <v>22</v>
      </c>
      <c r="I51" s="40">
        <f t="shared" si="0"/>
        <v>46</v>
      </c>
      <c r="J51" s="2"/>
      <c r="K51" s="2">
        <v>1</v>
      </c>
      <c r="L51" s="2">
        <v>26</v>
      </c>
      <c r="M51" s="2">
        <v>11</v>
      </c>
      <c r="N51" s="2">
        <v>54</v>
      </c>
      <c r="O51" s="40">
        <f t="shared" si="3"/>
        <v>129.60000000000008</v>
      </c>
      <c r="P51" s="2">
        <v>96</v>
      </c>
      <c r="Q51" s="40">
        <f t="shared" si="1"/>
        <v>92</v>
      </c>
      <c r="R51" s="47">
        <v>15</v>
      </c>
      <c r="S51" s="40">
        <f t="shared" si="2"/>
        <v>46</v>
      </c>
      <c r="T51" s="2">
        <v>62</v>
      </c>
      <c r="U51" s="40">
        <f t="shared" si="2"/>
        <v>46</v>
      </c>
    </row>
    <row r="52" spans="1:21">
      <c r="A52" s="4">
        <v>49</v>
      </c>
      <c r="B52" s="2">
        <v>2</v>
      </c>
      <c r="C52" s="2">
        <v>2</v>
      </c>
      <c r="D52" s="2">
        <v>2</v>
      </c>
      <c r="E52" s="2">
        <v>3</v>
      </c>
      <c r="F52" s="2">
        <v>82</v>
      </c>
      <c r="G52" s="2">
        <v>80</v>
      </c>
      <c r="H52" s="2">
        <v>22</v>
      </c>
      <c r="I52" s="40">
        <f t="shared" si="0"/>
        <v>47</v>
      </c>
      <c r="J52" s="2"/>
      <c r="K52" s="2">
        <v>1</v>
      </c>
      <c r="L52" s="2">
        <v>54</v>
      </c>
      <c r="M52" s="2">
        <v>12</v>
      </c>
      <c r="N52" s="2">
        <v>54</v>
      </c>
      <c r="O52" s="40">
        <f t="shared" si="3"/>
        <v>132.30000000000007</v>
      </c>
      <c r="P52" s="2">
        <v>96</v>
      </c>
      <c r="Q52" s="40">
        <f t="shared" si="1"/>
        <v>94</v>
      </c>
      <c r="R52" s="47">
        <v>15</v>
      </c>
      <c r="S52" s="40">
        <f t="shared" si="2"/>
        <v>47</v>
      </c>
      <c r="T52" s="2">
        <v>62</v>
      </c>
      <c r="U52" s="40">
        <f t="shared" si="2"/>
        <v>47</v>
      </c>
    </row>
    <row r="53" spans="1:21">
      <c r="A53" s="4">
        <v>50</v>
      </c>
      <c r="B53" s="2">
        <v>1</v>
      </c>
      <c r="C53" s="2">
        <v>2</v>
      </c>
      <c r="D53" s="2">
        <v>2</v>
      </c>
      <c r="E53" s="2">
        <v>3</v>
      </c>
      <c r="F53" s="2">
        <v>82</v>
      </c>
      <c r="G53" s="2">
        <v>75</v>
      </c>
      <c r="H53" s="2">
        <v>24</v>
      </c>
      <c r="I53" s="40">
        <f t="shared" si="0"/>
        <v>48</v>
      </c>
      <c r="J53" s="2"/>
      <c r="K53" s="2">
        <v>1</v>
      </c>
      <c r="L53" s="2">
        <v>54</v>
      </c>
      <c r="M53" s="2">
        <v>12</v>
      </c>
      <c r="N53" s="2">
        <v>54</v>
      </c>
      <c r="O53" s="40">
        <f t="shared" si="3"/>
        <v>135.00000000000006</v>
      </c>
      <c r="P53" s="2">
        <v>96</v>
      </c>
      <c r="Q53" s="40">
        <f t="shared" si="1"/>
        <v>96</v>
      </c>
      <c r="R53" s="47">
        <v>15</v>
      </c>
      <c r="S53" s="40">
        <f t="shared" si="2"/>
        <v>48</v>
      </c>
      <c r="T53" s="2">
        <v>62</v>
      </c>
      <c r="U53" s="40">
        <f t="shared" si="2"/>
        <v>48</v>
      </c>
    </row>
    <row r="54" spans="1:21">
      <c r="A54" s="4">
        <v>51</v>
      </c>
      <c r="B54" s="2">
        <v>0</v>
      </c>
      <c r="C54" s="2">
        <v>2</v>
      </c>
      <c r="D54" s="2">
        <v>1</v>
      </c>
      <c r="E54" s="2">
        <v>3</v>
      </c>
      <c r="F54" s="2">
        <v>90</v>
      </c>
      <c r="G54" s="2">
        <v>70</v>
      </c>
      <c r="H54" s="2">
        <v>24</v>
      </c>
      <c r="I54" s="40">
        <f t="shared" si="0"/>
        <v>49</v>
      </c>
      <c r="J54" s="2"/>
      <c r="K54" s="2">
        <v>1</v>
      </c>
      <c r="L54" s="2">
        <v>79</v>
      </c>
      <c r="M54" s="2">
        <v>12</v>
      </c>
      <c r="N54" s="2">
        <v>54</v>
      </c>
      <c r="O54" s="40">
        <f t="shared" si="3"/>
        <v>137.70000000000005</v>
      </c>
      <c r="P54" s="2">
        <v>96</v>
      </c>
      <c r="Q54" s="40">
        <f t="shared" si="1"/>
        <v>98</v>
      </c>
      <c r="R54" s="47">
        <v>15</v>
      </c>
      <c r="S54" s="40">
        <f t="shared" si="2"/>
        <v>49</v>
      </c>
      <c r="T54" s="2">
        <v>65</v>
      </c>
      <c r="U54" s="40">
        <f t="shared" si="2"/>
        <v>49</v>
      </c>
    </row>
    <row r="55" spans="1:21" ht="15.75" thickBot="1">
      <c r="A55" s="57">
        <v>52</v>
      </c>
      <c r="B55" s="2">
        <v>0</v>
      </c>
      <c r="C55" s="10">
        <v>2</v>
      </c>
      <c r="D55" s="2">
        <v>1</v>
      </c>
      <c r="E55" s="10">
        <v>3</v>
      </c>
      <c r="F55" s="2">
        <v>90</v>
      </c>
      <c r="G55" s="10">
        <v>65</v>
      </c>
      <c r="H55" s="2">
        <v>24</v>
      </c>
      <c r="I55" s="10">
        <f>+I54+1</f>
        <v>50</v>
      </c>
      <c r="J55" s="58"/>
      <c r="K55" s="10">
        <v>1</v>
      </c>
      <c r="L55" s="2">
        <v>79</v>
      </c>
      <c r="M55" s="10">
        <v>12</v>
      </c>
      <c r="N55" s="2">
        <v>54</v>
      </c>
      <c r="O55" s="10">
        <f>+O54+2.7</f>
        <v>140.40000000000003</v>
      </c>
      <c r="P55" s="2">
        <v>96</v>
      </c>
      <c r="Q55" s="10">
        <f>+Q54+2</f>
        <v>100</v>
      </c>
      <c r="R55" s="47">
        <v>15</v>
      </c>
      <c r="S55" s="48">
        <f>+S54+1</f>
        <v>50</v>
      </c>
      <c r="T55" s="2">
        <v>65</v>
      </c>
      <c r="U55" s="10">
        <f>+U54+1</f>
        <v>50</v>
      </c>
    </row>
    <row r="56" spans="1:21">
      <c r="A56" s="59">
        <v>1</v>
      </c>
      <c r="B56" s="2">
        <v>0</v>
      </c>
      <c r="C56" s="10">
        <v>2</v>
      </c>
      <c r="D56" s="2">
        <v>1</v>
      </c>
      <c r="E56" s="10">
        <v>3</v>
      </c>
      <c r="F56" s="2">
        <v>90</v>
      </c>
      <c r="G56" s="10">
        <v>65</v>
      </c>
      <c r="H56" s="2">
        <v>24</v>
      </c>
      <c r="I56" s="10">
        <f>+I55+1</f>
        <v>51</v>
      </c>
      <c r="J56" s="58"/>
      <c r="K56" s="10">
        <v>1</v>
      </c>
      <c r="L56" s="2">
        <v>79</v>
      </c>
      <c r="M56" s="10">
        <v>12</v>
      </c>
      <c r="N56" s="2">
        <v>54</v>
      </c>
      <c r="O56" s="10">
        <f>+O55+2.7</f>
        <v>143.10000000000002</v>
      </c>
      <c r="P56" s="2">
        <v>2</v>
      </c>
      <c r="Q56" s="10">
        <f>+Q55+2</f>
        <v>102</v>
      </c>
      <c r="R56" s="47">
        <v>15</v>
      </c>
      <c r="S56" s="48">
        <f>+S55+1</f>
        <v>51</v>
      </c>
      <c r="T56" s="2">
        <v>65</v>
      </c>
      <c r="U56" s="10">
        <f>+U55+1</f>
        <v>51</v>
      </c>
    </row>
    <row r="57" spans="1:21">
      <c r="A57" s="4">
        <v>2</v>
      </c>
      <c r="B57" s="2"/>
      <c r="C57" s="2"/>
      <c r="D57" s="2"/>
      <c r="E57" s="2"/>
      <c r="F57" s="2"/>
      <c r="G57" s="2"/>
      <c r="H57" s="2"/>
      <c r="I57" s="2"/>
      <c r="J57" s="40"/>
      <c r="K57" s="2"/>
      <c r="L57" s="2"/>
      <c r="M57" s="2"/>
      <c r="N57" s="2"/>
      <c r="O57" s="2"/>
      <c r="P57" s="40"/>
      <c r="Q57" s="2"/>
      <c r="R57" s="40"/>
      <c r="S57" s="47"/>
      <c r="T57" s="40"/>
      <c r="U57" s="2"/>
    </row>
    <row r="58" spans="1:21" ht="15.75" thickBot="1">
      <c r="A58" s="3">
        <v>3</v>
      </c>
      <c r="B58" s="2"/>
      <c r="C58" s="2"/>
      <c r="D58" s="2"/>
      <c r="E58" s="2"/>
      <c r="F58" s="2"/>
      <c r="G58" s="2"/>
      <c r="H58" s="2"/>
      <c r="I58" s="2"/>
      <c r="J58" s="40"/>
      <c r="K58" s="2"/>
      <c r="L58" s="2"/>
      <c r="M58" s="2"/>
      <c r="N58" s="2"/>
      <c r="O58" s="2"/>
      <c r="P58" s="40"/>
      <c r="Q58" s="2"/>
      <c r="R58" s="40"/>
      <c r="S58" s="47"/>
      <c r="T58" s="40"/>
      <c r="U58" s="2"/>
    </row>
    <row r="59" spans="1:21" ht="16.5" thickTop="1" thickBot="1">
      <c r="A59" s="9" t="s">
        <v>4</v>
      </c>
      <c r="B59" s="12"/>
      <c r="C59" s="12"/>
      <c r="D59" s="11">
        <f>SUM(D4:D56)</f>
        <v>65</v>
      </c>
      <c r="E59" s="12"/>
      <c r="F59" s="13"/>
      <c r="G59" s="12"/>
      <c r="H59" s="11">
        <f>SUM(H4:H55)</f>
        <v>361</v>
      </c>
      <c r="I59" s="38"/>
      <c r="J59" s="11">
        <f>SUM(J4:J55)</f>
        <v>0</v>
      </c>
      <c r="K59" s="12"/>
      <c r="L59" s="11">
        <f>SUM(L4:L55)</f>
        <v>505</v>
      </c>
      <c r="M59" s="12">
        <v>12</v>
      </c>
      <c r="N59" s="11">
        <f>N25</f>
        <v>49</v>
      </c>
      <c r="O59" s="38"/>
      <c r="P59" s="11">
        <f>SUM(P4:P55)</f>
        <v>3113</v>
      </c>
      <c r="Q59" s="38"/>
      <c r="R59" s="49"/>
      <c r="S59" s="38"/>
      <c r="T59" s="11" t="e">
        <f>VLOOKUP(B1,B4:B55,18,1)</f>
        <v>#REF!</v>
      </c>
      <c r="U59" s="38"/>
    </row>
  </sheetData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34"/>
  <sheetViews>
    <sheetView workbookViewId="0">
      <selection activeCell="E15" sqref="E15"/>
    </sheetView>
  </sheetViews>
  <sheetFormatPr baseColWidth="10" defaultRowHeight="15"/>
  <cols>
    <col min="1" max="1" width="43.42578125" customWidth="1"/>
    <col min="2" max="2" width="27.28515625" customWidth="1"/>
    <col min="3" max="3" width="23.85546875" customWidth="1"/>
    <col min="4" max="4" width="12.5703125" customWidth="1"/>
    <col min="5" max="16" width="10.7109375" customWidth="1"/>
    <col min="17" max="17" width="12.5703125" bestFit="1" customWidth="1"/>
    <col min="23" max="23" width="19.5703125" customWidth="1"/>
  </cols>
  <sheetData>
    <row r="1" spans="1:45" ht="15.75">
      <c r="A1" s="68" t="s">
        <v>67</v>
      </c>
      <c r="B1" s="70" t="s">
        <v>58</v>
      </c>
      <c r="C1" s="70" t="s">
        <v>17</v>
      </c>
      <c r="D1" s="62">
        <v>43101</v>
      </c>
      <c r="E1" s="62">
        <v>43132</v>
      </c>
      <c r="F1" s="62">
        <v>43160</v>
      </c>
      <c r="G1" s="62">
        <v>43191</v>
      </c>
      <c r="H1" s="62">
        <v>43221</v>
      </c>
      <c r="I1" s="62">
        <v>43252</v>
      </c>
      <c r="J1" s="62">
        <v>43282</v>
      </c>
      <c r="K1" s="62">
        <v>43313</v>
      </c>
      <c r="L1" s="62">
        <v>43344</v>
      </c>
      <c r="M1" s="62">
        <v>43374</v>
      </c>
      <c r="N1" s="62">
        <v>43405</v>
      </c>
      <c r="O1" s="62">
        <v>43435</v>
      </c>
      <c r="P1" s="83"/>
      <c r="Q1" s="83"/>
      <c r="R1" s="83"/>
      <c r="S1" s="83"/>
      <c r="T1" s="83"/>
      <c r="U1" s="83"/>
      <c r="V1" s="84"/>
      <c r="W1" s="96" t="s">
        <v>90</v>
      </c>
      <c r="X1" s="84"/>
      <c r="Y1" s="84"/>
      <c r="Z1" s="97" t="s">
        <v>89</v>
      </c>
      <c r="AS1" t="s">
        <v>55</v>
      </c>
    </row>
    <row r="2" spans="1:45" ht="15.75">
      <c r="A2" s="69" t="s">
        <v>40</v>
      </c>
      <c r="B2" s="69"/>
      <c r="C2" s="69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83"/>
      <c r="Q2" s="97" t="s">
        <v>100</v>
      </c>
      <c r="R2" s="83"/>
      <c r="S2" s="83"/>
      <c r="T2" s="83"/>
      <c r="U2" s="83"/>
      <c r="V2" s="84"/>
      <c r="W2" s="85" t="s">
        <v>83</v>
      </c>
      <c r="X2" s="86">
        <f>B8</f>
        <v>0</v>
      </c>
      <c r="Y2" s="84"/>
      <c r="Z2" s="90" t="s">
        <v>83</v>
      </c>
      <c r="AA2" s="81">
        <f>B7+B9</f>
        <v>0</v>
      </c>
      <c r="AS2" t="s">
        <v>43</v>
      </c>
    </row>
    <row r="3" spans="1:45">
      <c r="A3" s="74" t="s">
        <v>56</v>
      </c>
      <c r="B3" s="78">
        <f t="shared" ref="B3:B9" si="0">SUM(D3:O3)/C3</f>
        <v>3.5</v>
      </c>
      <c r="C3" s="74">
        <v>4</v>
      </c>
      <c r="D3" s="74">
        <f>SUM('GIE IMAC'!C3,AD1BDH!C3,'AD2'!C3,'EVAPO R7'!C3,RADIOPROTECTION!C3,'SILO 130'!C3,'MULTI SERVICES'!C3,DEMR7T7SEGMGR1T1!C3)</f>
        <v>11</v>
      </c>
      <c r="E3" s="74">
        <f>SUM('GIE IMAC'!E3,AD1BDH!E3,'AD2'!E3,'EVAPO R7'!E3,RADIOPROTECTION!E3,'SILO 130'!E3,'MULTI SERVICES'!E3,DEMR7T7SEGMGR1T1!E3)</f>
        <v>3</v>
      </c>
      <c r="F3" s="74">
        <f>SUM('GIE IMAC'!F3,AD1BDH!F3,'AD2'!F3,'EVAPO R7'!F3,RADIOPROTECTION!F3,'SILO 130'!F3,'MULTI SERVICES'!F3,DEMR7T7SEGMGR1T1!F3)</f>
        <v>0</v>
      </c>
      <c r="G3" s="74">
        <f>SUM('GIE IMAC'!F3,AD1BDH!F3,'AD2'!F3,'EVAPO R7'!F3,RADIOPROTECTION!F3,'SILO 130'!F3,'MULTI SERVICES'!F3,DEMR7T7SEGMGR1T1!F3)</f>
        <v>0</v>
      </c>
      <c r="H3" s="74">
        <f>SUM('GIE IMAC'!H3,AD1BDH!H3,'AD2'!H3,'EVAPO R7'!H3,RADIOPROTECTION!H3,'SILO 130'!H3,'MULTI SERVICES'!H3,DEMR7T7SEGMGR1T1!H3)</f>
        <v>0</v>
      </c>
      <c r="I3" s="74">
        <f>SUM('GIE IMAC'!I3,AD1BDH!I3,'AD2'!I3,'EVAPO R7'!I3,RADIOPROTECTION!I3,'SILO 130'!I3,'MULTI SERVICES'!I3,DEMR7T7SEGMGR1T1!I3)</f>
        <v>0</v>
      </c>
      <c r="J3" s="74">
        <f>SUM('GIE IMAC'!I3,AD1BDH!I3,'AD2'!I3,'EVAPO R7'!I3,RADIOPROTECTION!I3,'SILO 130'!I3,'MULTI SERVICES'!I3,DEMR7T7SEGMGR1T1!I3)</f>
        <v>0</v>
      </c>
      <c r="K3" s="74">
        <f>SUM('GIE IMAC'!K3,AD1BDH!K3,'AD2'!K3,'EVAPO R7'!K3,RADIOPROTECTION!K3,'SILO 130'!K3,'MULTI SERVICES'!K3,DEMR7T7SEGMGR1T1!K3)</f>
        <v>0</v>
      </c>
      <c r="L3" s="74">
        <f>SUM('GIE IMAC'!L3,AD1BDH!L3,'AD2'!L3,'EVAPO R7'!L3,RADIOPROTECTION!L3,'SILO 130'!L3,'MULTI SERVICES'!L3,DEMR7T7SEGMGR1T1!L3)</f>
        <v>0</v>
      </c>
      <c r="M3" s="74">
        <f>SUM('GIE IMAC'!L3,AD1BDH!L3,'AD2'!L3,'EVAPO R7'!L3,RADIOPROTECTION!L3,'SILO 130'!L3,'MULTI SERVICES'!L3,DEMR7T7SEGMGR1T1!L3)</f>
        <v>0</v>
      </c>
      <c r="N3" s="74">
        <f>SUM('GIE IMAC'!N3,AD1BDH!N3,'AD2'!N3,'EVAPO R7'!N3,RADIOPROTECTION!N3,'SILO 130'!N3,'MULTI SERVICES'!N3,DEMR7T7SEGMGR1T1!N3)</f>
        <v>0</v>
      </c>
      <c r="O3" s="74">
        <f>SUM('GIE IMAC'!O3,AD1BDH!O3,'AD2'!O3,'EVAPO R7'!O3,RADIOPROTECTION!O3,'SILO 130'!O3,'MULTI SERVICES'!O3,DEMR7T7SEGMGR1T1!O3)</f>
        <v>0</v>
      </c>
      <c r="P3" s="83"/>
      <c r="Q3" s="83"/>
      <c r="R3" s="83" t="s">
        <v>73</v>
      </c>
      <c r="S3" s="83" t="s">
        <v>74</v>
      </c>
      <c r="T3" s="83"/>
      <c r="U3" s="83" t="s">
        <v>75</v>
      </c>
      <c r="V3" s="84" t="s">
        <v>76</v>
      </c>
      <c r="W3" s="85" t="s">
        <v>84</v>
      </c>
      <c r="X3" s="85">
        <v>33</v>
      </c>
      <c r="Y3" s="84"/>
      <c r="Z3" s="90" t="s">
        <v>84</v>
      </c>
      <c r="AA3" s="90">
        <v>100</v>
      </c>
      <c r="AS3" t="s">
        <v>44</v>
      </c>
    </row>
    <row r="4" spans="1:45">
      <c r="A4" s="74" t="s">
        <v>57</v>
      </c>
      <c r="B4" s="78">
        <f t="shared" si="0"/>
        <v>0</v>
      </c>
      <c r="C4" s="74">
        <v>10</v>
      </c>
      <c r="D4" s="74">
        <f>SUM('GIE IMAC'!C4,AD1BDH!C4,'AD2'!C4,'EVAPO R7'!C4,RADIOPROTECTION!C4,'SILO 130'!C4,'MULTI SERVICES'!C4,DEMR7T7SEGMGR1T1!C4)</f>
        <v>0</v>
      </c>
      <c r="E4" s="74">
        <f>SUM('GIE IMAC'!E4,AD1BDH!E4,'AD2'!E4,'EVAPO R7'!E4,RADIOPROTECTION!E4,'SILO 130'!E4,'MULTI SERVICES'!E4,DEMR7T7SEGMGR1T1!E4)</f>
        <v>0</v>
      </c>
      <c r="F4" s="74">
        <f>SUM('GIE IMAC'!F4,AD1BDH!F4,'AD2'!F4,'EVAPO R7'!F4,RADIOPROTECTION!F4,'SILO 130'!F4,'MULTI SERVICES'!F4,DEMR7T7SEGMGR1T1!F4)</f>
        <v>0</v>
      </c>
      <c r="G4" s="74">
        <f>SUM('GIE IMAC'!F4,AD1BDH!F4,'AD2'!F4,'EVAPO R7'!F4,RADIOPROTECTION!F4,'SILO 130'!F4,'MULTI SERVICES'!F4,DEMR7T7SEGMGR1T1!F4)</f>
        <v>0</v>
      </c>
      <c r="H4" s="74">
        <f>SUM('GIE IMAC'!H4,AD1BDH!H4,'AD2'!H4,'EVAPO R7'!H4,RADIOPROTECTION!H4,'SILO 130'!H4,'MULTI SERVICES'!H4,DEMR7T7SEGMGR1T1!H4)</f>
        <v>0</v>
      </c>
      <c r="I4" s="74">
        <f>SUM('GIE IMAC'!I4,AD1BDH!I4,'AD2'!I4,'EVAPO R7'!I4,RADIOPROTECTION!I4,'SILO 130'!I4,'MULTI SERVICES'!I4,DEMR7T7SEGMGR1T1!I4)</f>
        <v>0</v>
      </c>
      <c r="J4" s="74">
        <f>SUM('GIE IMAC'!I4,AD1BDH!I4,'AD2'!I4,'EVAPO R7'!I4,RADIOPROTECTION!I4,'SILO 130'!I4,'MULTI SERVICES'!I4,DEMR7T7SEGMGR1T1!I4)</f>
        <v>0</v>
      </c>
      <c r="K4" s="74">
        <f>SUM('GIE IMAC'!K4,AD1BDH!K4,'AD2'!K4,'EVAPO R7'!K4,RADIOPROTECTION!K4,'SILO 130'!K4,'MULTI SERVICES'!K4,DEMR7T7SEGMGR1T1!K4)</f>
        <v>0</v>
      </c>
      <c r="L4" s="74">
        <f>SUM('GIE IMAC'!L4,AD1BDH!L4,'AD2'!L4,'EVAPO R7'!L4,RADIOPROTECTION!L4,'SILO 130'!L4,'MULTI SERVICES'!L4,DEMR7T7SEGMGR1T1!L4)</f>
        <v>0</v>
      </c>
      <c r="M4" s="74">
        <f>SUM('GIE IMAC'!L4,AD1BDH!L4,'AD2'!L4,'EVAPO R7'!L4,RADIOPROTECTION!L4,'SILO 130'!L4,'MULTI SERVICES'!L4,DEMR7T7SEGMGR1T1!L4)</f>
        <v>0</v>
      </c>
      <c r="N4" s="74">
        <f>SUM('GIE IMAC'!N4,AD1BDH!N4,'AD2'!N4,'EVAPO R7'!N4,RADIOPROTECTION!N4,'SILO 130'!N4,'MULTI SERVICES'!N4,DEMR7T7SEGMGR1T1!N4)</f>
        <v>0</v>
      </c>
      <c r="O4" s="74">
        <f>SUM('GIE IMAC'!O4,AD1BDH!O4,'AD2'!O4,'EVAPO R7'!O4,RADIOPROTECTION!O4,'SILO 130'!O4,'MULTI SERVICES'!O4,DEMR7T7SEGMGR1T1!O4)</f>
        <v>0</v>
      </c>
      <c r="P4" s="83"/>
      <c r="Q4" s="83" t="s">
        <v>77</v>
      </c>
      <c r="R4" s="83">
        <v>0</v>
      </c>
      <c r="S4" s="83">
        <v>0</v>
      </c>
      <c r="T4" s="83"/>
      <c r="U4" s="83">
        <f>50-(50*COS(RADIANS(S6)))</f>
        <v>0.61558297024311059</v>
      </c>
      <c r="V4" s="84">
        <f>50*SIN(RADIANS(S6))</f>
        <v>7.8217232520115436</v>
      </c>
      <c r="W4" s="85" t="s">
        <v>85</v>
      </c>
      <c r="X4" s="85">
        <v>33</v>
      </c>
      <c r="Y4" s="84"/>
      <c r="Z4" s="90" t="s">
        <v>85</v>
      </c>
      <c r="AA4" s="90">
        <v>100</v>
      </c>
      <c r="AS4" t="s">
        <v>45</v>
      </c>
    </row>
    <row r="5" spans="1:45" ht="30">
      <c r="A5" s="74" t="s">
        <v>41</v>
      </c>
      <c r="B5" s="74">
        <f>SUM(D5:O5)/C6</f>
        <v>0</v>
      </c>
      <c r="C5" s="80"/>
      <c r="D5" s="74">
        <f>SUM('GIE IMAC'!C5,AD1BDH!C5,'AD2'!C5,'EVAPO R7'!C5,RADIOPROTECTION!C5,'SILO 130'!C5,'MULTI SERVICES'!C5,DEMR7T7SEGMGR1T1!C5)</f>
        <v>0</v>
      </c>
      <c r="E5" s="74">
        <f>SUM('GIE IMAC'!E5,AD1BDH!E5,'AD2'!E5,'EVAPO R7'!E5,RADIOPROTECTION!E5,'SILO 130'!E5,'MULTI SERVICES'!E5,DEMR7T7SEGMGR1T1!E5)</f>
        <v>0</v>
      </c>
      <c r="F5" s="74">
        <f>SUM('GIE IMAC'!F5,AD1BDH!F5,'AD2'!F5,'EVAPO R7'!F5,RADIOPROTECTION!F5,'SILO 130'!F5,'MULTI SERVICES'!F5,DEMR7T7SEGMGR1T1!F5)</f>
        <v>0</v>
      </c>
      <c r="G5" s="74">
        <f>SUM('GIE IMAC'!F5,AD1BDH!F5,'AD2'!F5,'EVAPO R7'!F5,RADIOPROTECTION!F5,'SILO 130'!F5,'MULTI SERVICES'!F5,DEMR7T7SEGMGR1T1!F5)</f>
        <v>0</v>
      </c>
      <c r="H5" s="74">
        <f>SUM('GIE IMAC'!H5,AD1BDH!H5,'AD2'!H5,'EVAPO R7'!H5,RADIOPROTECTION!H5,'SILO 130'!H5,'MULTI SERVICES'!H5,DEMR7T7SEGMGR1T1!H5)</f>
        <v>0</v>
      </c>
      <c r="I5" s="74">
        <f>SUM('GIE IMAC'!I5,AD1BDH!I5,'AD2'!I5,'EVAPO R7'!I5,RADIOPROTECTION!I5,'SILO 130'!I5,'MULTI SERVICES'!I5,DEMR7T7SEGMGR1T1!I5)</f>
        <v>0</v>
      </c>
      <c r="J5" s="74">
        <f>SUM('GIE IMAC'!I5,AD1BDH!I5,'AD2'!I5,'EVAPO R7'!I5,RADIOPROTECTION!I5,'SILO 130'!I5,'MULTI SERVICES'!I5,DEMR7T7SEGMGR1T1!I5)</f>
        <v>0</v>
      </c>
      <c r="K5" s="74">
        <f>SUM('GIE IMAC'!K5,AD1BDH!K5,'AD2'!K5,'EVAPO R7'!K5,RADIOPROTECTION!K5,'SILO 130'!K5,'MULTI SERVICES'!K5,DEMR7T7SEGMGR1T1!K5)</f>
        <v>0</v>
      </c>
      <c r="L5" s="74">
        <f>SUM('GIE IMAC'!L5,AD1BDH!L5,'AD2'!L5,'EVAPO R7'!L5,RADIOPROTECTION!L5,'SILO 130'!L5,'MULTI SERVICES'!L5,DEMR7T7SEGMGR1T1!L5)</f>
        <v>0</v>
      </c>
      <c r="M5" s="74">
        <f>SUM('GIE IMAC'!L5,AD1BDH!L5,'AD2'!L5,'EVAPO R7'!L5,RADIOPROTECTION!L5,'SILO 130'!L5,'MULTI SERVICES'!L5,DEMR7T7SEGMGR1T1!L5)</f>
        <v>0</v>
      </c>
      <c r="N5" s="74">
        <f>SUM('GIE IMAC'!N5,AD1BDH!N5,'AD2'!N5,'EVAPO R7'!N5,RADIOPROTECTION!N5,'SILO 130'!N5,'MULTI SERVICES'!N5,DEMR7T7SEGMGR1T1!N5)</f>
        <v>0</v>
      </c>
      <c r="O5" s="74">
        <f>SUM('GIE IMAC'!O5,AD1BDH!O5,'AD2'!O5,'EVAPO R7'!O5,RADIOPROTECTION!O5,'SILO 130'!O5,'MULTI SERVICES'!O5,DEMR7T7SEGMGR1T1!O5)</f>
        <v>0</v>
      </c>
      <c r="P5" s="83"/>
      <c r="Q5" s="83" t="s">
        <v>78</v>
      </c>
      <c r="R5" s="83">
        <f>20</f>
        <v>20</v>
      </c>
      <c r="S5" s="83">
        <v>180</v>
      </c>
      <c r="T5" s="83"/>
      <c r="U5" s="83">
        <f>50-(2*COS(RADIANS(S6+90)))</f>
        <v>50.312868930080462</v>
      </c>
      <c r="V5" s="84">
        <f>2*SIN(RADIANS(S6+90))</f>
        <v>1.9753766811902755</v>
      </c>
      <c r="W5" s="85" t="s">
        <v>86</v>
      </c>
      <c r="X5" s="85">
        <v>33</v>
      </c>
      <c r="Y5" s="84"/>
      <c r="Z5" s="90" t="s">
        <v>86</v>
      </c>
      <c r="AA5" s="90">
        <v>100</v>
      </c>
      <c r="AS5" t="s">
        <v>51</v>
      </c>
    </row>
    <row r="6" spans="1:45">
      <c r="A6" s="74" t="s">
        <v>72</v>
      </c>
      <c r="B6" s="79"/>
      <c r="C6" s="74">
        <v>0.4</v>
      </c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83"/>
      <c r="Q6" s="83" t="s">
        <v>58</v>
      </c>
      <c r="R6" s="83">
        <f>B18</f>
        <v>1</v>
      </c>
      <c r="S6" s="83">
        <f>((R6-R4)/(R5-R4))*180</f>
        <v>9</v>
      </c>
      <c r="T6" s="83"/>
      <c r="U6" s="83">
        <f>50-(2*COS(RADIANS(S6-90)))</f>
        <v>49.687131069919538</v>
      </c>
      <c r="V6" s="83">
        <f>2*SIN(RADIANS(S6-90))</f>
        <v>-1.9753766811902755</v>
      </c>
      <c r="W6" s="83"/>
      <c r="X6" s="83"/>
      <c r="Y6" s="83"/>
    </row>
    <row r="7" spans="1:45">
      <c r="A7" s="74" t="s">
        <v>49</v>
      </c>
      <c r="B7" s="74">
        <f t="shared" si="0"/>
        <v>0</v>
      </c>
      <c r="C7" s="74">
        <v>200</v>
      </c>
      <c r="D7" s="74">
        <f>SUM('GIE IMAC'!C6,AD1BDH!C6,'AD2'!C6,'EVAPO R7'!C6,RADIOPROTECTION!C6,'SILO 130'!C6,'MULTI SERVICES'!C6,DEMR7T7SEGMGR1T1!C6)</f>
        <v>0</v>
      </c>
      <c r="E7" s="74">
        <f>SUM('GIE IMAC'!E6,AD1BDH!E6,'AD2'!E6,'EVAPO R7'!E6,RADIOPROTECTION!E6,'SILO 130'!E6,'MULTI SERVICES'!E6,DEMR7T7SEGMGR1T1!E6)</f>
        <v>0</v>
      </c>
      <c r="F7" s="74">
        <f>SUM('GIE IMAC'!F6,AD1BDH!F6,'AD2'!F6,'EVAPO R7'!F6,RADIOPROTECTION!F6,'SILO 130'!F6,'MULTI SERVICES'!F6,DEMR7T7SEGMGR1T1!F6)</f>
        <v>0</v>
      </c>
      <c r="G7" s="74">
        <f>SUM('GIE IMAC'!F6,AD1BDH!F6,'AD2'!F6,'EVAPO R7'!F6,RADIOPROTECTION!F6,'SILO 130'!F6,'MULTI SERVICES'!F6,DEMR7T7SEGMGR1T1!F6)</f>
        <v>0</v>
      </c>
      <c r="H7" s="74">
        <f>SUM('GIE IMAC'!H6,AD1BDH!H6,'AD2'!H6,'EVAPO R7'!H6,RADIOPROTECTION!H6,'SILO 130'!H6,'MULTI SERVICES'!H6,DEMR7T7SEGMGR1T1!H6)</f>
        <v>0</v>
      </c>
      <c r="I7" s="74">
        <f>SUM('GIE IMAC'!I6,AD1BDH!I6,'AD2'!I6,'EVAPO R7'!I6,RADIOPROTECTION!I6,'SILO 130'!I6,'MULTI SERVICES'!I6,DEMR7T7SEGMGR1T1!I6)</f>
        <v>0</v>
      </c>
      <c r="J7" s="74">
        <f>SUM('GIE IMAC'!I6,AD1BDH!I6,'AD2'!I6,'EVAPO R7'!I6,RADIOPROTECTION!I6,'SILO 130'!I6,'MULTI SERVICES'!I6,DEMR7T7SEGMGR1T1!I6)</f>
        <v>0</v>
      </c>
      <c r="K7" s="74">
        <f>SUM('GIE IMAC'!K6,AD1BDH!K6,'AD2'!K6,'EVAPO R7'!K6,RADIOPROTECTION!K6,'SILO 130'!K6,'MULTI SERVICES'!K6,DEMR7T7SEGMGR1T1!K6)</f>
        <v>0</v>
      </c>
      <c r="L7" s="74">
        <f>SUM('GIE IMAC'!L6,AD1BDH!L6,'AD2'!L6,'EVAPO R7'!L6,RADIOPROTECTION!L6,'SILO 130'!L6,'MULTI SERVICES'!L6,DEMR7T7SEGMGR1T1!L6)</f>
        <v>0</v>
      </c>
      <c r="M7" s="74">
        <f>SUM('GIE IMAC'!L6,AD1BDH!L6,'AD2'!L6,'EVAPO R7'!L6,RADIOPROTECTION!L6,'SILO 130'!L6,'MULTI SERVICES'!L6,DEMR7T7SEGMGR1T1!L6)</f>
        <v>0</v>
      </c>
      <c r="N7" s="74">
        <f>SUM('GIE IMAC'!N6,AD1BDH!N6,'AD2'!N6,'EVAPO R7'!N6,RADIOPROTECTION!N6,'SILO 130'!N6,'MULTI SERVICES'!N6,DEMR7T7SEGMGR1T1!N6)</f>
        <v>0</v>
      </c>
      <c r="O7" s="74">
        <f>SUM('GIE IMAC'!O6,AD1BDH!O6,'AD2'!O6,'EVAPO R7'!O6,RADIOPROTECTION!O6,'SILO 130'!O6,'MULTI SERVICES'!O6,DEMR7T7SEGMGR1T1!O6)</f>
        <v>0</v>
      </c>
      <c r="P7" s="83"/>
      <c r="Q7" s="83" t="s">
        <v>79</v>
      </c>
      <c r="R7" s="83">
        <f>((R5-R4)/5)+R4</f>
        <v>4</v>
      </c>
      <c r="S7" s="83"/>
      <c r="T7" s="83"/>
      <c r="U7" s="83">
        <f>U4</f>
        <v>0.61558297024311059</v>
      </c>
      <c r="V7" s="83">
        <f>V4</f>
        <v>7.8217232520115436</v>
      </c>
      <c r="W7" s="87" t="s">
        <v>87</v>
      </c>
      <c r="X7" s="88">
        <f>X2</f>
        <v>0</v>
      </c>
      <c r="Y7" s="88">
        <f>X7</f>
        <v>0</v>
      </c>
      <c r="Z7" s="81" t="s">
        <v>87</v>
      </c>
      <c r="AA7" s="82">
        <f>AA2</f>
        <v>0</v>
      </c>
      <c r="AB7" s="82">
        <f>AA7</f>
        <v>0</v>
      </c>
      <c r="AS7" t="s">
        <v>52</v>
      </c>
    </row>
    <row r="8" spans="1:45" ht="17.25" customHeight="1">
      <c r="A8" s="74" t="s">
        <v>42</v>
      </c>
      <c r="B8" s="74">
        <f t="shared" si="0"/>
        <v>0</v>
      </c>
      <c r="C8" s="74">
        <v>15</v>
      </c>
      <c r="D8" s="74">
        <f>SUM('GIE IMAC'!C7,AD1BDH!C7,'AD2'!C7,'EVAPO R7'!C7,RADIOPROTECTION!C7,'SILO 130'!C7,'MULTI SERVICES'!C7,DEMR7T7SEGMGR1T1!C7)</f>
        <v>0</v>
      </c>
      <c r="E8" s="74">
        <f>SUM('GIE IMAC'!E7,AD1BDH!E7,'AD2'!E7,'EVAPO R7'!E7,RADIOPROTECTION!E7,'SILO 130'!E7,'MULTI SERVICES'!E7,DEMR7T7SEGMGR1T1!E7)</f>
        <v>0</v>
      </c>
      <c r="F8" s="74">
        <f>SUM('GIE IMAC'!F7,AD1BDH!F7,'AD2'!F7,'EVAPO R7'!F7,RADIOPROTECTION!F7,'SILO 130'!F7,'MULTI SERVICES'!F7,DEMR7T7SEGMGR1T1!F7)</f>
        <v>0</v>
      </c>
      <c r="G8" s="74">
        <f>SUM('GIE IMAC'!F7,AD1BDH!F7,'AD2'!F7,'EVAPO R7'!F7,RADIOPROTECTION!F7,'SILO 130'!F7,'MULTI SERVICES'!F7,DEMR7T7SEGMGR1T1!F7)</f>
        <v>0</v>
      </c>
      <c r="H8" s="74">
        <f>SUM('GIE IMAC'!H7,AD1BDH!H7,'AD2'!H7,'EVAPO R7'!H7,RADIOPROTECTION!H7,'SILO 130'!H7,'MULTI SERVICES'!H7,DEMR7T7SEGMGR1T1!H7)</f>
        <v>0</v>
      </c>
      <c r="I8" s="74">
        <f>SUM('GIE IMAC'!I7,AD1BDH!I7,'AD2'!I7,'EVAPO R7'!I7,RADIOPROTECTION!I7,'SILO 130'!I7,'MULTI SERVICES'!I7,DEMR7T7SEGMGR1T1!I7)</f>
        <v>0</v>
      </c>
      <c r="J8" s="74">
        <f>SUM('GIE IMAC'!I7,AD1BDH!I7,'AD2'!I7,'EVAPO R7'!I7,RADIOPROTECTION!I7,'SILO 130'!I7,'MULTI SERVICES'!I7,DEMR7T7SEGMGR1T1!I7)</f>
        <v>0</v>
      </c>
      <c r="K8" s="74">
        <f>SUM('GIE IMAC'!K7,AD1BDH!K7,'AD2'!K7,'EVAPO R7'!K7,RADIOPROTECTION!K7,'SILO 130'!K7,'MULTI SERVICES'!K7,DEMR7T7SEGMGR1T1!K7)</f>
        <v>0</v>
      </c>
      <c r="L8" s="74">
        <f>SUM('GIE IMAC'!L7,AD1BDH!L7,'AD2'!L7,'EVAPO R7'!L7,RADIOPROTECTION!L7,'SILO 130'!L7,'MULTI SERVICES'!L7,DEMR7T7SEGMGR1T1!L7)</f>
        <v>0</v>
      </c>
      <c r="M8" s="74">
        <f>SUM('GIE IMAC'!L7,AD1BDH!L7,'AD2'!L7,'EVAPO R7'!L7,RADIOPROTECTION!L7,'SILO 130'!L7,'MULTI SERVICES'!L7,DEMR7T7SEGMGR1T1!L7)</f>
        <v>0</v>
      </c>
      <c r="N8" s="74">
        <f>SUM('GIE IMAC'!N7,AD1BDH!N7,'AD2'!N7,'EVAPO R7'!N7,RADIOPROTECTION!N7,'SILO 130'!N7,'MULTI SERVICES'!N7,DEMR7T7SEGMGR1T1!N7)</f>
        <v>0</v>
      </c>
      <c r="O8" s="74">
        <f>SUM('GIE IMAC'!O7,AD1BDH!O7,'AD2'!O7,'EVAPO R7'!O7,RADIOPROTECTION!O7,'SILO 130'!O7,'MULTI SERVICES'!O7,DEMR7T7SEGMGR1T1!O7)</f>
        <v>0</v>
      </c>
      <c r="P8" s="83"/>
      <c r="Q8" s="83" t="s">
        <v>80</v>
      </c>
      <c r="R8" s="83">
        <f>((R5-R4)*2/5)+R4</f>
        <v>8</v>
      </c>
      <c r="S8" s="83"/>
      <c r="T8" s="83"/>
      <c r="U8" s="83">
        <v>50</v>
      </c>
      <c r="V8" s="83">
        <v>0</v>
      </c>
      <c r="W8" s="87" t="s">
        <v>88</v>
      </c>
      <c r="X8" s="87">
        <v>0</v>
      </c>
      <c r="Y8" s="88">
        <v>2</v>
      </c>
      <c r="Z8" s="81" t="s">
        <v>88</v>
      </c>
      <c r="AA8" s="81">
        <v>0</v>
      </c>
      <c r="AB8" s="82">
        <v>2</v>
      </c>
      <c r="AS8" t="s">
        <v>53</v>
      </c>
    </row>
    <row r="9" spans="1:45">
      <c r="A9" s="74" t="s">
        <v>50</v>
      </c>
      <c r="B9" s="74">
        <f t="shared" si="0"/>
        <v>0</v>
      </c>
      <c r="C9" s="74">
        <v>20</v>
      </c>
      <c r="D9" s="74">
        <f>SUM('GIE IMAC'!C8,AD1BDH!C8,'AD2'!C8,'EVAPO R7'!C8,RADIOPROTECTION!C8,'SILO 130'!C8,'MULTI SERVICES'!C8,DEMR7T7SEGMGR1T1!C8)</f>
        <v>0</v>
      </c>
      <c r="E9" s="74">
        <f>SUM('GIE IMAC'!E8,AD1BDH!E8,'AD2'!E8,'EVAPO R7'!E8,RADIOPROTECTION!E8,'SILO 130'!E8,'MULTI SERVICES'!E8,DEMR7T7SEGMGR1T1!E8)</f>
        <v>0</v>
      </c>
      <c r="F9" s="74">
        <f>SUM('GIE IMAC'!F8,AD1BDH!F8,'AD2'!F8,'EVAPO R7'!F8,RADIOPROTECTION!F8,'SILO 130'!F8,'MULTI SERVICES'!F8,DEMR7T7SEGMGR1T1!F8)</f>
        <v>0</v>
      </c>
      <c r="G9" s="74">
        <f>SUM('GIE IMAC'!F8,AD1BDH!F8,'AD2'!F8,'EVAPO R7'!F8,RADIOPROTECTION!F8,'SILO 130'!F8,'MULTI SERVICES'!F8,DEMR7T7SEGMGR1T1!F8)</f>
        <v>0</v>
      </c>
      <c r="H9" s="74">
        <f>SUM('GIE IMAC'!H8,AD1BDH!H8,'AD2'!H8,'EVAPO R7'!H8,RADIOPROTECTION!H8,'SILO 130'!H8,'MULTI SERVICES'!H8,DEMR7T7SEGMGR1T1!H8)</f>
        <v>0</v>
      </c>
      <c r="I9" s="74">
        <f>SUM('GIE IMAC'!I8,AD1BDH!I8,'AD2'!I8,'EVAPO R7'!I8,RADIOPROTECTION!I8,'SILO 130'!I8,'MULTI SERVICES'!I8,DEMR7T7SEGMGR1T1!I8)</f>
        <v>0</v>
      </c>
      <c r="J9" s="74">
        <f>SUM('GIE IMAC'!I8,AD1BDH!I8,'AD2'!I8,'EVAPO R7'!I8,RADIOPROTECTION!I8,'SILO 130'!I8,'MULTI SERVICES'!I8,DEMR7T7SEGMGR1T1!I8)</f>
        <v>0</v>
      </c>
      <c r="K9" s="74">
        <f>SUM('GIE IMAC'!K8,AD1BDH!K8,'AD2'!K8,'EVAPO R7'!K8,RADIOPROTECTION!K8,'SILO 130'!K8,'MULTI SERVICES'!K8,DEMR7T7SEGMGR1T1!K8)</f>
        <v>0</v>
      </c>
      <c r="L9" s="74">
        <f>SUM('GIE IMAC'!L8,AD1BDH!L8,'AD2'!L8,'EVAPO R7'!L8,RADIOPROTECTION!L8,'SILO 130'!L8,'MULTI SERVICES'!L8,DEMR7T7SEGMGR1T1!L8)</f>
        <v>0</v>
      </c>
      <c r="M9" s="74">
        <f>SUM('GIE IMAC'!L8,AD1BDH!L8,'AD2'!L8,'EVAPO R7'!L8,RADIOPROTECTION!L8,'SILO 130'!L8,'MULTI SERVICES'!L8,DEMR7T7SEGMGR1T1!L8)</f>
        <v>0</v>
      </c>
      <c r="N9" s="74">
        <f>SUM('GIE IMAC'!N8,AD1BDH!N8,'AD2'!N8,'EVAPO R7'!N8,RADIOPROTECTION!N8,'SILO 130'!N8,'MULTI SERVICES'!N8,DEMR7T7SEGMGR1T1!N8)</f>
        <v>0</v>
      </c>
      <c r="O9" s="74">
        <f>SUM('GIE IMAC'!O8,AD1BDH!O8,'AD2'!O8,'EVAPO R7'!O8,RADIOPROTECTION!O8,'SILO 130'!O8,'MULTI SERVICES'!O8,DEMR7T7SEGMGR1T1!O8)</f>
        <v>0</v>
      </c>
      <c r="P9" s="83"/>
      <c r="Q9" s="83" t="s">
        <v>81</v>
      </c>
      <c r="R9" s="83">
        <f>((R5-R4)*3/5) + R4</f>
        <v>12</v>
      </c>
      <c r="S9" s="83"/>
      <c r="T9" s="83"/>
      <c r="U9" s="83"/>
      <c r="V9" s="83"/>
      <c r="W9" s="83"/>
      <c r="X9" s="83"/>
      <c r="Y9" s="83"/>
      <c r="AS9" t="s">
        <v>54</v>
      </c>
    </row>
    <row r="10" spans="1:45" ht="15.75">
      <c r="A10" s="63" t="s">
        <v>46</v>
      </c>
      <c r="B10" s="63"/>
      <c r="C10" s="67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83"/>
      <c r="Q10" s="83" t="s">
        <v>82</v>
      </c>
      <c r="R10" s="83">
        <f>((R5-R4)*4/5) + R4</f>
        <v>16</v>
      </c>
      <c r="S10" s="83"/>
      <c r="T10" s="83"/>
      <c r="U10" s="83"/>
      <c r="V10" s="83"/>
      <c r="W10" s="83"/>
      <c r="X10" s="83"/>
      <c r="Y10" s="83"/>
      <c r="Z10" s="83"/>
      <c r="AA10" s="83"/>
    </row>
    <row r="11" spans="1:45">
      <c r="A11" s="65" t="s">
        <v>48</v>
      </c>
      <c r="B11" s="71">
        <v>15</v>
      </c>
      <c r="C11" s="71">
        <v>20</v>
      </c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83"/>
      <c r="Q11" s="83"/>
      <c r="R11" s="83"/>
      <c r="S11" s="83"/>
      <c r="T11" s="83"/>
      <c r="U11" s="83"/>
      <c r="V11" s="83"/>
      <c r="W11" s="83"/>
      <c r="X11" s="83"/>
      <c r="Y11" s="83"/>
      <c r="Z11" s="83"/>
      <c r="AA11" s="83"/>
    </row>
    <row r="12" spans="1:45">
      <c r="A12" s="65" t="s">
        <v>37</v>
      </c>
      <c r="B12" s="71"/>
      <c r="C12" s="76">
        <v>15000</v>
      </c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83"/>
      <c r="Q12" s="83"/>
      <c r="R12" s="83"/>
      <c r="S12" s="83"/>
      <c r="T12" s="83"/>
      <c r="U12" s="83"/>
      <c r="V12" s="83"/>
      <c r="W12" s="83"/>
      <c r="X12" s="83"/>
      <c r="Y12" s="83"/>
      <c r="Z12" s="83"/>
      <c r="AA12" s="83"/>
    </row>
    <row r="13" spans="1:45">
      <c r="A13" s="65" t="s">
        <v>36</v>
      </c>
      <c r="B13" s="76">
        <v>1500000</v>
      </c>
      <c r="C13" s="76">
        <v>3000000</v>
      </c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83"/>
      <c r="Q13" s="83"/>
      <c r="R13" s="83"/>
      <c r="S13" s="83"/>
      <c r="T13" s="83"/>
      <c r="U13" s="83"/>
      <c r="V13" s="83"/>
      <c r="W13" s="83"/>
      <c r="X13" s="83"/>
      <c r="Y13" s="83"/>
      <c r="Z13" s="83"/>
      <c r="AA13" s="83"/>
    </row>
    <row r="14" spans="1:45">
      <c r="A14" s="72" t="s">
        <v>38</v>
      </c>
      <c r="B14" s="77"/>
      <c r="C14" s="72"/>
      <c r="D14" s="72"/>
      <c r="E14" s="72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83"/>
      <c r="Q14" s="83"/>
      <c r="R14" s="83"/>
      <c r="S14" s="83"/>
      <c r="T14" s="83"/>
      <c r="U14" s="83"/>
      <c r="V14" s="83"/>
      <c r="W14" s="83"/>
      <c r="X14" s="83"/>
      <c r="Y14" s="83"/>
      <c r="Z14" s="83"/>
      <c r="AA14" s="83"/>
    </row>
    <row r="15" spans="1:45" ht="15.75">
      <c r="A15" s="63" t="s">
        <v>47</v>
      </c>
      <c r="B15" s="63"/>
      <c r="C15" s="67"/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</row>
    <row r="16" spans="1:45">
      <c r="A16" s="73" t="s">
        <v>59</v>
      </c>
      <c r="B16" s="73">
        <f>AVERAGE(D16:O16)</f>
        <v>3.5666666666666664</v>
      </c>
      <c r="C16" s="73">
        <v>3.5</v>
      </c>
      <c r="D16" s="73">
        <f>SUM('GIE IMAC'!C15,AD1BDH!C15,'AD2'!C15,'EVAPO R7'!C15,RADIOPROTECTION!C15,'SILO 130'!C15,'MULTI SERVICES'!C15,DEMR7T7SEGMGR1T1!C15)</f>
        <v>4</v>
      </c>
      <c r="E16" s="73">
        <f>SUM('GIE IMAC'!D15,AD1BDH!D15,'AD2'!D15,'EVAPO R7'!D15,RADIOPROTECTION!D15,'SILO 130'!D15,'MULTI SERVICES'!D15,DEMR7T7SEGMGR1T1!D15)</f>
        <v>5</v>
      </c>
      <c r="F16" s="73">
        <f>SUM('GIE IMAC'!E15,AD1BDH!E15,'AD2'!E15,'EVAPO R7'!E15,RADIOPROTECTION!E15,'SILO 130'!E15,'MULTI SERVICES'!E15,DEMR7T7SEGMGR1T1!E15)</f>
        <v>4</v>
      </c>
      <c r="G16" s="73">
        <f>SUM('GIE IMAC'!F15,AD1BDH!F15,'AD2'!F15,'EVAPO R7'!F15,RADIOPROTECTION!F15,'SILO 130'!F15,'MULTI SERVICES'!F15,DEMR7T7SEGMGR1T1!F15)</f>
        <v>5</v>
      </c>
      <c r="H16" s="73">
        <f>SUM('GIE IMAC'!G15,AD1BDH!G15,'AD2'!G15,'EVAPO R7'!G15,RADIOPROTECTION!G15,'SILO 130'!G15,'MULTI SERVICES'!G15,DEMR7T7SEGMGR1T1!G15)</f>
        <v>3.5</v>
      </c>
      <c r="I16" s="73">
        <f>SUM('GIE IMAC'!H15,AD1BDH!H15,'AD2'!H15,'EVAPO R7'!H15,RADIOPROTECTION!H15,'SILO 130'!H15,'MULTI SERVICES'!H15,DEMR7T7SEGMGR1T1!H15)</f>
        <v>3</v>
      </c>
      <c r="J16" s="73">
        <f>SUM('GIE IMAC'!I15,AD1BDH!I15,'AD2'!I15,'EVAPO R7'!I15,RADIOPROTECTION!I15,'SILO 130'!I15,'MULTI SERVICES'!I15,DEMR7T7SEGMGR1T1!I15)</f>
        <v>4</v>
      </c>
      <c r="K16" s="73">
        <f>SUM('GIE IMAC'!J15,AD1BDH!J15,'AD2'!J15,'EVAPO R7'!J15,RADIOPROTECTION!J15,'SILO 130'!J15,'MULTI SERVICES'!J15,DEMR7T7SEGMGR1T1!J15)</f>
        <v>2</v>
      </c>
      <c r="L16" s="73">
        <f>SUM('GIE IMAC'!K15,AD1BDH!K15,'AD2'!K15,'EVAPO R7'!K15,RADIOPROTECTION!K15,'SILO 130'!K15,'MULTI SERVICES'!K15,DEMR7T7SEGMGR1T1!K15)</f>
        <v>4</v>
      </c>
      <c r="M16" s="73">
        <f>SUM('GIE IMAC'!L15,AD1BDH!L15,'AD2'!L15,'EVAPO R7'!L15,RADIOPROTECTION!L15,'SILO 130'!L15,'MULTI SERVICES'!L15,DEMR7T7SEGMGR1T1!L15)</f>
        <v>3.3</v>
      </c>
      <c r="N16" s="73">
        <f>SUM('GIE IMAC'!M15,AD1BDH!M15,'AD2'!M15,'EVAPO R7'!M15,RADIOPROTECTION!M15,'SILO 130'!M15,'MULTI SERVICES'!M15,DEMR7T7SEGMGR1T1!M15)</f>
        <v>2</v>
      </c>
      <c r="O16" s="73">
        <f>SUM('GIE IMAC'!N15,AD1BDH!N15,'AD2'!N15,'EVAPO R7'!N15,RADIOPROTECTION!N15,'SILO 130'!N15,'MULTI SERVICES'!N15,DEMR7T7SEGMGR1T1!N15)</f>
        <v>3</v>
      </c>
      <c r="P16" s="83"/>
      <c r="Q16" s="83"/>
      <c r="R16" s="83"/>
      <c r="S16" s="83"/>
      <c r="U16" s="96" t="s">
        <v>99</v>
      </c>
      <c r="V16" s="91"/>
      <c r="W16" s="91"/>
      <c r="X16" s="84"/>
      <c r="Y16" s="83"/>
      <c r="Z16" s="83"/>
      <c r="AA16" s="83"/>
    </row>
    <row r="17" spans="1:27">
      <c r="A17" s="73" t="s">
        <v>60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83"/>
      <c r="Q17" s="83"/>
      <c r="R17" s="83"/>
      <c r="S17" s="83"/>
      <c r="U17" s="92" t="s">
        <v>73</v>
      </c>
      <c r="V17" s="92" t="s">
        <v>91</v>
      </c>
      <c r="W17" s="92" t="s">
        <v>92</v>
      </c>
      <c r="X17" s="84"/>
      <c r="Y17" s="83"/>
      <c r="Z17" s="83"/>
      <c r="AA17" s="83"/>
    </row>
    <row r="18" spans="1:27">
      <c r="A18" s="73" t="s">
        <v>61</v>
      </c>
      <c r="B18" s="73">
        <f>+SUM(D18:O18)</f>
        <v>1</v>
      </c>
      <c r="C18" s="73">
        <v>4</v>
      </c>
      <c r="D18" s="73">
        <f>SUM('GIE IMAC'!C17,AD1BDH!C17,'AD2'!C17,'EVAPO R7'!C17,RADIOPROTECTION!C17,'SILO 130'!C17,'MULTI SERVICES'!C17,DEMR7T7SEGMGR1T1!C17)</f>
        <v>1</v>
      </c>
      <c r="E18" s="73">
        <f>SUM('GIE IMAC'!D17,AD1BDH!D17,'AD2'!D17,'EVAPO R7'!D17,RADIOPROTECTION!D17,'SILO 130'!D17,'MULTI SERVICES'!D17,DEMR7T7SEGMGR1T1!D17)</f>
        <v>0</v>
      </c>
      <c r="F18" s="73">
        <f>SUM('GIE IMAC'!E17,AD1BDH!E17,'AD2'!E17,'EVAPO R7'!E17,RADIOPROTECTION!E17,'SILO 130'!E17,'MULTI SERVICES'!E17,DEMR7T7SEGMGR1T1!E17)</f>
        <v>0</v>
      </c>
      <c r="G18" s="73">
        <f>SUM('GIE IMAC'!F17,AD1BDH!F17,'AD2'!F17,'EVAPO R7'!F17,RADIOPROTECTION!F17,'SILO 130'!F17,'MULTI SERVICES'!F17,DEMR7T7SEGMGR1T1!F17)</f>
        <v>0</v>
      </c>
      <c r="H18" s="73">
        <f>SUM('GIE IMAC'!G17,AD1BDH!G17,'AD2'!G17,'EVAPO R7'!G17,RADIOPROTECTION!G17,'SILO 130'!G17,'MULTI SERVICES'!G17,DEMR7T7SEGMGR1T1!G17)</f>
        <v>0</v>
      </c>
      <c r="I18" s="73">
        <f>SUM('GIE IMAC'!H17,AD1BDH!H17,'AD2'!H17,'EVAPO R7'!H17,RADIOPROTECTION!H17,'SILO 130'!H17,'MULTI SERVICES'!H17,DEMR7T7SEGMGR1T1!H17)</f>
        <v>0</v>
      </c>
      <c r="J18" s="73">
        <f>SUM('GIE IMAC'!I17,AD1BDH!I17,'AD2'!I17,'EVAPO R7'!I17,RADIOPROTECTION!I17,'SILO 130'!I17,'MULTI SERVICES'!I17,DEMR7T7SEGMGR1T1!I17)</f>
        <v>0</v>
      </c>
      <c r="K18" s="73">
        <f>SUM('GIE IMAC'!J17,AD1BDH!J17,'AD2'!J17,'EVAPO R7'!J17,RADIOPROTECTION!J17,'SILO 130'!J17,'MULTI SERVICES'!J17,DEMR7T7SEGMGR1T1!J17)</f>
        <v>0</v>
      </c>
      <c r="L18" s="73">
        <f>SUM('GIE IMAC'!K17,AD1BDH!K17,'AD2'!K17,'EVAPO R7'!K17,RADIOPROTECTION!K17,'SILO 130'!K17,'MULTI SERVICES'!K17,DEMR7T7SEGMGR1T1!K17)</f>
        <v>0</v>
      </c>
      <c r="M18" s="73">
        <f>SUM('GIE IMAC'!L17,AD1BDH!L17,'AD2'!L17,'EVAPO R7'!L17,RADIOPROTECTION!L17,'SILO 130'!L17,'MULTI SERVICES'!L17,DEMR7T7SEGMGR1T1!L17)</f>
        <v>0</v>
      </c>
      <c r="N18" s="73">
        <f>SUM('GIE IMAC'!M17,AD1BDH!M17,'AD2'!M17,'EVAPO R7'!M17,RADIOPROTECTION!M17,'SILO 130'!M17,'MULTI SERVICES'!M17,DEMR7T7SEGMGR1T1!M17)</f>
        <v>0</v>
      </c>
      <c r="O18" s="73">
        <f>SUM('GIE IMAC'!N17,AD1BDH!N17,'AD2'!N17,'EVAPO R7'!N17,RADIOPROTECTION!N17,'SILO 130'!N17,'MULTI SERVICES'!N17,DEMR7T7SEGMGR1T1!N17)</f>
        <v>0</v>
      </c>
      <c r="P18" s="83"/>
      <c r="Q18" s="83"/>
      <c r="R18" s="83"/>
      <c r="S18" s="83"/>
      <c r="U18" s="98">
        <f>B16</f>
        <v>3.5666666666666664</v>
      </c>
      <c r="V18" s="93">
        <v>0.2</v>
      </c>
      <c r="W18" s="91" t="s">
        <v>93</v>
      </c>
      <c r="X18" s="84"/>
      <c r="Y18" s="83"/>
      <c r="Z18" s="83"/>
      <c r="AA18" s="83"/>
    </row>
    <row r="19" spans="1:27">
      <c r="A19" s="73" t="s">
        <v>39</v>
      </c>
      <c r="B19" s="73"/>
      <c r="C19" s="73"/>
      <c r="D19" s="73">
        <f>SUM('GIE IMAC'!C18,AD1BDH!C18,'AD2'!C18,'EVAPO R7'!C18,RADIOPROTECTION!C18,'SILO 130'!C18,'MULTI SERVICES'!C18,DEMR7T7SEGMGR1T1!C18)</f>
        <v>0</v>
      </c>
      <c r="E19" s="73" t="e">
        <f>(D19+(SUM('GIE IMAC'!D18,AD1BDH!D18,'AD2'!D18,[9]DEMRT77SEGMGRT11!D18,RADIOPROTECTION!D18,'EVAPO R7'!D18,'SILO 130'!D18,'MULTI SERVICES'!D18)))</f>
        <v>#REF!</v>
      </c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83"/>
      <c r="Q19" s="83"/>
      <c r="R19" s="83"/>
      <c r="S19" s="83"/>
      <c r="U19" s="99">
        <f>100%-U18</f>
        <v>-2.5666666666666664</v>
      </c>
      <c r="V19" s="93">
        <v>0.2</v>
      </c>
      <c r="W19" s="91" t="s">
        <v>94</v>
      </c>
      <c r="X19" s="84"/>
      <c r="Y19" s="83"/>
      <c r="Z19" s="83"/>
      <c r="AA19" s="83"/>
    </row>
    <row r="20" spans="1:27">
      <c r="A20" s="73" t="s">
        <v>62</v>
      </c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83"/>
      <c r="Q20" s="83"/>
      <c r="R20" s="83"/>
      <c r="S20" s="83"/>
      <c r="U20" s="91"/>
      <c r="V20" s="93">
        <v>0.2</v>
      </c>
      <c r="W20" s="91" t="s">
        <v>95</v>
      </c>
      <c r="X20" s="84"/>
      <c r="Y20" s="83"/>
      <c r="Z20" s="83"/>
      <c r="AA20" s="83"/>
    </row>
    <row r="21" spans="1:27" ht="15.75">
      <c r="A21" s="63" t="s">
        <v>35</v>
      </c>
      <c r="B21" s="63"/>
      <c r="C21" s="67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83"/>
      <c r="Q21" s="83"/>
      <c r="R21" s="83"/>
      <c r="S21" s="83"/>
      <c r="U21" s="91"/>
      <c r="V21" s="93">
        <v>0.2</v>
      </c>
      <c r="W21" s="91" t="s">
        <v>96</v>
      </c>
      <c r="X21" s="84"/>
      <c r="Y21" s="83"/>
      <c r="Z21" s="83"/>
      <c r="AA21" s="83"/>
    </row>
    <row r="22" spans="1:27">
      <c r="A22" s="74" t="s">
        <v>63</v>
      </c>
      <c r="B22" s="78">
        <v>0.1</v>
      </c>
      <c r="C22" s="78">
        <v>0.5</v>
      </c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83" t="s">
        <v>68</v>
      </c>
      <c r="Q22" s="83">
        <f>IF(B22&lt;C22,1,NA())</f>
        <v>1</v>
      </c>
      <c r="R22" s="83"/>
      <c r="S22" s="83"/>
      <c r="U22" s="91"/>
      <c r="V22" s="93">
        <v>0.2</v>
      </c>
      <c r="W22" s="91" t="s">
        <v>97</v>
      </c>
      <c r="X22" s="84"/>
      <c r="Y22" s="83"/>
      <c r="Z22" s="83"/>
      <c r="AA22" s="83"/>
    </row>
    <row r="23" spans="1:27">
      <c r="A23" s="74" t="s">
        <v>64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83" t="s">
        <v>69</v>
      </c>
      <c r="Q23" s="83" t="e">
        <f>IF(B22&gt;=C22,1,NA())</f>
        <v>#N/A</v>
      </c>
      <c r="R23" s="83"/>
      <c r="S23" s="83"/>
      <c r="U23" s="91"/>
      <c r="V23" s="94"/>
      <c r="W23" s="91"/>
      <c r="X23" s="84"/>
      <c r="Y23" s="83"/>
      <c r="Z23" s="83"/>
      <c r="AA23" s="83"/>
    </row>
    <row r="24" spans="1:27">
      <c r="A24" s="74" t="s">
        <v>65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83" t="s">
        <v>70</v>
      </c>
      <c r="Q24" s="83">
        <f>ROUND((B22-C22)*100,0)</f>
        <v>-40</v>
      </c>
      <c r="R24" s="83"/>
      <c r="S24" s="83"/>
      <c r="U24" s="95">
        <f>SUM(U18:U23)</f>
        <v>1</v>
      </c>
      <c r="V24" s="95">
        <f>SUM(V18:V23)</f>
        <v>1</v>
      </c>
      <c r="W24" s="84" t="s">
        <v>98</v>
      </c>
      <c r="X24" s="84"/>
      <c r="Y24" s="83"/>
      <c r="Z24" s="83"/>
      <c r="AA24" s="83"/>
    </row>
    <row r="25" spans="1:27">
      <c r="A25" s="74" t="s">
        <v>66</v>
      </c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83" t="s">
        <v>71</v>
      </c>
      <c r="Q25" s="89" t="str">
        <f>IF(B22&gt;C22,CONCATENATE("+",Q24,"%"),CONCATENATE(Q24,"%"))</f>
        <v>-40%</v>
      </c>
      <c r="R25" s="83"/>
      <c r="S25" s="83"/>
      <c r="T25" s="83"/>
      <c r="U25" s="84"/>
      <c r="V25" s="84"/>
      <c r="W25" s="84"/>
      <c r="X25" s="84"/>
      <c r="Y25" s="83"/>
      <c r="Z25" s="83"/>
      <c r="AA25" s="83"/>
    </row>
    <row r="26" spans="1:27">
      <c r="P26" s="83"/>
      <c r="Q26" s="83"/>
      <c r="R26" s="83"/>
      <c r="S26" s="83"/>
      <c r="T26" s="83"/>
      <c r="U26" s="83"/>
      <c r="V26" s="83"/>
      <c r="W26" s="83"/>
      <c r="X26" s="83"/>
      <c r="Y26" s="83"/>
      <c r="Z26" s="83"/>
      <c r="AA26" s="83"/>
    </row>
    <row r="27" spans="1:27">
      <c r="P27" s="83"/>
      <c r="Q27" s="83"/>
      <c r="R27" s="83"/>
      <c r="S27" s="83"/>
      <c r="T27" s="83"/>
      <c r="U27" s="83"/>
      <c r="V27" s="83"/>
      <c r="W27" s="83"/>
      <c r="X27" s="83"/>
      <c r="Y27" s="83"/>
      <c r="Z27" s="83"/>
      <c r="AA27" s="83"/>
    </row>
    <row r="28" spans="1:27">
      <c r="P28" s="83"/>
      <c r="Q28" s="83"/>
      <c r="R28" s="83"/>
      <c r="S28" s="83"/>
      <c r="T28" s="83"/>
      <c r="U28" s="83"/>
      <c r="V28" s="83"/>
      <c r="W28" s="83"/>
      <c r="X28" s="83"/>
      <c r="Y28" s="83"/>
      <c r="Z28" s="83"/>
      <c r="AA28" s="83"/>
    </row>
    <row r="29" spans="1:27"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</row>
    <row r="32" spans="1:27">
      <c r="C32" s="100"/>
    </row>
    <row r="33" spans="2:4">
      <c r="B33" s="51"/>
      <c r="C33" s="52"/>
      <c r="D33" s="52"/>
    </row>
    <row r="34" spans="2:4">
      <c r="B34" s="51"/>
      <c r="C34" s="52"/>
      <c r="D34" s="52"/>
    </row>
  </sheetData>
  <conditionalFormatting sqref="B3:C4 B5 B6:C9 B20:L20 B16:K19 A11:L14 A22:L25 A3:A9 A16:A20">
    <cfRule type="expression" dxfId="16" priority="9">
      <formula>AND(A$1&lt;&gt;0,D$1=0)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43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6</v>
      </c>
      <c r="C3" s="74">
        <v>1</v>
      </c>
      <c r="D3" s="74">
        <v>2</v>
      </c>
      <c r="E3" s="74">
        <v>3</v>
      </c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>
        <v>4</v>
      </c>
      <c r="D15" s="73">
        <v>3</v>
      </c>
      <c r="E15" s="73">
        <v>4</v>
      </c>
      <c r="F15" s="73">
        <v>2</v>
      </c>
      <c r="G15" s="73">
        <v>3.5</v>
      </c>
      <c r="H15" s="73">
        <v>3</v>
      </c>
      <c r="I15" s="73">
        <v>4</v>
      </c>
      <c r="J15" s="73">
        <v>2</v>
      </c>
      <c r="K15" s="73">
        <v>4</v>
      </c>
      <c r="L15" s="73">
        <v>3.3</v>
      </c>
      <c r="M15" s="73">
        <v>2</v>
      </c>
      <c r="N15" s="73">
        <v>3</v>
      </c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5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5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5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5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t="s">
        <v>68</v>
      </c>
    </row>
    <row r="21" spans="1:15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  <c r="O21" t="s">
        <v>69</v>
      </c>
    </row>
    <row r="22" spans="1:15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5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5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15" priority="24">
      <formula>AND(C$1&lt;&gt;0,F$1=0)</formula>
    </cfRule>
  </conditionalFormatting>
  <conditionalFormatting sqref="A10:B13 A21:B24 A15:B19 A3:B8">
    <cfRule type="expression" dxfId="14" priority="130">
      <formula>AND(A$1&lt;&gt;0,C$1=0)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101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>SUM(C4:N4)</f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/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/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>
        <v>2</v>
      </c>
      <c r="E15" s="73"/>
      <c r="F15" s="73">
        <v>3</v>
      </c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>
        <f>1</f>
        <v>1</v>
      </c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21:K24 C15:K19">
    <cfRule type="expression" dxfId="13" priority="24">
      <formula>AND(C$1&lt;&gt;0,F$1=0)</formula>
    </cfRule>
  </conditionalFormatting>
  <conditionalFormatting sqref="A10:B13 A3:B8 A21:B24 A15:B19">
    <cfRule type="expression" dxfId="12" priority="129">
      <formula>AND(A$1&lt;&gt;0,C$1=0)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45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>SUM(C4:N4)</f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/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/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11" priority="24">
      <formula>AND(C$1&lt;&gt;0,F$1=0)</formula>
    </cfRule>
  </conditionalFormatting>
  <conditionalFormatting sqref="A10:B13 A3:B8 A21:B24 A15:B19">
    <cfRule type="expression" dxfId="10" priority="131">
      <formula>AND(A$1&lt;&gt;0,C$1=0)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102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10</v>
      </c>
      <c r="C3" s="74">
        <v>10</v>
      </c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9" priority="24">
      <formula>AND(C$1&lt;&gt;0,F$1=0)</formula>
    </cfRule>
  </conditionalFormatting>
  <conditionalFormatting sqref="A10:B13 A21:B24 A15:B19 A3:B8">
    <cfRule type="expression" dxfId="8" priority="132">
      <formula>AND(A$1&lt;&gt;0,C$1=0)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52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7" priority="24">
      <formula>AND(C$1&lt;&gt;0,F$1=0)</formula>
    </cfRule>
  </conditionalFormatting>
  <conditionalFormatting sqref="A10:B13 A21:B24 A15:B19 A3:B8">
    <cfRule type="expression" dxfId="6" priority="133">
      <formula>AND(A$1&lt;&gt;0,C$1=0)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R24"/>
  <sheetViews>
    <sheetView workbookViewId="0"/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53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5" priority="24">
      <formula>AND(C$1&lt;&gt;0,F$1=0)</formula>
    </cfRule>
  </conditionalFormatting>
  <conditionalFormatting sqref="A10:B13 A21:B24 A15:B19 A3:B8">
    <cfRule type="expression" dxfId="4" priority="134">
      <formula>AND(A$1&lt;&gt;0,C$1=0)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R24"/>
  <sheetViews>
    <sheetView workbookViewId="0">
      <selection activeCell="A2" sqref="A2"/>
    </sheetView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103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21:K24 C15:K19">
    <cfRule type="expression" dxfId="3" priority="1">
      <formula>AND(C$1&lt;&gt;0,F$1=0)</formula>
    </cfRule>
  </conditionalFormatting>
  <conditionalFormatting sqref="A10:B13 A21:B24 A15:B19 A3:B8">
    <cfRule type="expression" dxfId="2" priority="2">
      <formula>AND(A$1&lt;&gt;0,C$1=0)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R24"/>
  <sheetViews>
    <sheetView workbookViewId="0">
      <selection activeCell="E27" sqref="E27"/>
    </sheetView>
  </sheetViews>
  <sheetFormatPr baseColWidth="10" defaultRowHeight="15"/>
  <cols>
    <col min="1" max="1" width="43.42578125" customWidth="1"/>
    <col min="2" max="2" width="13" customWidth="1"/>
    <col min="3" max="3" width="8.7109375" customWidth="1"/>
    <col min="4" max="4" width="8" customWidth="1"/>
    <col min="5" max="5" width="9.85546875" customWidth="1"/>
    <col min="6" max="6" width="8" customWidth="1"/>
    <col min="7" max="7" width="7.7109375" customWidth="1"/>
    <col min="8" max="8" width="8" customWidth="1"/>
    <col min="9" max="9" width="7.7109375" customWidth="1"/>
    <col min="10" max="10" width="8.42578125" customWidth="1"/>
    <col min="11" max="12" width="8.28515625" customWidth="1"/>
    <col min="13" max="13" width="8.42578125" customWidth="1"/>
    <col min="14" max="14" width="8.140625" customWidth="1"/>
  </cols>
  <sheetData>
    <row r="1" spans="1:44" ht="15.75">
      <c r="A1" s="68" t="s">
        <v>54</v>
      </c>
      <c r="B1" s="70" t="s">
        <v>58</v>
      </c>
      <c r="C1" s="62">
        <v>43101</v>
      </c>
      <c r="D1" s="62">
        <v>43132</v>
      </c>
      <c r="E1" s="62">
        <v>43160</v>
      </c>
      <c r="F1" s="62">
        <v>43191</v>
      </c>
      <c r="G1" s="62">
        <v>43221</v>
      </c>
      <c r="H1" s="62">
        <v>43252</v>
      </c>
      <c r="I1" s="62">
        <v>43282</v>
      </c>
      <c r="J1" s="62">
        <v>43313</v>
      </c>
      <c r="K1" s="62">
        <v>43344</v>
      </c>
      <c r="L1" s="62">
        <v>43374</v>
      </c>
      <c r="M1" s="62">
        <v>43405</v>
      </c>
      <c r="N1" s="62">
        <v>43435</v>
      </c>
      <c r="AR1" t="s">
        <v>55</v>
      </c>
    </row>
    <row r="2" spans="1:44" ht="15.75">
      <c r="A2" s="69" t="s">
        <v>40</v>
      </c>
      <c r="B2" s="69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AR2" t="s">
        <v>43</v>
      </c>
    </row>
    <row r="3" spans="1:44">
      <c r="A3" s="74" t="s">
        <v>56</v>
      </c>
      <c r="B3" s="74">
        <f t="shared" ref="B3:B8" si="0">SUM(C3:N3)</f>
        <v>0</v>
      </c>
      <c r="C3" s="74"/>
      <c r="D3" s="74"/>
      <c r="E3" s="74"/>
      <c r="F3" s="74"/>
      <c r="G3" s="74"/>
      <c r="H3" s="74"/>
      <c r="I3" s="74"/>
      <c r="J3" s="74"/>
      <c r="K3" s="74"/>
      <c r="L3" s="74"/>
      <c r="M3" s="74"/>
      <c r="N3" s="74"/>
      <c r="AR3" t="s">
        <v>44</v>
      </c>
    </row>
    <row r="4" spans="1:44">
      <c r="A4" s="74" t="s">
        <v>57</v>
      </c>
      <c r="B4" s="74">
        <f t="shared" si="0"/>
        <v>0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AR4" t="s">
        <v>45</v>
      </c>
    </row>
    <row r="5" spans="1:44" ht="30">
      <c r="A5" s="74" t="s">
        <v>41</v>
      </c>
      <c r="B5" s="74">
        <f t="shared" si="0"/>
        <v>0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AR5" t="s">
        <v>51</v>
      </c>
    </row>
    <row r="6" spans="1:44">
      <c r="A6" s="74" t="s">
        <v>49</v>
      </c>
      <c r="B6" s="74">
        <f t="shared" si="0"/>
        <v>0</v>
      </c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AR6" t="s">
        <v>52</v>
      </c>
    </row>
    <row r="7" spans="1:44" ht="17.25" customHeight="1">
      <c r="A7" s="74" t="s">
        <v>42</v>
      </c>
      <c r="B7" s="74">
        <f t="shared" si="0"/>
        <v>0</v>
      </c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AR7" t="s">
        <v>53</v>
      </c>
    </row>
    <row r="8" spans="1:44">
      <c r="A8" s="74" t="s">
        <v>50</v>
      </c>
      <c r="B8" s="74">
        <f t="shared" si="0"/>
        <v>0</v>
      </c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AR8" t="s">
        <v>54</v>
      </c>
    </row>
    <row r="9" spans="1:44" ht="15.75">
      <c r="A9" s="63" t="s">
        <v>46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</row>
    <row r="10" spans="1:44">
      <c r="A10" s="65" t="s">
        <v>48</v>
      </c>
      <c r="B10" s="71"/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</row>
    <row r="11" spans="1:44">
      <c r="A11" s="65" t="s">
        <v>37</v>
      </c>
      <c r="B11" s="71"/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</row>
    <row r="12" spans="1:44">
      <c r="A12" s="65" t="s">
        <v>36</v>
      </c>
      <c r="B12" s="71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</row>
    <row r="13" spans="1:44">
      <c r="A13" s="72" t="s">
        <v>38</v>
      </c>
      <c r="B13" s="75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</row>
    <row r="14" spans="1:44" ht="15.75">
      <c r="A14" s="63" t="s">
        <v>47</v>
      </c>
      <c r="B14" s="63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</row>
    <row r="15" spans="1:44">
      <c r="A15" s="73" t="s">
        <v>59</v>
      </c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</row>
    <row r="16" spans="1:44">
      <c r="A16" s="73" t="s">
        <v>60</v>
      </c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</row>
    <row r="17" spans="1:14">
      <c r="A17" s="73" t="s">
        <v>61</v>
      </c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</row>
    <row r="18" spans="1:14">
      <c r="A18" s="73" t="s">
        <v>39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</row>
    <row r="19" spans="1:14">
      <c r="A19" s="73" t="s">
        <v>62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</row>
    <row r="20" spans="1:14" ht="15.75">
      <c r="A20" s="63" t="s">
        <v>35</v>
      </c>
      <c r="B20" s="63"/>
      <c r="C20" s="64"/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</row>
    <row r="21" spans="1:14">
      <c r="A21" s="74" t="s">
        <v>63</v>
      </c>
      <c r="B21" s="74"/>
      <c r="C21" s="74"/>
      <c r="D21" s="74"/>
      <c r="E21" s="74"/>
      <c r="F21" s="74"/>
      <c r="G21" s="74"/>
      <c r="H21" s="74"/>
      <c r="I21" s="74"/>
      <c r="J21" s="74"/>
      <c r="K21" s="74"/>
      <c r="L21" s="74"/>
      <c r="M21" s="74"/>
      <c r="N21" s="74"/>
    </row>
    <row r="22" spans="1:14">
      <c r="A22" s="74" t="s">
        <v>64</v>
      </c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</row>
    <row r="23" spans="1:14">
      <c r="A23" s="74" t="s">
        <v>65</v>
      </c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</row>
    <row r="24" spans="1:14">
      <c r="A24" s="74" t="s">
        <v>66</v>
      </c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</row>
  </sheetData>
  <conditionalFormatting sqref="C3:K8 C10:K13 C15:K19 C21:K24">
    <cfRule type="expression" dxfId="1" priority="24">
      <formula>AND(C$1&lt;&gt;0,F$1=0)</formula>
    </cfRule>
  </conditionalFormatting>
  <conditionalFormatting sqref="A10:B13 A21:B24 A15:B19 A3:B8">
    <cfRule type="expression" dxfId="0" priority="135">
      <formula>AND(A$1&lt;&gt;0,C$1=0)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57"/>
  <sheetViews>
    <sheetView tabSelected="1" zoomScale="80" zoomScaleNormal="80" workbookViewId="0">
      <selection activeCell="P17" sqref="P17"/>
    </sheetView>
  </sheetViews>
  <sheetFormatPr baseColWidth="10" defaultRowHeight="15"/>
  <cols>
    <col min="2" max="2" width="13" customWidth="1"/>
    <col min="17" max="17" width="21" customWidth="1"/>
    <col min="18" max="18" width="19.140625" customWidth="1"/>
    <col min="19" max="19" width="12.5703125" bestFit="1" customWidth="1"/>
  </cols>
  <sheetData>
    <row r="1" spans="1:18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</row>
    <row r="2" spans="1:18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</row>
    <row r="3" spans="1:18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</row>
    <row r="4" spans="1:18">
      <c r="A4" s="39"/>
      <c r="B4" s="39"/>
      <c r="C4" s="39"/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R4" s="61"/>
    </row>
    <row r="5" spans="1:18">
      <c r="A5" s="39"/>
      <c r="B5" s="39"/>
      <c r="C5" s="39"/>
      <c r="D5" s="39"/>
      <c r="E5" s="39"/>
      <c r="F5" s="39"/>
      <c r="G5" s="39"/>
      <c r="H5" s="39"/>
      <c r="I5" s="39"/>
      <c r="J5" s="60"/>
      <c r="K5" s="39"/>
      <c r="L5" s="39"/>
      <c r="M5" s="39"/>
      <c r="N5" s="39"/>
      <c r="O5" s="39"/>
      <c r="P5" s="39"/>
      <c r="R5" s="61"/>
    </row>
    <row r="6" spans="1:18">
      <c r="A6" s="39"/>
      <c r="B6" s="39"/>
      <c r="C6" s="39"/>
      <c r="D6" s="39"/>
      <c r="E6" s="39"/>
      <c r="F6" s="39"/>
      <c r="G6" s="39"/>
      <c r="H6" s="39"/>
      <c r="I6" s="39"/>
      <c r="J6" s="39"/>
      <c r="L6" s="39"/>
      <c r="M6" s="39"/>
      <c r="N6" s="39"/>
      <c r="O6" s="39"/>
      <c r="P6" s="39"/>
      <c r="R6" s="61"/>
    </row>
    <row r="7" spans="1:18">
      <c r="A7" s="39"/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R7" s="61"/>
    </row>
    <row r="8" spans="1:18">
      <c r="A8" s="39"/>
      <c r="B8" s="39"/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</row>
    <row r="9" spans="1:18" ht="36">
      <c r="A9" s="39"/>
      <c r="B9" s="66"/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R9" s="61"/>
    </row>
    <row r="10" spans="1:18">
      <c r="A10" s="39"/>
      <c r="B10" s="39"/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R10" s="61"/>
    </row>
    <row r="11" spans="1:18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R11" s="61"/>
    </row>
    <row r="12" spans="1:18">
      <c r="A12" s="39"/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R12" s="61"/>
    </row>
    <row r="13" spans="1:18">
      <c r="A13" s="39"/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</row>
    <row r="14" spans="1:18">
      <c r="A14" s="39"/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</row>
    <row r="15" spans="1:18">
      <c r="A15" s="39"/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</row>
    <row r="16" spans="1:18">
      <c r="A16" s="39"/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</row>
    <row r="17" spans="1:19">
      <c r="A17" s="39"/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</row>
    <row r="18" spans="1:19">
      <c r="A18" s="39"/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</row>
    <row r="19" spans="1:19">
      <c r="A19" s="39"/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</row>
    <row r="20" spans="1:19">
      <c r="A20" s="39"/>
      <c r="B20" s="39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</row>
    <row r="21" spans="1:19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61"/>
      <c r="R21" s="61"/>
      <c r="S21" s="61"/>
    </row>
    <row r="22" spans="1:19">
      <c r="A22" s="39"/>
      <c r="B22" s="39"/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</row>
    <row r="23" spans="1:19">
      <c r="A23" s="39"/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51"/>
      <c r="R23" s="52"/>
    </row>
    <row r="24" spans="1:19">
      <c r="A24" s="39"/>
      <c r="B24" s="39"/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51"/>
      <c r="R24" s="52"/>
    </row>
    <row r="25" spans="1:19">
      <c r="A25" s="39"/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</row>
    <row r="26" spans="1:19">
      <c r="A26" s="39"/>
      <c r="B26" s="39"/>
      <c r="C26" s="39"/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</row>
    <row r="27" spans="1:19">
      <c r="A27" s="39"/>
      <c r="B27" s="39"/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</row>
    <row r="28" spans="1:19">
      <c r="A28" s="3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</row>
    <row r="29" spans="1:19">
      <c r="A29" s="3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</row>
    <row r="30" spans="1:19">
      <c r="A30" s="39"/>
      <c r="B30" s="39"/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</row>
    <row r="31" spans="1:19">
      <c r="A31" s="39"/>
      <c r="B31" s="39"/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</row>
    <row r="32" spans="1:19">
      <c r="A32" s="39"/>
      <c r="B32" s="39"/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</row>
    <row r="33" spans="1:16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</row>
    <row r="34" spans="1:16">
      <c r="A34" s="39"/>
      <c r="B34" s="39"/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</row>
    <row r="35" spans="1:16">
      <c r="A35" s="39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</row>
    <row r="36" spans="1:16">
      <c r="A36" s="39"/>
      <c r="B36" s="39"/>
      <c r="C36" s="39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</row>
    <row r="37" spans="1:16">
      <c r="A37" s="39"/>
      <c r="B37" s="39"/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</row>
    <row r="38" spans="1:16">
      <c r="A38" s="39"/>
      <c r="B38" s="39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</row>
    <row r="39" spans="1:16">
      <c r="A39" s="39"/>
      <c r="B39" s="39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</row>
    <row r="40" spans="1:16">
      <c r="A40" s="39"/>
      <c r="B40" s="39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</row>
    <row r="41" spans="1:16">
      <c r="A41" s="39"/>
      <c r="B41" s="39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</row>
    <row r="42" spans="1:16">
      <c r="A42" s="39"/>
      <c r="B42" s="39"/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</row>
    <row r="43" spans="1:16">
      <c r="A43" s="39"/>
      <c r="B43" s="39"/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</row>
    <row r="44" spans="1:16">
      <c r="A44" s="39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</row>
    <row r="45" spans="1:16">
      <c r="A45" s="39"/>
      <c r="B45" s="39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</row>
    <row r="46" spans="1:16">
      <c r="A46" s="39"/>
      <c r="B46" s="39"/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</row>
    <row r="47" spans="1:16">
      <c r="A47" s="39"/>
      <c r="B47" s="39"/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</row>
    <row r="48" spans="1:16">
      <c r="A48" s="39"/>
      <c r="B48" s="39"/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</row>
    <row r="49" spans="1:16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</row>
    <row r="50" spans="1:16">
      <c r="A50" s="3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</row>
    <row r="51" spans="1:16">
      <c r="A51" s="3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</row>
    <row r="52" spans="1:16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</row>
    <row r="53" spans="1:16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</row>
    <row r="54" spans="1:16">
      <c r="A54" s="3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39"/>
    </row>
    <row r="55" spans="1:16">
      <c r="A55" s="3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39"/>
    </row>
    <row r="56" spans="1:16">
      <c r="A56" s="39"/>
      <c r="B56" s="39"/>
      <c r="C56" s="39"/>
      <c r="D56" s="39"/>
      <c r="E56" s="39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</row>
    <row r="57" spans="1:16">
      <c r="A57" s="39"/>
      <c r="B57" s="39"/>
      <c r="C57" s="39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Plan d'actions</vt:lpstr>
      <vt:lpstr>Feuil2</vt:lpstr>
      <vt:lpstr>Siège des lésions</vt:lpstr>
      <vt:lpstr>Données 2016</vt:lpstr>
      <vt:lpstr>Données générales</vt:lpstr>
      <vt:lpstr>GIE IMAC</vt:lpstr>
      <vt:lpstr>AD1BDH</vt:lpstr>
      <vt:lpstr>AD2</vt:lpstr>
      <vt:lpstr>DEMR7T7SEGMGR1T1</vt:lpstr>
      <vt:lpstr>RADIOPROTECTION</vt:lpstr>
      <vt:lpstr>EVAPO R7</vt:lpstr>
      <vt:lpstr>SILO 130</vt:lpstr>
      <vt:lpstr>MULTI SERVICES</vt:lpstr>
      <vt:lpstr>SSSE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huel</dc:creator>
  <cp:lastModifiedBy>HUEL Cassandra (DS)</cp:lastModifiedBy>
  <cp:lastPrinted>2017-08-24T08:19:00Z</cp:lastPrinted>
  <dcterms:created xsi:type="dcterms:W3CDTF">2016-03-10T17:03:46Z</dcterms:created>
  <dcterms:modified xsi:type="dcterms:W3CDTF">2018-02-28T13:51:25Z</dcterms:modified>
</cp:coreProperties>
</file>