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RET\Google Drive\PROFESSIONEL\00 - LA TABLE DU HERON\TRAITEUR PORTAGE DE REPAS\MENUS\2021\"/>
    </mc:Choice>
  </mc:AlternateContent>
  <xr:revisionPtr revIDLastSave="0" documentId="13_ncr:1_{1AD2CE23-3DE4-4079-A724-34B518C4E942}" xr6:coauthVersionLast="45" xr6:coauthVersionMax="45" xr10:uidLastSave="{00000000-0000-0000-0000-000000000000}"/>
  <bookViews>
    <workbookView xWindow="-108" yWindow="-108" windowWidth="23256" windowHeight="12576" xr2:uid="{3D9A9875-C42A-47FD-A45F-A07476F465E0}"/>
  </bookViews>
  <sheets>
    <sheet name="Feuil1" sheetId="1" r:id="rId1"/>
  </sheets>
  <definedNames>
    <definedName name="_xlnm.Print_Area" localSheetId="0">Feuil1!$A$1:$AJ$35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42" i="1" l="1"/>
  <c r="W42" i="1"/>
  <c r="X42" i="1"/>
  <c r="Y42" i="1"/>
  <c r="Z42" i="1"/>
  <c r="U42" i="1"/>
  <c r="V41" i="1"/>
  <c r="W41" i="1"/>
  <c r="X41" i="1"/>
  <c r="Y41" i="1"/>
  <c r="Z41" i="1"/>
  <c r="U41" i="1"/>
  <c r="V40" i="1"/>
  <c r="W40" i="1"/>
  <c r="X40" i="1"/>
  <c r="Y40" i="1"/>
  <c r="Z40" i="1"/>
  <c r="U40" i="1"/>
  <c r="V39" i="1"/>
  <c r="W39" i="1"/>
  <c r="X39" i="1"/>
  <c r="Y39" i="1"/>
  <c r="Z39" i="1"/>
  <c r="U39" i="1"/>
  <c r="V38" i="1"/>
  <c r="W38" i="1"/>
  <c r="X38" i="1"/>
  <c r="Y38" i="1"/>
  <c r="Z38" i="1"/>
  <c r="U38" i="1"/>
  <c r="Z37" i="1"/>
  <c r="Y37" i="1"/>
  <c r="X37" i="1"/>
  <c r="W37" i="1"/>
  <c r="V37" i="1"/>
  <c r="U37" i="1"/>
  <c r="AA43" i="1" l="1"/>
  <c r="Z43" i="1"/>
  <c r="V43" i="1"/>
  <c r="W43" i="1"/>
  <c r="X43" i="1"/>
  <c r="Y43" i="1"/>
  <c r="U43" i="1"/>
  <c r="AA42" i="1"/>
  <c r="AA41" i="1"/>
  <c r="AA40" i="1"/>
  <c r="AA39" i="1"/>
  <c r="AA38" i="1"/>
  <c r="G3" i="1"/>
  <c r="AA37" i="1"/>
  <c r="G4" i="1"/>
  <c r="AA4" i="1" l="1"/>
  <c r="AA3" i="1"/>
  <c r="V4" i="1"/>
  <c r="V3" i="1"/>
  <c r="Q4" i="1"/>
  <c r="Q3" i="1"/>
  <c r="AJ35" i="1" l="1"/>
  <c r="AG35" i="1"/>
  <c r="AE35" i="1"/>
  <c r="AB35" i="1"/>
  <c r="Z35" i="1"/>
  <c r="W35" i="1"/>
  <c r="R35" i="1"/>
  <c r="M35" i="1"/>
  <c r="H35" i="1"/>
  <c r="D8" i="1"/>
  <c r="D7" i="1"/>
  <c r="D6" i="1"/>
  <c r="D5" i="1"/>
  <c r="D4" i="1"/>
  <c r="D3" i="1"/>
  <c r="F35" i="1"/>
  <c r="C35" i="1"/>
  <c r="AH8" i="1"/>
  <c r="AH7" i="1"/>
  <c r="AH6" i="1"/>
  <c r="AH5" i="1"/>
  <c r="AH4" i="1"/>
  <c r="AH3" i="1"/>
  <c r="AC8" i="1"/>
  <c r="AC7" i="1"/>
  <c r="AC6" i="1"/>
  <c r="AC5" i="1"/>
  <c r="AC4" i="1"/>
  <c r="AC3" i="1"/>
  <c r="X8" i="1"/>
  <c r="X7" i="1"/>
  <c r="X6" i="1"/>
  <c r="X5" i="1"/>
  <c r="X4" i="1"/>
  <c r="X3" i="1"/>
  <c r="S8" i="1"/>
  <c r="S7" i="1"/>
  <c r="S6" i="1"/>
  <c r="S5" i="1"/>
  <c r="S4" i="1"/>
  <c r="S3" i="1"/>
  <c r="N8" i="1"/>
  <c r="N7" i="1"/>
  <c r="N6" i="1"/>
  <c r="N5" i="1"/>
  <c r="N4" i="1"/>
  <c r="N3" i="1"/>
  <c r="I8" i="1"/>
  <c r="I7" i="1"/>
  <c r="I6" i="1"/>
  <c r="I5" i="1"/>
  <c r="I4" i="1"/>
  <c r="I3" i="1"/>
  <c r="U35" i="1" l="1"/>
  <c r="P35" i="1"/>
  <c r="K35" i="1"/>
  <c r="AI32" i="1" l="1"/>
  <c r="AD32" i="1"/>
  <c r="AI31" i="1"/>
  <c r="AD31" i="1"/>
  <c r="AD33" i="1" l="1"/>
  <c r="AI33" i="1" s="1"/>
  <c r="L3" i="1" l="1"/>
  <c r="P3" i="1" s="1"/>
  <c r="B3" i="1"/>
  <c r="F3" i="1" s="1"/>
  <c r="B8" i="1"/>
  <c r="B4" i="1"/>
  <c r="L4" i="1"/>
  <c r="G8" i="1" l="1"/>
  <c r="K3" i="1" l="1"/>
  <c r="Q8" i="1" l="1"/>
  <c r="AF4" i="1" l="1"/>
  <c r="AJ4" i="1" s="1"/>
  <c r="AF5" i="1"/>
  <c r="AJ5" i="1" s="1"/>
  <c r="AF6" i="1"/>
  <c r="AJ6" i="1" s="1"/>
  <c r="AF7" i="1"/>
  <c r="AJ7" i="1" s="1"/>
  <c r="AF8" i="1"/>
  <c r="AJ8" i="1" s="1"/>
  <c r="AF3" i="1"/>
  <c r="AJ3" i="1" s="1"/>
  <c r="AA8" i="1"/>
  <c r="AA7" i="1"/>
  <c r="AA6" i="1"/>
  <c r="AA5" i="1"/>
  <c r="V5" i="1"/>
  <c r="V6" i="1"/>
  <c r="V7" i="1"/>
  <c r="V8" i="1"/>
  <c r="Q5" i="1"/>
  <c r="Q6" i="1"/>
  <c r="Q7" i="1"/>
  <c r="L5" i="1"/>
  <c r="L6" i="1"/>
  <c r="L7" i="1"/>
  <c r="L8" i="1"/>
  <c r="G5" i="1"/>
  <c r="G6" i="1"/>
  <c r="G7" i="1"/>
  <c r="B5" i="1"/>
  <c r="B6" i="1"/>
  <c r="B7" i="1"/>
  <c r="AE8" i="1" l="1"/>
  <c r="AE7" i="1"/>
  <c r="AE6" i="1"/>
  <c r="AE5" i="1"/>
  <c r="AE4" i="1"/>
  <c r="AE3" i="1"/>
  <c r="Z8" i="1"/>
  <c r="Z7" i="1"/>
  <c r="Z6" i="1"/>
  <c r="Z5" i="1"/>
  <c r="Z4" i="1"/>
  <c r="Z3" i="1"/>
  <c r="U8" i="1"/>
  <c r="U7" i="1"/>
  <c r="U6" i="1"/>
  <c r="U5" i="1"/>
  <c r="U4" i="1"/>
  <c r="U3" i="1"/>
  <c r="P8" i="1"/>
  <c r="P7" i="1"/>
  <c r="P6" i="1"/>
  <c r="P5" i="1"/>
  <c r="P4" i="1"/>
  <c r="K8" i="1"/>
  <c r="K7" i="1"/>
  <c r="K6" i="1"/>
  <c r="K5" i="1"/>
  <c r="K4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<sst xmlns="http://schemas.openxmlformats.org/spreadsheetml/2006/main" count="439" uniqueCount="194">
  <si>
    <t>Lundi</t>
  </si>
  <si>
    <t>Mardi</t>
  </si>
  <si>
    <t>Mercredi</t>
  </si>
  <si>
    <t>Jeudi</t>
  </si>
  <si>
    <t>Vendredi</t>
  </si>
  <si>
    <t>Samedi</t>
  </si>
  <si>
    <t>Dimanche</t>
  </si>
  <si>
    <t>L</t>
  </si>
  <si>
    <t>Gucher</t>
  </si>
  <si>
    <t>ADMR</t>
  </si>
  <si>
    <t>E</t>
  </si>
  <si>
    <t>P</t>
  </si>
  <si>
    <t>F</t>
  </si>
  <si>
    <t>D</t>
  </si>
  <si>
    <t>S</t>
  </si>
  <si>
    <t>Lun :</t>
  </si>
  <si>
    <t>Ma :</t>
  </si>
  <si>
    <t>Me :</t>
  </si>
  <si>
    <t>Sa :</t>
  </si>
  <si>
    <t>Di :</t>
  </si>
  <si>
    <t>Faverjon</t>
  </si>
  <si>
    <t>Alves</t>
  </si>
  <si>
    <t>Dupraz</t>
  </si>
  <si>
    <t>Carascosa</t>
  </si>
  <si>
    <t>Darves</t>
  </si>
  <si>
    <t>Lefort</t>
  </si>
  <si>
    <t>Rosset</t>
  </si>
  <si>
    <t>Villard</t>
  </si>
  <si>
    <t>PERSO</t>
  </si>
  <si>
    <t>Je :</t>
  </si>
  <si>
    <t>Ve :</t>
  </si>
  <si>
    <t>+</t>
  </si>
  <si>
    <t>Entrée</t>
  </si>
  <si>
    <t>Plat</t>
  </si>
  <si>
    <t>Fromage</t>
  </si>
  <si>
    <t>Dessert</t>
  </si>
  <si>
    <t>Laitage</t>
  </si>
  <si>
    <t>Soupe</t>
  </si>
  <si>
    <t xml:space="preserve">PREPARATION PORTAGE DE REPAS </t>
  </si>
  <si>
    <t>SEMAINE</t>
  </si>
  <si>
    <t>Anselme</t>
  </si>
  <si>
    <t>Manipoud</t>
  </si>
  <si>
    <t>Foray</t>
  </si>
  <si>
    <t>Bacci</t>
  </si>
  <si>
    <t>Bouclier</t>
  </si>
  <si>
    <r>
      <t xml:space="preserve">1 </t>
    </r>
    <r>
      <rPr>
        <b/>
        <sz val="11"/>
        <color theme="1"/>
        <rFont val="Calibri"/>
        <family val="2"/>
        <scheme val="minor"/>
      </rPr>
      <t>F7</t>
    </r>
  </si>
  <si>
    <r>
      <t xml:space="preserve">1 </t>
    </r>
    <r>
      <rPr>
        <b/>
        <sz val="11"/>
        <color theme="1"/>
        <rFont val="Calibri"/>
        <family val="2"/>
        <scheme val="minor"/>
      </rPr>
      <t>F5</t>
    </r>
  </si>
  <si>
    <r>
      <t xml:space="preserve">1 </t>
    </r>
    <r>
      <rPr>
        <b/>
        <sz val="11"/>
        <color theme="1"/>
        <rFont val="Calibri"/>
        <family val="2"/>
        <scheme val="minor"/>
      </rPr>
      <t>F3</t>
    </r>
  </si>
  <si>
    <r>
      <t xml:space="preserve">1 </t>
    </r>
    <r>
      <rPr>
        <b/>
        <sz val="11"/>
        <color theme="1"/>
        <rFont val="Calibri"/>
        <family val="2"/>
        <scheme val="minor"/>
      </rPr>
      <t>F1</t>
    </r>
  </si>
  <si>
    <r>
      <t xml:space="preserve">1 </t>
    </r>
    <r>
      <rPr>
        <b/>
        <sz val="11"/>
        <color theme="1"/>
        <rFont val="Calibri"/>
        <family val="2"/>
        <scheme val="minor"/>
      </rPr>
      <t>F8</t>
    </r>
  </si>
  <si>
    <t>Descarp</t>
  </si>
  <si>
    <t>Barros</t>
  </si>
  <si>
    <r>
      <t xml:space="preserve">1 </t>
    </r>
    <r>
      <rPr>
        <b/>
        <sz val="11"/>
        <color theme="1"/>
        <rFont val="Calibri"/>
        <family val="2"/>
        <scheme val="minor"/>
      </rPr>
      <t>F6</t>
    </r>
  </si>
  <si>
    <t>Hyvert</t>
  </si>
  <si>
    <t xml:space="preserve">Darves </t>
  </si>
  <si>
    <t>Lefort ( ma )</t>
  </si>
  <si>
    <t>Lefort ( me )</t>
  </si>
  <si>
    <t>Lefort ( je )</t>
  </si>
  <si>
    <t>Lefort ( ve )</t>
  </si>
  <si>
    <t>Lefort ( sa )</t>
  </si>
  <si>
    <t>Lefort ( lu )</t>
  </si>
  <si>
    <t>Manip (ma)</t>
  </si>
  <si>
    <r>
      <t>1</t>
    </r>
    <r>
      <rPr>
        <b/>
        <sz val="11"/>
        <color theme="1"/>
        <rFont val="Calibri"/>
        <family val="2"/>
        <scheme val="minor"/>
      </rPr>
      <t xml:space="preserve">F5 </t>
    </r>
    <r>
      <rPr>
        <sz val="11"/>
        <color theme="1"/>
        <rFont val="Calibri"/>
        <family val="2"/>
        <scheme val="minor"/>
      </rPr>
      <t>+ 1</t>
    </r>
    <r>
      <rPr>
        <b/>
        <sz val="11"/>
        <color theme="1"/>
        <rFont val="Calibri"/>
        <family val="2"/>
        <scheme val="minor"/>
      </rPr>
      <t>P</t>
    </r>
  </si>
  <si>
    <r>
      <t xml:space="preserve">2 </t>
    </r>
    <r>
      <rPr>
        <b/>
        <sz val="11"/>
        <color theme="1"/>
        <rFont val="Calibri"/>
        <family val="2"/>
        <scheme val="minor"/>
      </rPr>
      <t xml:space="preserve">F5 </t>
    </r>
    <r>
      <rPr>
        <sz val="11"/>
        <color theme="1"/>
        <rFont val="Calibri"/>
        <family val="2"/>
        <scheme val="minor"/>
      </rPr>
      <t>+ 2</t>
    </r>
    <r>
      <rPr>
        <b/>
        <sz val="11"/>
        <color theme="1"/>
        <rFont val="Calibri"/>
        <family val="2"/>
        <scheme val="minor"/>
      </rPr>
      <t>P</t>
    </r>
  </si>
  <si>
    <t>Manip (je)</t>
  </si>
  <si>
    <t>Manip (ve)</t>
  </si>
  <si>
    <t>Manip (sa)</t>
  </si>
  <si>
    <t>Manip (di)</t>
  </si>
  <si>
    <t>Manip (lu)</t>
  </si>
  <si>
    <t>Hyvert ( ma )</t>
  </si>
  <si>
    <t>Hyvert ( me )</t>
  </si>
  <si>
    <t>Hyvert ( je )</t>
  </si>
  <si>
    <t>Hyvert ( ve )</t>
  </si>
  <si>
    <t>Hyvert ( lu )</t>
  </si>
  <si>
    <r>
      <rPr>
        <b/>
        <sz val="11"/>
        <color theme="1"/>
        <rFont val="Calibri"/>
        <family val="2"/>
        <scheme val="minor"/>
      </rPr>
      <t xml:space="preserve">1F5 </t>
    </r>
    <r>
      <rPr>
        <sz val="11"/>
        <color theme="1"/>
        <rFont val="Calibri"/>
        <family val="2"/>
        <scheme val="minor"/>
      </rPr>
      <t>+ 1</t>
    </r>
    <r>
      <rPr>
        <b/>
        <sz val="11"/>
        <color theme="1"/>
        <rFont val="Calibri"/>
        <family val="2"/>
        <scheme val="minor"/>
      </rPr>
      <t>P</t>
    </r>
  </si>
  <si>
    <t>Aguettaz</t>
  </si>
  <si>
    <t>Aguettaz ( di )</t>
  </si>
  <si>
    <t>Busques</t>
  </si>
  <si>
    <t>Favre</t>
  </si>
  <si>
    <t>Pain</t>
  </si>
  <si>
    <t>Bo</t>
  </si>
  <si>
    <t>Gucher (ve )</t>
  </si>
  <si>
    <t>Aguettaz ( ve )</t>
  </si>
  <si>
    <t>Darves ( ve )</t>
  </si>
  <si>
    <t>Villard ( ve )</t>
  </si>
  <si>
    <t>Gucher ( sa )</t>
  </si>
  <si>
    <t>Darves ( sa )</t>
  </si>
  <si>
    <t>Villard ( sa )</t>
  </si>
  <si>
    <t>Foray ( sa )</t>
  </si>
  <si>
    <t>Perrier</t>
  </si>
  <si>
    <r>
      <t>2</t>
    </r>
    <r>
      <rPr>
        <b/>
        <sz val="11"/>
        <color theme="1"/>
        <rFont val="Calibri"/>
        <family val="2"/>
        <scheme val="minor"/>
      </rPr>
      <t>F5</t>
    </r>
    <r>
      <rPr>
        <sz val="11"/>
        <color theme="1"/>
        <rFont val="Calibri"/>
        <family val="2"/>
        <scheme val="minor"/>
      </rPr>
      <t>+2</t>
    </r>
    <r>
      <rPr>
        <b/>
        <sz val="11"/>
        <color theme="1"/>
        <rFont val="Calibri"/>
        <family val="2"/>
        <scheme val="minor"/>
      </rPr>
      <t>P</t>
    </r>
  </si>
  <si>
    <t>Picollet</t>
  </si>
  <si>
    <t>Mer.</t>
  </si>
  <si>
    <t>Jeu.</t>
  </si>
  <si>
    <t>Ven.</t>
  </si>
  <si>
    <t>Mar.</t>
  </si>
  <si>
    <t>Lun.</t>
  </si>
  <si>
    <t>Dos santos</t>
  </si>
  <si>
    <t>Dimier</t>
  </si>
  <si>
    <t>Foray (ve)</t>
  </si>
  <si>
    <r>
      <t xml:space="preserve">1 </t>
    </r>
    <r>
      <rPr>
        <b/>
        <sz val="11"/>
        <color theme="1"/>
        <rFont val="Calibri"/>
        <family val="2"/>
        <scheme val="minor"/>
      </rPr>
      <t>F1</t>
    </r>
    <r>
      <rPr>
        <sz val="11"/>
        <color theme="1"/>
        <rFont val="Calibri"/>
        <family val="2"/>
        <scheme val="minor"/>
      </rPr>
      <t xml:space="preserve"> + 1</t>
    </r>
    <r>
      <rPr>
        <b/>
        <sz val="11"/>
        <color theme="1"/>
        <rFont val="Calibri"/>
        <family val="2"/>
        <scheme val="minor"/>
      </rPr>
      <t>P</t>
    </r>
  </si>
  <si>
    <t>Bacci (ve)</t>
  </si>
  <si>
    <r>
      <t xml:space="preserve">2 </t>
    </r>
    <r>
      <rPr>
        <b/>
        <sz val="11"/>
        <color theme="1"/>
        <rFont val="Calibri"/>
        <family val="2"/>
        <scheme val="minor"/>
      </rPr>
      <t xml:space="preserve">F5 </t>
    </r>
    <r>
      <rPr>
        <sz val="11"/>
        <color theme="1"/>
        <rFont val="Calibri"/>
        <family val="2"/>
        <scheme val="minor"/>
      </rPr>
      <t>+2</t>
    </r>
    <r>
      <rPr>
        <b/>
        <sz val="11"/>
        <color theme="1"/>
        <rFont val="Calibri"/>
        <family val="2"/>
        <scheme val="minor"/>
      </rPr>
      <t>P</t>
    </r>
  </si>
  <si>
    <r>
      <t>1</t>
    </r>
    <r>
      <rPr>
        <b/>
        <sz val="11"/>
        <color theme="1"/>
        <rFont val="Calibri"/>
        <family val="2"/>
        <scheme val="minor"/>
      </rPr>
      <t>F7</t>
    </r>
    <r>
      <rPr>
        <sz val="11"/>
        <color theme="1"/>
        <rFont val="Calibri"/>
        <family val="2"/>
        <scheme val="minor"/>
      </rPr>
      <t xml:space="preserve"> +1</t>
    </r>
    <r>
      <rPr>
        <b/>
        <sz val="11"/>
        <color theme="1"/>
        <rFont val="Calibri"/>
        <family val="2"/>
        <scheme val="minor"/>
      </rPr>
      <t>P</t>
    </r>
  </si>
  <si>
    <r>
      <t xml:space="preserve">    1</t>
    </r>
    <r>
      <rPr>
        <b/>
        <sz val="11"/>
        <color theme="1"/>
        <rFont val="Calibri"/>
        <family val="2"/>
        <scheme val="minor"/>
      </rPr>
      <t>F7</t>
    </r>
    <r>
      <rPr>
        <sz val="11"/>
        <color theme="1"/>
        <rFont val="Calibri"/>
        <family val="2"/>
        <scheme val="minor"/>
      </rPr>
      <t xml:space="preserve"> +1</t>
    </r>
    <r>
      <rPr>
        <b/>
        <sz val="11"/>
        <color theme="1"/>
        <rFont val="Calibri"/>
        <family val="2"/>
        <scheme val="minor"/>
      </rPr>
      <t>P</t>
    </r>
  </si>
  <si>
    <t>2F5</t>
  </si>
  <si>
    <t>Blanchin</t>
  </si>
  <si>
    <t>Blanchin ( ma )</t>
  </si>
  <si>
    <t>Blanchin ( me )</t>
  </si>
  <si>
    <t>Blanchin ( je )</t>
  </si>
  <si>
    <t>Blanchin ( ve )</t>
  </si>
  <si>
    <t>Blanchin ( sa )</t>
  </si>
  <si>
    <t>Blanchin ( di )</t>
  </si>
  <si>
    <t>Blanchin (lu)</t>
  </si>
  <si>
    <t>Manip (me)</t>
  </si>
  <si>
    <t>Bacci (lu)</t>
  </si>
  <si>
    <r>
      <rPr>
        <b/>
        <sz val="11"/>
        <color theme="1"/>
        <rFont val="Calibri"/>
        <family val="2"/>
        <scheme val="minor"/>
      </rPr>
      <t>1F1</t>
    </r>
    <r>
      <rPr>
        <sz val="11"/>
        <color theme="1"/>
        <rFont val="Calibri"/>
        <family val="2"/>
        <scheme val="minor"/>
      </rPr>
      <t>+1</t>
    </r>
    <r>
      <rPr>
        <b/>
        <sz val="11"/>
        <color theme="1"/>
        <rFont val="Calibri"/>
        <family val="2"/>
        <scheme val="minor"/>
      </rPr>
      <t>P</t>
    </r>
  </si>
  <si>
    <t>Bacci (ma)</t>
  </si>
  <si>
    <t>Bacci (me)</t>
  </si>
  <si>
    <t>Bacci (je)</t>
  </si>
  <si>
    <t>Bacci (sa)</t>
  </si>
  <si>
    <t>Bacci (di)</t>
  </si>
  <si>
    <t>Gervasoni</t>
  </si>
  <si>
    <t>Alves (ma)</t>
  </si>
  <si>
    <t>Alves (me)</t>
  </si>
  <si>
    <t>Alves (je)</t>
  </si>
  <si>
    <t>Alves (ve)</t>
  </si>
  <si>
    <t>Alves (lu)</t>
  </si>
  <si>
    <t>Gervasoni (ma)</t>
  </si>
  <si>
    <t>Gervasoni (me)</t>
  </si>
  <si>
    <t>Gervasoni (je)</t>
  </si>
  <si>
    <t>Gervasoni (ve)</t>
  </si>
  <si>
    <t>Gervasoni (sa)</t>
  </si>
  <si>
    <t>Gervasoni (di)</t>
  </si>
  <si>
    <t>Mollard</t>
  </si>
  <si>
    <t>Mollard (ve)</t>
  </si>
  <si>
    <t>Mollard (sa)</t>
  </si>
  <si>
    <t>Lambert( ma )</t>
  </si>
  <si>
    <t>Lambert( me )</t>
  </si>
  <si>
    <t>Lambert( je )</t>
  </si>
  <si>
    <t>Lambert( ve )</t>
  </si>
  <si>
    <t>Lambert( sa )</t>
  </si>
  <si>
    <t>Lambert( di )</t>
  </si>
  <si>
    <t>Lambert(lu)</t>
  </si>
  <si>
    <t>Lambert</t>
  </si>
  <si>
    <t>=</t>
  </si>
  <si>
    <t>Gervasoni (lu)</t>
  </si>
  <si>
    <t>Carascosa (ve)</t>
  </si>
  <si>
    <t>Carascosa (sa)</t>
  </si>
  <si>
    <t>ADMR :</t>
  </si>
  <si>
    <t>Ven :</t>
  </si>
  <si>
    <t>Sam :</t>
  </si>
  <si>
    <t>Dim</t>
  </si>
  <si>
    <t>Lundi:</t>
  </si>
  <si>
    <t>Mardi :</t>
  </si>
  <si>
    <t>Mercre</t>
  </si>
  <si>
    <t>Mercre :</t>
  </si>
  <si>
    <t>Ven</t>
  </si>
  <si>
    <t>Total</t>
  </si>
  <si>
    <t>Jeanjean</t>
  </si>
  <si>
    <t>A</t>
  </si>
  <si>
    <t>B</t>
  </si>
  <si>
    <t>C</t>
  </si>
  <si>
    <t>Alves (sa)</t>
  </si>
  <si>
    <t>Alves (di)</t>
  </si>
  <si>
    <t>Damato</t>
  </si>
  <si>
    <t>Damato ( ma )</t>
  </si>
  <si>
    <t>Damato ( me )</t>
  </si>
  <si>
    <t>Damato ( je )</t>
  </si>
  <si>
    <t>Damato ( ve )</t>
  </si>
  <si>
    <t>Damato ( sa )</t>
  </si>
  <si>
    <t>Damato ( lu )</t>
  </si>
  <si>
    <r>
      <t xml:space="preserve">2 </t>
    </r>
    <r>
      <rPr>
        <b/>
        <sz val="11"/>
        <color theme="1"/>
        <rFont val="Calibri"/>
        <family val="2"/>
        <scheme val="minor"/>
      </rPr>
      <t>F1</t>
    </r>
  </si>
  <si>
    <t>Damato ( di )</t>
  </si>
  <si>
    <t>Descarp (ve)</t>
  </si>
  <si>
    <t>Penin ( lu )</t>
  </si>
  <si>
    <r>
      <t xml:space="preserve">2 </t>
    </r>
    <r>
      <rPr>
        <b/>
        <sz val="11"/>
        <color theme="1"/>
        <rFont val="Calibri"/>
        <family val="2"/>
        <scheme val="minor"/>
      </rPr>
      <t>F5</t>
    </r>
  </si>
  <si>
    <t>Penin ( ma )</t>
  </si>
  <si>
    <t>Penin ( me )</t>
  </si>
  <si>
    <t>Penin ( je )</t>
  </si>
  <si>
    <t>Penin ( ve )</t>
  </si>
  <si>
    <t>Penin ( sa )</t>
  </si>
  <si>
    <t>Penin ( di )</t>
  </si>
  <si>
    <t>Penin</t>
  </si>
  <si>
    <t>A créer Lundi</t>
  </si>
  <si>
    <r>
      <t xml:space="preserve">0 </t>
    </r>
    <r>
      <rPr>
        <b/>
        <sz val="11"/>
        <color theme="1"/>
        <rFont val="Calibri"/>
        <family val="2"/>
        <scheme val="minor"/>
      </rPr>
      <t>F1</t>
    </r>
  </si>
  <si>
    <t>Amberlini ( ma )</t>
  </si>
  <si>
    <t>Amberlini ( me )</t>
  </si>
  <si>
    <t>Amberlini ( je )</t>
  </si>
  <si>
    <t>Amberlini ( ve )</t>
  </si>
  <si>
    <t>Amberlini ( sa )</t>
  </si>
  <si>
    <t>Amberlini ( di )</t>
  </si>
  <si>
    <t>Amberlini</t>
  </si>
  <si>
    <r>
      <t>1</t>
    </r>
    <r>
      <rPr>
        <b/>
        <sz val="11"/>
        <color theme="1"/>
        <rFont val="Calibri"/>
        <family val="2"/>
        <scheme val="minor"/>
      </rPr>
      <t>F5</t>
    </r>
    <r>
      <rPr>
        <sz val="11"/>
        <color theme="1"/>
        <rFont val="Calibri"/>
        <family val="2"/>
        <scheme val="minor"/>
      </rPr>
      <t xml:space="preserve"> + </t>
    </r>
    <r>
      <rPr>
        <b/>
        <sz val="11"/>
        <color theme="1"/>
        <rFont val="Calibri"/>
        <family val="2"/>
        <scheme val="minor"/>
      </rPr>
      <t>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</si>
</sst>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5" xfId="0" applyFont="1" applyBorder="1" applyAlignment="1"/>
    <xf numFmtId="0" fontId="0" fillId="0" borderId="6" xfId="0" applyFont="1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7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0" xfId="0" applyAlignment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1" xfId="0" applyFont="1" applyBorder="1"/>
    <xf numFmtId="0" fontId="0" fillId="0" borderId="11" xfId="0" applyBorder="1"/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1" fillId="0" borderId="18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/>
    <xf numFmtId="0" fontId="0" fillId="0" borderId="18" xfId="0" applyBorder="1"/>
    <xf numFmtId="0" fontId="1" fillId="0" borderId="6" xfId="0" applyFont="1" applyBorder="1" applyAlignment="1">
      <alignment horizontal="left"/>
    </xf>
    <xf numFmtId="0" fontId="4" fillId="0" borderId="0" xfId="0" applyFont="1"/>
    <xf numFmtId="0" fontId="0" fillId="0" borderId="6" xfId="0" applyBorder="1" applyAlignment="1">
      <alignment horizontal="left"/>
    </xf>
    <xf numFmtId="0" fontId="1" fillId="0" borderId="4" xfId="0" applyFont="1" applyBorder="1" applyAlignment="1"/>
    <xf numFmtId="0" fontId="1" fillId="0" borderId="5" xfId="0" applyFont="1" applyBorder="1" applyAlignment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Fill="1" applyBorder="1"/>
    <xf numFmtId="0" fontId="0" fillId="0" borderId="7" xfId="0" applyBorder="1" applyAlignment="1">
      <alignment horizontal="center"/>
    </xf>
    <xf numFmtId="0" fontId="4" fillId="0" borderId="5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left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4" fillId="0" borderId="4" xfId="0" applyFont="1" applyBorder="1" applyAlignment="1"/>
    <xf numFmtId="0" fontId="4" fillId="0" borderId="6" xfId="0" applyFont="1" applyBorder="1" applyAlignment="1">
      <alignment horizontal="left"/>
    </xf>
    <xf numFmtId="0" fontId="4" fillId="0" borderId="5" xfId="0" applyFont="1" applyBorder="1" applyAlignment="1"/>
    <xf numFmtId="0" fontId="0" fillId="0" borderId="5" xfId="0" applyBorder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6C205-0922-43BD-A62B-C535CF67A977}">
  <sheetPr>
    <pageSetUpPr fitToPage="1"/>
  </sheetPr>
  <dimension ref="A1:AJ69"/>
  <sheetViews>
    <sheetView tabSelected="1" topLeftCell="A25" zoomScaleNormal="100" zoomScalePageLayoutView="106" workbookViewId="0">
      <selection activeCell="U37" sqref="U37"/>
    </sheetView>
  </sheetViews>
  <sheetFormatPr baseColWidth="10" defaultRowHeight="14.4" x14ac:dyDescent="0.3"/>
  <cols>
    <col min="1" max="1" width="8.21875" customWidth="1"/>
    <col min="2" max="2" width="6.21875" customWidth="1"/>
    <col min="3" max="3" width="3.21875" customWidth="1"/>
    <col min="4" max="4" width="3.88671875" customWidth="1"/>
    <col min="5" max="5" width="3.33203125" customWidth="1"/>
    <col min="6" max="6" width="3.33203125" style="1" customWidth="1"/>
    <col min="7" max="7" width="6.33203125" customWidth="1"/>
    <col min="8" max="8" width="3.109375" customWidth="1"/>
    <col min="9" max="9" width="3.6640625" customWidth="1"/>
    <col min="10" max="10" width="3.44140625" customWidth="1"/>
    <col min="11" max="11" width="3.109375" style="1" customWidth="1"/>
    <col min="12" max="12" width="5.77734375" customWidth="1"/>
    <col min="13" max="13" width="3.109375" customWidth="1"/>
    <col min="14" max="14" width="3.5546875" customWidth="1"/>
    <col min="15" max="15" width="3.109375" customWidth="1"/>
    <col min="16" max="16" width="3.109375" style="1" customWidth="1"/>
    <col min="17" max="17" width="5.77734375" customWidth="1"/>
    <col min="18" max="18" width="3.33203125" customWidth="1"/>
    <col min="19" max="19" width="2.77734375" customWidth="1"/>
    <col min="20" max="20" width="2.21875" customWidth="1"/>
    <col min="21" max="21" width="4.5546875" style="1" customWidth="1"/>
    <col min="22" max="22" width="5.77734375" customWidth="1"/>
    <col min="23" max="23" width="3.21875" customWidth="1"/>
    <col min="24" max="24" width="3.109375" customWidth="1"/>
    <col min="25" max="25" width="2.88671875" customWidth="1"/>
    <col min="26" max="26" width="3.88671875" style="1" customWidth="1"/>
    <col min="27" max="27" width="6.21875" customWidth="1"/>
    <col min="28" max="28" width="3.109375" customWidth="1"/>
    <col min="29" max="29" width="3.88671875" customWidth="1"/>
    <col min="30" max="30" width="2.44140625" customWidth="1"/>
    <col min="31" max="31" width="3.5546875" style="1" customWidth="1"/>
    <col min="32" max="32" width="4.44140625" customWidth="1"/>
    <col min="33" max="33" width="3.21875" customWidth="1"/>
    <col min="34" max="35" width="4" customWidth="1"/>
    <col min="36" max="36" width="4.44140625" style="1" customWidth="1"/>
  </cols>
  <sheetData>
    <row r="1" spans="1:36" ht="15" thickBot="1" x14ac:dyDescent="0.35">
      <c r="A1" s="103" t="s">
        <v>38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102" t="s">
        <v>39</v>
      </c>
      <c r="AB1" s="102"/>
      <c r="AC1" s="102"/>
      <c r="AD1" s="102"/>
      <c r="AE1" s="102"/>
      <c r="AF1" s="104">
        <v>8</v>
      </c>
      <c r="AG1" s="104"/>
      <c r="AH1" s="104"/>
      <c r="AI1" s="104"/>
      <c r="AJ1" s="105"/>
    </row>
    <row r="2" spans="1:36" ht="15" thickBot="1" x14ac:dyDescent="0.35">
      <c r="B2" s="106" t="s">
        <v>0</v>
      </c>
      <c r="C2" s="107"/>
      <c r="D2" s="107"/>
      <c r="E2" s="107"/>
      <c r="F2" s="108"/>
      <c r="G2" s="106" t="s">
        <v>1</v>
      </c>
      <c r="H2" s="107"/>
      <c r="I2" s="107"/>
      <c r="J2" s="107"/>
      <c r="K2" s="108"/>
      <c r="L2" s="106" t="s">
        <v>2</v>
      </c>
      <c r="M2" s="107"/>
      <c r="N2" s="107"/>
      <c r="O2" s="107"/>
      <c r="P2" s="108"/>
      <c r="Q2" s="106" t="s">
        <v>3</v>
      </c>
      <c r="R2" s="107"/>
      <c r="S2" s="107"/>
      <c r="T2" s="107"/>
      <c r="U2" s="108"/>
      <c r="V2" s="106" t="s">
        <v>4</v>
      </c>
      <c r="W2" s="107"/>
      <c r="X2" s="107"/>
      <c r="Y2" s="107"/>
      <c r="Z2" s="108"/>
      <c r="AA2" s="106" t="s">
        <v>5</v>
      </c>
      <c r="AB2" s="107"/>
      <c r="AC2" s="107"/>
      <c r="AD2" s="107"/>
      <c r="AE2" s="108"/>
      <c r="AF2" s="106" t="s">
        <v>6</v>
      </c>
      <c r="AG2" s="107"/>
      <c r="AH2" s="107"/>
      <c r="AI2" s="107"/>
      <c r="AJ2" s="108"/>
    </row>
    <row r="3" spans="1:36" ht="20.399999999999999" customHeight="1" thickTop="1" thickBot="1" x14ac:dyDescent="0.35">
      <c r="A3" s="44" t="s">
        <v>32</v>
      </c>
      <c r="B3" s="45">
        <f>U37</f>
        <v>20</v>
      </c>
      <c r="C3" s="46" t="s">
        <v>31</v>
      </c>
      <c r="D3" s="47">
        <f>D39+E40</f>
        <v>35</v>
      </c>
      <c r="E3" s="48" t="s">
        <v>145</v>
      </c>
      <c r="F3" s="49">
        <f>B3+D3</f>
        <v>55</v>
      </c>
      <c r="G3" s="45">
        <f>U38</f>
        <v>19</v>
      </c>
      <c r="H3" s="46" t="s">
        <v>31</v>
      </c>
      <c r="I3" s="47">
        <f>D40+E41</f>
        <v>30</v>
      </c>
      <c r="J3" s="60" t="s">
        <v>145</v>
      </c>
      <c r="K3" s="49">
        <f>G3+I3</f>
        <v>49</v>
      </c>
      <c r="L3" s="45">
        <f>U39</f>
        <v>25</v>
      </c>
      <c r="M3" s="46" t="s">
        <v>31</v>
      </c>
      <c r="N3" s="47">
        <f>D41+E42</f>
        <v>41</v>
      </c>
      <c r="O3" s="60" t="s">
        <v>145</v>
      </c>
      <c r="P3" s="49">
        <f>L3+N3</f>
        <v>66</v>
      </c>
      <c r="Q3" s="45">
        <f>U40</f>
        <v>20</v>
      </c>
      <c r="R3" s="46" t="s">
        <v>31</v>
      </c>
      <c r="S3" s="47">
        <f>D42+E43</f>
        <v>28</v>
      </c>
      <c r="T3" s="62" t="s">
        <v>145</v>
      </c>
      <c r="U3" s="49">
        <f>Q3+S3</f>
        <v>48</v>
      </c>
      <c r="V3" s="45">
        <f>U41</f>
        <v>22</v>
      </c>
      <c r="W3" s="46" t="s">
        <v>31</v>
      </c>
      <c r="X3" s="47">
        <f>D43+E44</f>
        <v>32</v>
      </c>
      <c r="Y3" s="62" t="s">
        <v>145</v>
      </c>
      <c r="Z3" s="49">
        <f>V3+X3</f>
        <v>54</v>
      </c>
      <c r="AA3" s="45">
        <f>U42</f>
        <v>20</v>
      </c>
      <c r="AB3" s="46" t="s">
        <v>31</v>
      </c>
      <c r="AC3" s="47">
        <f>D44+F43</f>
        <v>26</v>
      </c>
      <c r="AD3" s="62" t="s">
        <v>145</v>
      </c>
      <c r="AE3" s="49">
        <f>AA3+AC3</f>
        <v>46</v>
      </c>
      <c r="AF3" s="45">
        <f>U43</f>
        <v>11</v>
      </c>
      <c r="AG3" s="46" t="s">
        <v>31</v>
      </c>
      <c r="AH3" s="47">
        <f>D45+E39</f>
        <v>26</v>
      </c>
      <c r="AI3" s="62" t="s">
        <v>145</v>
      </c>
      <c r="AJ3" s="49">
        <f>AF3+AH3</f>
        <v>37</v>
      </c>
    </row>
    <row r="4" spans="1:36" ht="20.399999999999999" customHeight="1" thickTop="1" thickBot="1" x14ac:dyDescent="0.35">
      <c r="A4" s="44" t="s">
        <v>33</v>
      </c>
      <c r="B4" s="50">
        <f>V37</f>
        <v>21</v>
      </c>
      <c r="C4" s="51" t="s">
        <v>31</v>
      </c>
      <c r="D4" s="52">
        <f>D39+E40</f>
        <v>35</v>
      </c>
      <c r="E4" s="53" t="s">
        <v>145</v>
      </c>
      <c r="F4" s="54">
        <f t="shared" ref="F4:F8" si="0">B4+D4</f>
        <v>56</v>
      </c>
      <c r="G4" s="50">
        <f>V38</f>
        <v>20</v>
      </c>
      <c r="H4" s="51" t="s">
        <v>31</v>
      </c>
      <c r="I4" s="52">
        <f>D40+E41</f>
        <v>30</v>
      </c>
      <c r="J4" s="38" t="s">
        <v>145</v>
      </c>
      <c r="K4" s="54">
        <f t="shared" ref="K4:K8" si="1">G4+I4</f>
        <v>50</v>
      </c>
      <c r="L4" s="50">
        <f>V39</f>
        <v>26</v>
      </c>
      <c r="M4" s="51" t="s">
        <v>31</v>
      </c>
      <c r="N4" s="47">
        <f>D41+E42</f>
        <v>41</v>
      </c>
      <c r="O4" s="38" t="s">
        <v>145</v>
      </c>
      <c r="P4" s="54">
        <f t="shared" ref="P4:P8" si="2">L4+N4</f>
        <v>67</v>
      </c>
      <c r="Q4" s="50">
        <f>V40</f>
        <v>21</v>
      </c>
      <c r="R4" s="51" t="s">
        <v>31</v>
      </c>
      <c r="S4" s="52">
        <f>D42+E43</f>
        <v>28</v>
      </c>
      <c r="T4" s="5" t="s">
        <v>145</v>
      </c>
      <c r="U4" s="54">
        <f t="shared" ref="U4:U8" si="3">Q4+S4</f>
        <v>49</v>
      </c>
      <c r="V4" s="50">
        <f>V41</f>
        <v>23</v>
      </c>
      <c r="W4" s="51" t="s">
        <v>31</v>
      </c>
      <c r="X4" s="52">
        <f>D43+E44</f>
        <v>32</v>
      </c>
      <c r="Y4" s="5" t="s">
        <v>145</v>
      </c>
      <c r="Z4" s="54">
        <f t="shared" ref="Z4:Z8" si="4">V4+X4</f>
        <v>55</v>
      </c>
      <c r="AA4" s="50">
        <f>V42</f>
        <v>21</v>
      </c>
      <c r="AB4" s="51" t="s">
        <v>31</v>
      </c>
      <c r="AC4" s="52">
        <f>D44+F43</f>
        <v>26</v>
      </c>
      <c r="AD4" s="5" t="s">
        <v>145</v>
      </c>
      <c r="AE4" s="54">
        <f t="shared" ref="AE4:AE8" si="5">AA4+AC4</f>
        <v>47</v>
      </c>
      <c r="AF4" s="50">
        <f>V43</f>
        <v>12</v>
      </c>
      <c r="AG4" s="51" t="s">
        <v>31</v>
      </c>
      <c r="AH4" s="52">
        <f>D45+E39</f>
        <v>26</v>
      </c>
      <c r="AI4" s="5" t="s">
        <v>145</v>
      </c>
      <c r="AJ4" s="54">
        <f t="shared" ref="AJ4:AJ8" si="6">AF4+AH4</f>
        <v>38</v>
      </c>
    </row>
    <row r="5" spans="1:36" ht="20.399999999999999" customHeight="1" thickTop="1" thickBot="1" x14ac:dyDescent="0.35">
      <c r="A5" s="44" t="s">
        <v>34</v>
      </c>
      <c r="B5" s="50">
        <f>W37</f>
        <v>3</v>
      </c>
      <c r="C5" s="51" t="s">
        <v>31</v>
      </c>
      <c r="D5" s="52">
        <f>D39+E40</f>
        <v>35</v>
      </c>
      <c r="E5" s="53" t="s">
        <v>145</v>
      </c>
      <c r="F5" s="54">
        <f t="shared" si="0"/>
        <v>38</v>
      </c>
      <c r="G5" s="50">
        <f>W38</f>
        <v>3</v>
      </c>
      <c r="H5" s="51" t="s">
        <v>31</v>
      </c>
      <c r="I5" s="52">
        <f>D40+E41</f>
        <v>30</v>
      </c>
      <c r="J5" s="38" t="s">
        <v>145</v>
      </c>
      <c r="K5" s="54">
        <f t="shared" si="1"/>
        <v>33</v>
      </c>
      <c r="L5" s="50">
        <f>W39</f>
        <v>3</v>
      </c>
      <c r="M5" s="51" t="s">
        <v>31</v>
      </c>
      <c r="N5" s="47">
        <f>D41+E42</f>
        <v>41</v>
      </c>
      <c r="O5" s="38" t="s">
        <v>145</v>
      </c>
      <c r="P5" s="54">
        <f t="shared" si="2"/>
        <v>44</v>
      </c>
      <c r="Q5" s="50">
        <f>W40</f>
        <v>3</v>
      </c>
      <c r="R5" s="51" t="s">
        <v>31</v>
      </c>
      <c r="S5" s="52">
        <f>D42+E43</f>
        <v>28</v>
      </c>
      <c r="T5" s="5" t="s">
        <v>145</v>
      </c>
      <c r="U5" s="54">
        <f t="shared" si="3"/>
        <v>31</v>
      </c>
      <c r="V5" s="50">
        <f>W41</f>
        <v>3</v>
      </c>
      <c r="W5" s="51" t="s">
        <v>31</v>
      </c>
      <c r="X5" s="52">
        <f>D43+E44</f>
        <v>32</v>
      </c>
      <c r="Y5" s="5" t="s">
        <v>145</v>
      </c>
      <c r="Z5" s="54">
        <f t="shared" si="4"/>
        <v>35</v>
      </c>
      <c r="AA5" s="50">
        <f>W42</f>
        <v>2</v>
      </c>
      <c r="AB5" s="51" t="s">
        <v>31</v>
      </c>
      <c r="AC5" s="52">
        <f>D44+F43</f>
        <v>26</v>
      </c>
      <c r="AD5" s="5" t="s">
        <v>145</v>
      </c>
      <c r="AE5" s="54">
        <f t="shared" si="5"/>
        <v>28</v>
      </c>
      <c r="AF5" s="50">
        <f>W43</f>
        <v>1</v>
      </c>
      <c r="AG5" s="51" t="s">
        <v>31</v>
      </c>
      <c r="AH5" s="52">
        <f>D45+E39</f>
        <v>26</v>
      </c>
      <c r="AI5" s="5" t="s">
        <v>145</v>
      </c>
      <c r="AJ5" s="54">
        <f t="shared" si="6"/>
        <v>27</v>
      </c>
    </row>
    <row r="6" spans="1:36" ht="20.399999999999999" customHeight="1" thickTop="1" thickBot="1" x14ac:dyDescent="0.35">
      <c r="A6" s="44" t="s">
        <v>35</v>
      </c>
      <c r="B6" s="50">
        <f>X37</f>
        <v>18</v>
      </c>
      <c r="C6" s="51" t="s">
        <v>31</v>
      </c>
      <c r="D6" s="52">
        <f>D39+E40</f>
        <v>35</v>
      </c>
      <c r="E6" s="53" t="s">
        <v>145</v>
      </c>
      <c r="F6" s="54">
        <f t="shared" si="0"/>
        <v>53</v>
      </c>
      <c r="G6" s="50">
        <f>X38</f>
        <v>15</v>
      </c>
      <c r="H6" s="51" t="s">
        <v>31</v>
      </c>
      <c r="I6" s="52">
        <f>D40+E41</f>
        <v>30</v>
      </c>
      <c r="J6" s="38" t="s">
        <v>145</v>
      </c>
      <c r="K6" s="54">
        <f t="shared" si="1"/>
        <v>45</v>
      </c>
      <c r="L6" s="50">
        <f>X39</f>
        <v>20</v>
      </c>
      <c r="M6" s="51" t="s">
        <v>31</v>
      </c>
      <c r="N6" s="47">
        <f>D41+E42</f>
        <v>41</v>
      </c>
      <c r="O6" s="38" t="s">
        <v>145</v>
      </c>
      <c r="P6" s="54">
        <f t="shared" si="2"/>
        <v>61</v>
      </c>
      <c r="Q6" s="50">
        <f>X40</f>
        <v>16</v>
      </c>
      <c r="R6" s="51" t="s">
        <v>31</v>
      </c>
      <c r="S6" s="52">
        <f>D42+E43</f>
        <v>28</v>
      </c>
      <c r="T6" s="5" t="s">
        <v>145</v>
      </c>
      <c r="U6" s="54">
        <f t="shared" si="3"/>
        <v>44</v>
      </c>
      <c r="V6" s="50">
        <f>X41</f>
        <v>18</v>
      </c>
      <c r="W6" s="51" t="s">
        <v>31</v>
      </c>
      <c r="X6" s="52">
        <f>D43+E44</f>
        <v>32</v>
      </c>
      <c r="Y6" s="5" t="s">
        <v>145</v>
      </c>
      <c r="Z6" s="54">
        <f t="shared" si="4"/>
        <v>50</v>
      </c>
      <c r="AA6" s="50">
        <f>X42</f>
        <v>16</v>
      </c>
      <c r="AB6" s="51" t="s">
        <v>31</v>
      </c>
      <c r="AC6" s="52">
        <f>D44+F43</f>
        <v>26</v>
      </c>
      <c r="AD6" s="5" t="s">
        <v>145</v>
      </c>
      <c r="AE6" s="54">
        <f t="shared" si="5"/>
        <v>42</v>
      </c>
      <c r="AF6" s="50">
        <f>X43</f>
        <v>10</v>
      </c>
      <c r="AG6" s="51" t="s">
        <v>31</v>
      </c>
      <c r="AH6" s="52">
        <f>D45+E39</f>
        <v>26</v>
      </c>
      <c r="AI6" s="5" t="s">
        <v>145</v>
      </c>
      <c r="AJ6" s="54">
        <f t="shared" si="6"/>
        <v>36</v>
      </c>
    </row>
    <row r="7" spans="1:36" ht="20.399999999999999" customHeight="1" thickTop="1" thickBot="1" x14ac:dyDescent="0.35">
      <c r="A7" s="44" t="s">
        <v>36</v>
      </c>
      <c r="B7" s="50">
        <f>Y37</f>
        <v>4</v>
      </c>
      <c r="C7" s="51" t="s">
        <v>31</v>
      </c>
      <c r="D7" s="52">
        <f>D39+E40</f>
        <v>35</v>
      </c>
      <c r="E7" s="53" t="s">
        <v>145</v>
      </c>
      <c r="F7" s="54">
        <f t="shared" si="0"/>
        <v>39</v>
      </c>
      <c r="G7" s="50">
        <f>Y38</f>
        <v>4</v>
      </c>
      <c r="H7" s="51" t="s">
        <v>31</v>
      </c>
      <c r="I7" s="52">
        <f>D40+E41</f>
        <v>30</v>
      </c>
      <c r="J7" s="38" t="s">
        <v>145</v>
      </c>
      <c r="K7" s="54">
        <f t="shared" si="1"/>
        <v>34</v>
      </c>
      <c r="L7" s="50">
        <f>Y39</f>
        <v>5</v>
      </c>
      <c r="M7" s="51" t="s">
        <v>31</v>
      </c>
      <c r="N7" s="47">
        <f>D41+E42</f>
        <v>41</v>
      </c>
      <c r="O7" s="38" t="s">
        <v>145</v>
      </c>
      <c r="P7" s="54">
        <f t="shared" si="2"/>
        <v>46</v>
      </c>
      <c r="Q7" s="50">
        <f>Y40</f>
        <v>5</v>
      </c>
      <c r="R7" s="51" t="s">
        <v>31</v>
      </c>
      <c r="S7" s="52">
        <f>D42+E43</f>
        <v>28</v>
      </c>
      <c r="T7" s="5" t="s">
        <v>145</v>
      </c>
      <c r="U7" s="54">
        <f t="shared" si="3"/>
        <v>33</v>
      </c>
      <c r="V7" s="50">
        <f>Y41</f>
        <v>5</v>
      </c>
      <c r="W7" s="51" t="s">
        <v>31</v>
      </c>
      <c r="X7" s="52">
        <f>D43+E44</f>
        <v>32</v>
      </c>
      <c r="Y7" s="5" t="s">
        <v>145</v>
      </c>
      <c r="Z7" s="54">
        <f t="shared" si="4"/>
        <v>37</v>
      </c>
      <c r="AA7" s="50">
        <f>Y42</f>
        <v>5</v>
      </c>
      <c r="AB7" s="51" t="s">
        <v>31</v>
      </c>
      <c r="AC7" s="52">
        <f>D44+F43</f>
        <v>26</v>
      </c>
      <c r="AD7" s="5" t="s">
        <v>145</v>
      </c>
      <c r="AE7" s="54">
        <f t="shared" si="5"/>
        <v>31</v>
      </c>
      <c r="AF7" s="50">
        <f>Y43</f>
        <v>2</v>
      </c>
      <c r="AG7" s="51" t="s">
        <v>31</v>
      </c>
      <c r="AH7" s="52">
        <f>D45+E39</f>
        <v>26</v>
      </c>
      <c r="AI7" s="5" t="s">
        <v>145</v>
      </c>
      <c r="AJ7" s="54">
        <f t="shared" si="6"/>
        <v>28</v>
      </c>
    </row>
    <row r="8" spans="1:36" ht="20.399999999999999" customHeight="1" thickTop="1" thickBot="1" x14ac:dyDescent="0.35">
      <c r="A8" s="44" t="s">
        <v>37</v>
      </c>
      <c r="B8" s="55">
        <f>Z37</f>
        <v>11</v>
      </c>
      <c r="C8" s="56" t="s">
        <v>31</v>
      </c>
      <c r="D8" s="57">
        <f>D39+E40</f>
        <v>35</v>
      </c>
      <c r="E8" s="58" t="s">
        <v>145</v>
      </c>
      <c r="F8" s="59">
        <f t="shared" si="0"/>
        <v>46</v>
      </c>
      <c r="G8" s="55">
        <f>Z38</f>
        <v>10</v>
      </c>
      <c r="H8" s="56" t="s">
        <v>31</v>
      </c>
      <c r="I8" s="57">
        <f>D40+E41</f>
        <v>30</v>
      </c>
      <c r="J8" s="61" t="s">
        <v>145</v>
      </c>
      <c r="K8" s="59">
        <f t="shared" si="1"/>
        <v>40</v>
      </c>
      <c r="L8" s="55">
        <f>Z39</f>
        <v>11</v>
      </c>
      <c r="M8" s="56" t="s">
        <v>31</v>
      </c>
      <c r="N8" s="47">
        <f>D41+E42</f>
        <v>41</v>
      </c>
      <c r="O8" s="61" t="s">
        <v>145</v>
      </c>
      <c r="P8" s="59">
        <f t="shared" si="2"/>
        <v>52</v>
      </c>
      <c r="Q8" s="55">
        <f>Z40</f>
        <v>12</v>
      </c>
      <c r="R8" s="56" t="s">
        <v>31</v>
      </c>
      <c r="S8" s="57">
        <f>D42+E43</f>
        <v>28</v>
      </c>
      <c r="T8" s="63" t="s">
        <v>145</v>
      </c>
      <c r="U8" s="59">
        <f t="shared" si="3"/>
        <v>40</v>
      </c>
      <c r="V8" s="55">
        <f>Z41</f>
        <v>9</v>
      </c>
      <c r="W8" s="56" t="s">
        <v>31</v>
      </c>
      <c r="X8" s="57">
        <f>D43+E44</f>
        <v>32</v>
      </c>
      <c r="Y8" s="63" t="s">
        <v>145</v>
      </c>
      <c r="Z8" s="59">
        <f t="shared" si="4"/>
        <v>41</v>
      </c>
      <c r="AA8" s="55">
        <f>Z42</f>
        <v>10</v>
      </c>
      <c r="AB8" s="56" t="s">
        <v>31</v>
      </c>
      <c r="AC8" s="57">
        <f>D44+F43</f>
        <v>26</v>
      </c>
      <c r="AD8" s="63" t="s">
        <v>145</v>
      </c>
      <c r="AE8" s="59">
        <f t="shared" si="5"/>
        <v>36</v>
      </c>
      <c r="AF8" s="55">
        <f>Z43</f>
        <v>6</v>
      </c>
      <c r="AG8" s="56" t="s">
        <v>31</v>
      </c>
      <c r="AH8" s="57">
        <f>D45+E39</f>
        <v>26</v>
      </c>
      <c r="AI8" s="63" t="s">
        <v>145</v>
      </c>
      <c r="AJ8" s="59">
        <f t="shared" si="6"/>
        <v>32</v>
      </c>
    </row>
    <row r="9" spans="1:36" ht="2.4" customHeight="1" thickBot="1" x14ac:dyDescent="0.35">
      <c r="B9" s="26"/>
      <c r="C9" s="26"/>
      <c r="D9" s="26"/>
      <c r="E9" s="26"/>
      <c r="F9" s="27"/>
      <c r="G9" s="26"/>
      <c r="H9" s="26"/>
      <c r="I9" s="26"/>
      <c r="J9" s="26"/>
      <c r="K9" s="27"/>
      <c r="L9" s="26"/>
      <c r="M9" s="26"/>
      <c r="N9" s="26"/>
      <c r="O9" s="26"/>
      <c r="P9" s="27"/>
      <c r="Q9" s="26"/>
      <c r="R9" s="26"/>
      <c r="S9" s="26"/>
      <c r="T9" s="26"/>
      <c r="U9" s="27"/>
      <c r="V9" s="26"/>
      <c r="W9" s="26"/>
      <c r="X9" s="26"/>
      <c r="Y9" s="26"/>
      <c r="Z9" s="27"/>
      <c r="AA9" s="26"/>
      <c r="AB9" s="26"/>
      <c r="AC9" s="26"/>
      <c r="AD9" s="26"/>
      <c r="AE9" s="27"/>
      <c r="AF9" s="26"/>
      <c r="AG9" s="26"/>
      <c r="AH9" s="26"/>
      <c r="AI9" s="26"/>
      <c r="AJ9" s="27"/>
    </row>
    <row r="10" spans="1:36" ht="16.05" customHeight="1" thickBot="1" x14ac:dyDescent="0.35">
      <c r="B10" s="89" t="s">
        <v>8</v>
      </c>
      <c r="C10" s="90"/>
      <c r="D10" s="90"/>
      <c r="E10" s="91" t="s">
        <v>45</v>
      </c>
      <c r="F10" s="92"/>
      <c r="G10" s="89" t="s">
        <v>8</v>
      </c>
      <c r="H10" s="90"/>
      <c r="I10" s="90"/>
      <c r="J10" s="91" t="s">
        <v>45</v>
      </c>
      <c r="K10" s="92"/>
      <c r="L10" s="89" t="s">
        <v>8</v>
      </c>
      <c r="M10" s="90"/>
      <c r="N10" s="90"/>
      <c r="O10" s="91" t="s">
        <v>45</v>
      </c>
      <c r="P10" s="92"/>
      <c r="Q10" s="89" t="s">
        <v>8</v>
      </c>
      <c r="R10" s="90"/>
      <c r="S10" s="90"/>
      <c r="T10" s="91" t="s">
        <v>45</v>
      </c>
      <c r="U10" s="92"/>
      <c r="V10" s="89" t="s">
        <v>81</v>
      </c>
      <c r="W10" s="90"/>
      <c r="X10" s="90"/>
      <c r="Y10" s="91" t="s">
        <v>45</v>
      </c>
      <c r="Z10" s="92"/>
      <c r="AA10" s="89" t="s">
        <v>85</v>
      </c>
      <c r="AB10" s="90"/>
      <c r="AC10" s="90"/>
      <c r="AD10" s="91" t="s">
        <v>45</v>
      </c>
      <c r="AE10" s="92"/>
      <c r="AF10" s="22" t="s">
        <v>68</v>
      </c>
      <c r="AG10" s="23"/>
      <c r="AH10" s="23"/>
      <c r="AI10" s="20" t="s">
        <v>90</v>
      </c>
      <c r="AJ10" s="21"/>
    </row>
    <row r="11" spans="1:36" ht="16.05" customHeight="1" thickBot="1" x14ac:dyDescent="0.35">
      <c r="B11" s="89" t="s">
        <v>75</v>
      </c>
      <c r="C11" s="90"/>
      <c r="D11" s="90"/>
      <c r="E11" s="91" t="s">
        <v>48</v>
      </c>
      <c r="F11" s="92"/>
      <c r="G11" s="89" t="s">
        <v>22</v>
      </c>
      <c r="H11" s="90"/>
      <c r="I11" s="91" t="s">
        <v>103</v>
      </c>
      <c r="J11" s="91"/>
      <c r="K11" s="92"/>
      <c r="L11" s="89" t="s">
        <v>75</v>
      </c>
      <c r="M11" s="90"/>
      <c r="N11" s="90"/>
      <c r="O11" s="91" t="s">
        <v>48</v>
      </c>
      <c r="P11" s="92"/>
      <c r="Q11" s="89" t="s">
        <v>22</v>
      </c>
      <c r="R11" s="90"/>
      <c r="S11" s="91" t="s">
        <v>103</v>
      </c>
      <c r="T11" s="91"/>
      <c r="U11" s="92"/>
      <c r="V11" s="89" t="s">
        <v>82</v>
      </c>
      <c r="W11" s="90"/>
      <c r="X11" s="90"/>
      <c r="Y11" s="91" t="s">
        <v>48</v>
      </c>
      <c r="Z11" s="92"/>
      <c r="AA11" s="89" t="s">
        <v>76</v>
      </c>
      <c r="AB11" s="90"/>
      <c r="AC11" s="90"/>
      <c r="AD11" s="91" t="s">
        <v>48</v>
      </c>
      <c r="AE11" s="92"/>
      <c r="AF11" s="89" t="s">
        <v>127</v>
      </c>
      <c r="AG11" s="90"/>
      <c r="AH11" s="90"/>
      <c r="AI11" s="91" t="s">
        <v>47</v>
      </c>
      <c r="AJ11" s="92"/>
    </row>
    <row r="12" spans="1:36" ht="16.05" customHeight="1" thickBot="1" x14ac:dyDescent="0.35">
      <c r="B12" s="89" t="s">
        <v>22</v>
      </c>
      <c r="C12" s="90"/>
      <c r="D12" s="91" t="s">
        <v>104</v>
      </c>
      <c r="E12" s="91"/>
      <c r="F12" s="92"/>
      <c r="G12" s="89" t="s">
        <v>23</v>
      </c>
      <c r="H12" s="90"/>
      <c r="I12" s="90"/>
      <c r="J12" s="91" t="s">
        <v>49</v>
      </c>
      <c r="K12" s="92"/>
      <c r="L12" s="89" t="s">
        <v>22</v>
      </c>
      <c r="M12" s="90"/>
      <c r="N12" s="91" t="s">
        <v>103</v>
      </c>
      <c r="O12" s="91"/>
      <c r="P12" s="92"/>
      <c r="Q12" s="89" t="s">
        <v>23</v>
      </c>
      <c r="R12" s="90"/>
      <c r="S12" s="90"/>
      <c r="T12" s="91" t="s">
        <v>49</v>
      </c>
      <c r="U12" s="92"/>
      <c r="V12" s="89" t="s">
        <v>22</v>
      </c>
      <c r="W12" s="90"/>
      <c r="X12" s="91" t="s">
        <v>103</v>
      </c>
      <c r="Y12" s="91"/>
      <c r="Z12" s="92"/>
      <c r="AA12" s="89" t="s">
        <v>148</v>
      </c>
      <c r="AB12" s="90"/>
      <c r="AC12" s="90"/>
      <c r="AD12" s="91" t="s">
        <v>49</v>
      </c>
      <c r="AE12" s="92"/>
      <c r="AF12" s="22" t="s">
        <v>115</v>
      </c>
      <c r="AG12" s="23"/>
      <c r="AH12" s="23"/>
      <c r="AI12" s="20" t="s">
        <v>116</v>
      </c>
      <c r="AJ12" s="21"/>
    </row>
    <row r="13" spans="1:36" ht="16.05" customHeight="1" thickBot="1" x14ac:dyDescent="0.35">
      <c r="B13" s="89" t="s">
        <v>23</v>
      </c>
      <c r="C13" s="90"/>
      <c r="D13" s="90"/>
      <c r="E13" s="91" t="s">
        <v>49</v>
      </c>
      <c r="F13" s="92"/>
      <c r="G13" s="89" t="s">
        <v>42</v>
      </c>
      <c r="H13" s="90"/>
      <c r="I13" s="90"/>
      <c r="J13" s="91" t="s">
        <v>172</v>
      </c>
      <c r="K13" s="92"/>
      <c r="L13" s="89" t="s">
        <v>23</v>
      </c>
      <c r="M13" s="90"/>
      <c r="N13" s="90"/>
      <c r="O13" s="91" t="s">
        <v>49</v>
      </c>
      <c r="P13" s="92"/>
      <c r="Q13" s="89" t="s">
        <v>20</v>
      </c>
      <c r="R13" s="90"/>
      <c r="S13" s="91" t="s">
        <v>62</v>
      </c>
      <c r="T13" s="91"/>
      <c r="U13" s="92"/>
      <c r="V13" s="89" t="s">
        <v>147</v>
      </c>
      <c r="W13" s="90"/>
      <c r="X13" s="90"/>
      <c r="Y13" s="91" t="s">
        <v>49</v>
      </c>
      <c r="Z13" s="92"/>
      <c r="AA13" s="89" t="s">
        <v>136</v>
      </c>
      <c r="AB13" s="90"/>
      <c r="AC13" s="90"/>
      <c r="AD13" s="91" t="s">
        <v>46</v>
      </c>
      <c r="AE13" s="92"/>
      <c r="AF13" s="89" t="s">
        <v>113</v>
      </c>
      <c r="AG13" s="90"/>
      <c r="AH13" s="90"/>
      <c r="AI13" s="91" t="s">
        <v>46</v>
      </c>
      <c r="AJ13" s="92"/>
    </row>
    <row r="14" spans="1:36" ht="16.05" customHeight="1" thickBot="1" x14ac:dyDescent="0.35">
      <c r="B14" s="89" t="s">
        <v>134</v>
      </c>
      <c r="C14" s="90"/>
      <c r="D14" s="90"/>
      <c r="E14" s="91" t="s">
        <v>46</v>
      </c>
      <c r="F14" s="92"/>
      <c r="G14" s="89" t="s">
        <v>159</v>
      </c>
      <c r="H14" s="90"/>
      <c r="I14" s="90"/>
      <c r="J14" s="91" t="s">
        <v>48</v>
      </c>
      <c r="K14" s="92"/>
      <c r="L14" s="89" t="s">
        <v>134</v>
      </c>
      <c r="M14" s="90"/>
      <c r="N14" s="90"/>
      <c r="O14" s="91" t="s">
        <v>46</v>
      </c>
      <c r="P14" s="92"/>
      <c r="Q14" s="89" t="s">
        <v>42</v>
      </c>
      <c r="R14" s="90"/>
      <c r="S14" s="90"/>
      <c r="T14" s="91" t="s">
        <v>172</v>
      </c>
      <c r="U14" s="92"/>
      <c r="V14" s="89" t="s">
        <v>135</v>
      </c>
      <c r="W14" s="90"/>
      <c r="X14" s="90"/>
      <c r="Y14" s="91" t="s">
        <v>46</v>
      </c>
      <c r="Z14" s="92"/>
      <c r="AA14" s="89" t="s">
        <v>86</v>
      </c>
      <c r="AB14" s="90"/>
      <c r="AC14" s="90"/>
      <c r="AD14" s="91" t="s">
        <v>46</v>
      </c>
      <c r="AE14" s="92"/>
      <c r="AF14" s="89" t="s">
        <v>146</v>
      </c>
      <c r="AG14" s="90"/>
      <c r="AH14" s="90"/>
      <c r="AI14" s="91" t="s">
        <v>52</v>
      </c>
      <c r="AJ14" s="92"/>
    </row>
    <row r="15" spans="1:36" ht="16.05" customHeight="1" thickBot="1" x14ac:dyDescent="0.35">
      <c r="B15" s="89" t="s">
        <v>54</v>
      </c>
      <c r="C15" s="90"/>
      <c r="D15" s="90"/>
      <c r="E15" s="91" t="s">
        <v>46</v>
      </c>
      <c r="F15" s="92"/>
      <c r="G15" s="89" t="s">
        <v>50</v>
      </c>
      <c r="H15" s="90"/>
      <c r="I15" s="91" t="s">
        <v>102</v>
      </c>
      <c r="J15" s="91"/>
      <c r="K15" s="92"/>
      <c r="L15" s="89" t="s">
        <v>54</v>
      </c>
      <c r="M15" s="90"/>
      <c r="N15" s="90"/>
      <c r="O15" s="91" t="s">
        <v>46</v>
      </c>
      <c r="P15" s="92"/>
      <c r="Q15" s="89" t="s">
        <v>159</v>
      </c>
      <c r="R15" s="90"/>
      <c r="S15" s="90"/>
      <c r="T15" s="91" t="s">
        <v>48</v>
      </c>
      <c r="U15" s="92"/>
      <c r="V15" s="89" t="s">
        <v>83</v>
      </c>
      <c r="W15" s="90"/>
      <c r="X15" s="90"/>
      <c r="Y15" s="91" t="s">
        <v>46</v>
      </c>
      <c r="Z15" s="92"/>
      <c r="AA15" s="89" t="s">
        <v>88</v>
      </c>
      <c r="AB15" s="90"/>
      <c r="AC15" s="90"/>
      <c r="AD15" s="91" t="s">
        <v>172</v>
      </c>
      <c r="AE15" s="92"/>
      <c r="AF15" s="89" t="s">
        <v>73</v>
      </c>
      <c r="AG15" s="90"/>
      <c r="AH15" s="90"/>
      <c r="AI15" s="91" t="s">
        <v>46</v>
      </c>
      <c r="AJ15" s="92"/>
    </row>
    <row r="16" spans="1:36" ht="16.05" customHeight="1" thickBot="1" x14ac:dyDescent="0.35">
      <c r="B16" s="89" t="s">
        <v>20</v>
      </c>
      <c r="C16" s="90"/>
      <c r="D16" s="91" t="s">
        <v>74</v>
      </c>
      <c r="E16" s="91"/>
      <c r="F16" s="92"/>
      <c r="G16" s="89" t="s">
        <v>114</v>
      </c>
      <c r="H16" s="90"/>
      <c r="I16" s="91" t="s">
        <v>63</v>
      </c>
      <c r="J16" s="91"/>
      <c r="K16" s="92"/>
      <c r="L16" s="89" t="s">
        <v>42</v>
      </c>
      <c r="M16" s="90"/>
      <c r="N16" s="90"/>
      <c r="O16" s="91" t="s">
        <v>172</v>
      </c>
      <c r="P16" s="92"/>
      <c r="Q16" s="89" t="s">
        <v>27</v>
      </c>
      <c r="R16" s="90"/>
      <c r="S16" s="90"/>
      <c r="T16" s="91" t="s">
        <v>52</v>
      </c>
      <c r="U16" s="92"/>
      <c r="V16" s="89" t="s">
        <v>99</v>
      </c>
      <c r="W16" s="90"/>
      <c r="X16" s="90"/>
      <c r="Y16" s="91" t="s">
        <v>172</v>
      </c>
      <c r="Z16" s="92"/>
      <c r="AA16" s="89" t="s">
        <v>87</v>
      </c>
      <c r="AB16" s="90"/>
      <c r="AC16" s="90"/>
      <c r="AD16" s="91" t="s">
        <v>52</v>
      </c>
      <c r="AE16" s="92"/>
      <c r="AF16" s="89" t="s">
        <v>143</v>
      </c>
      <c r="AG16" s="90"/>
      <c r="AH16" s="90"/>
      <c r="AI16" s="91" t="s">
        <v>49</v>
      </c>
      <c r="AJ16" s="92"/>
    </row>
    <row r="17" spans="2:36" ht="16.05" customHeight="1" thickBot="1" x14ac:dyDescent="0.35">
      <c r="B17" s="97" t="s">
        <v>42</v>
      </c>
      <c r="C17" s="98"/>
      <c r="D17" s="98"/>
      <c r="E17" s="99" t="s">
        <v>185</v>
      </c>
      <c r="F17" s="100"/>
      <c r="G17" s="89" t="s">
        <v>124</v>
      </c>
      <c r="H17" s="90"/>
      <c r="I17" s="90"/>
      <c r="J17" s="91" t="s">
        <v>47</v>
      </c>
      <c r="K17" s="92"/>
      <c r="L17" s="89" t="s">
        <v>159</v>
      </c>
      <c r="M17" s="90"/>
      <c r="N17" s="90"/>
      <c r="O17" s="91" t="s">
        <v>48</v>
      </c>
      <c r="P17" s="92"/>
      <c r="Q17" s="89" t="s">
        <v>50</v>
      </c>
      <c r="R17" s="90"/>
      <c r="S17" s="91" t="s">
        <v>102</v>
      </c>
      <c r="T17" s="91"/>
      <c r="U17" s="92"/>
      <c r="V17" s="89" t="s">
        <v>159</v>
      </c>
      <c r="W17" s="90"/>
      <c r="X17" s="90"/>
      <c r="Y17" s="91" t="s">
        <v>48</v>
      </c>
      <c r="Z17" s="92"/>
      <c r="AA17" s="89" t="s">
        <v>174</v>
      </c>
      <c r="AB17" s="90"/>
      <c r="AC17" s="91" t="s">
        <v>102</v>
      </c>
      <c r="AD17" s="91"/>
      <c r="AE17" s="92"/>
      <c r="AF17" s="89" t="s">
        <v>171</v>
      </c>
      <c r="AG17" s="90"/>
      <c r="AH17" s="90"/>
      <c r="AI17" s="91" t="s">
        <v>193</v>
      </c>
      <c r="AJ17" s="92"/>
    </row>
    <row r="18" spans="2:36" ht="16.05" customHeight="1" thickBot="1" x14ac:dyDescent="0.35">
      <c r="B18" s="89" t="s">
        <v>159</v>
      </c>
      <c r="C18" s="90"/>
      <c r="D18" s="90"/>
      <c r="E18" s="91" t="s">
        <v>48</v>
      </c>
      <c r="F18" s="92"/>
      <c r="G18" s="89" t="s">
        <v>118</v>
      </c>
      <c r="H18" s="90"/>
      <c r="I18" s="91" t="s">
        <v>100</v>
      </c>
      <c r="J18" s="91"/>
      <c r="K18" s="92"/>
      <c r="L18" s="89" t="s">
        <v>27</v>
      </c>
      <c r="M18" s="90"/>
      <c r="N18" s="90"/>
      <c r="O18" s="91" t="s">
        <v>52</v>
      </c>
      <c r="P18" s="92"/>
      <c r="Q18" s="89" t="s">
        <v>65</v>
      </c>
      <c r="R18" s="90"/>
      <c r="S18" s="91" t="s">
        <v>63</v>
      </c>
      <c r="T18" s="91"/>
      <c r="U18" s="92"/>
      <c r="V18" s="89" t="s">
        <v>84</v>
      </c>
      <c r="W18" s="90"/>
      <c r="X18" s="90"/>
      <c r="Y18" s="91" t="s">
        <v>52</v>
      </c>
      <c r="Z18" s="92"/>
      <c r="AA18" s="89" t="s">
        <v>67</v>
      </c>
      <c r="AB18" s="90"/>
      <c r="AC18" s="91" t="s">
        <v>63</v>
      </c>
      <c r="AD18" s="91"/>
      <c r="AE18" s="92"/>
      <c r="AF18" s="89" t="s">
        <v>55</v>
      </c>
      <c r="AG18" s="90"/>
      <c r="AH18" s="90"/>
      <c r="AI18" s="91" t="s">
        <v>48</v>
      </c>
      <c r="AJ18" s="92"/>
    </row>
    <row r="19" spans="2:36" ht="16.05" customHeight="1" thickBot="1" x14ac:dyDescent="0.35">
      <c r="B19" s="89" t="s">
        <v>98</v>
      </c>
      <c r="C19" s="90"/>
      <c r="D19" s="93" t="s">
        <v>105</v>
      </c>
      <c r="E19" s="93"/>
      <c r="F19" s="101"/>
      <c r="G19" s="89" t="s">
        <v>108</v>
      </c>
      <c r="H19" s="90"/>
      <c r="I19" s="90"/>
      <c r="J19" s="91" t="s">
        <v>46</v>
      </c>
      <c r="K19" s="92"/>
      <c r="L19" s="89" t="s">
        <v>98</v>
      </c>
      <c r="M19" s="90"/>
      <c r="N19" s="93" t="s">
        <v>105</v>
      </c>
      <c r="O19" s="93"/>
      <c r="P19" s="101"/>
      <c r="Q19" s="89" t="s">
        <v>126</v>
      </c>
      <c r="R19" s="90"/>
      <c r="S19" s="90"/>
      <c r="T19" s="91" t="s">
        <v>47</v>
      </c>
      <c r="U19" s="92"/>
      <c r="V19" s="89" t="s">
        <v>98</v>
      </c>
      <c r="W19" s="90"/>
      <c r="X19" s="93" t="s">
        <v>105</v>
      </c>
      <c r="Y19" s="93"/>
      <c r="Z19" s="101"/>
      <c r="AA19" s="89" t="s">
        <v>164</v>
      </c>
      <c r="AB19" s="90"/>
      <c r="AC19" s="90"/>
      <c r="AD19" s="91" t="s">
        <v>47</v>
      </c>
      <c r="AE19" s="92"/>
      <c r="AF19" s="89" t="s">
        <v>177</v>
      </c>
      <c r="AG19" s="90"/>
      <c r="AH19" s="90"/>
      <c r="AI19" s="91" t="s">
        <v>176</v>
      </c>
      <c r="AJ19" s="92"/>
    </row>
    <row r="20" spans="2:36" ht="16.05" customHeight="1" thickBot="1" x14ac:dyDescent="0.35">
      <c r="B20" s="89" t="s">
        <v>50</v>
      </c>
      <c r="C20" s="90"/>
      <c r="D20" s="91" t="s">
        <v>102</v>
      </c>
      <c r="E20" s="91"/>
      <c r="F20" s="92"/>
      <c r="G20" s="89" t="s">
        <v>129</v>
      </c>
      <c r="H20" s="90"/>
      <c r="I20" s="90"/>
      <c r="J20" s="91" t="s">
        <v>52</v>
      </c>
      <c r="K20" s="92"/>
      <c r="L20" s="89" t="s">
        <v>50</v>
      </c>
      <c r="M20" s="90"/>
      <c r="N20" s="91" t="s">
        <v>102</v>
      </c>
      <c r="O20" s="91"/>
      <c r="P20" s="92"/>
      <c r="Q20" s="89" t="s">
        <v>101</v>
      </c>
      <c r="R20" s="90"/>
      <c r="S20" s="91" t="s">
        <v>100</v>
      </c>
      <c r="T20" s="91"/>
      <c r="U20" s="92"/>
      <c r="V20" s="89" t="s">
        <v>66</v>
      </c>
      <c r="W20" s="90"/>
      <c r="X20" s="91" t="s">
        <v>63</v>
      </c>
      <c r="Y20" s="91"/>
      <c r="Z20" s="92"/>
      <c r="AA20" s="89" t="s">
        <v>121</v>
      </c>
      <c r="AB20" s="90"/>
      <c r="AC20" s="91" t="s">
        <v>100</v>
      </c>
      <c r="AD20" s="91"/>
      <c r="AE20" s="92"/>
    </row>
    <row r="21" spans="2:36" ht="16.05" customHeight="1" thickBot="1" x14ac:dyDescent="0.35">
      <c r="B21" s="95" t="s">
        <v>61</v>
      </c>
      <c r="C21" s="96"/>
      <c r="D21" s="91" t="s">
        <v>63</v>
      </c>
      <c r="E21" s="91"/>
      <c r="F21" s="92"/>
      <c r="G21" s="89" t="s">
        <v>70</v>
      </c>
      <c r="H21" s="90"/>
      <c r="I21" s="90"/>
      <c r="J21" s="91" t="s">
        <v>46</v>
      </c>
      <c r="K21" s="92"/>
      <c r="L21" s="89" t="s">
        <v>64</v>
      </c>
      <c r="M21" s="90"/>
      <c r="N21" s="91" t="s">
        <v>63</v>
      </c>
      <c r="O21" s="91"/>
      <c r="P21" s="92"/>
      <c r="Q21" s="89" t="s">
        <v>110</v>
      </c>
      <c r="R21" s="90"/>
      <c r="S21" s="90"/>
      <c r="T21" s="91" t="s">
        <v>46</v>
      </c>
      <c r="U21" s="92"/>
      <c r="V21" s="89" t="s">
        <v>163</v>
      </c>
      <c r="W21" s="90"/>
      <c r="X21" s="90"/>
      <c r="Y21" s="91" t="s">
        <v>47</v>
      </c>
      <c r="Z21" s="92"/>
      <c r="AA21" s="89" t="s">
        <v>112</v>
      </c>
      <c r="AB21" s="90"/>
      <c r="AC21" s="90"/>
      <c r="AD21" s="91" t="s">
        <v>46</v>
      </c>
      <c r="AE21" s="92"/>
      <c r="AF21" s="1"/>
      <c r="AG21" s="1"/>
      <c r="AH21" s="1"/>
      <c r="AI21" s="1"/>
    </row>
    <row r="22" spans="2:36" ht="16.05" customHeight="1" thickBot="1" x14ac:dyDescent="0.35">
      <c r="B22" s="89" t="s">
        <v>123</v>
      </c>
      <c r="C22" s="90"/>
      <c r="D22" s="90"/>
      <c r="E22" s="91" t="s">
        <v>47</v>
      </c>
      <c r="F22" s="92"/>
      <c r="G22" s="89" t="s">
        <v>138</v>
      </c>
      <c r="H22" s="90"/>
      <c r="I22" s="90"/>
      <c r="J22" s="91" t="s">
        <v>49</v>
      </c>
      <c r="K22" s="92"/>
      <c r="L22" s="89" t="s">
        <v>125</v>
      </c>
      <c r="M22" s="90"/>
      <c r="N22" s="90"/>
      <c r="O22" s="91" t="s">
        <v>47</v>
      </c>
      <c r="P22" s="92"/>
      <c r="Q22" s="89" t="s">
        <v>131</v>
      </c>
      <c r="R22" s="90"/>
      <c r="S22" s="90"/>
      <c r="T22" s="91" t="s">
        <v>52</v>
      </c>
      <c r="U22" s="92"/>
      <c r="V22" s="89" t="s">
        <v>120</v>
      </c>
      <c r="W22" s="90"/>
      <c r="X22" s="91" t="s">
        <v>100</v>
      </c>
      <c r="Y22" s="91"/>
      <c r="Z22" s="92"/>
      <c r="AA22" s="89" t="s">
        <v>133</v>
      </c>
      <c r="AB22" s="90"/>
      <c r="AC22" s="90"/>
      <c r="AD22" s="91" t="s">
        <v>52</v>
      </c>
      <c r="AE22" s="92"/>
      <c r="AF22" s="1"/>
      <c r="AG22" s="1"/>
      <c r="AH22" s="1"/>
      <c r="AI22" s="1"/>
    </row>
    <row r="23" spans="2:36" ht="16.05" customHeight="1" thickBot="1" x14ac:dyDescent="0.35">
      <c r="B23" s="89" t="s">
        <v>117</v>
      </c>
      <c r="C23" s="90"/>
      <c r="D23" s="91" t="s">
        <v>100</v>
      </c>
      <c r="E23" s="91"/>
      <c r="F23" s="92"/>
      <c r="G23" s="89" t="s">
        <v>167</v>
      </c>
      <c r="H23" s="90"/>
      <c r="I23" s="90"/>
      <c r="J23" s="91" t="s">
        <v>193</v>
      </c>
      <c r="K23" s="92"/>
      <c r="L23" s="89" t="s">
        <v>119</v>
      </c>
      <c r="M23" s="90"/>
      <c r="N23" s="91" t="s">
        <v>100</v>
      </c>
      <c r="O23" s="91"/>
      <c r="P23" s="92"/>
      <c r="Q23" s="89" t="s">
        <v>140</v>
      </c>
      <c r="R23" s="90"/>
      <c r="S23" s="90"/>
      <c r="T23" s="91" t="s">
        <v>49</v>
      </c>
      <c r="U23" s="92"/>
      <c r="V23" s="89" t="s">
        <v>111</v>
      </c>
      <c r="W23" s="90"/>
      <c r="X23" s="90"/>
      <c r="Y23" s="91" t="s">
        <v>46</v>
      </c>
      <c r="Z23" s="92"/>
      <c r="AA23" s="89" t="s">
        <v>142</v>
      </c>
      <c r="AB23" s="90"/>
      <c r="AC23" s="90"/>
      <c r="AD23" s="91" t="s">
        <v>49</v>
      </c>
      <c r="AE23" s="92"/>
      <c r="AF23" s="1"/>
      <c r="AG23" s="1"/>
      <c r="AH23" s="1"/>
      <c r="AI23" s="1"/>
    </row>
    <row r="24" spans="2:36" ht="16.05" customHeight="1" thickBot="1" x14ac:dyDescent="0.35">
      <c r="B24" s="89" t="s">
        <v>107</v>
      </c>
      <c r="C24" s="90"/>
      <c r="D24" s="90"/>
      <c r="E24" s="91" t="s">
        <v>46</v>
      </c>
      <c r="F24" s="92"/>
      <c r="G24" s="97" t="s">
        <v>187</v>
      </c>
      <c r="H24" s="98"/>
      <c r="I24" s="98"/>
      <c r="J24" s="99" t="s">
        <v>46</v>
      </c>
      <c r="K24" s="100"/>
      <c r="L24" s="89" t="s">
        <v>109</v>
      </c>
      <c r="M24" s="90"/>
      <c r="N24" s="90"/>
      <c r="O24" s="91" t="s">
        <v>46</v>
      </c>
      <c r="P24" s="92"/>
      <c r="Q24" s="89" t="s">
        <v>169</v>
      </c>
      <c r="R24" s="90"/>
      <c r="S24" s="90"/>
      <c r="T24" s="91" t="s">
        <v>193</v>
      </c>
      <c r="U24" s="92"/>
      <c r="V24" s="89" t="s">
        <v>132</v>
      </c>
      <c r="W24" s="90"/>
      <c r="X24" s="90"/>
      <c r="Y24" s="91" t="s">
        <v>52</v>
      </c>
      <c r="Z24" s="92"/>
      <c r="AA24" s="89" t="s">
        <v>173</v>
      </c>
      <c r="AB24" s="90"/>
      <c r="AC24" s="90"/>
      <c r="AD24" s="91" t="s">
        <v>193</v>
      </c>
      <c r="AE24" s="92"/>
      <c r="AF24" s="1"/>
      <c r="AG24" s="1"/>
      <c r="AH24" s="1"/>
      <c r="AI24" s="1"/>
    </row>
    <row r="25" spans="2:36" ht="16.05" customHeight="1" thickBot="1" x14ac:dyDescent="0.35">
      <c r="B25" s="89" t="s">
        <v>128</v>
      </c>
      <c r="C25" s="90"/>
      <c r="D25" s="90"/>
      <c r="E25" s="91" t="s">
        <v>52</v>
      </c>
      <c r="F25" s="92"/>
      <c r="G25" s="89" t="s">
        <v>179</v>
      </c>
      <c r="H25" s="90"/>
      <c r="I25" s="90"/>
      <c r="J25" s="91" t="s">
        <v>176</v>
      </c>
      <c r="K25" s="92"/>
      <c r="L25" s="89" t="s">
        <v>130</v>
      </c>
      <c r="M25" s="90"/>
      <c r="N25" s="90"/>
      <c r="O25" s="91" t="s">
        <v>52</v>
      </c>
      <c r="P25" s="92"/>
      <c r="Q25" s="97" t="s">
        <v>189</v>
      </c>
      <c r="R25" s="98"/>
      <c r="S25" s="98"/>
      <c r="T25" s="99" t="s">
        <v>46</v>
      </c>
      <c r="U25" s="100"/>
      <c r="V25" s="89" t="s">
        <v>72</v>
      </c>
      <c r="W25" s="90"/>
      <c r="X25" s="90"/>
      <c r="Y25" s="91" t="s">
        <v>46</v>
      </c>
      <c r="Z25" s="92"/>
      <c r="AA25" s="97" t="s">
        <v>191</v>
      </c>
      <c r="AB25" s="98"/>
      <c r="AC25" s="98"/>
      <c r="AD25" s="99" t="s">
        <v>46</v>
      </c>
      <c r="AE25" s="100"/>
      <c r="AF25" s="1"/>
      <c r="AG25" s="1"/>
      <c r="AH25" s="1"/>
      <c r="AI25" s="1"/>
    </row>
    <row r="26" spans="2:36" ht="15" thickBot="1" x14ac:dyDescent="0.35">
      <c r="B26" s="89" t="s">
        <v>69</v>
      </c>
      <c r="C26" s="90"/>
      <c r="D26" s="90"/>
      <c r="E26" s="91" t="s">
        <v>46</v>
      </c>
      <c r="F26" s="92"/>
      <c r="G26" s="89" t="s">
        <v>57</v>
      </c>
      <c r="H26" s="90"/>
      <c r="I26" s="90"/>
      <c r="J26" s="91" t="s">
        <v>48</v>
      </c>
      <c r="K26" s="92"/>
      <c r="L26" s="89" t="s">
        <v>71</v>
      </c>
      <c r="M26" s="90"/>
      <c r="N26" s="90"/>
      <c r="O26" s="91" t="s">
        <v>46</v>
      </c>
      <c r="P26" s="92"/>
      <c r="Q26" s="89" t="s">
        <v>181</v>
      </c>
      <c r="R26" s="90"/>
      <c r="S26" s="90"/>
      <c r="T26" s="91" t="s">
        <v>176</v>
      </c>
      <c r="U26" s="92"/>
      <c r="V26" s="89" t="s">
        <v>141</v>
      </c>
      <c r="W26" s="90"/>
      <c r="X26" s="90"/>
      <c r="Y26" s="91" t="s">
        <v>49</v>
      </c>
      <c r="Z26" s="92"/>
      <c r="AA26" s="89" t="s">
        <v>175</v>
      </c>
      <c r="AB26" s="90"/>
      <c r="AC26" s="90"/>
      <c r="AD26" s="91" t="s">
        <v>176</v>
      </c>
      <c r="AE26" s="92"/>
    </row>
    <row r="27" spans="2:36" ht="15" thickBot="1" x14ac:dyDescent="0.35">
      <c r="B27" s="89" t="s">
        <v>137</v>
      </c>
      <c r="C27" s="90"/>
      <c r="D27" s="90"/>
      <c r="E27" s="91" t="s">
        <v>49</v>
      </c>
      <c r="F27" s="92"/>
      <c r="L27" s="89" t="s">
        <v>139</v>
      </c>
      <c r="M27" s="90"/>
      <c r="N27" s="90"/>
      <c r="O27" s="91" t="s">
        <v>49</v>
      </c>
      <c r="P27" s="92"/>
      <c r="Q27" s="89" t="s">
        <v>59</v>
      </c>
      <c r="R27" s="90"/>
      <c r="S27" s="90"/>
      <c r="T27" s="91" t="s">
        <v>48</v>
      </c>
      <c r="U27" s="92"/>
      <c r="V27" s="89" t="s">
        <v>170</v>
      </c>
      <c r="W27" s="90"/>
      <c r="X27" s="90"/>
      <c r="Y27" s="91" t="s">
        <v>193</v>
      </c>
      <c r="Z27" s="92"/>
      <c r="AA27" s="89" t="s">
        <v>60</v>
      </c>
      <c r="AB27" s="90"/>
      <c r="AC27" s="90"/>
      <c r="AD27" s="91" t="s">
        <v>48</v>
      </c>
      <c r="AE27" s="92"/>
    </row>
    <row r="28" spans="2:36" ht="15" thickBot="1" x14ac:dyDescent="0.35">
      <c r="B28" s="22" t="s">
        <v>166</v>
      </c>
      <c r="C28" s="23"/>
      <c r="D28" s="23"/>
      <c r="E28" s="91" t="s">
        <v>193</v>
      </c>
      <c r="F28" s="92"/>
      <c r="L28" s="89" t="s">
        <v>168</v>
      </c>
      <c r="M28" s="90"/>
      <c r="N28" s="90"/>
      <c r="O28" s="91" t="s">
        <v>193</v>
      </c>
      <c r="P28" s="92"/>
      <c r="Q28" s="32"/>
      <c r="R28" s="32"/>
      <c r="S28" s="32"/>
      <c r="T28" s="32"/>
      <c r="U28" s="12"/>
      <c r="V28" s="97" t="s">
        <v>190</v>
      </c>
      <c r="W28" s="98"/>
      <c r="X28" s="98"/>
      <c r="Y28" s="99" t="s">
        <v>46</v>
      </c>
      <c r="Z28" s="100"/>
    </row>
    <row r="29" spans="2:36" ht="15" thickBot="1" x14ac:dyDescent="0.35">
      <c r="B29" s="89" t="s">
        <v>186</v>
      </c>
      <c r="C29" s="90"/>
      <c r="D29" s="90"/>
      <c r="E29" s="91" t="s">
        <v>46</v>
      </c>
      <c r="F29" s="92"/>
      <c r="L29" s="97" t="s">
        <v>188</v>
      </c>
      <c r="M29" s="98"/>
      <c r="N29" s="98"/>
      <c r="O29" s="99" t="s">
        <v>46</v>
      </c>
      <c r="P29" s="100"/>
      <c r="V29" s="89" t="s">
        <v>182</v>
      </c>
      <c r="W29" s="90"/>
      <c r="X29" s="90"/>
      <c r="Y29" s="91" t="s">
        <v>176</v>
      </c>
      <c r="Z29" s="92"/>
      <c r="AA29" s="28"/>
      <c r="AB29" s="32"/>
    </row>
    <row r="30" spans="2:36" ht="15" thickBot="1" x14ac:dyDescent="0.35">
      <c r="B30" s="93" t="s">
        <v>184</v>
      </c>
      <c r="C30" s="93"/>
      <c r="D30" s="93"/>
      <c r="E30" s="93"/>
      <c r="F30" s="93"/>
      <c r="L30" s="89" t="s">
        <v>180</v>
      </c>
      <c r="M30" s="90"/>
      <c r="N30" s="90"/>
      <c r="O30" s="91" t="s">
        <v>176</v>
      </c>
      <c r="P30" s="92"/>
      <c r="V30" s="33"/>
      <c r="W30" s="33"/>
      <c r="X30" s="33"/>
      <c r="Y30" s="33"/>
      <c r="Z30" s="33"/>
      <c r="AA30" s="28"/>
    </row>
    <row r="31" spans="2:36" ht="15" thickBot="1" x14ac:dyDescent="0.35">
      <c r="B31" s="89" t="s">
        <v>178</v>
      </c>
      <c r="C31" s="90"/>
      <c r="D31" s="90"/>
      <c r="E31" s="91" t="s">
        <v>176</v>
      </c>
      <c r="F31" s="92"/>
      <c r="L31" s="89" t="s">
        <v>58</v>
      </c>
      <c r="M31" s="90"/>
      <c r="N31" s="90"/>
      <c r="O31" s="91" t="s">
        <v>48</v>
      </c>
      <c r="P31" s="92"/>
      <c r="V31" s="12"/>
      <c r="W31" s="12"/>
      <c r="X31" s="12"/>
      <c r="Y31" s="25"/>
      <c r="Z31" s="25"/>
      <c r="AA31" s="28"/>
      <c r="AB31" s="95" t="s">
        <v>96</v>
      </c>
      <c r="AC31" s="96"/>
      <c r="AD31" s="96">
        <f>AA37</f>
        <v>27</v>
      </c>
      <c r="AE31" s="96"/>
      <c r="AF31" s="66" t="s">
        <v>80</v>
      </c>
      <c r="AG31" s="95" t="s">
        <v>95</v>
      </c>
      <c r="AH31" s="96"/>
      <c r="AI31" s="23">
        <f>AA38</f>
        <v>20</v>
      </c>
      <c r="AJ31" s="66" t="s">
        <v>80</v>
      </c>
    </row>
    <row r="32" spans="2:36" ht="15" thickBot="1" x14ac:dyDescent="0.35">
      <c r="B32" s="89" t="s">
        <v>56</v>
      </c>
      <c r="C32" s="90"/>
      <c r="D32" s="90"/>
      <c r="E32" s="91" t="s">
        <v>48</v>
      </c>
      <c r="F32" s="92"/>
      <c r="L32" s="12"/>
      <c r="M32" s="12"/>
      <c r="N32" s="12"/>
      <c r="O32" s="12"/>
      <c r="P32" s="12"/>
      <c r="AB32" s="95" t="s">
        <v>92</v>
      </c>
      <c r="AC32" s="96"/>
      <c r="AD32" s="96">
        <f>AA39</f>
        <v>27</v>
      </c>
      <c r="AE32" s="96"/>
      <c r="AF32" s="66" t="s">
        <v>80</v>
      </c>
      <c r="AG32" s="95" t="s">
        <v>93</v>
      </c>
      <c r="AH32" s="96"/>
      <c r="AI32" s="23">
        <f>AA40</f>
        <v>21</v>
      </c>
      <c r="AJ32" s="66" t="s">
        <v>80</v>
      </c>
    </row>
    <row r="33" spans="1:36" ht="15" thickBot="1" x14ac:dyDescent="0.35"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B33" s="95" t="s">
        <v>94</v>
      </c>
      <c r="AC33" s="96"/>
      <c r="AD33" s="96">
        <f>AA41+AA42+AA43</f>
        <v>47</v>
      </c>
      <c r="AE33" s="96"/>
      <c r="AF33" s="66" t="s">
        <v>80</v>
      </c>
      <c r="AG33" s="67" t="s">
        <v>158</v>
      </c>
      <c r="AH33" s="68"/>
      <c r="AI33" s="68">
        <f>AD31+AI31+AD32+AI32+AD33</f>
        <v>142</v>
      </c>
      <c r="AJ33" s="64" t="s">
        <v>80</v>
      </c>
    </row>
    <row r="34" spans="1:36" ht="15" thickBot="1" x14ac:dyDescent="0.35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B34" s="75"/>
      <c r="AC34" s="75"/>
      <c r="AD34" s="75"/>
      <c r="AE34" s="75"/>
      <c r="AF34" s="74"/>
      <c r="AG34" s="68"/>
      <c r="AH34" s="68"/>
      <c r="AI34" s="68"/>
      <c r="AJ34" s="76"/>
    </row>
    <row r="35" spans="1:36" ht="15" thickBot="1" x14ac:dyDescent="0.35">
      <c r="A35" s="65" t="s">
        <v>149</v>
      </c>
      <c r="B35" s="79" t="s">
        <v>153</v>
      </c>
      <c r="C35" s="73">
        <f>D39-E39</f>
        <v>27</v>
      </c>
      <c r="D35" s="94" t="s">
        <v>1</v>
      </c>
      <c r="E35" s="94"/>
      <c r="F35" s="80">
        <f>E39+E40</f>
        <v>8</v>
      </c>
      <c r="G35" s="79" t="s">
        <v>154</v>
      </c>
      <c r="H35" s="73">
        <f>D40-E40</f>
        <v>22</v>
      </c>
      <c r="I35" s="94" t="s">
        <v>155</v>
      </c>
      <c r="J35" s="94"/>
      <c r="K35" s="80">
        <f>E41+E40</f>
        <v>8</v>
      </c>
      <c r="L35" s="79" t="s">
        <v>156</v>
      </c>
      <c r="M35" s="73">
        <f>D41-E41</f>
        <v>33</v>
      </c>
      <c r="N35" s="94" t="s">
        <v>3</v>
      </c>
      <c r="O35" s="94"/>
      <c r="P35" s="80">
        <f>E41+E40</f>
        <v>8</v>
      </c>
      <c r="Q35" s="79" t="s">
        <v>3</v>
      </c>
      <c r="R35" s="73">
        <f>D42-E42</f>
        <v>22</v>
      </c>
      <c r="S35" s="94" t="s">
        <v>157</v>
      </c>
      <c r="T35" s="94"/>
      <c r="U35" s="80">
        <f>E42+E43</f>
        <v>6</v>
      </c>
      <c r="V35" s="79" t="s">
        <v>150</v>
      </c>
      <c r="W35" s="73">
        <f>D43-E43</f>
        <v>27</v>
      </c>
      <c r="X35" s="81" t="s">
        <v>5</v>
      </c>
      <c r="Y35" s="82"/>
      <c r="Z35" s="80">
        <f>E43+E44</f>
        <v>5</v>
      </c>
      <c r="AA35" s="79" t="s">
        <v>151</v>
      </c>
      <c r="AB35" s="73">
        <f>D44-E44</f>
        <v>22</v>
      </c>
      <c r="AC35" s="94" t="s">
        <v>152</v>
      </c>
      <c r="AD35" s="94"/>
      <c r="AE35" s="80">
        <f>E44+F43</f>
        <v>4</v>
      </c>
      <c r="AF35" s="79" t="s">
        <v>152</v>
      </c>
      <c r="AG35" s="73">
        <f>D45-E44</f>
        <v>19</v>
      </c>
      <c r="AH35" s="94" t="s">
        <v>0</v>
      </c>
      <c r="AI35" s="94"/>
      <c r="AJ35" s="80">
        <f>E44+E39</f>
        <v>7</v>
      </c>
    </row>
    <row r="36" spans="1:36" ht="16.8" customHeight="1" x14ac:dyDescent="0.3"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77"/>
      <c r="W36" s="78"/>
      <c r="X36" s="77"/>
      <c r="Y36" s="32"/>
      <c r="Z36" s="78"/>
      <c r="AF36" s="12"/>
      <c r="AG36" s="28"/>
      <c r="AH36" s="28"/>
      <c r="AI36" s="28"/>
      <c r="AJ36" s="28"/>
    </row>
    <row r="37" spans="1:36" ht="16.8" customHeight="1" x14ac:dyDescent="0.3">
      <c r="A37" s="39" t="s">
        <v>9</v>
      </c>
      <c r="B37" s="28"/>
      <c r="C37" s="28"/>
      <c r="D37" s="28"/>
      <c r="E37" s="28"/>
      <c r="F37" s="28"/>
      <c r="H37" s="87" t="s">
        <v>28</v>
      </c>
      <c r="I37" s="87"/>
      <c r="J37" s="87"/>
      <c r="K37" s="42" t="s">
        <v>10</v>
      </c>
      <c r="L37" s="42" t="s">
        <v>11</v>
      </c>
      <c r="M37" s="42" t="s">
        <v>12</v>
      </c>
      <c r="N37" s="42" t="s">
        <v>13</v>
      </c>
      <c r="O37" s="42" t="s">
        <v>7</v>
      </c>
      <c r="P37" s="42" t="s">
        <v>14</v>
      </c>
      <c r="Q37" s="43" t="s">
        <v>79</v>
      </c>
      <c r="R37" s="86" t="s">
        <v>15</v>
      </c>
      <c r="S37" s="86"/>
      <c r="T37" s="86"/>
      <c r="U37" s="1">
        <f>SUM(K38,K39,K40,K41,K42,K43,K44,K45,K46,K50+K51+K52+K53+K55+K56+K57+K58+K59+K60+K61+K62+K63+K64+K65+K66+K67+K69)-2</f>
        <v>20</v>
      </c>
      <c r="V37" s="1">
        <f t="shared" ref="V37" si="7">SUM(L38,L39,L40,L41,L42,L43,L44,L45,L46,L50+L51+L52+L53+L55+L56+L57+L58+L59+L60+L61+L62+L63+L64+L65+L66+L67+L69)-2</f>
        <v>21</v>
      </c>
      <c r="W37" s="1">
        <f>SUM(M38,M39,M40,M41,M42,M43,M44,M45,M46,M50+M51+M52+M53+M55+M56+M57+M58+M59+M60+M61+M62+M63+M64+M65+M66+M67+M69)</f>
        <v>3</v>
      </c>
      <c r="X37" s="1">
        <f>SUM(N38,N39,N40,N41,N42,N43,N44,N45,N46,N50+N51+N52+N53+N55+N56+N57+N58+N59+N60+N61+N62+N63+N64+N65+N66+N67+N69)</f>
        <v>18</v>
      </c>
      <c r="Y37" s="1">
        <f>SUM(O38,O39,O40,O41,O42,O43,O44,O45,O46,O50+O51+O52+O53+O55+O56+O57+O58+O59+O60+O61+O62+O63+O64+O65+O66+O67+O69)</f>
        <v>4</v>
      </c>
      <c r="Z37" s="1">
        <f>SUM(P38,P39,P40,P41,P42,P43,P44,P45,P46,P50+P51+P52+P53+P55+P56+P57+P58+P59+P60+P61+P62+P63+P64+P65+P66+P67+P69)</f>
        <v>11</v>
      </c>
      <c r="AA37" s="1">
        <f>SUM(Q38,Q39,Q40,Q41,Q42,Q43,Q44,Q45,Q46,Q47,Q50+Q51+Q52+Q53+Q55+Q56+Q57+Q58+Q59+Q60+Q61+Q62+Q63+Q64+Q65+Q66+Q67+Q68)</f>
        <v>27</v>
      </c>
      <c r="AB37" s="32"/>
      <c r="AC37" s="32"/>
      <c r="AD37" s="32"/>
      <c r="AE37" s="12"/>
    </row>
    <row r="38" spans="1:36" x14ac:dyDescent="0.3">
      <c r="A38" s="5" t="s">
        <v>15</v>
      </c>
      <c r="B38" s="40"/>
      <c r="C38" s="40"/>
      <c r="D38" s="40" t="s">
        <v>160</v>
      </c>
      <c r="E38" s="41" t="s">
        <v>161</v>
      </c>
      <c r="F38" s="71" t="s">
        <v>162</v>
      </c>
      <c r="H38" s="4"/>
      <c r="I38" s="4" t="s">
        <v>8</v>
      </c>
      <c r="J38" s="4"/>
      <c r="K38" s="4">
        <v>1</v>
      </c>
      <c r="L38" s="4">
        <v>1</v>
      </c>
      <c r="M38" s="4">
        <v>0</v>
      </c>
      <c r="N38" s="4">
        <v>1</v>
      </c>
      <c r="O38" s="4">
        <v>1</v>
      </c>
      <c r="P38" s="4">
        <v>0</v>
      </c>
      <c r="Q38" s="19">
        <v>2</v>
      </c>
      <c r="R38" s="86" t="s">
        <v>16</v>
      </c>
      <c r="S38" s="86"/>
      <c r="T38" s="86"/>
      <c r="U38" s="1">
        <f>SUM(K38,K41,K42,K43,K44,K46,K47,K48,K50+K51+K52+K53+K55+K56+K57+K59+K60+K61+K62+K65+K66+K67+K68+K69)</f>
        <v>19</v>
      </c>
      <c r="V38" s="1">
        <f t="shared" ref="V38:Z38" si="8">SUM(L38,L41,L42,L43,L44,L46,L47,L48,L50+L51+L52+L53+L55+L56+L57+L59+L60+L61+L62+L65+L66+L67+L68+L69)</f>
        <v>20</v>
      </c>
      <c r="W38" s="1">
        <f t="shared" si="8"/>
        <v>3</v>
      </c>
      <c r="X38" s="1">
        <f t="shared" si="8"/>
        <v>15</v>
      </c>
      <c r="Y38" s="1">
        <f t="shared" si="8"/>
        <v>4</v>
      </c>
      <c r="Z38" s="1">
        <f t="shared" si="8"/>
        <v>10</v>
      </c>
      <c r="AA38" s="1">
        <f>SUM(Q38,Q41,Q42,Q43,Q44,Q46,Q47,Q48,Q50+Q51+Q52+Q53+Q55+Q56+Q57+Q59+Q60+Q61+Q62+Q65+Q66+Q67+Q68)</f>
        <v>20</v>
      </c>
    </row>
    <row r="39" spans="1:36" x14ac:dyDescent="0.3">
      <c r="A39" s="5" t="s">
        <v>16</v>
      </c>
      <c r="B39" s="5"/>
      <c r="C39" s="5"/>
      <c r="D39" s="5">
        <v>30</v>
      </c>
      <c r="E39" s="6">
        <v>3</v>
      </c>
      <c r="F39" s="71"/>
      <c r="H39" s="88" t="s">
        <v>134</v>
      </c>
      <c r="I39" s="88"/>
      <c r="J39" s="88"/>
      <c r="K39" s="4">
        <v>1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19">
        <v>1</v>
      </c>
      <c r="R39" s="86" t="s">
        <v>17</v>
      </c>
      <c r="S39" s="86"/>
      <c r="T39" s="86"/>
      <c r="U39" s="1">
        <f>SUM(K38,K39,K41,K42,K43,K44,K45,K46,K47,K49,K50,K51,K52,K53,K55,K56,K58,K60,K62,K64,K65,K57+K66+K67+K68+K69)</f>
        <v>25</v>
      </c>
      <c r="V39" s="1">
        <f t="shared" ref="V39:Z39" si="9">SUM(L38,L39,L41,L42,L43,L44,L45,L46,L47,L49,L50,L51,L52,L53,L55,L56,L58,L60,L62,L64,L65,L57+L66+L67+L68+L69)</f>
        <v>26</v>
      </c>
      <c r="W39" s="1">
        <f t="shared" si="9"/>
        <v>3</v>
      </c>
      <c r="X39" s="1">
        <f t="shared" si="9"/>
        <v>20</v>
      </c>
      <c r="Y39" s="1">
        <f t="shared" si="9"/>
        <v>5</v>
      </c>
      <c r="Z39" s="1">
        <f t="shared" si="9"/>
        <v>11</v>
      </c>
      <c r="AA39" s="1">
        <f>SUM(Q38,Q39,Q41,Q42,Q43,Q44,Q45,Q46,Q47,Q49,Q50,Q51,Q52,Q53,Q55,Q56,Q58,Q60,Q62,Q64,Q65,Q57+Q66+Q67+Q68)</f>
        <v>27</v>
      </c>
    </row>
    <row r="40" spans="1:36" x14ac:dyDescent="0.3">
      <c r="A40" s="5" t="s">
        <v>17</v>
      </c>
      <c r="B40" s="5"/>
      <c r="C40" s="5"/>
      <c r="D40" s="5">
        <v>27</v>
      </c>
      <c r="E40" s="6">
        <v>5</v>
      </c>
      <c r="F40" s="71"/>
      <c r="H40" s="88" t="s">
        <v>20</v>
      </c>
      <c r="I40" s="88"/>
      <c r="J40" s="88"/>
      <c r="K40" s="4">
        <v>1</v>
      </c>
      <c r="L40" s="4">
        <v>1</v>
      </c>
      <c r="M40" s="4">
        <v>0</v>
      </c>
      <c r="N40" s="4">
        <v>1</v>
      </c>
      <c r="O40" s="4">
        <v>0</v>
      </c>
      <c r="P40" s="4">
        <v>1</v>
      </c>
      <c r="Q40" s="19">
        <v>1</v>
      </c>
      <c r="R40" s="86" t="s">
        <v>29</v>
      </c>
      <c r="S40" s="86"/>
      <c r="T40" s="86"/>
      <c r="U40" s="1">
        <f>SUM(K38+K40+K41+K42+K43+K44+K46+K47+K48+K49+K50+K51+K52+K53+K55+K57+K59+K60+K61+K62+K65+K66+K67+K68+K69)</f>
        <v>20</v>
      </c>
      <c r="V40" s="1">
        <f t="shared" ref="V40:Z40" si="10">SUM(L38+L40+L41+L42+L43+L44+L46+L47+L48+L49+L50+L51+L52+L53+L55+L57+L59+L60+L61+L62+L65+L66+L67+L68+L69)</f>
        <v>21</v>
      </c>
      <c r="W40" s="1">
        <f t="shared" si="10"/>
        <v>3</v>
      </c>
      <c r="X40" s="1">
        <f t="shared" si="10"/>
        <v>16</v>
      </c>
      <c r="Y40" s="1">
        <f t="shared" si="10"/>
        <v>5</v>
      </c>
      <c r="Z40" s="1">
        <f t="shared" si="10"/>
        <v>12</v>
      </c>
      <c r="AA40" s="1">
        <f>SUM(Q38+Q40+Q41+Q42+Q43+Q44+Q46+Q47+Q48+Q49+Q50+Q51+Q52+Q53+Q55+Q57+Q59+Q60+Q61+Q62+Q65+Q66+Q67+Q68)</f>
        <v>21</v>
      </c>
    </row>
    <row r="41" spans="1:36" x14ac:dyDescent="0.3">
      <c r="A41" s="5" t="s">
        <v>29</v>
      </c>
      <c r="B41" s="5"/>
      <c r="C41" s="5"/>
      <c r="D41" s="5">
        <v>36</v>
      </c>
      <c r="E41" s="6">
        <v>3</v>
      </c>
      <c r="F41" s="71"/>
      <c r="H41" s="88" t="s">
        <v>106</v>
      </c>
      <c r="I41" s="88"/>
      <c r="J41" s="88"/>
      <c r="K41" s="4">
        <v>1</v>
      </c>
      <c r="L41" s="4">
        <v>1</v>
      </c>
      <c r="M41" s="4">
        <v>0</v>
      </c>
      <c r="N41" s="4">
        <v>1</v>
      </c>
      <c r="O41" s="4">
        <v>0</v>
      </c>
      <c r="P41" s="4">
        <v>0</v>
      </c>
      <c r="Q41" s="19">
        <v>1</v>
      </c>
      <c r="R41" s="86" t="s">
        <v>30</v>
      </c>
      <c r="S41" s="86"/>
      <c r="T41" s="86"/>
      <c r="U41" s="1">
        <f>SUM(K38+K39+K41+K42+K43+K44+K45+K48+K49+K50+K51+K52+K53+K55+K56+K57+K58+K59+K60+K61+K62+K64+K65+K66+K67+K68+K69)</f>
        <v>22</v>
      </c>
      <c r="V41" s="1">
        <f t="shared" ref="V41:Z41" si="11">SUM(L38+L39+L41+L42+L43+L44+L45+L48+L49+L50+L51+L52+L53+L55+L56+L57+L58+L59+L60+L61+L62+L64+L65+L66+L67+L68+L69)</f>
        <v>23</v>
      </c>
      <c r="W41" s="1">
        <f t="shared" si="11"/>
        <v>3</v>
      </c>
      <c r="X41" s="1">
        <f t="shared" si="11"/>
        <v>18</v>
      </c>
      <c r="Y41" s="1">
        <f t="shared" si="11"/>
        <v>5</v>
      </c>
      <c r="Z41" s="1">
        <f t="shared" si="11"/>
        <v>9</v>
      </c>
      <c r="AA41" s="1">
        <f>SUM(Q38+Q39+Q41+Q42+Q43+Q44+Q45+Q46+Q48+Q49+Q50+Q51+Q52+Q53+Q55+Q56+Q57+Q58+Q59+Q60+Q61+Q62+Q64+Q65+Q66+Q67+Q68)</f>
        <v>26</v>
      </c>
    </row>
    <row r="42" spans="1:36" x14ac:dyDescent="0.3">
      <c r="A42" s="5" t="s">
        <v>30</v>
      </c>
      <c r="B42" s="5"/>
      <c r="C42" s="5"/>
      <c r="D42" s="5">
        <v>27</v>
      </c>
      <c r="E42" s="6">
        <v>5</v>
      </c>
      <c r="F42" s="71"/>
      <c r="H42" s="88" t="s">
        <v>21</v>
      </c>
      <c r="I42" s="88"/>
      <c r="J42" s="88"/>
      <c r="K42" s="4">
        <v>0</v>
      </c>
      <c r="L42" s="4">
        <v>1</v>
      </c>
      <c r="M42" s="4">
        <v>0</v>
      </c>
      <c r="N42" s="4">
        <v>1</v>
      </c>
      <c r="O42" s="4">
        <v>0</v>
      </c>
      <c r="P42" s="4">
        <v>0</v>
      </c>
      <c r="Q42" s="19">
        <v>0</v>
      </c>
      <c r="R42" s="86" t="s">
        <v>18</v>
      </c>
      <c r="S42" s="86"/>
      <c r="T42" s="86"/>
      <c r="U42" s="1">
        <f>SUM(K38+K39+K41+K42+K44+K45+K46+K47+K48+K49+K50+K51+K52+K53+K55+K57+K58+K59+K60+K62+K65+K67+K68+K69)</f>
        <v>20</v>
      </c>
      <c r="V42" s="1">
        <f t="shared" ref="V42:Z42" si="12">SUM(L38+L39+L41+L42+L44+L45+L46+L47+L48+L49+L50+L51+L52+L53+L55+L57+L58+L59+L60+L62+L65+L67+L68+L69)</f>
        <v>21</v>
      </c>
      <c r="W42" s="1">
        <f t="shared" si="12"/>
        <v>2</v>
      </c>
      <c r="X42" s="1">
        <f t="shared" si="12"/>
        <v>16</v>
      </c>
      <c r="Y42" s="1">
        <f t="shared" si="12"/>
        <v>5</v>
      </c>
      <c r="Z42" s="1">
        <f t="shared" si="12"/>
        <v>10</v>
      </c>
      <c r="AA42" s="1">
        <f>SUM(Q38,Q39,Q41,Q44,Q45,Q48,Q49,Q52,Q53+Q55+Q57+Q58+Q61+Q62+Q63+Q65+Q65+Q67+Q68)</f>
        <v>16</v>
      </c>
    </row>
    <row r="43" spans="1:36" x14ac:dyDescent="0.3">
      <c r="A43" s="5" t="s">
        <v>18</v>
      </c>
      <c r="B43" s="5"/>
      <c r="C43" s="5"/>
      <c r="D43" s="5">
        <v>28</v>
      </c>
      <c r="E43" s="6">
        <v>1</v>
      </c>
      <c r="F43" s="71">
        <v>0</v>
      </c>
      <c r="H43" s="88" t="s">
        <v>22</v>
      </c>
      <c r="I43" s="88"/>
      <c r="J43" s="88"/>
      <c r="K43" s="4">
        <v>1</v>
      </c>
      <c r="L43" s="4">
        <v>1</v>
      </c>
      <c r="M43" s="4">
        <v>1</v>
      </c>
      <c r="N43" s="4">
        <v>1</v>
      </c>
      <c r="O43" s="4">
        <v>0</v>
      </c>
      <c r="P43" s="4">
        <v>1</v>
      </c>
      <c r="Q43" s="19">
        <v>1</v>
      </c>
      <c r="R43" s="86" t="s">
        <v>19</v>
      </c>
      <c r="S43" s="86"/>
      <c r="T43" s="86"/>
      <c r="U43" s="1">
        <f>SUM(K41+K42+K50+K48+K47+K51+K53+K55+K56+K57+K59+K60+K62+K65+K67+K68)</f>
        <v>11</v>
      </c>
      <c r="V43" s="1">
        <f t="shared" ref="V43:Y43" si="13">SUM(L41+L42+L50+L48+L47+L51+L53+L55+L56+L57+L59+L60+L62+L65+L67+L68)</f>
        <v>12</v>
      </c>
      <c r="W43" s="1">
        <f t="shared" si="13"/>
        <v>1</v>
      </c>
      <c r="X43" s="1">
        <f t="shared" si="13"/>
        <v>10</v>
      </c>
      <c r="Y43" s="1">
        <f t="shared" si="13"/>
        <v>2</v>
      </c>
      <c r="Z43" s="1">
        <f>SUM(P41+P42+P50+P48+P47+P51+P53+P55+P56+P57+P59+P60+P62+P65+P67+P68)</f>
        <v>6</v>
      </c>
      <c r="AA43" s="1">
        <f>SUM(Q41,Q53,Q57,Q62+Q67+Q68)</f>
        <v>5</v>
      </c>
    </row>
    <row r="44" spans="1:36" x14ac:dyDescent="0.3">
      <c r="A44" s="5" t="s">
        <v>19</v>
      </c>
      <c r="B44" s="5"/>
      <c r="C44" s="5"/>
      <c r="D44" s="5">
        <v>26</v>
      </c>
      <c r="E44" s="6">
        <v>4</v>
      </c>
      <c r="F44" s="71"/>
      <c r="H44" s="88" t="s">
        <v>23</v>
      </c>
      <c r="I44" s="88"/>
      <c r="J44" s="88"/>
      <c r="K44" s="4">
        <v>1</v>
      </c>
      <c r="L44" s="4">
        <v>1</v>
      </c>
      <c r="M44" s="4">
        <v>1</v>
      </c>
      <c r="N44" s="4">
        <v>1</v>
      </c>
      <c r="O44" s="4">
        <v>1</v>
      </c>
      <c r="P44" s="4">
        <v>1</v>
      </c>
      <c r="Q44" s="19">
        <v>2</v>
      </c>
      <c r="R44" s="86"/>
      <c r="S44" s="86"/>
      <c r="T44" s="86"/>
      <c r="V44" s="1"/>
      <c r="W44" s="1"/>
      <c r="X44" s="1"/>
      <c r="Y44" s="1"/>
    </row>
    <row r="45" spans="1:36" x14ac:dyDescent="0.3">
      <c r="A45" s="65"/>
      <c r="B45" s="5"/>
      <c r="C45" s="5"/>
      <c r="D45" s="5">
        <v>23</v>
      </c>
      <c r="E45" s="6"/>
      <c r="F45" s="71"/>
      <c r="H45" s="88" t="s">
        <v>24</v>
      </c>
      <c r="I45" s="88"/>
      <c r="J45" s="88"/>
      <c r="K45" s="4">
        <v>1</v>
      </c>
      <c r="L45" s="4">
        <v>1</v>
      </c>
      <c r="M45" s="4">
        <v>0</v>
      </c>
      <c r="N45" s="4">
        <v>1</v>
      </c>
      <c r="O45" s="4">
        <v>0</v>
      </c>
      <c r="P45" s="4">
        <v>0</v>
      </c>
      <c r="Q45" s="19">
        <v>2</v>
      </c>
      <c r="R45" s="3"/>
      <c r="S45" s="3"/>
    </row>
    <row r="46" spans="1:36" x14ac:dyDescent="0.3">
      <c r="H46" s="88" t="s">
        <v>50</v>
      </c>
      <c r="I46" s="88"/>
      <c r="J46" s="88"/>
      <c r="K46" s="4">
        <v>2</v>
      </c>
      <c r="L46" s="4">
        <v>2</v>
      </c>
      <c r="M46" s="4">
        <v>0</v>
      </c>
      <c r="N46" s="4">
        <v>2</v>
      </c>
      <c r="O46" s="4">
        <v>0</v>
      </c>
      <c r="P46" s="4">
        <v>2</v>
      </c>
      <c r="Q46" s="19">
        <v>1</v>
      </c>
      <c r="R46" s="3"/>
      <c r="S46" s="3"/>
    </row>
    <row r="47" spans="1:36" x14ac:dyDescent="0.3">
      <c r="H47" s="88" t="s">
        <v>25</v>
      </c>
      <c r="I47" s="88"/>
      <c r="J47" s="88"/>
      <c r="K47" s="4">
        <v>1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19">
        <v>1</v>
      </c>
      <c r="R47" s="3"/>
      <c r="S47" s="3"/>
    </row>
    <row r="48" spans="1:36" x14ac:dyDescent="0.3">
      <c r="H48" s="88" t="s">
        <v>26</v>
      </c>
      <c r="I48" s="88"/>
      <c r="J48" s="88"/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19">
        <v>0</v>
      </c>
      <c r="R48" s="3"/>
      <c r="S48" s="3"/>
    </row>
    <row r="49" spans="8:19" x14ac:dyDescent="0.3">
      <c r="H49" s="88" t="s">
        <v>27</v>
      </c>
      <c r="I49" s="88"/>
      <c r="J49" s="88"/>
      <c r="K49" s="4">
        <v>1</v>
      </c>
      <c r="L49" s="4">
        <v>1</v>
      </c>
      <c r="M49" s="4">
        <v>0</v>
      </c>
      <c r="N49" s="4">
        <v>1</v>
      </c>
      <c r="O49" s="4">
        <v>1</v>
      </c>
      <c r="P49" s="4">
        <v>1</v>
      </c>
      <c r="Q49" s="19">
        <v>1</v>
      </c>
      <c r="R49" s="3"/>
      <c r="S49" s="3"/>
    </row>
    <row r="50" spans="8:19" x14ac:dyDescent="0.3">
      <c r="H50" s="88" t="s">
        <v>51</v>
      </c>
      <c r="I50" s="88"/>
      <c r="J50" s="88"/>
      <c r="K50" s="4">
        <v>0</v>
      </c>
      <c r="L50" s="70">
        <v>0</v>
      </c>
      <c r="M50" s="70">
        <v>0</v>
      </c>
      <c r="N50" s="70">
        <v>0</v>
      </c>
      <c r="O50" s="70">
        <v>0</v>
      </c>
      <c r="P50" s="70">
        <v>0</v>
      </c>
      <c r="Q50" s="70">
        <v>0</v>
      </c>
      <c r="R50" s="3"/>
      <c r="S50" s="3"/>
    </row>
    <row r="51" spans="8:19" x14ac:dyDescent="0.3">
      <c r="H51" s="88" t="s">
        <v>41</v>
      </c>
      <c r="I51" s="88"/>
      <c r="J51" s="88"/>
      <c r="K51" s="7">
        <v>2</v>
      </c>
      <c r="L51" s="7">
        <v>2</v>
      </c>
      <c r="M51" s="7">
        <v>0</v>
      </c>
      <c r="N51" s="7">
        <v>2</v>
      </c>
      <c r="O51" s="7">
        <v>0</v>
      </c>
      <c r="P51" s="7">
        <v>2</v>
      </c>
      <c r="Q51" s="19">
        <v>4</v>
      </c>
      <c r="R51" s="2"/>
      <c r="S51" s="2"/>
    </row>
    <row r="52" spans="8:19" x14ac:dyDescent="0.3">
      <c r="H52" s="88" t="s">
        <v>42</v>
      </c>
      <c r="I52" s="88"/>
      <c r="J52" s="88"/>
      <c r="K52" s="7">
        <v>2</v>
      </c>
      <c r="L52" s="7">
        <v>2</v>
      </c>
      <c r="M52" s="7">
        <v>0</v>
      </c>
      <c r="N52" s="7">
        <v>0</v>
      </c>
      <c r="O52" s="7">
        <v>0</v>
      </c>
      <c r="P52" s="7">
        <v>0</v>
      </c>
      <c r="Q52" s="19">
        <v>2</v>
      </c>
      <c r="R52" s="2"/>
      <c r="S52" s="2"/>
    </row>
    <row r="53" spans="8:19" x14ac:dyDescent="0.3">
      <c r="H53" s="88" t="s">
        <v>43</v>
      </c>
      <c r="I53" s="88"/>
      <c r="J53" s="88"/>
      <c r="K53" s="8">
        <v>1</v>
      </c>
      <c r="L53" s="8">
        <v>1</v>
      </c>
      <c r="M53" s="8">
        <v>0</v>
      </c>
      <c r="N53" s="8">
        <v>0</v>
      </c>
      <c r="O53" s="8">
        <v>0</v>
      </c>
      <c r="P53" s="8">
        <v>1</v>
      </c>
      <c r="Q53" s="19">
        <v>1</v>
      </c>
      <c r="R53" s="9"/>
      <c r="S53" s="9"/>
    </row>
    <row r="54" spans="8:19" x14ac:dyDescent="0.3">
      <c r="H54" s="88" t="s">
        <v>44</v>
      </c>
      <c r="I54" s="88"/>
      <c r="J54" s="88"/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19">
        <v>0</v>
      </c>
      <c r="R54" s="9"/>
      <c r="S54" s="9"/>
    </row>
    <row r="55" spans="8:19" x14ac:dyDescent="0.3">
      <c r="H55" s="88" t="s">
        <v>122</v>
      </c>
      <c r="I55" s="88"/>
      <c r="J55" s="88"/>
      <c r="K55" s="10">
        <v>1</v>
      </c>
      <c r="L55" s="14">
        <v>1</v>
      </c>
      <c r="M55" s="14">
        <v>0</v>
      </c>
      <c r="N55" s="14">
        <v>1</v>
      </c>
      <c r="O55" s="14">
        <v>1</v>
      </c>
      <c r="P55" s="14">
        <v>1</v>
      </c>
      <c r="Q55" s="19">
        <v>0</v>
      </c>
      <c r="R55" s="11"/>
      <c r="S55" s="11"/>
    </row>
    <row r="56" spans="8:19" x14ac:dyDescent="0.3">
      <c r="H56" s="88" t="s">
        <v>53</v>
      </c>
      <c r="I56" s="88"/>
      <c r="J56" s="88"/>
      <c r="K56" s="13">
        <v>1</v>
      </c>
      <c r="L56" s="13">
        <v>1</v>
      </c>
      <c r="M56" s="13">
        <v>0</v>
      </c>
      <c r="N56" s="13">
        <v>1</v>
      </c>
      <c r="O56" s="13">
        <v>0</v>
      </c>
      <c r="P56" s="13">
        <v>0</v>
      </c>
      <c r="Q56" s="19">
        <v>1</v>
      </c>
      <c r="R56" s="2"/>
      <c r="S56" s="2"/>
    </row>
    <row r="57" spans="8:19" x14ac:dyDescent="0.3">
      <c r="H57" s="88" t="s">
        <v>144</v>
      </c>
      <c r="I57" s="88"/>
      <c r="J57" s="88"/>
      <c r="K57" s="15">
        <v>1</v>
      </c>
      <c r="L57" s="15">
        <v>1</v>
      </c>
      <c r="M57" s="15">
        <v>1</v>
      </c>
      <c r="N57" s="15">
        <v>1</v>
      </c>
      <c r="O57" s="15">
        <v>1</v>
      </c>
      <c r="P57" s="15">
        <v>1</v>
      </c>
      <c r="Q57" s="19">
        <v>1</v>
      </c>
      <c r="R57" s="12"/>
      <c r="S57" s="12"/>
    </row>
    <row r="58" spans="8:19" x14ac:dyDescent="0.3">
      <c r="H58" s="88" t="s">
        <v>75</v>
      </c>
      <c r="I58" s="88"/>
      <c r="J58" s="88"/>
      <c r="K58" s="15">
        <v>1</v>
      </c>
      <c r="L58" s="34">
        <v>1</v>
      </c>
      <c r="M58" s="34">
        <v>0</v>
      </c>
      <c r="N58" s="34">
        <v>0</v>
      </c>
      <c r="O58" s="34">
        <v>0</v>
      </c>
      <c r="P58" s="34">
        <v>0</v>
      </c>
      <c r="Q58" s="34">
        <v>1</v>
      </c>
      <c r="R58" s="12"/>
      <c r="S58" s="12"/>
    </row>
    <row r="59" spans="8:19" x14ac:dyDescent="0.3">
      <c r="H59" s="88" t="s">
        <v>77</v>
      </c>
      <c r="I59" s="88"/>
      <c r="J59" s="88"/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9">
        <v>0</v>
      </c>
      <c r="R59" s="12"/>
      <c r="S59" s="12"/>
    </row>
    <row r="60" spans="8:19" x14ac:dyDescent="0.3">
      <c r="H60" s="88" t="s">
        <v>78</v>
      </c>
      <c r="I60" s="88"/>
      <c r="J60" s="88"/>
      <c r="K60" s="17">
        <v>0</v>
      </c>
      <c r="L60" s="17">
        <v>0</v>
      </c>
      <c r="M60" s="17">
        <v>0</v>
      </c>
      <c r="N60" s="35">
        <v>0</v>
      </c>
      <c r="O60" s="35">
        <v>0</v>
      </c>
      <c r="P60" s="35">
        <v>0</v>
      </c>
      <c r="Q60" s="35">
        <v>0</v>
      </c>
      <c r="R60" s="1"/>
      <c r="S60" s="1"/>
    </row>
    <row r="61" spans="8:19" x14ac:dyDescent="0.3">
      <c r="H61" s="88" t="s">
        <v>89</v>
      </c>
      <c r="I61" s="88"/>
      <c r="J61" s="88"/>
      <c r="K61" s="18">
        <v>0</v>
      </c>
      <c r="L61" s="18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1"/>
      <c r="S61" s="1"/>
    </row>
    <row r="62" spans="8:19" x14ac:dyDescent="0.3">
      <c r="H62" s="88" t="s">
        <v>91</v>
      </c>
      <c r="I62" s="88"/>
      <c r="J62" s="88"/>
      <c r="K62" s="24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1"/>
      <c r="S62" s="1"/>
    </row>
    <row r="63" spans="8:19" x14ac:dyDescent="0.3">
      <c r="H63" s="88" t="s">
        <v>97</v>
      </c>
      <c r="I63" s="88"/>
      <c r="J63" s="88"/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1"/>
      <c r="S63" s="1"/>
    </row>
    <row r="64" spans="8:19" x14ac:dyDescent="0.3">
      <c r="H64" s="88" t="s">
        <v>98</v>
      </c>
      <c r="I64" s="88"/>
      <c r="J64" s="88"/>
      <c r="K64" s="31">
        <v>2</v>
      </c>
      <c r="L64" s="31">
        <v>2</v>
      </c>
      <c r="M64" s="31">
        <v>0</v>
      </c>
      <c r="N64" s="31">
        <v>2</v>
      </c>
      <c r="O64" s="31">
        <v>0</v>
      </c>
      <c r="P64" s="31">
        <v>0</v>
      </c>
      <c r="Q64" s="31">
        <v>2</v>
      </c>
      <c r="R64" s="1"/>
      <c r="S64" s="1"/>
    </row>
    <row r="65" spans="8:19" x14ac:dyDescent="0.3">
      <c r="H65" s="109" t="s">
        <v>40</v>
      </c>
      <c r="I65" s="110"/>
      <c r="J65" s="111"/>
      <c r="K65" s="36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1"/>
      <c r="S65" s="1"/>
    </row>
    <row r="66" spans="8:19" x14ac:dyDescent="0.3">
      <c r="H66" s="109" t="s">
        <v>159</v>
      </c>
      <c r="I66" s="110"/>
      <c r="J66" s="111"/>
      <c r="K66" s="69">
        <v>1</v>
      </c>
      <c r="L66" s="69">
        <v>1</v>
      </c>
      <c r="M66" s="69">
        <v>0</v>
      </c>
      <c r="N66" s="69">
        <v>0</v>
      </c>
      <c r="O66" s="69">
        <v>0</v>
      </c>
      <c r="P66" s="69">
        <v>0</v>
      </c>
      <c r="Q66" s="69">
        <v>1</v>
      </c>
      <c r="R66" s="1"/>
      <c r="S66" s="1"/>
    </row>
    <row r="67" spans="8:19" x14ac:dyDescent="0.3">
      <c r="H67" s="109" t="s">
        <v>165</v>
      </c>
      <c r="I67" s="110"/>
      <c r="J67" s="111"/>
      <c r="K67" s="72">
        <v>1</v>
      </c>
      <c r="L67" s="72">
        <v>1</v>
      </c>
      <c r="M67" s="72">
        <v>0</v>
      </c>
      <c r="N67" s="72">
        <v>1</v>
      </c>
      <c r="O67" s="72">
        <v>0</v>
      </c>
      <c r="P67" s="72">
        <v>1</v>
      </c>
      <c r="Q67" s="72">
        <v>0</v>
      </c>
    </row>
    <row r="68" spans="8:19" x14ac:dyDescent="0.3">
      <c r="H68" s="109" t="s">
        <v>183</v>
      </c>
      <c r="I68" s="110"/>
      <c r="J68" s="111"/>
      <c r="K68" s="83">
        <v>2</v>
      </c>
      <c r="L68" s="83">
        <v>2</v>
      </c>
      <c r="M68" s="83">
        <v>0</v>
      </c>
      <c r="N68" s="83">
        <v>2</v>
      </c>
      <c r="O68" s="83">
        <v>0</v>
      </c>
      <c r="P68" s="83">
        <v>0</v>
      </c>
      <c r="Q68" s="83">
        <v>2</v>
      </c>
    </row>
    <row r="69" spans="8:19" x14ac:dyDescent="0.3">
      <c r="H69" s="109" t="s">
        <v>192</v>
      </c>
      <c r="I69" s="110"/>
      <c r="J69" s="111"/>
      <c r="K69" s="84">
        <v>0</v>
      </c>
      <c r="L69" s="85">
        <v>0</v>
      </c>
      <c r="M69" s="85">
        <v>0</v>
      </c>
      <c r="N69" s="85">
        <v>0</v>
      </c>
      <c r="O69" s="85">
        <v>0</v>
      </c>
      <c r="P69" s="84">
        <v>0</v>
      </c>
      <c r="Q69" s="84">
        <v>0</v>
      </c>
    </row>
  </sheetData>
  <mergeCells count="314">
    <mergeCell ref="AD27:AE27"/>
    <mergeCell ref="AA27:AC27"/>
    <mergeCell ref="H69:J69"/>
    <mergeCell ref="O29:P29"/>
    <mergeCell ref="B29:D29"/>
    <mergeCell ref="E29:F29"/>
    <mergeCell ref="G26:I26"/>
    <mergeCell ref="AA26:AC26"/>
    <mergeCell ref="AD26:AE26"/>
    <mergeCell ref="T27:U27"/>
    <mergeCell ref="AC35:AD35"/>
    <mergeCell ref="AB31:AC31"/>
    <mergeCell ref="D35:E35"/>
    <mergeCell ref="H66:J66"/>
    <mergeCell ref="H67:J67"/>
    <mergeCell ref="H68:J68"/>
    <mergeCell ref="B31:D31"/>
    <mergeCell ref="E31:F31"/>
    <mergeCell ref="AD31:AE31"/>
    <mergeCell ref="H65:J65"/>
    <mergeCell ref="H50:J50"/>
    <mergeCell ref="H39:J39"/>
    <mergeCell ref="H40:J40"/>
    <mergeCell ref="R44:T44"/>
    <mergeCell ref="H42:J42"/>
    <mergeCell ref="H43:J43"/>
    <mergeCell ref="R41:T41"/>
    <mergeCell ref="H52:J52"/>
    <mergeCell ref="H62:J62"/>
    <mergeCell ref="H59:J59"/>
    <mergeCell ref="R39:T39"/>
    <mergeCell ref="H46:J46"/>
    <mergeCell ref="H47:J47"/>
    <mergeCell ref="H45:J45"/>
    <mergeCell ref="O31:P31"/>
    <mergeCell ref="L31:N31"/>
    <mergeCell ref="AA22:AC22"/>
    <mergeCell ref="AD24:AE24"/>
    <mergeCell ref="N23:P23"/>
    <mergeCell ref="AA23:AC23"/>
    <mergeCell ref="AD23:AE23"/>
    <mergeCell ref="V25:X25"/>
    <mergeCell ref="Y25:Z25"/>
    <mergeCell ref="L24:N24"/>
    <mergeCell ref="V24:X24"/>
    <mergeCell ref="Y24:Z24"/>
    <mergeCell ref="O24:P24"/>
    <mergeCell ref="L22:N22"/>
    <mergeCell ref="O22:P22"/>
    <mergeCell ref="Q25:S25"/>
    <mergeCell ref="AA24:AC24"/>
    <mergeCell ref="Y23:Z23"/>
    <mergeCell ref="AD22:AE22"/>
    <mergeCell ref="AA25:AC25"/>
    <mergeCell ref="AD25:AE25"/>
    <mergeCell ref="V22:W22"/>
    <mergeCell ref="X22:Z22"/>
    <mergeCell ref="O25:P25"/>
    <mergeCell ref="AI14:AJ14"/>
    <mergeCell ref="AA12:AC12"/>
    <mergeCell ref="AD12:AE12"/>
    <mergeCell ref="Q21:S21"/>
    <mergeCell ref="T21:U21"/>
    <mergeCell ref="V23:X23"/>
    <mergeCell ref="AA15:AC15"/>
    <mergeCell ref="S20:U20"/>
    <mergeCell ref="Q20:R20"/>
    <mergeCell ref="AA14:AC14"/>
    <mergeCell ref="AD14:AE14"/>
    <mergeCell ref="Y13:Z13"/>
    <mergeCell ref="V13:X13"/>
    <mergeCell ref="Q18:R18"/>
    <mergeCell ref="AA18:AB18"/>
    <mergeCell ref="AD15:AE15"/>
    <mergeCell ref="Q14:S14"/>
    <mergeCell ref="T14:U14"/>
    <mergeCell ref="V17:X17"/>
    <mergeCell ref="Y17:Z17"/>
    <mergeCell ref="Q23:S23"/>
    <mergeCell ref="V14:X14"/>
    <mergeCell ref="Y14:Z14"/>
    <mergeCell ref="V19:W19"/>
    <mergeCell ref="X19:Z19"/>
    <mergeCell ref="Y18:Z18"/>
    <mergeCell ref="Y16:Z16"/>
    <mergeCell ref="Q22:S22"/>
    <mergeCell ref="T22:U22"/>
    <mergeCell ref="AF14:AH14"/>
    <mergeCell ref="AA21:AC21"/>
    <mergeCell ref="AD21:AE21"/>
    <mergeCell ref="AA20:AB20"/>
    <mergeCell ref="AC20:AE20"/>
    <mergeCell ref="V16:X16"/>
    <mergeCell ref="V20:W20"/>
    <mergeCell ref="X20:Z20"/>
    <mergeCell ref="S18:U18"/>
    <mergeCell ref="T16:U16"/>
    <mergeCell ref="V18:X18"/>
    <mergeCell ref="Q16:S16"/>
    <mergeCell ref="Q19:S19"/>
    <mergeCell ref="V21:X21"/>
    <mergeCell ref="Y21:Z21"/>
    <mergeCell ref="AI15:AJ15"/>
    <mergeCell ref="AA16:AC16"/>
    <mergeCell ref="AD16:AE16"/>
    <mergeCell ref="AA19:AC19"/>
    <mergeCell ref="AD19:AE19"/>
    <mergeCell ref="AF16:AH16"/>
    <mergeCell ref="AI16:AJ16"/>
    <mergeCell ref="AA17:AB17"/>
    <mergeCell ref="AC17:AE17"/>
    <mergeCell ref="AC18:AE18"/>
    <mergeCell ref="AF19:AH19"/>
    <mergeCell ref="AI19:AJ19"/>
    <mergeCell ref="AF17:AH17"/>
    <mergeCell ref="AI17:AJ17"/>
    <mergeCell ref="AF15:AH15"/>
    <mergeCell ref="AI13:AJ13"/>
    <mergeCell ref="Q10:S10"/>
    <mergeCell ref="T10:U10"/>
    <mergeCell ref="AA11:AC11"/>
    <mergeCell ref="AD11:AE11"/>
    <mergeCell ref="AF11:AH11"/>
    <mergeCell ref="AI11:AJ11"/>
    <mergeCell ref="AA13:AC13"/>
    <mergeCell ref="AD13:AE13"/>
    <mergeCell ref="AD10:AE10"/>
    <mergeCell ref="V10:X10"/>
    <mergeCell ref="Y10:Z10"/>
    <mergeCell ref="AA10:AC10"/>
    <mergeCell ref="S11:U11"/>
    <mergeCell ref="V12:W12"/>
    <mergeCell ref="Q11:R11"/>
    <mergeCell ref="X12:Z12"/>
    <mergeCell ref="T12:U12"/>
    <mergeCell ref="B2:F2"/>
    <mergeCell ref="G2:K2"/>
    <mergeCell ref="L2:P2"/>
    <mergeCell ref="Q2:U2"/>
    <mergeCell ref="V2:Z2"/>
    <mergeCell ref="AA2:AE2"/>
    <mergeCell ref="V11:X11"/>
    <mergeCell ref="B10:D10"/>
    <mergeCell ref="AF13:AH13"/>
    <mergeCell ref="E10:F10"/>
    <mergeCell ref="G10:I10"/>
    <mergeCell ref="J10:K10"/>
    <mergeCell ref="L10:N10"/>
    <mergeCell ref="O10:P10"/>
    <mergeCell ref="S13:U13"/>
    <mergeCell ref="G11:H11"/>
    <mergeCell ref="I11:K11"/>
    <mergeCell ref="B12:C12"/>
    <mergeCell ref="D12:F12"/>
    <mergeCell ref="J12:K12"/>
    <mergeCell ref="G12:I12"/>
    <mergeCell ref="Q13:R13"/>
    <mergeCell ref="J13:K13"/>
    <mergeCell ref="G13:I13"/>
    <mergeCell ref="AA1:AE1"/>
    <mergeCell ref="AI18:AJ18"/>
    <mergeCell ref="AF18:AH18"/>
    <mergeCell ref="A1:Z1"/>
    <mergeCell ref="B13:D13"/>
    <mergeCell ref="E13:F13"/>
    <mergeCell ref="L13:N13"/>
    <mergeCell ref="O13:P13"/>
    <mergeCell ref="G17:I17"/>
    <mergeCell ref="J17:K17"/>
    <mergeCell ref="Y11:Z11"/>
    <mergeCell ref="B11:D11"/>
    <mergeCell ref="E11:F11"/>
    <mergeCell ref="L11:N11"/>
    <mergeCell ref="AF1:AJ1"/>
    <mergeCell ref="O11:P11"/>
    <mergeCell ref="AF2:AJ2"/>
    <mergeCell ref="E17:F17"/>
    <mergeCell ref="E18:F18"/>
    <mergeCell ref="B18:D18"/>
    <mergeCell ref="N12:P12"/>
    <mergeCell ref="Q12:S12"/>
    <mergeCell ref="L12:M12"/>
    <mergeCell ref="Q17:R17"/>
    <mergeCell ref="B21:C21"/>
    <mergeCell ref="D21:F21"/>
    <mergeCell ref="E26:F26"/>
    <mergeCell ref="N19:P19"/>
    <mergeCell ref="T15:U15"/>
    <mergeCell ref="O17:P17"/>
    <mergeCell ref="L15:N15"/>
    <mergeCell ref="G22:I22"/>
    <mergeCell ref="G15:H15"/>
    <mergeCell ref="I15:K15"/>
    <mergeCell ref="G19:I19"/>
    <mergeCell ref="J20:K20"/>
    <mergeCell ref="B20:C20"/>
    <mergeCell ref="D20:F20"/>
    <mergeCell ref="E22:F22"/>
    <mergeCell ref="B22:D22"/>
    <mergeCell ref="L17:N17"/>
    <mergeCell ref="J25:K25"/>
    <mergeCell ref="B14:D14"/>
    <mergeCell ref="E14:F14"/>
    <mergeCell ref="J19:K19"/>
    <mergeCell ref="O16:P16"/>
    <mergeCell ref="O15:P15"/>
    <mergeCell ref="J26:K26"/>
    <mergeCell ref="G24:I24"/>
    <mergeCell ref="J24:K24"/>
    <mergeCell ref="B19:C19"/>
    <mergeCell ref="B15:D15"/>
    <mergeCell ref="D19:F19"/>
    <mergeCell ref="J22:K22"/>
    <mergeCell ref="D16:F16"/>
    <mergeCell ref="I16:K16"/>
    <mergeCell ref="L21:M21"/>
    <mergeCell ref="E15:F15"/>
    <mergeCell ref="G16:H16"/>
    <mergeCell ref="G21:I21"/>
    <mergeCell ref="L19:M19"/>
    <mergeCell ref="L18:N18"/>
    <mergeCell ref="J21:K21"/>
    <mergeCell ref="B16:C16"/>
    <mergeCell ref="B17:D17"/>
    <mergeCell ref="G20:I20"/>
    <mergeCell ref="G14:I14"/>
    <mergeCell ref="J14:K14"/>
    <mergeCell ref="G18:H18"/>
    <mergeCell ref="I18:K18"/>
    <mergeCell ref="Q15:S15"/>
    <mergeCell ref="O26:P26"/>
    <mergeCell ref="O30:P30"/>
    <mergeCell ref="Q26:S26"/>
    <mergeCell ref="T26:U26"/>
    <mergeCell ref="L27:N27"/>
    <mergeCell ref="O27:P27"/>
    <mergeCell ref="T23:U23"/>
    <mergeCell ref="T19:U19"/>
    <mergeCell ref="G23:I23"/>
    <mergeCell ref="J23:K23"/>
    <mergeCell ref="O18:P18"/>
    <mergeCell ref="N21:P21"/>
    <mergeCell ref="L14:N14"/>
    <mergeCell ref="O14:P14"/>
    <mergeCell ref="S17:U17"/>
    <mergeCell ref="Q27:S27"/>
    <mergeCell ref="L26:N26"/>
    <mergeCell ref="T25:U25"/>
    <mergeCell ref="G25:I25"/>
    <mergeCell ref="L29:N29"/>
    <mergeCell ref="L16:N16"/>
    <mergeCell ref="O28:P28"/>
    <mergeCell ref="Q24:S24"/>
    <mergeCell ref="T24:U24"/>
    <mergeCell ref="L23:M23"/>
    <mergeCell ref="Y15:Z15"/>
    <mergeCell ref="V28:X28"/>
    <mergeCell ref="Y27:Z27"/>
    <mergeCell ref="V27:X27"/>
    <mergeCell ref="Y28:Z28"/>
    <mergeCell ref="V26:X26"/>
    <mergeCell ref="Y26:Z26"/>
    <mergeCell ref="V29:X29"/>
    <mergeCell ref="Y29:Z29"/>
    <mergeCell ref="L20:M20"/>
    <mergeCell ref="N20:P20"/>
    <mergeCell ref="V15:X15"/>
    <mergeCell ref="AH35:AI35"/>
    <mergeCell ref="AB33:AC33"/>
    <mergeCell ref="AG31:AH31"/>
    <mergeCell ref="AD33:AE33"/>
    <mergeCell ref="AG32:AH32"/>
    <mergeCell ref="AB32:AC32"/>
    <mergeCell ref="AD32:AE32"/>
    <mergeCell ref="H64:J64"/>
    <mergeCell ref="H63:J63"/>
    <mergeCell ref="H57:J57"/>
    <mergeCell ref="H58:J58"/>
    <mergeCell ref="H56:J56"/>
    <mergeCell ref="H55:J55"/>
    <mergeCell ref="H51:J51"/>
    <mergeCell ref="H54:J54"/>
    <mergeCell ref="H53:J53"/>
    <mergeCell ref="H61:J61"/>
    <mergeCell ref="H60:J60"/>
    <mergeCell ref="I35:J35"/>
    <mergeCell ref="N35:O35"/>
    <mergeCell ref="S35:T35"/>
    <mergeCell ref="H48:J48"/>
    <mergeCell ref="H49:J49"/>
    <mergeCell ref="H41:J41"/>
    <mergeCell ref="R37:T37"/>
    <mergeCell ref="R38:T38"/>
    <mergeCell ref="R40:T40"/>
    <mergeCell ref="H37:J37"/>
    <mergeCell ref="H44:J44"/>
    <mergeCell ref="L30:N30"/>
    <mergeCell ref="D23:F23"/>
    <mergeCell ref="B25:D25"/>
    <mergeCell ref="E25:F25"/>
    <mergeCell ref="B24:D24"/>
    <mergeCell ref="E24:F24"/>
    <mergeCell ref="R42:T42"/>
    <mergeCell ref="R43:T43"/>
    <mergeCell ref="B26:D26"/>
    <mergeCell ref="B27:D27"/>
    <mergeCell ref="B30:F30"/>
    <mergeCell ref="E32:F32"/>
    <mergeCell ref="B32:D32"/>
    <mergeCell ref="E28:F28"/>
    <mergeCell ref="L28:N28"/>
    <mergeCell ref="L25:N25"/>
    <mergeCell ref="B23:C23"/>
    <mergeCell ref="E27:F27"/>
  </mergeCells>
  <phoneticPr fontId="3" type="noConversion"/>
  <pageMargins left="0" right="0" top="0" bottom="0" header="0" footer="0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CLARET</dc:creator>
  <cp:lastModifiedBy>CLARET</cp:lastModifiedBy>
  <cp:lastPrinted>2021-02-19T17:10:08Z</cp:lastPrinted>
  <dcterms:created xsi:type="dcterms:W3CDTF">2020-01-28T15:29:45Z</dcterms:created>
  <dcterms:modified xsi:type="dcterms:W3CDTF">2021-02-19T17:12:19Z</dcterms:modified>
</cp:coreProperties>
</file>