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euil2" sheetId="5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5" l="1"/>
  <c r="H36" i="5" s="1"/>
  <c r="I36" i="5" s="1"/>
  <c r="H31" i="5" s="1"/>
  <c r="I31" i="5" s="1"/>
  <c r="H4" i="5" s="1"/>
  <c r="I4" i="5" s="1"/>
  <c r="H5" i="5" s="1"/>
  <c r="I5" i="5" s="1"/>
  <c r="I24" i="5"/>
  <c r="H12" i="5" s="1"/>
  <c r="I12" i="5" s="1"/>
  <c r="H2" i="5" s="1"/>
  <c r="I2" i="5" s="1"/>
  <c r="I27" i="5"/>
  <c r="H13" i="5" s="1"/>
  <c r="I13" i="5" s="1"/>
  <c r="H25" i="5" s="1"/>
  <c r="I25" i="5" s="1"/>
  <c r="H18" i="5" s="1"/>
  <c r="I18" i="5" s="1"/>
  <c r="H6" i="5" s="1"/>
  <c r="I6" i="5" s="1"/>
  <c r="I32" i="5"/>
  <c r="H16" i="5" s="1"/>
  <c r="I16" i="5" s="1"/>
  <c r="H21" i="5" s="1"/>
  <c r="I21" i="5" s="1"/>
  <c r="H8" i="5" s="1"/>
  <c r="I8" i="5" s="1"/>
  <c r="H30" i="5" s="1"/>
  <c r="I30" i="5" s="1"/>
  <c r="I33" i="5"/>
  <c r="H9" i="5" s="1"/>
  <c r="I9" i="5" s="1"/>
  <c r="H3" i="5" s="1"/>
  <c r="I3" i="5" s="1"/>
  <c r="H34" i="5" s="1"/>
  <c r="I34" i="5" s="1"/>
  <c r="I35" i="5"/>
  <c r="H26" i="5" s="1"/>
  <c r="I26" i="5" s="1"/>
  <c r="H14" i="5" s="1"/>
  <c r="I14" i="5" s="1"/>
  <c r="H15" i="5" s="1"/>
  <c r="I15" i="5" s="1"/>
  <c r="H17" i="5" s="1"/>
  <c r="I17" i="5" s="1"/>
  <c r="I7" i="5"/>
  <c r="H11" i="5" s="1"/>
  <c r="I11" i="5" s="1"/>
  <c r="H29" i="5" s="1"/>
  <c r="I29" i="5" s="1"/>
  <c r="H28" i="5" s="1"/>
  <c r="I28" i="5" s="1"/>
  <c r="H23" i="5" s="1"/>
  <c r="I23" i="5" s="1"/>
  <c r="I19" i="5"/>
  <c r="H20" i="5" s="1"/>
  <c r="I20" i="5" s="1"/>
  <c r="H10" i="5" s="1"/>
  <c r="I10" i="5" s="1"/>
</calcChain>
</file>

<file path=xl/sharedStrings.xml><?xml version="1.0" encoding="utf-8"?>
<sst xmlns="http://schemas.openxmlformats.org/spreadsheetml/2006/main" count="79" uniqueCount="79">
  <si>
    <t>Temps de phase</t>
  </si>
  <si>
    <t>Retard/Avance</t>
  </si>
  <si>
    <t>Début</t>
  </si>
  <si>
    <t>Fin</t>
  </si>
  <si>
    <t>Temps de pause</t>
  </si>
  <si>
    <t>N° de tâche</t>
  </si>
  <si>
    <t>Phase antécédente</t>
  </si>
  <si>
    <t>phase</t>
  </si>
  <si>
    <t xml:space="preserve">Opérateur 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</si>
  <si>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</si>
  <si>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</si>
  <si>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</si>
  <si>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</si>
  <si>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</si>
  <si>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</si>
  <si>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</si>
  <si>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</si>
  <si>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</si>
  <si>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</si>
  <si>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</si>
  <si>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</si>
  <si>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</si>
  <si>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</si>
  <si>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</si>
  <si>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</si>
  <si>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</si>
  <si>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</si>
  <si>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</si>
  <si>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</si>
  <si>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</si>
  <si>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</si>
  <si>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</si>
  <si>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</si>
  <si>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</si>
  <si>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</si>
  <si>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</si>
  <si>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</si>
  <si>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</si>
  <si>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</si>
  <si>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</si>
  <si>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</si>
  <si>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</si>
  <si>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</si>
  <si>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</si>
  <si>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OPERATEUR 1</t>
  </si>
  <si>
    <t>OPERATEUR 2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</si>
  <si>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</si>
  <si>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</si>
  <si>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</si>
  <si>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</si>
  <si>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</si>
  <si>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</si>
  <si>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</si>
  <si>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</si>
  <si>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</si>
  <si>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</si>
  <si>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</si>
  <si>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</si>
  <si>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</si>
  <si>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</si>
  <si>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</si>
  <si>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</si>
  <si>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</si>
  <si>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OPERATEUR 20</t>
  </si>
  <si>
    <t>OPERATEUR 21</t>
  </si>
  <si>
    <t>OPERATEUR 22</t>
  </si>
  <si>
    <t>OPERATEUR 23</t>
  </si>
  <si>
    <t>OPERATEUR 24</t>
  </si>
  <si>
    <t>OPERATEUR 25</t>
  </si>
  <si>
    <t>OPERATEUR 26</t>
  </si>
  <si>
    <t>OPERATEUR 27</t>
  </si>
  <si>
    <t>OPERATEUR 28</t>
  </si>
  <si>
    <t>OPERATEUR 29</t>
  </si>
  <si>
    <t>OPERATEUR 30</t>
  </si>
  <si>
    <t>OPERATEUR 31</t>
  </si>
  <si>
    <t>OPERATEUR 32</t>
  </si>
  <si>
    <t>OPERATEUR 33</t>
  </si>
  <si>
    <t>OPERATEUR 34</t>
  </si>
  <si>
    <t>OPERATEUR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</si>
</sst>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h]:mm:ss;@"/>
    <numFmt numFmtId="165" formatCode="0.00;[Red]0.00"/>
    <numFmt numFmtId="166" formatCode="mm:ss.0;@"/>
    <numFmt numFmtId="167" formatCode="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167" fontId="2" fillId="0" borderId="2" xfId="0" applyNumberFormat="1" applyFont="1" applyBorder="1" applyAlignment="1">
      <alignment horizontal="left" vertical="center" textRotation="90"/>
    </xf>
    <xf numFmtId="164" fontId="1" fillId="0" borderId="3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7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NumberFormat="1" applyFont="1" applyBorder="1" applyAlignment="1">
      <alignment horizontal="center" vertical="center" textRotation="90"/>
    </xf>
    <xf numFmtId="165" fontId="1" fillId="0" borderId="10" xfId="0" applyNumberFormat="1" applyFont="1" applyBorder="1" applyAlignment="1">
      <alignment horizontal="center" vertical="center" textRotation="90"/>
    </xf>
    <xf numFmtId="166" fontId="1" fillId="0" borderId="10" xfId="0" applyNumberFormat="1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167" fontId="1" fillId="0" borderId="10" xfId="0" applyNumberFormat="1" applyFont="1" applyBorder="1" applyAlignment="1">
      <alignment horizontal="center" vertical="center" textRotation="90"/>
    </xf>
    <xf numFmtId="167" fontId="1" fillId="0" borderId="11" xfId="0" applyNumberFormat="1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00B0F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mm:ss.0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aghdo/Desktop/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"/>
      <sheetName val="J2"/>
      <sheetName val="M.J1"/>
      <sheetName val="M.J2"/>
      <sheetName val="S.J1"/>
      <sheetName val="S.J2"/>
      <sheetName val="Histo"/>
      <sheetName val="PDP"/>
      <sheetName val="R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C1:I36" totalsRowShown="0" dataDxfId="3" headerRowBorderDxfId="10" tableBorderDxfId="11" totalsRowBorderDxfId="9">
  <autoFilter ref="C1:I36"/>
  <tableColumns count="7">
    <tableColumn id="1" name="N° de tâche" dataDxfId="8"/>
    <tableColumn id="2" name="Phase antécédente" dataDxfId="7"/>
    <tableColumn id="3" name="Temps de phase" dataDxfId="6"/>
    <tableColumn id="4" name="Temps de pause" dataDxfId="5"/>
    <tableColumn id="5" name="Retard/Avance" dataDxfId="4"/>
    <tableColumn id="6" name="Début" dataDxfId="0">
      <calculatedColumnFormula>INDEX(Tableau1[Fin],MATCH(Tableau1[Phase antécédente],Tableau1[N° de tâche],0),1)</calculatedColumnFormula>
    </tableColumn>
    <tableColumn id="7" name="Fin" dataDxfId="1">
      <calculatedColumnFormula>Tableau1[[#This Row],[Début]]+Tableau1[[#This Row],[Retard/Avance]]+Tableau1[[#This Row],[Temps de pause]]+Tableau1[[#This Row],[Temps de phase]]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6"/>
  <sheetViews>
    <sheetView tabSelected="1" topLeftCell="F1" zoomScale="85" zoomScaleNormal="85" workbookViewId="0">
      <selection activeCell="AS6" sqref="A6:AS11"/>
    </sheetView>
  </sheetViews>
  <sheetFormatPr baseColWidth="10" defaultRowHeight="15" x14ac:dyDescent="0.25"/>
  <cols>
    <col min="2" max="2" width="16.42578125" customWidth="1"/>
    <col min="3" max="3" width="15.5703125" customWidth="1"/>
    <col min="4" max="4" width="24" customWidth="1"/>
    <col min="5" max="6" width="21.140625" customWidth="1"/>
    <col min="7" max="7" width="19.140625" customWidth="1"/>
  </cols>
  <sheetData>
    <row r="1" spans="1:103" ht="118.5" thickBot="1" x14ac:dyDescent="0.3">
      <c r="A1" s="1" t="s">
        <v>7</v>
      </c>
      <c r="B1" s="1" t="s">
        <v>8</v>
      </c>
      <c r="C1" s="12" t="s">
        <v>5</v>
      </c>
      <c r="D1" s="13" t="s">
        <v>6</v>
      </c>
      <c r="E1" s="14" t="s">
        <v>0</v>
      </c>
      <c r="F1" s="15" t="s">
        <v>4</v>
      </c>
      <c r="G1" s="16" t="s">
        <v>1</v>
      </c>
      <c r="H1" s="17" t="s">
        <v>2</v>
      </c>
      <c r="I1" s="18" t="s">
        <v>3</v>
      </c>
      <c r="K1" s="2">
        <v>0.875</v>
      </c>
      <c r="L1" s="2">
        <v>0.88541666666666663</v>
      </c>
      <c r="M1" s="2">
        <v>0.89583333333333304</v>
      </c>
      <c r="N1" s="2">
        <v>0.90625</v>
      </c>
      <c r="O1" s="2">
        <v>0.91666666666666696</v>
      </c>
      <c r="P1" s="2">
        <v>0.92708333333333304</v>
      </c>
      <c r="Q1" s="2">
        <v>0.9375</v>
      </c>
      <c r="R1" s="2">
        <v>0.94791666666666596</v>
      </c>
      <c r="S1" s="2">
        <v>0.95833333333333304</v>
      </c>
      <c r="T1" s="2">
        <v>0.96875</v>
      </c>
      <c r="U1" s="2">
        <v>0.97916666666666596</v>
      </c>
      <c r="V1" s="2">
        <v>0.98958333333333304</v>
      </c>
      <c r="W1" s="2">
        <v>1</v>
      </c>
      <c r="X1" s="2">
        <v>1.0104166666666701</v>
      </c>
      <c r="Y1" s="2">
        <v>1.0208333333333299</v>
      </c>
      <c r="Z1" s="2">
        <v>1.03125</v>
      </c>
      <c r="AA1" s="2">
        <v>1.0416666666666701</v>
      </c>
      <c r="AB1" s="2">
        <v>1.0520833333333299</v>
      </c>
      <c r="AC1" s="2">
        <v>1.0625</v>
      </c>
      <c r="AD1" s="2">
        <v>1.0729166666666701</v>
      </c>
      <c r="AE1" s="2">
        <v>1.0833333333333299</v>
      </c>
      <c r="AF1" s="2">
        <v>1.09375</v>
      </c>
      <c r="AG1" s="2">
        <v>1.1041666666666701</v>
      </c>
      <c r="AH1" s="2">
        <v>1.1145833333333299</v>
      </c>
      <c r="AI1" s="2">
        <v>1.125</v>
      </c>
      <c r="AJ1" s="2">
        <v>1.1354166666666701</v>
      </c>
      <c r="AK1" s="2">
        <v>1.1458333333333299</v>
      </c>
      <c r="AL1" s="2">
        <v>1.15625</v>
      </c>
      <c r="AM1" s="2">
        <v>1.1666666666666701</v>
      </c>
      <c r="AN1" s="2">
        <v>1.1770833333333299</v>
      </c>
      <c r="AO1" s="2">
        <v>1.1875</v>
      </c>
      <c r="AP1" s="2">
        <v>1.1979166666666701</v>
      </c>
      <c r="AQ1" s="2">
        <v>1.2083333333333299</v>
      </c>
      <c r="AR1" s="2">
        <v>1.21875</v>
      </c>
      <c r="AS1" s="2">
        <v>1.2291666666666601</v>
      </c>
      <c r="AT1" s="2">
        <v>1.2395833333333299</v>
      </c>
      <c r="AU1" s="2">
        <v>1.25</v>
      </c>
      <c r="AV1" s="2">
        <v>1.2604166666666601</v>
      </c>
      <c r="AW1" s="2">
        <v>1.2708333333333299</v>
      </c>
      <c r="AX1" s="2">
        <v>1.28125</v>
      </c>
      <c r="AY1" s="2">
        <v>1.2916666666666601</v>
      </c>
      <c r="AZ1" s="2">
        <v>1.3020833333333299</v>
      </c>
      <c r="BA1" s="2">
        <v>1.3125</v>
      </c>
      <c r="BB1" s="2">
        <v>1.3229166666666601</v>
      </c>
      <c r="BC1" s="2">
        <v>1.3333333333333299</v>
      </c>
      <c r="BD1" s="2">
        <v>1.34375</v>
      </c>
      <c r="BE1" s="2">
        <v>1.3541666666666601</v>
      </c>
      <c r="BF1" s="2">
        <v>1.3645833333333299</v>
      </c>
      <c r="BG1" s="2">
        <v>1.375</v>
      </c>
      <c r="BH1" s="2">
        <v>1.3854166666666601</v>
      </c>
      <c r="BI1" s="2">
        <v>1.3958333333333299</v>
      </c>
      <c r="BJ1" s="2">
        <v>1.40625</v>
      </c>
      <c r="BK1" s="2">
        <v>1.4166666666666601</v>
      </c>
      <c r="BL1" s="2">
        <v>1.4270833333333299</v>
      </c>
      <c r="BM1" s="2">
        <v>1.4375</v>
      </c>
      <c r="BN1" s="2">
        <v>1.4479166666666601</v>
      </c>
      <c r="BO1" s="2">
        <v>1.4583333333333299</v>
      </c>
      <c r="BP1" s="2">
        <v>1.46875</v>
      </c>
      <c r="BQ1" s="2">
        <v>1.4791666666666601</v>
      </c>
      <c r="BR1" s="2">
        <v>1.4895833333333299</v>
      </c>
      <c r="BS1" s="2">
        <v>1.5</v>
      </c>
      <c r="BT1" s="2">
        <v>1.5104166666666601</v>
      </c>
      <c r="BU1" s="2">
        <v>1.5208333333333299</v>
      </c>
      <c r="BV1" s="2">
        <v>1.53125</v>
      </c>
      <c r="BW1" s="2">
        <v>1.5416666666666601</v>
      </c>
      <c r="BX1" s="2">
        <v>1.5520833333333299</v>
      </c>
      <c r="BY1" s="2">
        <v>1.5625</v>
      </c>
      <c r="BZ1" s="2">
        <v>1.5729166666666601</v>
      </c>
      <c r="CA1" s="2">
        <v>1.5833333333333299</v>
      </c>
      <c r="CB1" s="2">
        <v>1.59375</v>
      </c>
      <c r="CC1" s="2">
        <v>1.6041666666666601</v>
      </c>
      <c r="CD1" s="2">
        <v>1.6145833333333299</v>
      </c>
      <c r="CE1" s="2">
        <v>1.625</v>
      </c>
      <c r="CF1" s="2">
        <v>1.6354166666666601</v>
      </c>
      <c r="CG1" s="2">
        <v>1.6458333333333299</v>
      </c>
      <c r="CH1" s="2">
        <v>1.65625</v>
      </c>
      <c r="CI1" s="2">
        <v>1.6666666666666601</v>
      </c>
      <c r="CJ1" s="2">
        <v>1.6770833333333299</v>
      </c>
      <c r="CK1" s="2">
        <v>1.6875</v>
      </c>
      <c r="CL1" s="2">
        <v>1.6979166666666601</v>
      </c>
      <c r="CM1" s="2">
        <v>1.7083333333333299</v>
      </c>
      <c r="CN1" s="2">
        <v>1.71875</v>
      </c>
      <c r="CO1" s="2">
        <v>1.7291666666666601</v>
      </c>
      <c r="CP1" s="2">
        <v>1.7395833333333299</v>
      </c>
      <c r="CQ1" s="2">
        <v>1.75</v>
      </c>
      <c r="CR1" s="2">
        <v>1.7604166666666601</v>
      </c>
      <c r="CS1" s="2">
        <v>1.7708333333333299</v>
      </c>
      <c r="CT1" s="2">
        <v>1.78125</v>
      </c>
      <c r="CU1" s="2">
        <v>1.7916666666666601</v>
      </c>
      <c r="CV1" s="2">
        <v>1.8020833333333299</v>
      </c>
      <c r="CW1" s="2">
        <v>1.8125</v>
      </c>
      <c r="CX1" s="2">
        <v>1.8229166666666601</v>
      </c>
      <c r="CY1" s="2">
        <v>1.8333333333333299</v>
      </c>
    </row>
    <row r="2" spans="1:103" ht="15.75" x14ac:dyDescent="0.25">
      <c r="A2" s="9" t="s">
        <v>9</v>
      </c>
      <c r="B2" s="9" t="s">
        <v>44</v>
      </c>
      <c r="C2" s="10">
        <v>36</v>
      </c>
      <c r="D2" s="9">
        <v>35</v>
      </c>
      <c r="E2" s="3">
        <v>8.3333333333333329E-2</v>
      </c>
      <c r="F2" s="4"/>
      <c r="G2" s="3"/>
      <c r="H2" s="5">
        <f>INDEX(Tableau1[Fin],MATCH(Tableau1[Phase antécédente],Tableau1[N° de tâche],0),1)</f>
        <v>1.1458333333333333</v>
      </c>
      <c r="I2" s="11">
        <f>Tableau1[[#This Row],[Début]]+Tableau1[[#This Row],[Retard/Avance]]+Tableau1[[#This Row],[Temps de pause]]+Tableau1[[#This Row],[Temps de phase]]</f>
        <v>1.2291666666666665</v>
      </c>
      <c r="K2" s="6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8"/>
    </row>
    <row r="3" spans="1:103" ht="15.75" x14ac:dyDescent="0.25">
      <c r="A3" s="9" t="s">
        <v>10</v>
      </c>
      <c r="B3" s="9" t="s">
        <v>45</v>
      </c>
      <c r="C3" s="10">
        <v>8</v>
      </c>
      <c r="D3" s="9">
        <v>7</v>
      </c>
      <c r="E3" s="3">
        <v>8.3333333333333329E-2</v>
      </c>
      <c r="F3" s="4"/>
      <c r="G3" s="3"/>
      <c r="H3" s="5">
        <f>INDEX(Tableau1[Fin],MATCH(Tableau1[Phase antécédente],Tableau1[N° de tâche],0),1)</f>
        <v>0.66666666666666674</v>
      </c>
      <c r="I3" s="11">
        <f>Tableau1[[#This Row],[Début]]+Tableau1[[#This Row],[Retard/Avance]]+Tableau1[[#This Row],[Temps de pause]]+Tableau1[[#This Row],[Temps de phase]]</f>
        <v>0.75000000000000011</v>
      </c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8"/>
    </row>
    <row r="4" spans="1:103" ht="15.75" x14ac:dyDescent="0.25">
      <c r="A4" s="9" t="s">
        <v>11</v>
      </c>
      <c r="B4" s="9" t="s">
        <v>46</v>
      </c>
      <c r="C4" s="10">
        <v>27</v>
      </c>
      <c r="D4" s="9">
        <v>26</v>
      </c>
      <c r="E4" s="3">
        <v>8.3333333333333329E-2</v>
      </c>
      <c r="F4" s="4"/>
      <c r="G4" s="3"/>
      <c r="H4" s="5">
        <f>INDEX(Tableau1[Fin],MATCH(Tableau1[Phase antécédente],Tableau1[N° de tâche],0),1)</f>
        <v>1.125</v>
      </c>
      <c r="I4" s="11">
        <f>Tableau1[[#This Row],[Début]]+Tableau1[[#This Row],[Retard/Avance]]+Tableau1[[#This Row],[Temps de pause]]+Tableau1[[#This Row],[Temps de phase]]</f>
        <v>1.2083333333333333</v>
      </c>
      <c r="K4" s="6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8"/>
    </row>
    <row r="5" spans="1:103" ht="15.75" x14ac:dyDescent="0.25">
      <c r="A5" s="9" t="s">
        <v>12</v>
      </c>
      <c r="B5" s="9" t="s">
        <v>47</v>
      </c>
      <c r="C5" s="10">
        <v>28</v>
      </c>
      <c r="D5" s="9">
        <v>27</v>
      </c>
      <c r="E5" s="3">
        <v>6.25E-2</v>
      </c>
      <c r="F5" s="4"/>
      <c r="G5" s="3"/>
      <c r="H5" s="5">
        <f>INDEX(Tableau1[Fin],MATCH(Tableau1[Phase antécédente],Tableau1[N° de tâche],0),1)</f>
        <v>1.2083333333333333</v>
      </c>
      <c r="I5" s="11">
        <f>Tableau1[[#This Row],[Début]]+Tableau1[[#This Row],[Retard/Avance]]+Tableau1[[#This Row],[Temps de pause]]+Tableau1[[#This Row],[Temps de phase]]</f>
        <v>1.2708333333333333</v>
      </c>
      <c r="K5" s="6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8"/>
    </row>
    <row r="6" spans="1:103" ht="15.75" x14ac:dyDescent="0.25">
      <c r="A6" s="9" t="s">
        <v>13</v>
      </c>
      <c r="B6" s="9" t="s">
        <v>48</v>
      </c>
      <c r="C6" s="10">
        <v>20</v>
      </c>
      <c r="D6" s="9">
        <v>19</v>
      </c>
      <c r="E6" s="3">
        <v>6.25E-2</v>
      </c>
      <c r="F6" s="4"/>
      <c r="G6" s="3"/>
      <c r="H6" s="5">
        <f>INDEX(Tableau1[Fin],MATCH(Tableau1[Phase antécédente],Tableau1[N° de tâche],0),1)</f>
        <v>0.58333333333333326</v>
      </c>
      <c r="I6" s="11">
        <f>Tableau1[[#This Row],[Début]]+Tableau1[[#This Row],[Retard/Avance]]+Tableau1[[#This Row],[Temps de pause]]+Tableau1[[#This Row],[Temps de phase]]</f>
        <v>0.64583333333333326</v>
      </c>
      <c r="K6" s="6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8"/>
    </row>
    <row r="7" spans="1:103" ht="15.75" x14ac:dyDescent="0.25">
      <c r="A7" s="9" t="s">
        <v>14</v>
      </c>
      <c r="B7" s="9" t="s">
        <v>49</v>
      </c>
      <c r="C7" s="10">
        <v>29</v>
      </c>
      <c r="D7" s="9"/>
      <c r="E7" s="3">
        <v>0.10416666666666667</v>
      </c>
      <c r="F7" s="4"/>
      <c r="G7" s="3"/>
      <c r="H7" s="5">
        <v>0.33333333333333331</v>
      </c>
      <c r="I7" s="11">
        <f>Tableau1[[#This Row],[Début]]+Tableau1[[#This Row],[Retard/Avance]]+Tableau1[[#This Row],[Temps de pause]]+Tableau1[[#This Row],[Temps de phase]]</f>
        <v>0.4375</v>
      </c>
      <c r="K7" s="6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8"/>
    </row>
    <row r="8" spans="1:103" ht="15.75" x14ac:dyDescent="0.25">
      <c r="A8" s="9" t="s">
        <v>15</v>
      </c>
      <c r="B8" s="9" t="s">
        <v>50</v>
      </c>
      <c r="C8" s="10">
        <v>4</v>
      </c>
      <c r="D8" s="9">
        <v>3</v>
      </c>
      <c r="E8" s="3">
        <v>6.25E-2</v>
      </c>
      <c r="F8" s="4"/>
      <c r="G8" s="3"/>
      <c r="H8" s="5">
        <f>INDEX(Tableau1[Fin],MATCH(Tableau1[Phase antécédente],Tableau1[N° de tâche],0),1)</f>
        <v>0.70833333333333337</v>
      </c>
      <c r="I8" s="11">
        <f>Tableau1[[#This Row],[Début]]+Tableau1[[#This Row],[Retard/Avance]]+Tableau1[[#This Row],[Temps de pause]]+Tableau1[[#This Row],[Temps de phase]]</f>
        <v>0.77083333333333337</v>
      </c>
      <c r="K8" s="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8"/>
    </row>
    <row r="9" spans="1:103" ht="15.75" x14ac:dyDescent="0.25">
      <c r="A9" s="9" t="s">
        <v>16</v>
      </c>
      <c r="B9" s="9" t="s">
        <v>51</v>
      </c>
      <c r="C9" s="10">
        <v>7</v>
      </c>
      <c r="D9" s="9">
        <v>6</v>
      </c>
      <c r="E9" s="3">
        <v>8.3333333333333329E-2</v>
      </c>
      <c r="F9" s="4"/>
      <c r="G9" s="3"/>
      <c r="H9" s="5">
        <f>INDEX(Tableau1[Fin],MATCH(Tableau1[Phase antécédente],Tableau1[N° de tâche],0),1)</f>
        <v>0.58333333333333337</v>
      </c>
      <c r="I9" s="11">
        <f>Tableau1[[#This Row],[Début]]+Tableau1[[#This Row],[Retard/Avance]]+Tableau1[[#This Row],[Temps de pause]]+Tableau1[[#This Row],[Temps de phase]]</f>
        <v>0.66666666666666674</v>
      </c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8"/>
    </row>
    <row r="10" spans="1:103" ht="15.75" x14ac:dyDescent="0.25">
      <c r="A10" s="9" t="s">
        <v>17</v>
      </c>
      <c r="B10" s="9" t="s">
        <v>52</v>
      </c>
      <c r="C10" s="10">
        <v>23</v>
      </c>
      <c r="D10" s="9">
        <v>22</v>
      </c>
      <c r="E10" s="3">
        <v>0.10416666666666667</v>
      </c>
      <c r="F10" s="4"/>
      <c r="G10" s="3"/>
      <c r="H10" s="5">
        <f>INDEX(Tableau1[Fin],MATCH(Tableau1[Phase antécédente],Tableau1[N° de tâche],0),1)</f>
        <v>0.66666666666666663</v>
      </c>
      <c r="I10" s="11">
        <f>Tableau1[[#This Row],[Début]]+Tableau1[[#This Row],[Retard/Avance]]+Tableau1[[#This Row],[Temps de pause]]+Tableau1[[#This Row],[Temps de phase]]</f>
        <v>0.77083333333333326</v>
      </c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8"/>
    </row>
    <row r="11" spans="1:103" ht="15.75" x14ac:dyDescent="0.25">
      <c r="A11" s="9" t="s">
        <v>18</v>
      </c>
      <c r="B11" s="9" t="s">
        <v>53</v>
      </c>
      <c r="C11" s="10">
        <v>30</v>
      </c>
      <c r="D11" s="9">
        <v>29</v>
      </c>
      <c r="E11" s="3">
        <v>8.3333333333333329E-2</v>
      </c>
      <c r="F11" s="4"/>
      <c r="G11" s="3"/>
      <c r="H11" s="5">
        <f>INDEX(Tableau1[Fin],MATCH(Tableau1[Phase antécédente],Tableau1[N° de tâche],0),1)</f>
        <v>0.4375</v>
      </c>
      <c r="I11" s="11">
        <f>Tableau1[[#This Row],[Début]]+Tableau1[[#This Row],[Retard/Avance]]+Tableau1[[#This Row],[Temps de pause]]+Tableau1[[#This Row],[Temps de phase]]</f>
        <v>0.52083333333333337</v>
      </c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8"/>
    </row>
    <row r="12" spans="1:103" ht="15.75" x14ac:dyDescent="0.25">
      <c r="A12" s="9" t="s">
        <v>19</v>
      </c>
      <c r="B12" s="9" t="s">
        <v>54</v>
      </c>
      <c r="C12" s="10">
        <v>35</v>
      </c>
      <c r="D12" s="9">
        <v>34</v>
      </c>
      <c r="E12" s="3">
        <v>8.3333333333333329E-2</v>
      </c>
      <c r="F12" s="4"/>
      <c r="G12" s="3"/>
      <c r="H12" s="5">
        <f>INDEX(Tableau1[Fin],MATCH(Tableau1[Phase antécédente],Tableau1[N° de tâche],0),1)</f>
        <v>1.0625</v>
      </c>
      <c r="I12" s="11">
        <f>Tableau1[[#This Row],[Début]]+Tableau1[[#This Row],[Retard/Avance]]+Tableau1[[#This Row],[Temps de pause]]+Tableau1[[#This Row],[Temps de phase]]</f>
        <v>1.1458333333333333</v>
      </c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8"/>
    </row>
    <row r="13" spans="1:103" ht="15.75" x14ac:dyDescent="0.25">
      <c r="A13" s="9" t="s">
        <v>20</v>
      </c>
      <c r="B13" s="9" t="s">
        <v>55</v>
      </c>
      <c r="C13" s="10">
        <v>17</v>
      </c>
      <c r="D13" s="9">
        <v>16</v>
      </c>
      <c r="E13" s="3">
        <v>6.25E-2</v>
      </c>
      <c r="F13" s="4"/>
      <c r="G13" s="3"/>
      <c r="H13" s="5">
        <f>INDEX(Tableau1[Fin],MATCH(Tableau1[Phase antécédente],Tableau1[N° de tâche],0),1)</f>
        <v>0.39583333333333331</v>
      </c>
      <c r="I13" s="11">
        <f>Tableau1[[#This Row],[Début]]+Tableau1[[#This Row],[Retard/Avance]]+Tableau1[[#This Row],[Temps de pause]]+Tableau1[[#This Row],[Temps de phase]]</f>
        <v>0.45833333333333331</v>
      </c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8"/>
    </row>
    <row r="14" spans="1:103" ht="15.75" x14ac:dyDescent="0.25">
      <c r="A14" s="9" t="s">
        <v>21</v>
      </c>
      <c r="B14" s="9" t="s">
        <v>56</v>
      </c>
      <c r="C14" s="10">
        <v>12</v>
      </c>
      <c r="D14" s="9">
        <v>11</v>
      </c>
      <c r="E14" s="3">
        <v>8.3333333333333329E-2</v>
      </c>
      <c r="F14" s="4"/>
      <c r="G14" s="3"/>
      <c r="H14" s="5">
        <f>INDEX(Tableau1[Fin],MATCH(Tableau1[Phase antécédente],Tableau1[N° de tâche],0),1)</f>
        <v>1.125</v>
      </c>
      <c r="I14" s="11">
        <f>Tableau1[[#This Row],[Début]]+Tableau1[[#This Row],[Retard/Avance]]+Tableau1[[#This Row],[Temps de pause]]+Tableau1[[#This Row],[Temps de phase]]</f>
        <v>1.2083333333333333</v>
      </c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8"/>
    </row>
    <row r="15" spans="1:103" ht="15.75" x14ac:dyDescent="0.25">
      <c r="A15" s="9" t="s">
        <v>22</v>
      </c>
      <c r="B15" s="9" t="s">
        <v>57</v>
      </c>
      <c r="C15" s="10">
        <v>13</v>
      </c>
      <c r="D15" s="9">
        <v>12</v>
      </c>
      <c r="E15" s="3">
        <v>2.0833333333333332E-2</v>
      </c>
      <c r="F15" s="4"/>
      <c r="G15" s="3"/>
      <c r="H15" s="5">
        <f>INDEX(Tableau1[Fin],MATCH(Tableau1[Phase antécédente],Tableau1[N° de tâche],0),1)</f>
        <v>1.2083333333333333</v>
      </c>
      <c r="I15" s="11">
        <f>Tableau1[[#This Row],[Début]]+Tableau1[[#This Row],[Retard/Avance]]+Tableau1[[#This Row],[Temps de pause]]+Tableau1[[#This Row],[Temps de phase]]</f>
        <v>1.2291666666666665</v>
      </c>
      <c r="K15" s="6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8"/>
    </row>
    <row r="16" spans="1:103" ht="15.75" x14ac:dyDescent="0.25">
      <c r="A16" s="9" t="s">
        <v>23</v>
      </c>
      <c r="B16" s="9" t="s">
        <v>58</v>
      </c>
      <c r="C16" s="10">
        <v>2</v>
      </c>
      <c r="D16" s="9">
        <v>1</v>
      </c>
      <c r="E16" s="3">
        <v>0.10416666666666667</v>
      </c>
      <c r="F16" s="4"/>
      <c r="G16" s="3"/>
      <c r="H16" s="5">
        <f>INDEX(Tableau1[Fin],MATCH(Tableau1[Phase antécédente],Tableau1[N° de tâche],0),1)</f>
        <v>0.54166666666666674</v>
      </c>
      <c r="I16" s="11">
        <f>Tableau1[[#This Row],[Début]]+Tableau1[[#This Row],[Retard/Avance]]+Tableau1[[#This Row],[Temps de pause]]+Tableau1[[#This Row],[Temps de phase]]</f>
        <v>0.64583333333333337</v>
      </c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8"/>
    </row>
    <row r="17" spans="1:103" ht="15.75" x14ac:dyDescent="0.25">
      <c r="A17" s="9" t="s">
        <v>24</v>
      </c>
      <c r="B17" s="9" t="s">
        <v>59</v>
      </c>
      <c r="C17" s="10">
        <v>14</v>
      </c>
      <c r="D17" s="9">
        <v>13</v>
      </c>
      <c r="E17" s="3">
        <v>6.25E-2</v>
      </c>
      <c r="F17" s="4"/>
      <c r="G17" s="3"/>
      <c r="H17" s="5">
        <f>INDEX(Tableau1[Fin],MATCH(Tableau1[Phase antécédente],Tableau1[N° de tâche],0),1)</f>
        <v>1.2291666666666665</v>
      </c>
      <c r="I17" s="11">
        <f>Tableau1[[#This Row],[Début]]+Tableau1[[#This Row],[Retard/Avance]]+Tableau1[[#This Row],[Temps de pause]]+Tableau1[[#This Row],[Temps de phase]]</f>
        <v>1.2916666666666665</v>
      </c>
      <c r="K17" s="6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8"/>
    </row>
    <row r="18" spans="1:103" ht="15.75" x14ac:dyDescent="0.25">
      <c r="A18" s="9" t="s">
        <v>25</v>
      </c>
      <c r="B18" s="9" t="s">
        <v>60</v>
      </c>
      <c r="C18" s="10">
        <v>19</v>
      </c>
      <c r="D18" s="9">
        <v>18</v>
      </c>
      <c r="E18" s="3">
        <v>6.25E-2</v>
      </c>
      <c r="F18" s="4"/>
      <c r="G18" s="3"/>
      <c r="H18" s="5">
        <f>INDEX(Tableau1[Fin],MATCH(Tableau1[Phase antécédente],Tableau1[N° de tâche],0),1)</f>
        <v>0.52083333333333326</v>
      </c>
      <c r="I18" s="11">
        <f>Tableau1[[#This Row],[Début]]+Tableau1[[#This Row],[Retard/Avance]]+Tableau1[[#This Row],[Temps de pause]]+Tableau1[[#This Row],[Temps de phase]]</f>
        <v>0.58333333333333326</v>
      </c>
      <c r="K18" s="6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8"/>
    </row>
    <row r="19" spans="1:103" ht="15.75" x14ac:dyDescent="0.25">
      <c r="A19" s="9" t="s">
        <v>26</v>
      </c>
      <c r="B19" s="9" t="s">
        <v>61</v>
      </c>
      <c r="C19" s="10">
        <v>21</v>
      </c>
      <c r="D19" s="9"/>
      <c r="E19" s="3">
        <v>8.3333333333333329E-2</v>
      </c>
      <c r="F19" s="4"/>
      <c r="G19" s="3"/>
      <c r="H19" s="5">
        <v>0.33333333333333331</v>
      </c>
      <c r="I19" s="11">
        <f>Tableau1[[#This Row],[Début]]+Tableau1[[#This Row],[Retard/Avance]]+Tableau1[[#This Row],[Temps de pause]]+Tableau1[[#This Row],[Temps de phase]]</f>
        <v>0.41666666666666663</v>
      </c>
      <c r="K19" s="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8"/>
    </row>
    <row r="20" spans="1:103" ht="15.75" x14ac:dyDescent="0.25">
      <c r="A20" s="9" t="s">
        <v>27</v>
      </c>
      <c r="B20" s="9" t="s">
        <v>62</v>
      </c>
      <c r="C20" s="10">
        <v>22</v>
      </c>
      <c r="D20" s="9">
        <v>21</v>
      </c>
      <c r="E20" s="3">
        <v>0.25</v>
      </c>
      <c r="F20" s="4"/>
      <c r="G20" s="3"/>
      <c r="H20" s="5">
        <f>INDEX(Tableau1[Fin],MATCH(Tableau1[Phase antécédente],Tableau1[N° de tâche],0),1)</f>
        <v>0.41666666666666663</v>
      </c>
      <c r="I20" s="11">
        <f>Tableau1[[#This Row],[Début]]+Tableau1[[#This Row],[Retard/Avance]]+Tableau1[[#This Row],[Temps de pause]]+Tableau1[[#This Row],[Temps de phase]]</f>
        <v>0.66666666666666663</v>
      </c>
      <c r="K20" s="6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8"/>
    </row>
    <row r="21" spans="1:103" ht="15.75" x14ac:dyDescent="0.25">
      <c r="A21" s="9" t="s">
        <v>28</v>
      </c>
      <c r="B21" s="9" t="s">
        <v>63</v>
      </c>
      <c r="C21" s="10">
        <v>3</v>
      </c>
      <c r="D21" s="9">
        <v>2</v>
      </c>
      <c r="E21" s="3">
        <v>6.25E-2</v>
      </c>
      <c r="F21" s="4"/>
      <c r="G21" s="3"/>
      <c r="H21" s="5">
        <f>INDEX(Tableau1[Fin],MATCH(Tableau1[Phase antécédente],Tableau1[N° de tâche],0),1)</f>
        <v>0.64583333333333337</v>
      </c>
      <c r="I21" s="11">
        <f>Tableau1[[#This Row],[Début]]+Tableau1[[#This Row],[Retard/Avance]]+Tableau1[[#This Row],[Temps de pause]]+Tableau1[[#This Row],[Temps de phase]]</f>
        <v>0.70833333333333337</v>
      </c>
      <c r="K21" s="6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8"/>
    </row>
    <row r="22" spans="1:103" ht="15.75" x14ac:dyDescent="0.25">
      <c r="A22" s="9" t="s">
        <v>29</v>
      </c>
      <c r="B22" s="9" t="s">
        <v>64</v>
      </c>
      <c r="C22" s="10">
        <v>24</v>
      </c>
      <c r="D22" s="9"/>
      <c r="E22" s="3">
        <v>8.3333333333333329E-2</v>
      </c>
      <c r="F22" s="4"/>
      <c r="G22" s="3"/>
      <c r="H22" s="5">
        <v>0.91666666666666663</v>
      </c>
      <c r="I22" s="11">
        <f>Tableau1[[#This Row],[Début]]+Tableau1[[#This Row],[Retard/Avance]]+Tableau1[[#This Row],[Temps de pause]]+Tableau1[[#This Row],[Temps de phase]]</f>
        <v>1</v>
      </c>
      <c r="K22" s="6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8"/>
    </row>
    <row r="23" spans="1:103" ht="15.75" x14ac:dyDescent="0.25">
      <c r="A23" s="9" t="s">
        <v>30</v>
      </c>
      <c r="B23" s="9" t="s">
        <v>65</v>
      </c>
      <c r="C23" s="10">
        <v>33</v>
      </c>
      <c r="D23" s="9">
        <v>32</v>
      </c>
      <c r="E23" s="3">
        <v>8.3333333333333329E-2</v>
      </c>
      <c r="F23" s="4"/>
      <c r="G23" s="3"/>
      <c r="H23" s="5">
        <f>INDEX(Tableau1[Fin],MATCH(Tableau1[Phase antécédente],Tableau1[N° de tâche],0),1)</f>
        <v>0.66666666666666674</v>
      </c>
      <c r="I23" s="11">
        <f>Tableau1[[#This Row],[Début]]+Tableau1[[#This Row],[Retard/Avance]]+Tableau1[[#This Row],[Temps de pause]]+Tableau1[[#This Row],[Temps de phase]]</f>
        <v>0.75000000000000011</v>
      </c>
      <c r="K23" s="6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8"/>
    </row>
    <row r="24" spans="1:103" ht="15.75" x14ac:dyDescent="0.25">
      <c r="A24" s="9" t="s">
        <v>31</v>
      </c>
      <c r="B24" s="9" t="s">
        <v>66</v>
      </c>
      <c r="C24" s="10">
        <v>34</v>
      </c>
      <c r="D24" s="9"/>
      <c r="E24" s="3">
        <v>0.14583333333333334</v>
      </c>
      <c r="F24" s="4"/>
      <c r="G24" s="3"/>
      <c r="H24" s="5">
        <v>0.91666666666666663</v>
      </c>
      <c r="I24" s="11">
        <f>Tableau1[[#This Row],[Début]]+Tableau1[[#This Row],[Retard/Avance]]+Tableau1[[#This Row],[Temps de pause]]+Tableau1[[#This Row],[Temps de phase]]</f>
        <v>1.0625</v>
      </c>
      <c r="K24" s="6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8"/>
    </row>
    <row r="25" spans="1:103" ht="15.75" x14ac:dyDescent="0.25">
      <c r="A25" s="9" t="s">
        <v>32</v>
      </c>
      <c r="B25" s="9" t="s">
        <v>67</v>
      </c>
      <c r="C25" s="10">
        <v>18</v>
      </c>
      <c r="D25" s="9">
        <v>17</v>
      </c>
      <c r="E25" s="3">
        <v>6.25E-2</v>
      </c>
      <c r="F25" s="4"/>
      <c r="G25" s="3"/>
      <c r="H25" s="5">
        <f>INDEX(Tableau1[Fin],MATCH(Tableau1[Phase antécédente],Tableau1[N° de tâche],0),1)</f>
        <v>0.45833333333333331</v>
      </c>
      <c r="I25" s="11">
        <f>Tableau1[[#This Row],[Début]]+Tableau1[[#This Row],[Retard/Avance]]+Tableau1[[#This Row],[Temps de pause]]+Tableau1[[#This Row],[Temps de phase]]</f>
        <v>0.52083333333333326</v>
      </c>
      <c r="K25" s="6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8"/>
    </row>
    <row r="26" spans="1:103" ht="15.75" x14ac:dyDescent="0.25">
      <c r="A26" s="9" t="s">
        <v>33</v>
      </c>
      <c r="B26" s="9" t="s">
        <v>68</v>
      </c>
      <c r="C26" s="10">
        <v>11</v>
      </c>
      <c r="D26" s="9">
        <v>10</v>
      </c>
      <c r="E26" s="3">
        <v>8.3333333333333329E-2</v>
      </c>
      <c r="F26" s="4"/>
      <c r="G26" s="3"/>
      <c r="H26" s="5">
        <f>INDEX(Tableau1[Fin],MATCH(Tableau1[Phase antécédente],Tableau1[N° de tâche],0),1)</f>
        <v>1.0416666666666667</v>
      </c>
      <c r="I26" s="11">
        <f>Tableau1[[#This Row],[Début]]+Tableau1[[#This Row],[Retard/Avance]]+Tableau1[[#This Row],[Temps de pause]]+Tableau1[[#This Row],[Temps de phase]]</f>
        <v>1.125</v>
      </c>
      <c r="K26" s="6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8"/>
    </row>
    <row r="27" spans="1:103" ht="15.75" x14ac:dyDescent="0.25">
      <c r="A27" s="9" t="s">
        <v>34</v>
      </c>
      <c r="B27" s="9" t="s">
        <v>69</v>
      </c>
      <c r="C27" s="10">
        <v>16</v>
      </c>
      <c r="D27" s="9"/>
      <c r="E27" s="3">
        <v>6.25E-2</v>
      </c>
      <c r="F27" s="4"/>
      <c r="G27" s="3"/>
      <c r="H27" s="5">
        <v>0.33333333333333331</v>
      </c>
      <c r="I27" s="11">
        <f>Tableau1[[#This Row],[Début]]+Tableau1[[#This Row],[Retard/Avance]]+Tableau1[[#This Row],[Temps de pause]]+Tableau1[[#This Row],[Temps de phase]]</f>
        <v>0.39583333333333331</v>
      </c>
      <c r="K27" s="6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8"/>
    </row>
    <row r="28" spans="1:103" ht="15.75" x14ac:dyDescent="0.25">
      <c r="A28" s="9" t="s">
        <v>35</v>
      </c>
      <c r="B28" s="9" t="s">
        <v>70</v>
      </c>
      <c r="C28" s="10">
        <v>32</v>
      </c>
      <c r="D28" s="9">
        <v>31</v>
      </c>
      <c r="E28" s="3">
        <v>6.25E-2</v>
      </c>
      <c r="F28" s="4"/>
      <c r="G28" s="3"/>
      <c r="H28" s="5">
        <f>INDEX(Tableau1[Fin],MATCH(Tableau1[Phase antécédente],Tableau1[N° de tâche],0),1)</f>
        <v>0.60416666666666674</v>
      </c>
      <c r="I28" s="11">
        <f>Tableau1[[#This Row],[Début]]+Tableau1[[#This Row],[Retard/Avance]]+Tableau1[[#This Row],[Temps de pause]]+Tableau1[[#This Row],[Temps de phase]]</f>
        <v>0.66666666666666674</v>
      </c>
      <c r="K28" s="6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8"/>
    </row>
    <row r="29" spans="1:103" ht="15.75" x14ac:dyDescent="0.25">
      <c r="A29" s="9" t="s">
        <v>36</v>
      </c>
      <c r="B29" s="9" t="s">
        <v>71</v>
      </c>
      <c r="C29" s="10">
        <v>31</v>
      </c>
      <c r="D29" s="9">
        <v>30</v>
      </c>
      <c r="E29" s="3">
        <v>8.3333333333333329E-2</v>
      </c>
      <c r="F29" s="4"/>
      <c r="G29" s="3"/>
      <c r="H29" s="5">
        <f>INDEX(Tableau1[Fin],MATCH(Tableau1[Phase antécédente],Tableau1[N° de tâche],0),1)</f>
        <v>0.52083333333333337</v>
      </c>
      <c r="I29" s="11">
        <f>Tableau1[[#This Row],[Début]]+Tableau1[[#This Row],[Retard/Avance]]+Tableau1[[#This Row],[Temps de pause]]+Tableau1[[#This Row],[Temps de phase]]</f>
        <v>0.60416666666666674</v>
      </c>
      <c r="K29" s="6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8"/>
    </row>
    <row r="30" spans="1:103" ht="15.75" x14ac:dyDescent="0.25">
      <c r="A30" s="9" t="s">
        <v>37</v>
      </c>
      <c r="B30" s="9" t="s">
        <v>72</v>
      </c>
      <c r="C30" s="10">
        <v>5</v>
      </c>
      <c r="D30" s="9">
        <v>4</v>
      </c>
      <c r="E30" s="3">
        <v>6.25E-2</v>
      </c>
      <c r="F30" s="4"/>
      <c r="G30" s="3"/>
      <c r="H30" s="5">
        <f>INDEX(Tableau1[Fin],MATCH(Tableau1[Phase antécédente],Tableau1[N° de tâche],0),1)</f>
        <v>0.77083333333333337</v>
      </c>
      <c r="I30" s="11">
        <f>Tableau1[[#This Row],[Début]]+Tableau1[[#This Row],[Retard/Avance]]+Tableau1[[#This Row],[Temps de pause]]+Tableau1[[#This Row],[Temps de phase]]</f>
        <v>0.83333333333333337</v>
      </c>
      <c r="K30" s="6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8"/>
    </row>
    <row r="31" spans="1:103" ht="15.75" x14ac:dyDescent="0.25">
      <c r="A31" s="9" t="s">
        <v>38</v>
      </c>
      <c r="B31" s="9" t="s">
        <v>73</v>
      </c>
      <c r="C31" s="10">
        <v>26</v>
      </c>
      <c r="D31" s="9">
        <v>25</v>
      </c>
      <c r="E31" s="3">
        <v>8.3333333333333329E-2</v>
      </c>
      <c r="F31" s="4"/>
      <c r="G31" s="3"/>
      <c r="H31" s="5">
        <f>INDEX(Tableau1[Fin],MATCH(Tableau1[Phase antécédente],Tableau1[N° de tâche],0),1)</f>
        <v>1.0416666666666667</v>
      </c>
      <c r="I31" s="11">
        <f>Tableau1[[#This Row],[Début]]+Tableau1[[#This Row],[Retard/Avance]]+Tableau1[[#This Row],[Temps de pause]]+Tableau1[[#This Row],[Temps de phase]]</f>
        <v>1.125</v>
      </c>
      <c r="K31" s="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8"/>
    </row>
    <row r="32" spans="1:103" ht="15.75" x14ac:dyDescent="0.25">
      <c r="A32" s="9" t="s">
        <v>39</v>
      </c>
      <c r="B32" s="9" t="s">
        <v>74</v>
      </c>
      <c r="C32" s="10">
        <v>1</v>
      </c>
      <c r="D32" s="9"/>
      <c r="E32" s="3">
        <v>0.125</v>
      </c>
      <c r="F32" s="4"/>
      <c r="G32" s="3"/>
      <c r="H32" s="5">
        <v>0.41666666666666669</v>
      </c>
      <c r="I32" s="11">
        <f>Tableau1[[#This Row],[Début]]+Tableau1[[#This Row],[Retard/Avance]]+Tableau1[[#This Row],[Temps de pause]]+Tableau1[[#This Row],[Temps de phase]]</f>
        <v>0.54166666666666674</v>
      </c>
      <c r="K32" s="6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8"/>
    </row>
    <row r="33" spans="1:103" ht="15.75" x14ac:dyDescent="0.25">
      <c r="A33" s="9" t="s">
        <v>40</v>
      </c>
      <c r="B33" s="9" t="s">
        <v>75</v>
      </c>
      <c r="C33" s="10">
        <v>6</v>
      </c>
      <c r="D33" s="9"/>
      <c r="E33" s="3">
        <v>8.3333333333333329E-2</v>
      </c>
      <c r="F33" s="4"/>
      <c r="G33" s="3"/>
      <c r="H33" s="5">
        <v>0.5</v>
      </c>
      <c r="I33" s="11">
        <f>Tableau1[[#This Row],[Début]]+Tableau1[[#This Row],[Retard/Avance]]+Tableau1[[#This Row],[Temps de pause]]+Tableau1[[#This Row],[Temps de phase]]</f>
        <v>0.58333333333333337</v>
      </c>
      <c r="K33" s="6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8"/>
    </row>
    <row r="34" spans="1:103" ht="15.75" x14ac:dyDescent="0.25">
      <c r="A34" s="9" t="s">
        <v>41</v>
      </c>
      <c r="B34" s="9" t="s">
        <v>76</v>
      </c>
      <c r="C34" s="10">
        <v>9</v>
      </c>
      <c r="D34" s="9">
        <v>8</v>
      </c>
      <c r="E34" s="3">
        <v>8.3333333333333329E-2</v>
      </c>
      <c r="F34" s="4"/>
      <c r="G34" s="3"/>
      <c r="H34" s="5">
        <f>INDEX(Tableau1[Fin],MATCH(Tableau1[Phase antécédente],Tableau1[N° de tâche],0),1)</f>
        <v>0.75000000000000011</v>
      </c>
      <c r="I34" s="11">
        <f>Tableau1[[#This Row],[Début]]+Tableau1[[#This Row],[Retard/Avance]]+Tableau1[[#This Row],[Temps de pause]]+Tableau1[[#This Row],[Temps de phase]]</f>
        <v>0.83333333333333348</v>
      </c>
      <c r="K34" s="6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8"/>
    </row>
    <row r="35" spans="1:103" ht="15.75" x14ac:dyDescent="0.25">
      <c r="A35" s="9" t="s">
        <v>42</v>
      </c>
      <c r="B35" s="9" t="s">
        <v>77</v>
      </c>
      <c r="C35" s="10">
        <v>10</v>
      </c>
      <c r="D35" s="9"/>
      <c r="E35" s="3">
        <v>8.3333333333333329E-2</v>
      </c>
      <c r="F35" s="4"/>
      <c r="G35" s="3"/>
      <c r="H35" s="5">
        <v>0.95833333333333337</v>
      </c>
      <c r="I35" s="11">
        <f>Tableau1[[#This Row],[Début]]+Tableau1[[#This Row],[Retard/Avance]]+Tableau1[[#This Row],[Temps de pause]]+Tableau1[[#This Row],[Temps de phase]]</f>
        <v>1.0416666666666667</v>
      </c>
      <c r="K35" s="6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8"/>
    </row>
    <row r="36" spans="1:103" ht="15.75" x14ac:dyDescent="0.25">
      <c r="A36" s="9" t="s">
        <v>43</v>
      </c>
      <c r="B36" s="9" t="s">
        <v>78</v>
      </c>
      <c r="C36" s="19">
        <v>25</v>
      </c>
      <c r="D36" s="20">
        <v>24</v>
      </c>
      <c r="E36" s="21">
        <v>4.1666666666666664E-2</v>
      </c>
      <c r="F36" s="22"/>
      <c r="G36" s="21"/>
      <c r="H36" s="5">
        <f>INDEX(Tableau1[Fin],MATCH(Tableau1[Phase antécédente],Tableau1[N° de tâche],0),1)</f>
        <v>1</v>
      </c>
      <c r="I36" s="23">
        <f>Tableau1[[#This Row],[Début]]+Tableau1[[#This Row],[Retard/Avance]]+Tableau1[[#This Row],[Temps de pause]]+Tableau1[[#This Row],[Temps de phase]]</f>
        <v>1.0416666666666667</v>
      </c>
      <c r="K36" s="6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8"/>
    </row>
  </sheetData>
  <conditionalFormatting sqref="K2:CY36">
    <cfRule type="expression" dxfId="2" priority="1">
      <formula>AND(K$1&gt;=$H2,K$1&lt;=$I2)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[r1.xlsm]RH!#REF!</xm:f>
          </x14:formula1>
          <xm:sqref>A2:B2 A18:B18 A30:B30 A32:B32 A34:B34 A36:B36 A4:B4 A6:B6 A8:B8 A10:B10 A12:B12 A14:B14 A16:B16 A20:B20 A22:B22 A24:B24 A26:B26 A28:B28 B3 B5 B7 B9 B11 B13 B15 B17 B19 B21 B23 B25 B27 B29 B31 B33 B35</xm:sqref>
        </x14:dataValidation>
        <x14:dataValidation type="list" errorStyle="information" allowBlank="1" showInputMessage="1" showErrorMessage="1">
          <x14:formula1>
            <xm:f>[r1.xlsm]RH!#REF!</xm:f>
          </x14:formula1>
          <xm:sqref>A9 A11 A23 A17 A19 A25 A27 A31 A29 A33 A35 A3 A5 A13 A15 A21 A7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2018-04-09T11:44:31Z</dcterms:modified>
</cp:coreProperties>
</file>