
<file path=[Content_Types].xml><?xml version="1.0" encoding="utf-8"?>
<Types xmlns="http://schemas.openxmlformats.org/package/2006/content-types">
  <Default ContentType="application/vnd.openxmlformats-officedocument.vmlDrawing" Extension="vml"/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spreadsheetml.comments+xml" PartName="/xl/comments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Feuil1" sheetId="1" r:id="rId3"/>
  </sheets>
  <definedNames/>
  <calcPr/>
</workbook>
</file>

<file path=xl/comments1.xml><?xml version="1.0" encoding="utf-8"?>
<comments xmlns:r="http://schemas.openxmlformats.org/officeDocument/2006/relationships" xmlns="http://schemas.openxmlformats.org/spreadsheetml/2006/main">
  <authors>
    <author/>
  </authors>
  <commentList>
    <comment authorId="0" ref="A57">
      <text>
        <t xml:space="preserve">le fin sera à ajuster en temps réel
	-Mathieu Langlais</t>
      </text>
    </comment>
    <comment authorId="0" ref="D10">
      <text>
        <t xml:space="preserve">Pour ne pas prendre de risque, on ravitaille tous les 5 relais, nous aurons donc 30 min de carburant de marge
	-Mathieu Langlais</t>
      </text>
    </comment>
  </commentList>
</comments>
</file>

<file path=xl/sharedStrings.xml><?xml version="1.0" encoding="utf-8"?>
<sst xmlns="http://schemas.openxmlformats.org/spreadsheetml/2006/main" count="72" uniqueCount="23">
  <si>
    <t>Ordre départ</t>
  </si>
  <si>
    <t>Pilote</t>
  </si>
  <si>
    <t>Nb relais</t>
  </si>
  <si>
    <t>Tps conduite</t>
  </si>
  <si>
    <t>Tps repos en cours</t>
  </si>
  <si>
    <t>Paramètrable</t>
  </si>
  <si>
    <t>Fixe</t>
  </si>
  <si>
    <t>Marc</t>
  </si>
  <si>
    <t>Temps</t>
  </si>
  <si>
    <t>temps</t>
  </si>
  <si>
    <t>Dylan</t>
  </si>
  <si>
    <t>relais</t>
  </si>
  <si>
    <t>conduite min</t>
  </si>
  <si>
    <t>Victor</t>
  </si>
  <si>
    <t>stand</t>
  </si>
  <si>
    <t>conduite max</t>
  </si>
  <si>
    <t>Erwin</t>
  </si>
  <si>
    <t>autonomie carburant</t>
  </si>
  <si>
    <t>Mathieu</t>
  </si>
  <si>
    <t>Julien</t>
  </si>
  <si>
    <t>Début relais</t>
  </si>
  <si>
    <t>Fin relais</t>
  </si>
  <si>
    <t>Carburant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</si>
</sst>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h&quot;:&quot;mm"/>
    <numFmt numFmtId="165" formatCode="HH:mm:ss"/>
  </numFmts>
  <fonts count="6">
    <font>
      <sz val="11.0"/>
      <color rgb="FF000000"/>
      <name val="Calibri"/>
    </font>
    <font>
      <b/>
    </font>
    <font/>
    <font>
      <sz val="12.0"/>
      <color rgb="FF303030"/>
      <name val="Roboto"/>
    </font>
    <font>
      <sz val="11.0"/>
      <color rgb="FF000000"/>
      <name val="Inconsolata"/>
    </font>
    <font>
      <sz val="11.0"/>
      <name val="Calibri"/>
    </font>
  </fonts>
  <fills count="12">
    <fill>
      <patternFill patternType="none"/>
    </fill>
    <fill>
      <patternFill patternType="lightGray"/>
    </fill>
    <fill>
      <patternFill patternType="solid">
        <fgColor rgb="FFF4C7C3"/>
        <bgColor rgb="FFF4C7C3"/>
      </patternFill>
    </fill>
    <fill>
      <patternFill patternType="solid">
        <fgColor rgb="FFFFFFFF"/>
        <bgColor rgb="FFFFFFFF"/>
      </patternFill>
    </fill>
    <fill>
      <patternFill patternType="solid">
        <fgColor rgb="FFFCE5CD"/>
        <bgColor rgb="FFFCE5CD"/>
      </patternFill>
    </fill>
    <fill>
      <patternFill patternType="solid">
        <fgColor rgb="FFFCE8B2"/>
        <bgColor rgb="FFFCE8B2"/>
      </patternFill>
    </fill>
    <fill>
      <patternFill patternType="solid">
        <fgColor rgb="FFD9D2E9"/>
        <bgColor rgb="FFD9D2E9"/>
      </patternFill>
    </fill>
    <fill>
      <patternFill patternType="solid">
        <fgColor rgb="FFCFE2F3"/>
        <bgColor rgb="FFCFE2F3"/>
      </patternFill>
    </fill>
    <fill>
      <patternFill patternType="solid">
        <fgColor rgb="FFD9EAD3"/>
        <bgColor rgb="FFD9EAD3"/>
      </patternFill>
    </fill>
    <fill>
      <patternFill patternType="solid">
        <fgColor rgb="FFE6B8AF"/>
        <bgColor rgb="FFE6B8AF"/>
      </patternFill>
    </fill>
    <fill>
      <patternFill patternType="solid">
        <fgColor rgb="FFFFE599"/>
        <bgColor rgb="FFFFE599"/>
      </patternFill>
    </fill>
    <fill>
      <patternFill patternType="solid">
        <fgColor rgb="FFB7E1CD"/>
        <bgColor rgb="FFB7E1CD"/>
      </patternFill>
    </fill>
  </fills>
  <borders count="7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0" fontId="1" numFmtId="0" xfId="0" applyBorder="1" applyFont="1"/>
    <xf borderId="0" fillId="0" fontId="1" numFmtId="0" xfId="0" applyAlignment="1" applyFont="1">
      <alignment readingOrder="0"/>
    </xf>
    <xf borderId="1" fillId="0" fontId="2" numFmtId="0" xfId="0" applyAlignment="1" applyBorder="1" applyFont="1">
      <alignment horizontal="center"/>
    </xf>
    <xf borderId="1" fillId="2" fontId="2" numFmtId="0" xfId="0" applyBorder="1" applyFill="1" applyFont="1"/>
    <xf borderId="1" fillId="0" fontId="0" numFmtId="164" xfId="0" applyAlignment="1" applyBorder="1" applyFont="1" applyNumberFormat="1">
      <alignment horizontal="center" readingOrder="0"/>
    </xf>
    <xf borderId="0" fillId="3" fontId="3" numFmtId="0" xfId="0" applyFill="1" applyFont="1"/>
    <xf borderId="0" fillId="0" fontId="0" numFmtId="20" xfId="0" applyFont="1" applyNumberFormat="1"/>
    <xf borderId="2" fillId="0" fontId="2" numFmtId="0" xfId="0" applyAlignment="1" applyBorder="1" applyFont="1">
      <alignment readingOrder="0"/>
    </xf>
    <xf borderId="3" fillId="0" fontId="2" numFmtId="0" xfId="0" applyAlignment="1" applyBorder="1" applyFont="1">
      <alignment horizontal="left"/>
    </xf>
    <xf borderId="1" fillId="0" fontId="2" numFmtId="0" xfId="0" applyAlignment="1" applyBorder="1" applyFont="1">
      <alignment readingOrder="0"/>
    </xf>
    <xf borderId="1" fillId="4" fontId="2" numFmtId="0" xfId="0" applyBorder="1" applyFill="1" applyFont="1"/>
    <xf borderId="1" fillId="0" fontId="0" numFmtId="164" xfId="0" applyAlignment="1" applyBorder="1" applyFont="1" applyNumberFormat="1">
      <alignment horizontal="center"/>
    </xf>
    <xf borderId="4" fillId="0" fontId="2" numFmtId="0" xfId="0" applyBorder="1" applyFont="1"/>
    <xf borderId="1" fillId="0" fontId="0" numFmtId="164" xfId="0" applyAlignment="1" applyBorder="1" applyFont="1" applyNumberFormat="1">
      <alignment horizontal="left"/>
    </xf>
    <xf borderId="1" fillId="0" fontId="2" numFmtId="164" xfId="0" applyAlignment="1" applyBorder="1" applyFont="1" applyNumberFormat="1">
      <alignment horizontal="left" readingOrder="0"/>
    </xf>
    <xf borderId="1" fillId="5" fontId="2" numFmtId="0" xfId="0" applyBorder="1" applyFill="1" applyFont="1"/>
    <xf borderId="1" fillId="0" fontId="2" numFmtId="0" xfId="0" applyBorder="1" applyFont="1"/>
    <xf borderId="1" fillId="0" fontId="0" numFmtId="164" xfId="0" applyAlignment="1" applyBorder="1" applyFont="1" applyNumberFormat="1">
      <alignment horizontal="left" readingOrder="0"/>
    </xf>
    <xf borderId="1" fillId="6" fontId="2" numFmtId="0" xfId="0" applyBorder="1" applyFill="1" applyFont="1"/>
    <xf borderId="1" fillId="7" fontId="2" numFmtId="0" xfId="0" applyBorder="1" applyFill="1" applyFont="1"/>
    <xf borderId="1" fillId="8" fontId="2" numFmtId="0" xfId="0" applyBorder="1" applyFill="1" applyFont="1"/>
    <xf borderId="0" fillId="3" fontId="4" numFmtId="0" xfId="0" applyFont="1"/>
    <xf borderId="1" fillId="0" fontId="1" numFmtId="0" xfId="0" applyAlignment="1" applyBorder="1" applyFont="1">
      <alignment horizontal="center" readingOrder="0"/>
    </xf>
    <xf borderId="1" fillId="0" fontId="1" numFmtId="0" xfId="0" applyAlignment="1" applyBorder="1" applyFont="1">
      <alignment readingOrder="0"/>
    </xf>
    <xf borderId="1" fillId="0" fontId="0" numFmtId="165" xfId="0" applyAlignment="1" applyBorder="1" applyFont="1" applyNumberFormat="1">
      <alignment horizontal="center"/>
    </xf>
    <xf borderId="5" fillId="0" fontId="0" numFmtId="0" xfId="0" applyAlignment="1" applyBorder="1" applyFont="1">
      <alignment horizontal="center" readingOrder="0" vertical="center"/>
    </xf>
    <xf borderId="6" fillId="0" fontId="2" numFmtId="0" xfId="0" applyBorder="1" applyFont="1"/>
    <xf borderId="0" fillId="0" fontId="2" numFmtId="0" xfId="0" applyAlignment="1" applyFont="1">
      <alignment readingOrder="0"/>
    </xf>
    <xf borderId="0" fillId="0" fontId="2" numFmtId="165" xfId="0" applyAlignment="1" applyFont="1" applyNumberFormat="1">
      <alignment readingOrder="0"/>
    </xf>
    <xf borderId="0" fillId="3" fontId="3" numFmtId="165" xfId="0" applyFont="1" applyNumberFormat="1"/>
    <xf borderId="0" fillId="3" fontId="3" numFmtId="0" xfId="0" applyAlignment="1" applyFont="1">
      <alignment readingOrder="0"/>
    </xf>
    <xf borderId="0" fillId="3" fontId="4" numFmtId="0" xfId="0" applyAlignment="1" applyFont="1">
      <alignment readingOrder="0"/>
    </xf>
    <xf borderId="1" fillId="9" fontId="5" numFmtId="0" xfId="0" applyAlignment="1" applyBorder="1" applyFill="1" applyFont="1">
      <alignment vertical="bottom"/>
    </xf>
    <xf borderId="4" fillId="4" fontId="5" numFmtId="0" xfId="0" applyAlignment="1" applyBorder="1" applyFont="1">
      <alignment vertical="bottom"/>
    </xf>
    <xf borderId="4" fillId="10" fontId="5" numFmtId="0" xfId="0" applyAlignment="1" applyBorder="1" applyFill="1" applyFont="1">
      <alignment vertical="bottom"/>
    </xf>
    <xf borderId="4" fillId="6" fontId="5" numFmtId="0" xfId="0" applyAlignment="1" applyBorder="1" applyFont="1">
      <alignment vertical="bottom"/>
    </xf>
    <xf borderId="4" fillId="7" fontId="5" numFmtId="0" xfId="0" applyAlignment="1" applyBorder="1" applyFont="1">
      <alignment vertical="bottom"/>
    </xf>
    <xf borderId="4" fillId="11" fontId="5" numFmtId="0" xfId="0" applyAlignment="1" applyBorder="1" applyFill="1" applyFont="1">
      <alignment vertical="bottom"/>
    </xf>
    <xf borderId="0" fillId="0" fontId="0" numFmtId="20" xfId="0" applyAlignment="1" applyFont="1" applyNumberFormat="1">
      <alignment horizontal="center"/>
    </xf>
  </cellXfs>
  <cellStyles count="1">
    <cellStyle xfId="0" name="Normal" builtinId="0"/>
  </cellStyles>
  <dxfs count="7">
    <dxf>
      <font/>
      <fill>
        <patternFill patternType="solid">
          <fgColor rgb="FFE6B8AF"/>
          <bgColor rgb="FFE6B8AF"/>
        </patternFill>
      </fill>
      <border/>
    </dxf>
    <dxf>
      <font/>
      <fill>
        <patternFill patternType="solid">
          <fgColor rgb="FFFCE5CD"/>
          <bgColor rgb="FFFCE5CD"/>
        </patternFill>
      </fill>
      <border/>
    </dxf>
    <dxf>
      <font/>
      <fill>
        <patternFill patternType="solid">
          <fgColor rgb="FFFFE599"/>
          <bgColor rgb="FFFFE599"/>
        </patternFill>
      </fill>
      <border/>
    </dxf>
    <dxf>
      <font/>
      <fill>
        <patternFill patternType="solid">
          <fgColor rgb="FFD9D2E9"/>
          <bgColor rgb="FFD9D2E9"/>
        </patternFill>
      </fill>
      <border/>
    </dxf>
    <dxf>
      <font/>
      <fill>
        <patternFill patternType="solid">
          <fgColor rgb="FFCFE2F3"/>
          <bgColor rgb="FFCFE2F3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  <dxf>
      <font/>
      <fill>
        <patternFill patternType="solid">
          <fgColor rgb="FFF4C7C3"/>
          <bgColor rgb="FFF4C7C3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drawing" Target="../drawings/drawing1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0"/>
  <cols>
    <col customWidth="1" min="1" max="1" width="12.0"/>
    <col customWidth="1" min="2" max="2" width="8.57"/>
    <col customWidth="1" min="3" max="3" width="11.0"/>
    <col customWidth="1" min="4" max="4" width="11.57"/>
    <col customWidth="1" min="5" max="5" width="17.29"/>
    <col customWidth="1" min="6" max="6" width="10.71"/>
    <col customWidth="1" min="7" max="7" width="20.71"/>
    <col customWidth="1" min="8" max="9" width="10.71"/>
    <col customWidth="1" min="10" max="10" width="18.71"/>
    <col customWidth="1" min="11" max="11" width="14.29"/>
    <col customWidth="1" min="12" max="27" width="10.71"/>
  </cols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G1" s="2" t="s">
        <v>5</v>
      </c>
      <c r="J1" s="2" t="s">
        <v>6</v>
      </c>
    </row>
    <row r="2">
      <c r="A2" s="3">
        <v>1.0</v>
      </c>
      <c r="B2" s="4" t="s">
        <v>7</v>
      </c>
      <c r="C2" s="3">
        <f t="shared" ref="C2:C7" si="1">COUNTIF(C10:C65,B2)</f>
        <v>8</v>
      </c>
      <c r="D2" s="5">
        <f t="shared" ref="D2:D7" si="2">C2*$H$3</f>
        <v>0.1555555556</v>
      </c>
      <c r="E2" s="6" t="str">
        <f>IF(NOW()&lt;Min(B10:B57),"",MAX(IF((B10:B57&lt;NOW()),B10:B57)))</f>
        <v>#VALUE!</v>
      </c>
      <c r="F2" s="7"/>
      <c r="G2" s="8"/>
      <c r="H2" s="9" t="s">
        <v>8</v>
      </c>
      <c r="K2" s="10" t="s">
        <v>9</v>
      </c>
    </row>
    <row r="3">
      <c r="A3" s="3">
        <v>2.0</v>
      </c>
      <c r="B3" s="11" t="s">
        <v>10</v>
      </c>
      <c r="C3" s="3">
        <f t="shared" si="1"/>
        <v>8</v>
      </c>
      <c r="D3" s="12">
        <f t="shared" si="2"/>
        <v>0.1555555556</v>
      </c>
      <c r="E3" s="7"/>
      <c r="F3" s="7"/>
      <c r="G3" s="13" t="s">
        <v>11</v>
      </c>
      <c r="H3" s="14">
        <v>0.019444444444444445</v>
      </c>
      <c r="J3" s="10" t="s">
        <v>12</v>
      </c>
      <c r="K3" s="15">
        <v>0.0625</v>
      </c>
    </row>
    <row r="4">
      <c r="A4" s="3">
        <v>3.0</v>
      </c>
      <c r="B4" s="16" t="s">
        <v>13</v>
      </c>
      <c r="C4" s="3">
        <f t="shared" si="1"/>
        <v>8</v>
      </c>
      <c r="D4" s="12">
        <f t="shared" si="2"/>
        <v>0.1555555556</v>
      </c>
      <c r="E4" s="7"/>
      <c r="F4" s="7"/>
      <c r="G4" s="17" t="s">
        <v>14</v>
      </c>
      <c r="H4" s="18">
        <v>0.001388888888888889</v>
      </c>
      <c r="J4" s="10" t="s">
        <v>15</v>
      </c>
      <c r="K4" s="15">
        <v>0.16666666666666666</v>
      </c>
    </row>
    <row r="5">
      <c r="A5" s="3">
        <v>4.0</v>
      </c>
      <c r="B5" s="19" t="s">
        <v>16</v>
      </c>
      <c r="C5" s="3">
        <f t="shared" si="1"/>
        <v>8</v>
      </c>
      <c r="D5" s="12">
        <f t="shared" si="2"/>
        <v>0.1555555556</v>
      </c>
      <c r="E5" s="7"/>
      <c r="F5" s="7"/>
      <c r="J5" s="10" t="s">
        <v>17</v>
      </c>
      <c r="K5" s="15">
        <v>0.125</v>
      </c>
    </row>
    <row r="6">
      <c r="A6" s="3">
        <v>5.0</v>
      </c>
      <c r="B6" s="20" t="s">
        <v>18</v>
      </c>
      <c r="C6" s="3">
        <f t="shared" si="1"/>
        <v>8</v>
      </c>
      <c r="D6" s="12">
        <f t="shared" si="2"/>
        <v>0.1555555556</v>
      </c>
      <c r="E6" s="7"/>
      <c r="F6" s="7"/>
    </row>
    <row r="7">
      <c r="A7" s="3">
        <v>6.0</v>
      </c>
      <c r="B7" s="21" t="s">
        <v>19</v>
      </c>
      <c r="C7" s="3">
        <f t="shared" si="1"/>
        <v>8</v>
      </c>
      <c r="D7" s="12">
        <f t="shared" si="2"/>
        <v>0.1555555556</v>
      </c>
      <c r="E7" s="7"/>
      <c r="F7" s="7"/>
    </row>
    <row r="8">
      <c r="G8" s="22"/>
    </row>
    <row r="9">
      <c r="A9" s="23" t="s">
        <v>20</v>
      </c>
      <c r="B9" s="23" t="s">
        <v>21</v>
      </c>
      <c r="C9" s="24" t="s">
        <v>1</v>
      </c>
      <c r="D9" s="24" t="s">
        <v>22</v>
      </c>
      <c r="G9" s="22"/>
    </row>
    <row r="10">
      <c r="A10" s="25">
        <v>0.5833333333333334</v>
      </c>
      <c r="B10" s="25">
        <f t="shared" ref="B10:B57" si="3">A10+$H$3</f>
        <v>0.6027777778</v>
      </c>
      <c r="C10" s="10" t="s">
        <v>7</v>
      </c>
      <c r="D10" s="26">
        <v>1.0</v>
      </c>
      <c r="E10" s="7"/>
      <c r="F10" s="7"/>
      <c r="G10" s="22"/>
    </row>
    <row r="11">
      <c r="A11" s="25">
        <f t="shared" ref="A11:A57" si="4">B10+$H$4</f>
        <v>0.6041666667</v>
      </c>
      <c r="B11" s="25">
        <f t="shared" si="3"/>
        <v>0.6236111111</v>
      </c>
      <c r="C11" s="10" t="s">
        <v>10</v>
      </c>
      <c r="D11" s="27"/>
      <c r="E11" s="7"/>
      <c r="F11" s="7"/>
      <c r="K11" s="28"/>
    </row>
    <row r="12">
      <c r="A12" s="25">
        <f t="shared" si="4"/>
        <v>0.625</v>
      </c>
      <c r="B12" s="25">
        <f t="shared" si="3"/>
        <v>0.6444444444</v>
      </c>
      <c r="C12" s="10" t="s">
        <v>13</v>
      </c>
      <c r="D12" s="27"/>
      <c r="E12" s="7"/>
      <c r="F12" s="7"/>
    </row>
    <row r="13">
      <c r="A13" s="25">
        <f t="shared" si="4"/>
        <v>0.6458333333</v>
      </c>
      <c r="B13" s="25">
        <f t="shared" si="3"/>
        <v>0.6652777778</v>
      </c>
      <c r="C13" s="10" t="s">
        <v>16</v>
      </c>
      <c r="D13" s="27"/>
      <c r="E13" s="7"/>
      <c r="F13" s="7"/>
    </row>
    <row r="14">
      <c r="A14" s="25">
        <f t="shared" si="4"/>
        <v>0.6666666667</v>
      </c>
      <c r="B14" s="25">
        <f t="shared" si="3"/>
        <v>0.6861111111</v>
      </c>
      <c r="C14" s="10" t="s">
        <v>18</v>
      </c>
      <c r="D14" s="13"/>
      <c r="E14" s="7"/>
      <c r="F14" s="7"/>
      <c r="G14" s="29"/>
    </row>
    <row r="15">
      <c r="A15" s="25">
        <f t="shared" si="4"/>
        <v>0.6875</v>
      </c>
      <c r="B15" s="25">
        <f t="shared" si="3"/>
        <v>0.7069444444</v>
      </c>
      <c r="C15" s="10" t="s">
        <v>19</v>
      </c>
      <c r="D15" s="26">
        <v>2.0</v>
      </c>
      <c r="E15" s="7"/>
      <c r="F15" s="7"/>
      <c r="G15" s="30">
        <f>IF(NOW()&lt;Min(B10:B57),"",MAX(IF((B10:B57&lt;NOW()),B10:B57)))</f>
        <v>1.581944444</v>
      </c>
    </row>
    <row r="16">
      <c r="A16" s="25">
        <f t="shared" si="4"/>
        <v>0.7083333333</v>
      </c>
      <c r="B16" s="25">
        <f t="shared" si="3"/>
        <v>0.7277777778</v>
      </c>
      <c r="C16" s="10" t="s">
        <v>7</v>
      </c>
      <c r="D16" s="27"/>
      <c r="E16" s="7"/>
      <c r="F16" s="7"/>
      <c r="G16" s="31"/>
    </row>
    <row r="17">
      <c r="A17" s="25">
        <f t="shared" si="4"/>
        <v>0.7291666667</v>
      </c>
      <c r="B17" s="25">
        <f t="shared" si="3"/>
        <v>0.7486111111</v>
      </c>
      <c r="C17" s="10" t="s">
        <v>10</v>
      </c>
      <c r="D17" s="27"/>
      <c r="E17" s="7"/>
      <c r="F17" s="7"/>
    </row>
    <row r="18">
      <c r="A18" s="25">
        <f t="shared" si="4"/>
        <v>0.75</v>
      </c>
      <c r="B18" s="25">
        <f t="shared" si="3"/>
        <v>0.7694444444</v>
      </c>
      <c r="C18" s="10" t="s">
        <v>13</v>
      </c>
      <c r="D18" s="27"/>
      <c r="E18" s="7"/>
      <c r="F18" s="7"/>
    </row>
    <row r="19">
      <c r="A19" s="25">
        <f t="shared" si="4"/>
        <v>0.7708333333</v>
      </c>
      <c r="B19" s="25">
        <f t="shared" si="3"/>
        <v>0.7902777778</v>
      </c>
      <c r="C19" s="10" t="s">
        <v>16</v>
      </c>
      <c r="D19" s="13"/>
      <c r="E19" s="7"/>
      <c r="F19" s="7"/>
    </row>
    <row r="20">
      <c r="A20" s="25">
        <f t="shared" si="4"/>
        <v>0.7916666667</v>
      </c>
      <c r="B20" s="25">
        <f t="shared" si="3"/>
        <v>0.8111111111</v>
      </c>
      <c r="C20" s="10" t="s">
        <v>18</v>
      </c>
      <c r="D20" s="26">
        <v>3.0</v>
      </c>
      <c r="E20" s="7"/>
      <c r="F20" s="7"/>
      <c r="G20" s="32"/>
    </row>
    <row r="21">
      <c r="A21" s="25">
        <f t="shared" si="4"/>
        <v>0.8125</v>
      </c>
      <c r="B21" s="25">
        <f t="shared" si="3"/>
        <v>0.8319444444</v>
      </c>
      <c r="C21" s="10" t="s">
        <v>19</v>
      </c>
      <c r="D21" s="27"/>
      <c r="E21" s="7"/>
      <c r="F21" s="7"/>
    </row>
    <row r="22">
      <c r="A22" s="25">
        <f t="shared" si="4"/>
        <v>0.8333333333</v>
      </c>
      <c r="B22" s="25">
        <f t="shared" si="3"/>
        <v>0.8527777778</v>
      </c>
      <c r="C22" s="33" t="s">
        <v>7</v>
      </c>
      <c r="D22" s="27"/>
      <c r="E22" s="7"/>
      <c r="F22" s="7"/>
    </row>
    <row r="23">
      <c r="A23" s="25">
        <f t="shared" si="4"/>
        <v>0.8541666667</v>
      </c>
      <c r="B23" s="25">
        <f t="shared" si="3"/>
        <v>0.8736111111</v>
      </c>
      <c r="C23" s="34" t="s">
        <v>10</v>
      </c>
      <c r="D23" s="27"/>
      <c r="E23" s="7"/>
      <c r="F23" s="7"/>
    </row>
    <row r="24">
      <c r="A24" s="25">
        <f t="shared" si="4"/>
        <v>0.875</v>
      </c>
      <c r="B24" s="25">
        <f t="shared" si="3"/>
        <v>0.8944444444</v>
      </c>
      <c r="C24" s="35" t="s">
        <v>13</v>
      </c>
      <c r="D24" s="13"/>
      <c r="E24" s="7"/>
      <c r="F24" s="7"/>
    </row>
    <row r="25">
      <c r="A25" s="25">
        <f t="shared" si="4"/>
        <v>0.8958333333</v>
      </c>
      <c r="B25" s="25">
        <f t="shared" si="3"/>
        <v>0.9152777778</v>
      </c>
      <c r="C25" s="36" t="s">
        <v>16</v>
      </c>
      <c r="D25" s="26">
        <v>4.0</v>
      </c>
      <c r="E25" s="7"/>
      <c r="F25" s="7"/>
    </row>
    <row r="26">
      <c r="A26" s="25">
        <f t="shared" si="4"/>
        <v>0.9166666667</v>
      </c>
      <c r="B26" s="25">
        <f t="shared" si="3"/>
        <v>0.9361111111</v>
      </c>
      <c r="C26" s="37" t="s">
        <v>18</v>
      </c>
      <c r="D26" s="27"/>
      <c r="E26" s="7"/>
      <c r="F26" s="7"/>
    </row>
    <row r="27">
      <c r="A27" s="25">
        <f t="shared" si="4"/>
        <v>0.9375</v>
      </c>
      <c r="B27" s="25">
        <f t="shared" si="3"/>
        <v>0.9569444444</v>
      </c>
      <c r="C27" s="38" t="s">
        <v>19</v>
      </c>
      <c r="D27" s="27"/>
      <c r="E27" s="7"/>
      <c r="F27" s="7"/>
    </row>
    <row r="28">
      <c r="A28" s="25">
        <f t="shared" si="4"/>
        <v>0.9583333333</v>
      </c>
      <c r="B28" s="25">
        <f t="shared" si="3"/>
        <v>0.9777777778</v>
      </c>
      <c r="C28" s="36" t="s">
        <v>16</v>
      </c>
      <c r="D28" s="27"/>
      <c r="E28" s="7"/>
      <c r="F28" s="7"/>
    </row>
    <row r="29">
      <c r="A29" s="25">
        <f t="shared" si="4"/>
        <v>0.9791666667</v>
      </c>
      <c r="B29" s="25">
        <f t="shared" si="3"/>
        <v>0.9986111111</v>
      </c>
      <c r="C29" s="37" t="s">
        <v>18</v>
      </c>
      <c r="D29" s="13"/>
      <c r="E29" s="7"/>
      <c r="F29" s="7"/>
    </row>
    <row r="30">
      <c r="A30" s="25">
        <f t="shared" si="4"/>
        <v>1</v>
      </c>
      <c r="B30" s="25">
        <f t="shared" si="3"/>
        <v>1.019444444</v>
      </c>
      <c r="C30" s="38" t="s">
        <v>19</v>
      </c>
      <c r="D30" s="26">
        <v>5.0</v>
      </c>
      <c r="E30" s="7"/>
      <c r="F30" s="7"/>
    </row>
    <row r="31">
      <c r="A31" s="25">
        <f t="shared" si="4"/>
        <v>1.020833333</v>
      </c>
      <c r="B31" s="25">
        <f t="shared" si="3"/>
        <v>1.040277778</v>
      </c>
      <c r="C31" s="36" t="s">
        <v>16</v>
      </c>
      <c r="D31" s="27"/>
      <c r="E31" s="7"/>
      <c r="F31" s="7"/>
    </row>
    <row r="32">
      <c r="A32" s="25">
        <f t="shared" si="4"/>
        <v>1.041666667</v>
      </c>
      <c r="B32" s="25">
        <f t="shared" si="3"/>
        <v>1.061111111</v>
      </c>
      <c r="C32" s="37" t="s">
        <v>18</v>
      </c>
      <c r="D32" s="27"/>
      <c r="E32" s="7"/>
      <c r="F32" s="7"/>
    </row>
    <row r="33">
      <c r="A33" s="25">
        <f t="shared" si="4"/>
        <v>1.0625</v>
      </c>
      <c r="B33" s="25">
        <f t="shared" si="3"/>
        <v>1.081944444</v>
      </c>
      <c r="C33" s="38" t="s">
        <v>19</v>
      </c>
      <c r="D33" s="27"/>
      <c r="E33" s="7"/>
      <c r="F33" s="7"/>
    </row>
    <row r="34">
      <c r="A34" s="25">
        <f t="shared" si="4"/>
        <v>1.083333333</v>
      </c>
      <c r="B34" s="25">
        <f t="shared" si="3"/>
        <v>1.102777778</v>
      </c>
      <c r="C34" s="33" t="s">
        <v>7</v>
      </c>
      <c r="D34" s="13"/>
      <c r="E34" s="7"/>
      <c r="F34" s="7"/>
    </row>
    <row r="35">
      <c r="A35" s="25">
        <f t="shared" si="4"/>
        <v>1.104166667</v>
      </c>
      <c r="B35" s="25">
        <f t="shared" si="3"/>
        <v>1.123611111</v>
      </c>
      <c r="C35" s="34" t="s">
        <v>10</v>
      </c>
      <c r="D35" s="26">
        <v>6.0</v>
      </c>
      <c r="E35" s="7"/>
      <c r="F35" s="7"/>
    </row>
    <row r="36">
      <c r="A36" s="25">
        <f t="shared" si="4"/>
        <v>1.125</v>
      </c>
      <c r="B36" s="25">
        <f t="shared" si="3"/>
        <v>1.144444444</v>
      </c>
      <c r="C36" s="35" t="s">
        <v>13</v>
      </c>
      <c r="D36" s="27"/>
      <c r="E36" s="7"/>
      <c r="F36" s="7"/>
    </row>
    <row r="37">
      <c r="A37" s="25">
        <f t="shared" si="4"/>
        <v>1.145833333</v>
      </c>
      <c r="B37" s="25">
        <f t="shared" si="3"/>
        <v>1.165277778</v>
      </c>
      <c r="C37" s="33" t="s">
        <v>7</v>
      </c>
      <c r="D37" s="27"/>
      <c r="E37" s="7"/>
      <c r="F37" s="7"/>
    </row>
    <row r="38">
      <c r="A38" s="25">
        <f t="shared" si="4"/>
        <v>1.166666667</v>
      </c>
      <c r="B38" s="25">
        <f t="shared" si="3"/>
        <v>1.186111111</v>
      </c>
      <c r="C38" s="34" t="s">
        <v>10</v>
      </c>
      <c r="D38" s="27"/>
      <c r="E38" s="7"/>
      <c r="F38" s="7"/>
    </row>
    <row r="39">
      <c r="A39" s="25">
        <f t="shared" si="4"/>
        <v>1.1875</v>
      </c>
      <c r="B39" s="25">
        <f t="shared" si="3"/>
        <v>1.206944444</v>
      </c>
      <c r="C39" s="35" t="s">
        <v>13</v>
      </c>
      <c r="D39" s="13"/>
      <c r="E39" s="7"/>
      <c r="F39" s="7"/>
    </row>
    <row r="40">
      <c r="A40" s="25">
        <f t="shared" si="4"/>
        <v>1.208333333</v>
      </c>
      <c r="B40" s="25">
        <f t="shared" si="3"/>
        <v>1.227777778</v>
      </c>
      <c r="C40" s="33" t="s">
        <v>7</v>
      </c>
      <c r="D40" s="26">
        <v>7.0</v>
      </c>
      <c r="E40" s="7"/>
      <c r="F40" s="7"/>
    </row>
    <row r="41">
      <c r="A41" s="25">
        <f t="shared" si="4"/>
        <v>1.229166667</v>
      </c>
      <c r="B41" s="25">
        <f t="shared" si="3"/>
        <v>1.248611111</v>
      </c>
      <c r="C41" s="34" t="s">
        <v>10</v>
      </c>
      <c r="D41" s="27"/>
      <c r="E41" s="7"/>
      <c r="F41" s="7"/>
    </row>
    <row r="42">
      <c r="A42" s="25">
        <f t="shared" si="4"/>
        <v>1.25</v>
      </c>
      <c r="B42" s="25">
        <f t="shared" si="3"/>
        <v>1.269444444</v>
      </c>
      <c r="C42" s="35" t="s">
        <v>13</v>
      </c>
      <c r="D42" s="27"/>
      <c r="E42" s="7"/>
      <c r="F42" s="7"/>
    </row>
    <row r="43">
      <c r="A43" s="25">
        <f t="shared" si="4"/>
        <v>1.270833333</v>
      </c>
      <c r="B43" s="25">
        <f t="shared" si="3"/>
        <v>1.290277778</v>
      </c>
      <c r="C43" s="36" t="s">
        <v>16</v>
      </c>
      <c r="D43" s="27"/>
      <c r="E43" s="7"/>
      <c r="F43" s="7"/>
    </row>
    <row r="44">
      <c r="A44" s="25">
        <f t="shared" si="4"/>
        <v>1.291666667</v>
      </c>
      <c r="B44" s="25">
        <f t="shared" si="3"/>
        <v>1.311111111</v>
      </c>
      <c r="C44" s="37" t="s">
        <v>18</v>
      </c>
      <c r="D44" s="13"/>
      <c r="E44" s="7"/>
      <c r="F44" s="7"/>
    </row>
    <row r="45">
      <c r="A45" s="25">
        <f t="shared" si="4"/>
        <v>1.3125</v>
      </c>
      <c r="B45" s="25">
        <f t="shared" si="3"/>
        <v>1.331944444</v>
      </c>
      <c r="C45" s="38" t="s">
        <v>19</v>
      </c>
      <c r="D45" s="26">
        <v>8.0</v>
      </c>
      <c r="E45" s="7"/>
      <c r="F45" s="7"/>
    </row>
    <row r="46">
      <c r="A46" s="25">
        <f t="shared" si="4"/>
        <v>1.333333333</v>
      </c>
      <c r="B46" s="25">
        <f t="shared" si="3"/>
        <v>1.352777778</v>
      </c>
      <c r="C46" s="33" t="s">
        <v>7</v>
      </c>
      <c r="D46" s="27"/>
      <c r="E46" s="7"/>
      <c r="F46" s="7"/>
    </row>
    <row r="47">
      <c r="A47" s="25">
        <f t="shared" si="4"/>
        <v>1.354166667</v>
      </c>
      <c r="B47" s="25">
        <f t="shared" si="3"/>
        <v>1.373611111</v>
      </c>
      <c r="C47" s="34" t="s">
        <v>10</v>
      </c>
      <c r="D47" s="27"/>
      <c r="E47" s="7"/>
      <c r="F47" s="7"/>
    </row>
    <row r="48">
      <c r="A48" s="25">
        <f t="shared" si="4"/>
        <v>1.375</v>
      </c>
      <c r="B48" s="25">
        <f t="shared" si="3"/>
        <v>1.394444444</v>
      </c>
      <c r="C48" s="35" t="s">
        <v>13</v>
      </c>
      <c r="D48" s="27"/>
      <c r="E48" s="7"/>
      <c r="F48" s="7"/>
    </row>
    <row r="49">
      <c r="A49" s="25">
        <f t="shared" si="4"/>
        <v>1.395833333</v>
      </c>
      <c r="B49" s="25">
        <f t="shared" si="3"/>
        <v>1.415277778</v>
      </c>
      <c r="C49" s="36" t="s">
        <v>16</v>
      </c>
      <c r="D49" s="13"/>
      <c r="E49" s="7"/>
      <c r="F49" s="7"/>
    </row>
    <row r="50">
      <c r="A50" s="25">
        <f t="shared" si="4"/>
        <v>1.416666667</v>
      </c>
      <c r="B50" s="25">
        <f t="shared" si="3"/>
        <v>1.436111111</v>
      </c>
      <c r="C50" s="37" t="s">
        <v>18</v>
      </c>
      <c r="D50" s="26">
        <v>9.0</v>
      </c>
      <c r="E50" s="7"/>
      <c r="F50" s="7"/>
    </row>
    <row r="51">
      <c r="A51" s="25">
        <f t="shared" si="4"/>
        <v>1.4375</v>
      </c>
      <c r="B51" s="25">
        <f t="shared" si="3"/>
        <v>1.456944444</v>
      </c>
      <c r="C51" s="38" t="s">
        <v>19</v>
      </c>
      <c r="D51" s="27"/>
      <c r="E51" s="7"/>
      <c r="F51" s="7"/>
    </row>
    <row r="52">
      <c r="A52" s="25">
        <f t="shared" si="4"/>
        <v>1.458333333</v>
      </c>
      <c r="B52" s="25">
        <f t="shared" si="3"/>
        <v>1.477777778</v>
      </c>
      <c r="C52" s="33" t="s">
        <v>7</v>
      </c>
      <c r="D52" s="27"/>
      <c r="E52" s="7"/>
      <c r="F52" s="7"/>
    </row>
    <row r="53">
      <c r="A53" s="25">
        <f t="shared" si="4"/>
        <v>1.479166667</v>
      </c>
      <c r="B53" s="25">
        <f t="shared" si="3"/>
        <v>1.498611111</v>
      </c>
      <c r="C53" s="34" t="s">
        <v>10</v>
      </c>
      <c r="D53" s="27"/>
      <c r="E53" s="7"/>
      <c r="F53" s="7"/>
    </row>
    <row r="54">
      <c r="A54" s="25">
        <f t="shared" si="4"/>
        <v>1.5</v>
      </c>
      <c r="B54" s="25">
        <f t="shared" si="3"/>
        <v>1.519444444</v>
      </c>
      <c r="C54" s="35" t="s">
        <v>13</v>
      </c>
      <c r="D54" s="13"/>
      <c r="E54" s="7"/>
      <c r="F54" s="7"/>
    </row>
    <row r="55">
      <c r="A55" s="25">
        <f t="shared" si="4"/>
        <v>1.520833333</v>
      </c>
      <c r="B55" s="25">
        <f t="shared" si="3"/>
        <v>1.540277778</v>
      </c>
      <c r="C55" s="36" t="s">
        <v>16</v>
      </c>
      <c r="D55" s="26">
        <v>10.0</v>
      </c>
      <c r="E55" s="7"/>
      <c r="F55" s="7"/>
    </row>
    <row r="56">
      <c r="A56" s="25">
        <f t="shared" si="4"/>
        <v>1.541666667</v>
      </c>
      <c r="B56" s="25">
        <f t="shared" si="3"/>
        <v>1.561111111</v>
      </c>
      <c r="C56" s="37" t="s">
        <v>18</v>
      </c>
      <c r="D56" s="27"/>
      <c r="E56" s="7"/>
      <c r="F56" s="7"/>
    </row>
    <row r="57">
      <c r="A57" s="25">
        <f t="shared" si="4"/>
        <v>1.5625</v>
      </c>
      <c r="B57" s="25">
        <f t="shared" si="3"/>
        <v>1.581944444</v>
      </c>
      <c r="C57" s="38" t="s">
        <v>19</v>
      </c>
      <c r="D57" s="27"/>
      <c r="E57" s="7"/>
      <c r="F57" s="7"/>
    </row>
    <row r="58">
      <c r="A58" s="39"/>
      <c r="B58" s="39"/>
      <c r="D58" s="27"/>
      <c r="E58" s="7"/>
      <c r="F58" s="7"/>
    </row>
    <row r="59">
      <c r="A59" s="39"/>
      <c r="B59" s="39"/>
      <c r="D59" s="13"/>
      <c r="E59" s="7"/>
      <c r="F59" s="7"/>
    </row>
    <row r="60">
      <c r="A60" s="7"/>
      <c r="B60" s="7"/>
    </row>
  </sheetData>
  <mergeCells count="11">
    <mergeCell ref="D20:D24"/>
    <mergeCell ref="D25:D29"/>
    <mergeCell ref="D30:D34"/>
    <mergeCell ref="D35:D39"/>
    <mergeCell ref="D40:D44"/>
    <mergeCell ref="D45:D49"/>
    <mergeCell ref="D50:D54"/>
    <mergeCell ref="D55:D59"/>
    <mergeCell ref="G1:H1"/>
    <mergeCell ref="D10:D14"/>
    <mergeCell ref="D15:D19"/>
  </mergeCells>
  <conditionalFormatting sqref="C10:C64">
    <cfRule type="expression" dxfId="0" priority="1" operator="containsText">
      <formula>NOT(ISERROR(SEARCH((B$2),(C10))))</formula>
    </cfRule>
  </conditionalFormatting>
  <conditionalFormatting sqref="C10:C64">
    <cfRule type="expression" dxfId="1" priority="2" operator="containsText">
      <formula>NOT(ISERROR(SEARCH((B$3),(C10))))</formula>
    </cfRule>
  </conditionalFormatting>
  <conditionalFormatting sqref="C10:C64">
    <cfRule type="expression" dxfId="2" priority="3" operator="containsText">
      <formula>NOT(ISERROR(SEARCH((B$4),(C10))))</formula>
    </cfRule>
  </conditionalFormatting>
  <conditionalFormatting sqref="C10:C64">
    <cfRule type="expression" dxfId="3" priority="4" operator="containsText">
      <formula>NOT(ISERROR(SEARCH((B$5),(C10))))</formula>
    </cfRule>
  </conditionalFormatting>
  <conditionalFormatting sqref="C10:C64">
    <cfRule type="expression" dxfId="4" priority="5" operator="containsText">
      <formula>NOT(ISERROR(SEARCH((B$6),(C10))))</formula>
    </cfRule>
  </conditionalFormatting>
  <conditionalFormatting sqref="C10:C64">
    <cfRule type="expression" dxfId="5" priority="6" operator="containsText">
      <formula>NOT(ISERROR(SEARCH((B$7),(C10))))</formula>
    </cfRule>
  </conditionalFormatting>
  <conditionalFormatting sqref="D2:D7">
    <cfRule type="cellIs" dxfId="5" priority="7" operator="between">
      <formula>K$3</formula>
      <formula>K$4</formula>
    </cfRule>
  </conditionalFormatting>
  <conditionalFormatting sqref="D2:D7">
    <cfRule type="cellIs" dxfId="6" priority="8" operator="notBetween">
      <formula>K$3</formula>
      <formula>K$4</formula>
    </cfRule>
  </conditionalFormatting>
  <dataValidations>
    <dataValidation type="list" allowBlank="1" showErrorMessage="1" sqref="C11:C15 C17:C57">
      <formula1>$B$2:$B$7</formula1>
    </dataValidation>
    <dataValidation type="list" allowBlank="1" showErrorMessage="1" sqref="C10 C16">
      <formula1>Feuil1!$B$2:$B$7</formula1>
    </dataValidation>
  </dataValidations>
  <drawing r:id="rId2"/>
  <legacyDrawing r:id="rId3"/>
</worksheet>
</file>