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Inscrits" sheetId="6" r:id="rId1"/>
    <sheet name="feuille de comptage" sheetId="1" r:id="rId2"/>
    <sheet name="temp" sheetId="7" r:id="rId3"/>
  </sheets>
  <calcPr calcId="145621"/>
</workbook>
</file>

<file path=xl/calcChain.xml><?xml version="1.0" encoding="utf-8"?>
<calcChain xmlns="http://schemas.openxmlformats.org/spreadsheetml/2006/main">
  <c r="D9" i="1" l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42" i="1"/>
  <c r="B43" i="1"/>
  <c r="B44" i="1"/>
  <c r="B45" i="1"/>
  <c r="B46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B1" i="7" l="1"/>
  <c r="A2" i="7" l="1" a="1"/>
  <c r="A2" i="7" s="1"/>
  <c r="A9" i="1" s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C9" i="1" l="1"/>
  <c r="F9" i="1"/>
  <c r="A3" i="7" a="1"/>
  <c r="A3" i="7" s="1"/>
  <c r="A4" i="7" s="1" a="1"/>
  <c r="A4" i="7" s="1"/>
  <c r="B9" i="1"/>
  <c r="A10" i="1" l="1"/>
  <c r="A5" i="7" a="1"/>
  <c r="A5" i="7" s="1"/>
  <c r="A11" i="1"/>
  <c r="H74" i="1"/>
  <c r="I74" i="1"/>
  <c r="J74" i="1"/>
  <c r="K74" i="1"/>
  <c r="G74" i="1"/>
  <c r="C11" i="1" l="1"/>
  <c r="F11" i="1"/>
  <c r="B11" i="1"/>
  <c r="B10" i="1"/>
  <c r="C10" i="1"/>
  <c r="F10" i="1"/>
  <c r="A6" i="7" a="1"/>
  <c r="A6" i="7" s="1"/>
  <c r="A7" i="7" s="1" a="1"/>
  <c r="A7" i="7" s="1"/>
  <c r="A12" i="1"/>
  <c r="C12" i="1" l="1"/>
  <c r="B12" i="1"/>
  <c r="F12" i="1"/>
  <c r="A8" i="7" a="1"/>
  <c r="A8" i="7" s="1"/>
  <c r="A13" i="1"/>
  <c r="C13" i="1" l="1"/>
  <c r="B13" i="1"/>
  <c r="F13" i="1"/>
  <c r="A9" i="7" a="1"/>
  <c r="A9" i="7" s="1"/>
  <c r="A14" i="1"/>
  <c r="C14" i="1" l="1"/>
  <c r="B14" i="1"/>
  <c r="F14" i="1"/>
  <c r="A10" i="7" a="1"/>
  <c r="A10" i="7" s="1"/>
  <c r="A15" i="1"/>
  <c r="C15" i="1" l="1"/>
  <c r="B15" i="1"/>
  <c r="F15" i="1"/>
  <c r="A11" i="7" a="1"/>
  <c r="A11" i="7" s="1"/>
  <c r="A12" i="7" s="1" a="1"/>
  <c r="A12" i="7" s="1"/>
  <c r="A13" i="7" s="1" a="1"/>
  <c r="A13" i="7" s="1"/>
  <c r="A14" i="7" s="1" a="1"/>
  <c r="A14" i="7" s="1"/>
  <c r="A15" i="7" s="1" a="1"/>
  <c r="A15" i="7" s="1"/>
  <c r="A16" i="7" s="1" a="1"/>
  <c r="A16" i="7" s="1"/>
  <c r="A17" i="7" s="1" a="1"/>
  <c r="A17" i="7" s="1"/>
  <c r="A18" i="7" s="1" a="1"/>
  <c r="A18" i="7" s="1"/>
  <c r="A19" i="7" s="1" a="1"/>
  <c r="A19" i="7" s="1"/>
  <c r="A20" i="7" s="1" a="1"/>
  <c r="A20" i="7" s="1"/>
  <c r="A21" i="7" s="1" a="1"/>
  <c r="A21" i="7" s="1"/>
  <c r="A22" i="7" s="1" a="1"/>
  <c r="A22" i="7" s="1"/>
  <c r="A23" i="7" s="1" a="1"/>
  <c r="A23" i="7" s="1"/>
  <c r="A24" i="7" s="1" a="1"/>
  <c r="A24" i="7" s="1"/>
  <c r="A25" i="7" s="1" a="1"/>
  <c r="A25" i="7" s="1"/>
  <c r="A26" i="7" s="1" a="1"/>
  <c r="A26" i="7" s="1"/>
  <c r="A27" i="7" s="1" a="1"/>
  <c r="A27" i="7" s="1"/>
  <c r="A28" i="7" s="1" a="1"/>
  <c r="A28" i="7" s="1"/>
  <c r="A29" i="7" s="1" a="1"/>
  <c r="A29" i="7" s="1"/>
  <c r="A30" i="7" s="1" a="1"/>
  <c r="A30" i="7" s="1"/>
  <c r="A16" i="1"/>
  <c r="C16" i="1" l="1"/>
  <c r="B16" i="1"/>
  <c r="F16" i="1"/>
  <c r="A37" i="1"/>
  <c r="A31" i="7" a="1"/>
  <c r="A31" i="7" s="1"/>
  <c r="A17" i="1"/>
  <c r="C17" i="1" l="1"/>
  <c r="B17" i="1"/>
  <c r="F17" i="1"/>
  <c r="C37" i="1"/>
  <c r="B37" i="1"/>
  <c r="F37" i="1"/>
  <c r="A38" i="1"/>
  <c r="A32" i="7" a="1"/>
  <c r="A32" i="7" s="1"/>
  <c r="A18" i="1"/>
  <c r="C18" i="1" l="1"/>
  <c r="B18" i="1"/>
  <c r="F18" i="1"/>
  <c r="C38" i="1"/>
  <c r="B38" i="1"/>
  <c r="F38" i="1"/>
  <c r="A39" i="1"/>
  <c r="A33" i="7" a="1"/>
  <c r="A33" i="7" s="1"/>
  <c r="A20" i="1"/>
  <c r="A19" i="1"/>
  <c r="C19" i="1" l="1"/>
  <c r="B19" i="1"/>
  <c r="F19" i="1"/>
  <c r="C20" i="1"/>
  <c r="B20" i="1"/>
  <c r="F20" i="1"/>
  <c r="C39" i="1"/>
  <c r="B39" i="1"/>
  <c r="F39" i="1"/>
  <c r="A40" i="1"/>
  <c r="A34" i="7" a="1"/>
  <c r="A34" i="7" s="1"/>
  <c r="A41" i="1" s="1"/>
  <c r="A21" i="1"/>
  <c r="C41" i="1" l="1"/>
  <c r="B41" i="1"/>
  <c r="F41" i="1"/>
  <c r="C21" i="1"/>
  <c r="B21" i="1"/>
  <c r="F21" i="1"/>
  <c r="C40" i="1"/>
  <c r="B40" i="1"/>
  <c r="F40" i="1"/>
  <c r="A22" i="1"/>
  <c r="C22" i="1" l="1"/>
  <c r="B22" i="1"/>
  <c r="F22" i="1"/>
  <c r="A23" i="1"/>
  <c r="C23" i="1" l="1"/>
  <c r="B23" i="1"/>
  <c r="F23" i="1"/>
  <c r="A24" i="1"/>
  <c r="C24" i="1" l="1"/>
  <c r="B24" i="1"/>
  <c r="F24" i="1"/>
  <c r="A25" i="1"/>
  <c r="C25" i="1" l="1"/>
  <c r="B25" i="1"/>
  <c r="F25" i="1"/>
  <c r="A26" i="1"/>
  <c r="C26" i="1" l="1"/>
  <c r="B26" i="1"/>
  <c r="F26" i="1"/>
  <c r="A27" i="1"/>
  <c r="C27" i="1" l="1"/>
  <c r="B27" i="1"/>
  <c r="F27" i="1"/>
  <c r="A28" i="1"/>
  <c r="C28" i="1" l="1"/>
  <c r="B28" i="1"/>
  <c r="F28" i="1"/>
  <c r="A29" i="1"/>
  <c r="C29" i="1" l="1"/>
  <c r="B29" i="1"/>
  <c r="F29" i="1"/>
  <c r="A30" i="1"/>
  <c r="C30" i="1" l="1"/>
  <c r="B30" i="1"/>
  <c r="F30" i="1"/>
  <c r="A31" i="1"/>
  <c r="C31" i="1" l="1"/>
  <c r="B31" i="1"/>
  <c r="F31" i="1"/>
  <c r="A32" i="1"/>
  <c r="C32" i="1" l="1"/>
  <c r="B32" i="1"/>
  <c r="F32" i="1"/>
  <c r="A33" i="1"/>
  <c r="C33" i="1" l="1"/>
  <c r="B33" i="1"/>
  <c r="F33" i="1"/>
  <c r="A34" i="1"/>
  <c r="C34" i="1" l="1"/>
  <c r="B34" i="1"/>
  <c r="F34" i="1"/>
  <c r="A36" i="1"/>
  <c r="A35" i="1"/>
  <c r="C36" i="1" l="1"/>
  <c r="B36" i="1"/>
  <c r="F36" i="1"/>
  <c r="C35" i="1"/>
  <c r="B35" i="1"/>
  <c r="F35" i="1"/>
  <c r="C76" i="1" l="1"/>
</calcChain>
</file>

<file path=xl/sharedStrings.xml><?xml version="1.0" encoding="utf-8"?>
<sst xmlns="http://schemas.openxmlformats.org/spreadsheetml/2006/main" count="624" uniqueCount="178">
  <si>
    <t>Numéro de circuit</t>
  </si>
  <si>
    <t>Prénom élève</t>
  </si>
  <si>
    <t>Nom élève</t>
  </si>
  <si>
    <t>Classe</t>
  </si>
  <si>
    <t>Nom</t>
  </si>
  <si>
    <t>Prénom</t>
  </si>
  <si>
    <t>Arrêt de Montée</t>
  </si>
  <si>
    <t xml:space="preserve">Arrêt de descente </t>
  </si>
  <si>
    <t>Mme….</t>
  </si>
  <si>
    <t>FIS02</t>
  </si>
  <si>
    <t>Nombre élèves potentiels :</t>
  </si>
  <si>
    <t>Total montées</t>
  </si>
  <si>
    <t>Accompagnant :</t>
  </si>
  <si>
    <t>FEUILLE DE COMPTAGE</t>
  </si>
  <si>
    <t>N° dossier Pégase</t>
  </si>
  <si>
    <t>Liste des inscrits</t>
  </si>
  <si>
    <t>Numéro de dossier</t>
  </si>
  <si>
    <t>Date de naissance</t>
  </si>
  <si>
    <t>Etablissement scolaire</t>
  </si>
  <si>
    <t>Jours d'utilisations</t>
  </si>
  <si>
    <t>Lundi</t>
  </si>
  <si>
    <t>Matin</t>
  </si>
  <si>
    <t>Midi</t>
  </si>
  <si>
    <t>Soir</t>
  </si>
  <si>
    <t>Mardi</t>
  </si>
  <si>
    <t>Mercredi</t>
  </si>
  <si>
    <t>Jeudi</t>
  </si>
  <si>
    <t>Vendredi</t>
  </si>
  <si>
    <t>Samedi</t>
  </si>
  <si>
    <t>Acheminement  possible</t>
  </si>
  <si>
    <t>Arrêt de montée</t>
  </si>
  <si>
    <t>Arrêt de descente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</si>
  <si>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</si>
  <si>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</si>
  <si>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</si>
  <si>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</si>
  <si>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</si>
  <si>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</si>
  <si>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</si>
  <si>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</si>
  <si>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</si>
  <si>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</si>
  <si>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</si>
  <si>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</si>
  <si>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</si>
  <si>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</si>
  <si>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</si>
  <si>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</si>
  <si>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</si>
  <si>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</si>
  <si>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</si>
  <si>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</si>
  <si>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</si>
  <si>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</si>
  <si>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FIS03</t>
  </si>
  <si>
    <t>FIS04</t>
  </si>
  <si>
    <t>Liste des personnes autorisées à récupérer l'enfant</t>
  </si>
  <si>
    <t>Personne 1</t>
  </si>
  <si>
    <t>Personne 2</t>
  </si>
  <si>
    <t>Personne 3</t>
  </si>
  <si>
    <t>Personne 4</t>
  </si>
  <si>
    <t>Personne non désignée</t>
  </si>
  <si>
    <t>CP</t>
  </si>
  <si>
    <t>CE1</t>
  </si>
  <si>
    <t>MS</t>
  </si>
  <si>
    <t>référence</t>
  </si>
  <si>
    <t>l</t>
  </si>
  <si>
    <t>m</t>
  </si>
  <si>
    <t>o</t>
  </si>
  <si>
    <t>n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</si>
  <si>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</si>
  <si>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</si>
  <si>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</si>
  <si>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</si>
  <si>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</si>
  <si>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</si>
  <si>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</si>
  <si>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</si>
  <si>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</si>
  <si>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</si>
  <si>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</si>
  <si>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</si>
  <si>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</si>
  <si>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</si>
  <si>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</si>
  <si>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</si>
  <si>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</si>
  <si>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</si>
  <si>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</si>
  <si>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</si>
  <si>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</si>
  <si>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</si>
  <si>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</si>
  <si>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zz</t>
  </si>
  <si>
    <t>CM2</t>
  </si>
  <si>
    <t>PS</t>
  </si>
  <si>
    <t>GS</t>
  </si>
  <si>
    <t>CE2</t>
  </si>
  <si>
    <t>CM1</t>
  </si>
  <si>
    <t>Pévy</t>
  </si>
  <si>
    <t>Jonchery Sur Vesle EE</t>
  </si>
  <si>
    <t>Ventelay</t>
  </si>
  <si>
    <t>Vandeuil EM</t>
  </si>
  <si>
    <t>FIS06</t>
  </si>
  <si>
    <t>Montigny sur Vesle</t>
  </si>
  <si>
    <t>Vandeuil</t>
  </si>
  <si>
    <t>Les Venteaux</t>
  </si>
  <si>
    <t>Prouilly</t>
  </si>
  <si>
    <t>La Chute des Eaux</t>
  </si>
  <si>
    <t>Numéros de portables</t>
  </si>
  <si>
    <t>Responsable légal 1</t>
  </si>
  <si>
    <t>Responsable légal 2</t>
  </si>
  <si>
    <t>Adresse</t>
  </si>
  <si>
    <t>Commune</t>
  </si>
  <si>
    <t>Oui ou non</t>
  </si>
  <si>
    <t>xxxxxxx</t>
  </si>
  <si>
    <t>Oui</t>
  </si>
  <si>
    <t>Non</t>
  </si>
  <si>
    <t>Code circuit</t>
  </si>
  <si>
    <t>aaa</t>
  </si>
  <si>
    <t>bbb</t>
  </si>
  <si>
    <t>ccc</t>
  </si>
  <si>
    <t>ddd</t>
  </si>
  <si>
    <t>eee</t>
  </si>
  <si>
    <t>fff</t>
  </si>
  <si>
    <t>bbbbbbbbbb</t>
  </si>
  <si>
    <t>bbbbbbbb</t>
  </si>
  <si>
    <t>dddddddd</t>
  </si>
  <si>
    <t>eeeeeeeeeee</t>
  </si>
  <si>
    <t>fdfdfdfdf</t>
  </si>
  <si>
    <t>fdffdffdffffff</t>
  </si>
  <si>
    <t>gggggggggggggg</t>
  </si>
  <si>
    <t>ffffffffffff</t>
  </si>
  <si>
    <t>fdfd</t>
  </si>
  <si>
    <t>vvvvvv</t>
  </si>
  <si>
    <t>vvvvvvvvv</t>
  </si>
  <si>
    <t>vvvvvvvvvvv</t>
  </si>
  <si>
    <t>ggggg</t>
  </si>
  <si>
    <t>((((((((</t>
  </si>
  <si>
    <t>((</t>
  </si>
  <si>
    <t>çççççççç</t>
  </si>
  <si>
    <t>ùùùùùùù</t>
  </si>
  <si>
    <t>!!!!!!!!!!</t>
  </si>
  <si>
    <t>!!!!</t>
  </si>
  <si>
    <t>pppppp</t>
  </si>
  <si>
    <t>FIS05</t>
  </si>
  <si>
    <t>FIS07</t>
  </si>
  <si>
    <t>FIS08</t>
  </si>
  <si>
    <t>FIS09</t>
  </si>
  <si>
    <t>FIS10</t>
  </si>
  <si>
    <t>FIS11</t>
  </si>
  <si>
    <t>FIS12</t>
  </si>
  <si>
    <t>FIS13</t>
  </si>
  <si>
    <t>FIS14</t>
  </si>
  <si>
    <t>FIS15</t>
  </si>
  <si>
    <t>FIS16</t>
  </si>
  <si>
    <t>FIS17</t>
  </si>
  <si>
    <t>FIS18</t>
  </si>
  <si>
    <t>FIS19</t>
  </si>
  <si>
    <t>FIS20</t>
  </si>
  <si>
    <t>FIS21</t>
  </si>
  <si>
    <t>FIS22</t>
  </si>
  <si>
    <t>FIS23</t>
  </si>
  <si>
    <t>FIS24</t>
  </si>
  <si>
    <t>FIS25</t>
  </si>
  <si>
    <t>FIS26</t>
  </si>
  <si>
    <t>FIS27</t>
  </si>
  <si>
    <t>FIS28</t>
  </si>
  <si>
    <t>FIS29</t>
  </si>
  <si>
    <t>FIS30</t>
  </si>
  <si>
    <t>FIS31</t>
  </si>
  <si>
    <t>FIS32</t>
  </si>
  <si>
    <t>FIS33</t>
  </si>
  <si>
    <t>FIS34</t>
  </si>
  <si>
    <t>FIS35</t>
  </si>
  <si>
    <t>FIS36</t>
  </si>
  <si>
    <t>FIS37</t>
  </si>
  <si>
    <t>FIS38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</si>
</sst>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6" formatCode="0#&quot; &quot;##&quot; &quot;##&quot; &quot;##&quot; &quot;##"/>
    <numFmt numFmtId="167" formatCode="0000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2" borderId="0" xfId="0" applyFont="1" applyFill="1" applyAlignment="1">
      <alignment horizontal="center" vertical="center" wrapText="1"/>
    </xf>
    <xf numFmtId="0" fontId="9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6" fontId="0" fillId="0" borderId="0" xfId="0" applyNumberFormat="1" applyAlignment="1">
      <alignment vertical="center"/>
    </xf>
    <xf numFmtId="14" fontId="0" fillId="0" borderId="0" xfId="0" applyNumberFormat="1" applyAlignment="1">
      <alignment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center" vertical="center" wrapText="1"/>
    </xf>
    <xf numFmtId="0" fontId="6" fillId="0" borderId="1" xfId="0" applyNumberFormat="1" applyFont="1" applyBorder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10" fillId="3" borderId="0" xfId="0" applyNumberFormat="1" applyFont="1" applyFill="1" applyAlignment="1">
      <alignment horizontal="center" vertical="center" wrapText="1"/>
    </xf>
    <xf numFmtId="0" fontId="11" fillId="2" borderId="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8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2" fillId="0" borderId="14" xfId="0" applyFont="1" applyBorder="1"/>
    <xf numFmtId="0" fontId="12" fillId="0" borderId="15" xfId="0" applyFont="1" applyBorder="1"/>
    <xf numFmtId="14" fontId="12" fillId="0" borderId="15" xfId="0" applyNumberFormat="1" applyFont="1" applyBorder="1"/>
    <xf numFmtId="167" fontId="12" fillId="0" borderId="15" xfId="0" applyNumberFormat="1" applyFont="1" applyBorder="1"/>
    <xf numFmtId="0" fontId="12" fillId="0" borderId="16" xfId="0" applyFont="1" applyBorder="1"/>
    <xf numFmtId="0" fontId="12" fillId="0" borderId="15" xfId="0" applyNumberFormat="1" applyFont="1" applyBorder="1"/>
    <xf numFmtId="0" fontId="12" fillId="0" borderId="17" xfId="0" applyFont="1" applyBorder="1"/>
    <xf numFmtId="0" fontId="12" fillId="0" borderId="9" xfId="0" applyFont="1" applyBorder="1"/>
    <xf numFmtId="0" fontId="12" fillId="0" borderId="1" xfId="0" applyFont="1" applyBorder="1"/>
    <xf numFmtId="14" fontId="12" fillId="0" borderId="1" xfId="0" applyNumberFormat="1" applyFont="1" applyBorder="1"/>
    <xf numFmtId="167" fontId="12" fillId="0" borderId="1" xfId="0" applyNumberFormat="1" applyFont="1" applyBorder="1"/>
    <xf numFmtId="0" fontId="12" fillId="0" borderId="10" xfId="0" applyFont="1" applyBorder="1"/>
    <xf numFmtId="0" fontId="12" fillId="0" borderId="1" xfId="0" applyNumberFormat="1" applyFont="1" applyBorder="1"/>
    <xf numFmtId="0" fontId="12" fillId="0" borderId="3" xfId="0" applyFont="1" applyBorder="1"/>
    <xf numFmtId="166" fontId="12" fillId="0" borderId="9" xfId="0" applyNumberFormat="1" applyFont="1" applyBorder="1"/>
    <xf numFmtId="166" fontId="12" fillId="0" borderId="10" xfId="0" applyNumberFormat="1" applyFont="1" applyBorder="1"/>
    <xf numFmtId="166" fontId="12" fillId="0" borderId="12" xfId="0" applyNumberFormat="1" applyFont="1" applyBorder="1"/>
    <xf numFmtId="166" fontId="12" fillId="0" borderId="13" xfId="0" applyNumberFormat="1" applyFont="1" applyBorder="1"/>
    <xf numFmtId="0" fontId="12" fillId="0" borderId="0" xfId="0" applyFont="1"/>
    <xf numFmtId="14" fontId="12" fillId="0" borderId="0" xfId="0" applyNumberFormat="1" applyFont="1"/>
    <xf numFmtId="167" fontId="12" fillId="0" borderId="0" xfId="0" applyNumberFormat="1" applyFont="1"/>
    <xf numFmtId="166" fontId="12" fillId="0" borderId="0" xfId="0" applyNumberFormat="1" applyFont="1"/>
    <xf numFmtId="166" fontId="12" fillId="0" borderId="14" xfId="0" applyNumberFormat="1" applyFont="1" applyBorder="1"/>
    <xf numFmtId="166" fontId="12" fillId="0" borderId="16" xfId="0" applyNumberFormat="1" applyFont="1" applyBorder="1"/>
    <xf numFmtId="0" fontId="11" fillId="2" borderId="25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13" fillId="2" borderId="3" xfId="0" applyFont="1" applyFill="1" applyBorder="1" applyAlignment="1">
      <alignment horizontal="center" vertical="center" wrapText="1"/>
    </xf>
    <xf numFmtId="0" fontId="13" fillId="2" borderId="10" xfId="0" applyFont="1" applyFill="1" applyBorder="1" applyAlignment="1">
      <alignment horizontal="center" vertical="center" wrapText="1"/>
    </xf>
    <xf numFmtId="0" fontId="13" fillId="2" borderId="26" xfId="0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 wrapText="1"/>
    </xf>
    <xf numFmtId="0" fontId="13" fillId="2" borderId="18" xfId="0" applyFont="1" applyFill="1" applyBorder="1" applyAlignment="1">
      <alignment vertical="center" wrapText="1"/>
    </xf>
    <xf numFmtId="0" fontId="13" fillId="2" borderId="19" xfId="0" applyFont="1" applyFill="1" applyBorder="1" applyAlignment="1">
      <alignment vertical="center" wrapText="1"/>
    </xf>
    <xf numFmtId="0" fontId="13" fillId="2" borderId="21" xfId="0" applyFont="1" applyFill="1" applyBorder="1" applyAlignment="1">
      <alignment vertical="center" wrapText="1"/>
    </xf>
    <xf numFmtId="0" fontId="13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center" vertical="center" wrapText="1"/>
    </xf>
    <xf numFmtId="0" fontId="13" fillId="2" borderId="20" xfId="0" applyFont="1" applyFill="1" applyBorder="1" applyAlignment="1">
      <alignment horizontal="center" vertical="center" wrapText="1"/>
    </xf>
    <xf numFmtId="0" fontId="13" fillId="2" borderId="27" xfId="0" applyFont="1" applyFill="1" applyBorder="1" applyAlignment="1">
      <alignment horizontal="center" vertical="center" wrapText="1"/>
    </xf>
    <xf numFmtId="0" fontId="13" fillId="2" borderId="2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03"/>
  <sheetViews>
    <sheetView tabSelected="1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F24" sqref="F24"/>
    </sheetView>
  </sheetViews>
  <sheetFormatPr baseColWidth="10" defaultRowHeight="15" x14ac:dyDescent="0.25"/>
  <cols>
    <col min="1" max="1" width="8.28515625" style="65" customWidth="1"/>
    <col min="2" max="3" width="11.42578125" style="65"/>
    <col min="4" max="4" width="10.7109375" style="66" bestFit="1" customWidth="1"/>
    <col min="5" max="5" width="9.5703125" style="65" customWidth="1"/>
    <col min="6" max="6" width="9.5703125" style="67" customWidth="1"/>
    <col min="7" max="7" width="11" style="65" customWidth="1"/>
    <col min="8" max="8" width="21" style="65" bestFit="1" customWidth="1"/>
    <col min="9" max="9" width="11.42578125" style="65"/>
    <col min="10" max="10" width="5" style="65" customWidth="1"/>
    <col min="11" max="12" width="4.28515625" style="65" customWidth="1"/>
    <col min="13" max="13" width="5.28515625" style="65" customWidth="1"/>
    <col min="14" max="15" width="4.28515625" style="65" customWidth="1"/>
    <col min="16" max="16" width="5.28515625" style="65" customWidth="1"/>
    <col min="17" max="18" width="4.28515625" style="65" customWidth="1"/>
    <col min="19" max="19" width="6" style="65" customWidth="1"/>
    <col min="20" max="21" width="4.28515625" style="65" customWidth="1"/>
    <col min="22" max="22" width="5" style="65" customWidth="1"/>
    <col min="23" max="24" width="4.28515625" style="65" customWidth="1"/>
    <col min="25" max="25" width="5.140625" style="65" customWidth="1"/>
    <col min="26" max="26" width="4.28515625" style="65" customWidth="1"/>
    <col min="27" max="27" width="6.28515625" style="65" customWidth="1"/>
    <col min="28" max="28" width="9.28515625" style="65" customWidth="1"/>
    <col min="29" max="29" width="16.140625" style="65" bestFit="1" customWidth="1"/>
    <col min="30" max="30" width="17.7109375" style="65" bestFit="1" customWidth="1"/>
    <col min="31" max="31" width="9" style="65" bestFit="1" customWidth="1"/>
    <col min="32" max="32" width="13" style="65" bestFit="1" customWidth="1"/>
    <col min="33" max="33" width="12.140625" style="65" bestFit="1" customWidth="1"/>
    <col min="34" max="34" width="13" style="65" bestFit="1" customWidth="1"/>
    <col min="35" max="35" width="9" style="65" bestFit="1" customWidth="1"/>
    <col min="36" max="36" width="13" style="65" bestFit="1" customWidth="1"/>
    <col min="37" max="37" width="12.140625" style="65" bestFit="1" customWidth="1"/>
    <col min="38" max="38" width="13" style="65" bestFit="1" customWidth="1"/>
    <col min="39" max="39" width="9" style="65" bestFit="1" customWidth="1"/>
    <col min="40" max="40" width="13" style="65" bestFit="1" customWidth="1"/>
    <col min="41" max="41" width="12.140625" style="65" bestFit="1" customWidth="1"/>
    <col min="42" max="42" width="13" style="65" bestFit="1" customWidth="1"/>
    <col min="43" max="43" width="9" style="65" bestFit="1" customWidth="1"/>
    <col min="44" max="44" width="13" style="65" bestFit="1" customWidth="1"/>
    <col min="45" max="45" width="12.140625" style="65" bestFit="1" customWidth="1"/>
    <col min="46" max="46" width="13" style="65" bestFit="1" customWidth="1"/>
    <col min="47" max="51" width="11.42578125" style="65"/>
    <col min="52" max="52" width="12.42578125" style="68" customWidth="1"/>
    <col min="53" max="53" width="10.7109375" style="68" customWidth="1"/>
  </cols>
  <sheetData>
    <row r="1" spans="1:53" s="1" customFormat="1" x14ac:dyDescent="0.25">
      <c r="A1" s="19" t="s">
        <v>15</v>
      </c>
    </row>
    <row r="2" spans="1:53" s="1" customFormat="1" ht="15.75" thickBot="1" x14ac:dyDescent="0.3"/>
    <row r="3" spans="1:53" s="18" customFormat="1" x14ac:dyDescent="0.25">
      <c r="A3" s="34" t="s">
        <v>16</v>
      </c>
      <c r="B3" s="35" t="s">
        <v>4</v>
      </c>
      <c r="C3" s="35" t="s">
        <v>5</v>
      </c>
      <c r="D3" s="35" t="s">
        <v>17</v>
      </c>
      <c r="E3" s="36" t="s">
        <v>112</v>
      </c>
      <c r="F3" s="36" t="s">
        <v>62</v>
      </c>
      <c r="G3" s="36" t="s">
        <v>113</v>
      </c>
      <c r="H3" s="35" t="s">
        <v>18</v>
      </c>
      <c r="I3" s="37" t="s">
        <v>3</v>
      </c>
      <c r="J3" s="34" t="s">
        <v>19</v>
      </c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8"/>
      <c r="AA3" s="34" t="s">
        <v>29</v>
      </c>
      <c r="AB3" s="35"/>
      <c r="AC3" s="35"/>
      <c r="AD3" s="35"/>
      <c r="AE3" s="35" t="s">
        <v>29</v>
      </c>
      <c r="AF3" s="35"/>
      <c r="AG3" s="35"/>
      <c r="AH3" s="35"/>
      <c r="AI3" s="35" t="s">
        <v>29</v>
      </c>
      <c r="AJ3" s="35"/>
      <c r="AK3" s="35"/>
      <c r="AL3" s="35"/>
      <c r="AM3" s="35" t="s">
        <v>29</v>
      </c>
      <c r="AN3" s="35"/>
      <c r="AO3" s="35"/>
      <c r="AP3" s="35"/>
      <c r="AQ3" s="35" t="s">
        <v>29</v>
      </c>
      <c r="AR3" s="35"/>
      <c r="AS3" s="35"/>
      <c r="AT3" s="37"/>
      <c r="AU3" s="71" t="s">
        <v>56</v>
      </c>
      <c r="AV3" s="35"/>
      <c r="AW3" s="35"/>
      <c r="AX3" s="35"/>
      <c r="AY3" s="38"/>
      <c r="AZ3" s="34" t="s">
        <v>109</v>
      </c>
      <c r="BA3" s="37"/>
    </row>
    <row r="4" spans="1:53" s="77" customFormat="1" ht="12.75" customHeight="1" x14ac:dyDescent="0.25">
      <c r="A4" s="39"/>
      <c r="B4" s="40"/>
      <c r="C4" s="40"/>
      <c r="D4" s="40"/>
      <c r="E4" s="41"/>
      <c r="F4" s="41"/>
      <c r="G4" s="41"/>
      <c r="H4" s="40"/>
      <c r="I4" s="42"/>
      <c r="J4" s="72" t="s">
        <v>20</v>
      </c>
      <c r="K4" s="73"/>
      <c r="L4" s="73"/>
      <c r="M4" s="73" t="s">
        <v>24</v>
      </c>
      <c r="N4" s="73"/>
      <c r="O4" s="73"/>
      <c r="P4" s="73" t="s">
        <v>25</v>
      </c>
      <c r="Q4" s="73"/>
      <c r="R4" s="73"/>
      <c r="S4" s="73" t="s">
        <v>26</v>
      </c>
      <c r="T4" s="73"/>
      <c r="U4" s="73"/>
      <c r="V4" s="73" t="s">
        <v>27</v>
      </c>
      <c r="W4" s="73"/>
      <c r="X4" s="73"/>
      <c r="Y4" s="73" t="s">
        <v>28</v>
      </c>
      <c r="Z4" s="74"/>
      <c r="AA4" s="72" t="s">
        <v>118</v>
      </c>
      <c r="AB4" s="73" t="s">
        <v>0</v>
      </c>
      <c r="AC4" s="73" t="s">
        <v>30</v>
      </c>
      <c r="AD4" s="73" t="s">
        <v>31</v>
      </c>
      <c r="AE4" s="73" t="s">
        <v>118</v>
      </c>
      <c r="AF4" s="73" t="s">
        <v>0</v>
      </c>
      <c r="AG4" s="73" t="s">
        <v>30</v>
      </c>
      <c r="AH4" s="73" t="s">
        <v>31</v>
      </c>
      <c r="AI4" s="73" t="s">
        <v>118</v>
      </c>
      <c r="AJ4" s="73" t="s">
        <v>0</v>
      </c>
      <c r="AK4" s="73" t="s">
        <v>30</v>
      </c>
      <c r="AL4" s="73" t="s">
        <v>31</v>
      </c>
      <c r="AM4" s="73" t="s">
        <v>118</v>
      </c>
      <c r="AN4" s="73" t="s">
        <v>0</v>
      </c>
      <c r="AO4" s="73" t="s">
        <v>30</v>
      </c>
      <c r="AP4" s="73" t="s">
        <v>31</v>
      </c>
      <c r="AQ4" s="73" t="s">
        <v>118</v>
      </c>
      <c r="AR4" s="73" t="s">
        <v>0</v>
      </c>
      <c r="AS4" s="73" t="s">
        <v>30</v>
      </c>
      <c r="AT4" s="75" t="s">
        <v>31</v>
      </c>
      <c r="AU4" s="76" t="s">
        <v>57</v>
      </c>
      <c r="AV4" s="73" t="s">
        <v>58</v>
      </c>
      <c r="AW4" s="73" t="s">
        <v>59</v>
      </c>
      <c r="AX4" s="73" t="s">
        <v>60</v>
      </c>
      <c r="AY4" s="74" t="s">
        <v>61</v>
      </c>
      <c r="AZ4" s="72" t="s">
        <v>110</v>
      </c>
      <c r="BA4" s="75" t="s">
        <v>111</v>
      </c>
    </row>
    <row r="5" spans="1:53" s="77" customFormat="1" ht="18.75" thickBot="1" x14ac:dyDescent="0.3">
      <c r="A5" s="43"/>
      <c r="B5" s="44"/>
      <c r="C5" s="44"/>
      <c r="D5" s="44"/>
      <c r="E5" s="45"/>
      <c r="F5" s="45"/>
      <c r="G5" s="45"/>
      <c r="H5" s="44"/>
      <c r="I5" s="46"/>
      <c r="J5" s="78" t="s">
        <v>21</v>
      </c>
      <c r="K5" s="79" t="s">
        <v>22</v>
      </c>
      <c r="L5" s="79" t="s">
        <v>23</v>
      </c>
      <c r="M5" s="79" t="s">
        <v>21</v>
      </c>
      <c r="N5" s="79" t="s">
        <v>22</v>
      </c>
      <c r="O5" s="79" t="s">
        <v>23</v>
      </c>
      <c r="P5" s="79" t="s">
        <v>21</v>
      </c>
      <c r="Q5" s="79" t="s">
        <v>22</v>
      </c>
      <c r="R5" s="79" t="s">
        <v>23</v>
      </c>
      <c r="S5" s="79" t="s">
        <v>21</v>
      </c>
      <c r="T5" s="79" t="s">
        <v>22</v>
      </c>
      <c r="U5" s="79" t="s">
        <v>23</v>
      </c>
      <c r="V5" s="79" t="s">
        <v>21</v>
      </c>
      <c r="W5" s="79" t="s">
        <v>22</v>
      </c>
      <c r="X5" s="79" t="s">
        <v>23</v>
      </c>
      <c r="Y5" s="79" t="s">
        <v>21</v>
      </c>
      <c r="Z5" s="80" t="s">
        <v>22</v>
      </c>
      <c r="AA5" s="81"/>
      <c r="AB5" s="82"/>
      <c r="AC5" s="82"/>
      <c r="AD5" s="82"/>
      <c r="AE5" s="82"/>
      <c r="AF5" s="82"/>
      <c r="AG5" s="82"/>
      <c r="AH5" s="82"/>
      <c r="AI5" s="82"/>
      <c r="AJ5" s="82"/>
      <c r="AK5" s="82"/>
      <c r="AL5" s="82"/>
      <c r="AM5" s="82"/>
      <c r="AN5" s="82"/>
      <c r="AO5" s="82"/>
      <c r="AP5" s="82"/>
      <c r="AQ5" s="82"/>
      <c r="AR5" s="82"/>
      <c r="AS5" s="82"/>
      <c r="AT5" s="83"/>
      <c r="AU5" s="84"/>
      <c r="AV5" s="82"/>
      <c r="AW5" s="82"/>
      <c r="AX5" s="82"/>
      <c r="AY5" s="85"/>
      <c r="AZ5" s="81"/>
      <c r="BA5" s="83"/>
    </row>
    <row r="6" spans="1:53" x14ac:dyDescent="0.25">
      <c r="A6" s="47">
        <v>1</v>
      </c>
      <c r="B6" s="48" t="s">
        <v>32</v>
      </c>
      <c r="C6" s="48" t="s">
        <v>43</v>
      </c>
      <c r="D6" s="49">
        <v>40192</v>
      </c>
      <c r="E6" s="49" t="s">
        <v>115</v>
      </c>
      <c r="F6" s="50">
        <v>51140</v>
      </c>
      <c r="G6" s="49" t="s">
        <v>99</v>
      </c>
      <c r="H6" s="48" t="s">
        <v>100</v>
      </c>
      <c r="I6" s="51" t="s">
        <v>62</v>
      </c>
      <c r="J6" s="47" t="s">
        <v>116</v>
      </c>
      <c r="K6" s="48" t="s">
        <v>117</v>
      </c>
      <c r="L6" s="48" t="s">
        <v>116</v>
      </c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51"/>
      <c r="AA6" s="47" t="s">
        <v>9</v>
      </c>
      <c r="AB6" s="52">
        <v>250031</v>
      </c>
      <c r="AC6" s="48" t="s">
        <v>99</v>
      </c>
      <c r="AD6" s="48" t="s">
        <v>100</v>
      </c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53"/>
      <c r="AU6" s="47"/>
      <c r="AV6" s="48"/>
      <c r="AW6" s="48"/>
      <c r="AX6" s="48"/>
      <c r="AY6" s="53" t="s">
        <v>114</v>
      </c>
      <c r="AZ6" s="69">
        <v>600000000</v>
      </c>
      <c r="BA6" s="70"/>
    </row>
    <row r="7" spans="1:53" x14ac:dyDescent="0.25">
      <c r="A7" s="54">
        <v>2</v>
      </c>
      <c r="B7" s="55" t="s">
        <v>33</v>
      </c>
      <c r="C7" s="55" t="s">
        <v>44</v>
      </c>
      <c r="D7" s="56">
        <v>40193</v>
      </c>
      <c r="E7" s="56"/>
      <c r="F7" s="57"/>
      <c r="G7" s="49" t="s">
        <v>99</v>
      </c>
      <c r="H7" s="55" t="s">
        <v>100</v>
      </c>
      <c r="I7" s="58" t="s">
        <v>63</v>
      </c>
      <c r="J7" s="54" t="s">
        <v>117</v>
      </c>
      <c r="K7" s="55" t="s">
        <v>117</v>
      </c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8"/>
      <c r="AA7" s="54" t="s">
        <v>9</v>
      </c>
      <c r="AB7" s="59">
        <v>250031</v>
      </c>
      <c r="AC7" s="55" t="s">
        <v>99</v>
      </c>
      <c r="AD7" s="55" t="s">
        <v>100</v>
      </c>
      <c r="AE7" s="55"/>
      <c r="AF7" s="55"/>
      <c r="AG7" s="55"/>
      <c r="AH7" s="55"/>
      <c r="AI7" s="55"/>
      <c r="AJ7" s="55"/>
      <c r="AK7" s="55"/>
      <c r="AL7" s="55"/>
      <c r="AM7" s="55"/>
      <c r="AN7" s="55"/>
      <c r="AO7" s="55"/>
      <c r="AP7" s="55"/>
      <c r="AQ7" s="55"/>
      <c r="AR7" s="55"/>
      <c r="AS7" s="55"/>
      <c r="AT7" s="60"/>
      <c r="AU7" s="54"/>
      <c r="AV7" s="55"/>
      <c r="AW7" s="55"/>
      <c r="AX7" s="55"/>
      <c r="AY7" s="60"/>
      <c r="AZ7" s="61"/>
      <c r="BA7" s="62"/>
    </row>
    <row r="8" spans="1:53" x14ac:dyDescent="0.25">
      <c r="A8" s="54">
        <v>3</v>
      </c>
      <c r="B8" s="55" t="s">
        <v>34</v>
      </c>
      <c r="C8" s="55" t="s">
        <v>45</v>
      </c>
      <c r="D8" s="56"/>
      <c r="E8" s="56"/>
      <c r="F8" s="57"/>
      <c r="G8" s="49" t="s">
        <v>99</v>
      </c>
      <c r="H8" s="55" t="s">
        <v>102</v>
      </c>
      <c r="I8" s="58" t="s">
        <v>64</v>
      </c>
      <c r="J8" s="54"/>
      <c r="K8" s="55"/>
      <c r="L8" s="55"/>
      <c r="M8" s="55"/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8"/>
      <c r="AA8" s="54" t="s">
        <v>54</v>
      </c>
      <c r="AB8" s="59">
        <v>250031</v>
      </c>
      <c r="AC8" s="55" t="s">
        <v>99</v>
      </c>
      <c r="AD8" s="55" t="s">
        <v>102</v>
      </c>
      <c r="AE8" s="55"/>
      <c r="AF8" s="55"/>
      <c r="AG8" s="55"/>
      <c r="AH8" s="55"/>
      <c r="AI8" s="55"/>
      <c r="AJ8" s="55"/>
      <c r="AK8" s="55"/>
      <c r="AL8" s="55"/>
      <c r="AM8" s="55"/>
      <c r="AN8" s="55"/>
      <c r="AO8" s="55"/>
      <c r="AP8" s="55"/>
      <c r="AQ8" s="55"/>
      <c r="AR8" s="55"/>
      <c r="AS8" s="55"/>
      <c r="AT8" s="60"/>
      <c r="AU8" s="54"/>
      <c r="AV8" s="55"/>
      <c r="AW8" s="55"/>
      <c r="AX8" s="55"/>
      <c r="AY8" s="60"/>
      <c r="AZ8" s="61"/>
      <c r="BA8" s="62"/>
    </row>
    <row r="9" spans="1:53" x14ac:dyDescent="0.25">
      <c r="A9" s="54">
        <v>4</v>
      </c>
      <c r="B9" s="55" t="s">
        <v>35</v>
      </c>
      <c r="C9" s="55" t="s">
        <v>46</v>
      </c>
      <c r="D9" s="56"/>
      <c r="E9" s="56"/>
      <c r="F9" s="57"/>
      <c r="G9" s="49" t="s">
        <v>99</v>
      </c>
      <c r="H9" s="55" t="s">
        <v>100</v>
      </c>
      <c r="I9" s="58" t="s">
        <v>94</v>
      </c>
      <c r="J9" s="54"/>
      <c r="K9" s="55"/>
      <c r="L9" s="55"/>
      <c r="M9" s="55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8"/>
      <c r="AA9" s="54" t="s">
        <v>54</v>
      </c>
      <c r="AB9" s="59">
        <v>250032</v>
      </c>
      <c r="AC9" s="55" t="s">
        <v>99</v>
      </c>
      <c r="AD9" s="55" t="s">
        <v>100</v>
      </c>
      <c r="AE9" s="55"/>
      <c r="AF9" s="55"/>
      <c r="AG9" s="55"/>
      <c r="AH9" s="55"/>
      <c r="AI9" s="55"/>
      <c r="AJ9" s="55"/>
      <c r="AK9" s="55"/>
      <c r="AL9" s="55"/>
      <c r="AM9" s="55"/>
      <c r="AN9" s="55"/>
      <c r="AO9" s="55"/>
      <c r="AP9" s="55"/>
      <c r="AQ9" s="55"/>
      <c r="AR9" s="55"/>
      <c r="AS9" s="55"/>
      <c r="AT9" s="60"/>
      <c r="AU9" s="54"/>
      <c r="AV9" s="55"/>
      <c r="AW9" s="55"/>
      <c r="AX9" s="55"/>
      <c r="AY9" s="60"/>
      <c r="AZ9" s="61"/>
      <c r="BA9" s="62"/>
    </row>
    <row r="10" spans="1:53" x14ac:dyDescent="0.25">
      <c r="A10" s="54">
        <v>5</v>
      </c>
      <c r="B10" s="55" t="s">
        <v>36</v>
      </c>
      <c r="C10" s="55" t="s">
        <v>47</v>
      </c>
      <c r="D10" s="56"/>
      <c r="E10" s="56"/>
      <c r="F10" s="57"/>
      <c r="G10" s="49" t="s">
        <v>99</v>
      </c>
      <c r="H10" s="55" t="s">
        <v>102</v>
      </c>
      <c r="I10" s="58" t="s">
        <v>64</v>
      </c>
      <c r="J10" s="54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8"/>
      <c r="AA10" s="54" t="s">
        <v>55</v>
      </c>
      <c r="AB10" s="59">
        <v>250034</v>
      </c>
      <c r="AC10" s="55" t="s">
        <v>101</v>
      </c>
      <c r="AD10" s="55" t="s">
        <v>102</v>
      </c>
      <c r="AE10" s="55"/>
      <c r="AF10" s="55"/>
      <c r="AG10" s="55"/>
      <c r="AH10" s="55"/>
      <c r="AI10" s="55"/>
      <c r="AJ10" s="55"/>
      <c r="AK10" s="55"/>
      <c r="AL10" s="55"/>
      <c r="AM10" s="55"/>
      <c r="AN10" s="55"/>
      <c r="AO10" s="55"/>
      <c r="AP10" s="55"/>
      <c r="AQ10" s="55"/>
      <c r="AR10" s="55"/>
      <c r="AS10" s="55"/>
      <c r="AT10" s="60"/>
      <c r="AU10" s="54"/>
      <c r="AV10" s="55"/>
      <c r="AW10" s="55"/>
      <c r="AX10" s="55"/>
      <c r="AY10" s="60"/>
      <c r="AZ10" s="61"/>
      <c r="BA10" s="62"/>
    </row>
    <row r="11" spans="1:53" x14ac:dyDescent="0.25">
      <c r="A11" s="54">
        <v>6</v>
      </c>
      <c r="B11" s="55" t="s">
        <v>37</v>
      </c>
      <c r="C11" s="55" t="s">
        <v>48</v>
      </c>
      <c r="D11" s="56"/>
      <c r="E11" s="56"/>
      <c r="F11" s="57"/>
      <c r="G11" s="56" t="s">
        <v>101</v>
      </c>
      <c r="H11" s="55" t="s">
        <v>102</v>
      </c>
      <c r="I11" s="58" t="s">
        <v>95</v>
      </c>
      <c r="J11" s="54"/>
      <c r="K11" s="55"/>
      <c r="L11" s="55"/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  <c r="Z11" s="58"/>
      <c r="AA11" s="54" t="s">
        <v>55</v>
      </c>
      <c r="AB11" s="59">
        <v>250034</v>
      </c>
      <c r="AC11" s="55" t="s">
        <v>101</v>
      </c>
      <c r="AD11" s="55" t="s">
        <v>102</v>
      </c>
      <c r="AE11" s="55"/>
      <c r="AF11" s="55"/>
      <c r="AG11" s="55"/>
      <c r="AH11" s="55"/>
      <c r="AI11" s="55"/>
      <c r="AJ11" s="55"/>
      <c r="AK11" s="55"/>
      <c r="AL11" s="55"/>
      <c r="AM11" s="55"/>
      <c r="AN11" s="55"/>
      <c r="AO11" s="55"/>
      <c r="AP11" s="55"/>
      <c r="AQ11" s="55"/>
      <c r="AR11" s="55"/>
      <c r="AS11" s="55"/>
      <c r="AT11" s="60"/>
      <c r="AU11" s="54"/>
      <c r="AV11" s="55"/>
      <c r="AW11" s="55"/>
      <c r="AX11" s="55"/>
      <c r="AY11" s="60"/>
      <c r="AZ11" s="61"/>
      <c r="BA11" s="62"/>
    </row>
    <row r="12" spans="1:53" x14ac:dyDescent="0.25">
      <c r="A12" s="54">
        <v>7</v>
      </c>
      <c r="B12" s="55" t="s">
        <v>38</v>
      </c>
      <c r="C12" s="55" t="s">
        <v>49</v>
      </c>
      <c r="D12" s="56"/>
      <c r="E12" s="56"/>
      <c r="F12" s="57"/>
      <c r="G12" s="56"/>
      <c r="H12" s="55" t="s">
        <v>102</v>
      </c>
      <c r="I12" s="58" t="s">
        <v>96</v>
      </c>
      <c r="J12" s="54"/>
      <c r="K12" s="55"/>
      <c r="L12" s="55"/>
      <c r="M12" s="55"/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  <c r="Z12" s="58"/>
      <c r="AA12" s="54" t="s">
        <v>55</v>
      </c>
      <c r="AB12" s="59">
        <v>250034</v>
      </c>
      <c r="AC12" s="55" t="s">
        <v>101</v>
      </c>
      <c r="AD12" s="55" t="s">
        <v>102</v>
      </c>
      <c r="AE12" s="55"/>
      <c r="AF12" s="55"/>
      <c r="AG12" s="55"/>
      <c r="AH12" s="55"/>
      <c r="AI12" s="55"/>
      <c r="AJ12" s="55"/>
      <c r="AK12" s="55"/>
      <c r="AL12" s="55"/>
      <c r="AM12" s="55"/>
      <c r="AN12" s="55"/>
      <c r="AO12" s="55"/>
      <c r="AP12" s="55"/>
      <c r="AQ12" s="55"/>
      <c r="AR12" s="55"/>
      <c r="AS12" s="55"/>
      <c r="AT12" s="60"/>
      <c r="AU12" s="54"/>
      <c r="AV12" s="55"/>
      <c r="AW12" s="55"/>
      <c r="AX12" s="55"/>
      <c r="AY12" s="60"/>
      <c r="AZ12" s="61"/>
      <c r="BA12" s="62"/>
    </row>
    <row r="13" spans="1:53" x14ac:dyDescent="0.25">
      <c r="A13" s="54">
        <v>8</v>
      </c>
      <c r="B13" s="55" t="s">
        <v>39</v>
      </c>
      <c r="C13" s="55" t="s">
        <v>50</v>
      </c>
      <c r="D13" s="56"/>
      <c r="E13" s="56"/>
      <c r="F13" s="57"/>
      <c r="G13" s="56"/>
      <c r="H13" s="55" t="s">
        <v>100</v>
      </c>
      <c r="I13" s="58" t="s">
        <v>97</v>
      </c>
      <c r="J13" s="54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8"/>
      <c r="AA13" s="54" t="s">
        <v>55</v>
      </c>
      <c r="AB13" s="59">
        <v>250030</v>
      </c>
      <c r="AC13" s="55" t="s">
        <v>101</v>
      </c>
      <c r="AD13" s="55" t="s">
        <v>100</v>
      </c>
      <c r="AE13" s="55"/>
      <c r="AF13" s="55"/>
      <c r="AG13" s="55"/>
      <c r="AH13" s="55"/>
      <c r="AI13" s="55"/>
      <c r="AJ13" s="55"/>
      <c r="AK13" s="55"/>
      <c r="AL13" s="55"/>
      <c r="AM13" s="55"/>
      <c r="AN13" s="55"/>
      <c r="AO13" s="55"/>
      <c r="AP13" s="55"/>
      <c r="AQ13" s="55"/>
      <c r="AR13" s="55"/>
      <c r="AS13" s="55"/>
      <c r="AT13" s="60"/>
      <c r="AU13" s="54"/>
      <c r="AV13" s="55"/>
      <c r="AW13" s="55"/>
      <c r="AX13" s="55"/>
      <c r="AY13" s="60"/>
      <c r="AZ13" s="61"/>
      <c r="BA13" s="62"/>
    </row>
    <row r="14" spans="1:53" x14ac:dyDescent="0.25">
      <c r="A14" s="54">
        <v>9</v>
      </c>
      <c r="B14" s="55" t="s">
        <v>40</v>
      </c>
      <c r="C14" s="55" t="s">
        <v>51</v>
      </c>
      <c r="D14" s="56"/>
      <c r="E14" s="56"/>
      <c r="F14" s="57"/>
      <c r="G14" s="56"/>
      <c r="H14" s="55" t="s">
        <v>100</v>
      </c>
      <c r="I14" s="58" t="s">
        <v>97</v>
      </c>
      <c r="J14" s="54"/>
      <c r="K14" s="55"/>
      <c r="L14" s="55"/>
      <c r="M14" s="55"/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8"/>
      <c r="AA14" s="54" t="s">
        <v>55</v>
      </c>
      <c r="AB14" s="59">
        <v>250034</v>
      </c>
      <c r="AC14" s="55" t="s">
        <v>101</v>
      </c>
      <c r="AD14" s="55" t="s">
        <v>100</v>
      </c>
      <c r="AE14" s="55"/>
      <c r="AF14" s="55"/>
      <c r="AG14" s="55"/>
      <c r="AH14" s="55"/>
      <c r="AI14" s="55"/>
      <c r="AJ14" s="55"/>
      <c r="AK14" s="55"/>
      <c r="AL14" s="55"/>
      <c r="AM14" s="55"/>
      <c r="AN14" s="55"/>
      <c r="AO14" s="55"/>
      <c r="AP14" s="55"/>
      <c r="AQ14" s="55"/>
      <c r="AR14" s="55"/>
      <c r="AS14" s="55"/>
      <c r="AT14" s="60"/>
      <c r="AU14" s="54"/>
      <c r="AV14" s="55"/>
      <c r="AW14" s="55"/>
      <c r="AX14" s="55"/>
      <c r="AY14" s="60"/>
      <c r="AZ14" s="61"/>
      <c r="BA14" s="62"/>
    </row>
    <row r="15" spans="1:53" x14ac:dyDescent="0.25">
      <c r="A15" s="54">
        <v>10</v>
      </c>
      <c r="B15" s="55" t="s">
        <v>41</v>
      </c>
      <c r="C15" s="55" t="s">
        <v>52</v>
      </c>
      <c r="D15" s="56"/>
      <c r="E15" s="56"/>
      <c r="F15" s="57"/>
      <c r="G15" s="56"/>
      <c r="H15" s="55" t="s">
        <v>100</v>
      </c>
      <c r="I15" s="58" t="s">
        <v>63</v>
      </c>
      <c r="J15" s="54"/>
      <c r="K15" s="55"/>
      <c r="L15" s="55"/>
      <c r="M15" s="55"/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8"/>
      <c r="AA15" s="54" t="s">
        <v>55</v>
      </c>
      <c r="AB15" s="59">
        <v>250034</v>
      </c>
      <c r="AC15" s="55" t="s">
        <v>101</v>
      </c>
      <c r="AD15" s="55" t="s">
        <v>100</v>
      </c>
      <c r="AE15" s="55"/>
      <c r="AF15" s="55"/>
      <c r="AG15" s="55"/>
      <c r="AH15" s="55"/>
      <c r="AI15" s="55"/>
      <c r="AJ15" s="55"/>
      <c r="AK15" s="55"/>
      <c r="AL15" s="55"/>
      <c r="AM15" s="55"/>
      <c r="AN15" s="55"/>
      <c r="AO15" s="55"/>
      <c r="AP15" s="55"/>
      <c r="AQ15" s="55"/>
      <c r="AR15" s="55"/>
      <c r="AS15" s="55"/>
      <c r="AT15" s="60"/>
      <c r="AU15" s="54"/>
      <c r="AV15" s="55"/>
      <c r="AW15" s="55"/>
      <c r="AX15" s="55"/>
      <c r="AY15" s="60"/>
      <c r="AZ15" s="61"/>
      <c r="BA15" s="62"/>
    </row>
    <row r="16" spans="1:53" x14ac:dyDescent="0.25">
      <c r="A16" s="54">
        <v>11</v>
      </c>
      <c r="B16" s="55" t="s">
        <v>42</v>
      </c>
      <c r="C16" s="55" t="s">
        <v>53</v>
      </c>
      <c r="D16" s="56"/>
      <c r="E16" s="56"/>
      <c r="F16" s="57"/>
      <c r="G16" s="56"/>
      <c r="H16" s="55" t="s">
        <v>100</v>
      </c>
      <c r="I16" s="58" t="s">
        <v>98</v>
      </c>
      <c r="J16" s="54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8"/>
      <c r="AA16" s="54" t="s">
        <v>55</v>
      </c>
      <c r="AB16" s="59">
        <v>250034</v>
      </c>
      <c r="AC16" s="55" t="s">
        <v>101</v>
      </c>
      <c r="AD16" s="55" t="s">
        <v>100</v>
      </c>
      <c r="AE16" s="55"/>
      <c r="AF16" s="55"/>
      <c r="AG16" s="55"/>
      <c r="AH16" s="55"/>
      <c r="AI16" s="55"/>
      <c r="AJ16" s="55"/>
      <c r="AK16" s="55"/>
      <c r="AL16" s="55"/>
      <c r="AM16" s="55"/>
      <c r="AN16" s="55"/>
      <c r="AO16" s="55"/>
      <c r="AP16" s="55"/>
      <c r="AQ16" s="55"/>
      <c r="AR16" s="55"/>
      <c r="AS16" s="55"/>
      <c r="AT16" s="60"/>
      <c r="AU16" s="54"/>
      <c r="AV16" s="55"/>
      <c r="AW16" s="55"/>
      <c r="AX16" s="55"/>
      <c r="AY16" s="60"/>
      <c r="AZ16" s="61"/>
      <c r="BA16" s="62"/>
    </row>
    <row r="17" spans="1:53" x14ac:dyDescent="0.25">
      <c r="A17" s="54">
        <v>12</v>
      </c>
      <c r="B17" s="55" t="s">
        <v>66</v>
      </c>
      <c r="C17" s="55" t="s">
        <v>81</v>
      </c>
      <c r="D17" s="56"/>
      <c r="E17" s="56"/>
      <c r="F17" s="57"/>
      <c r="G17" s="56"/>
      <c r="H17" s="55" t="s">
        <v>100</v>
      </c>
      <c r="I17" s="58" t="s">
        <v>94</v>
      </c>
      <c r="J17" s="54"/>
      <c r="K17" s="55"/>
      <c r="L17" s="55"/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5"/>
      <c r="X17" s="55"/>
      <c r="Y17" s="55"/>
      <c r="Z17" s="58"/>
      <c r="AA17" s="54" t="s">
        <v>9</v>
      </c>
      <c r="AB17" s="59">
        <v>250031</v>
      </c>
      <c r="AC17" s="55" t="s">
        <v>101</v>
      </c>
      <c r="AD17" s="55" t="s">
        <v>100</v>
      </c>
      <c r="AE17" s="55"/>
      <c r="AF17" s="55"/>
      <c r="AG17" s="55"/>
      <c r="AH17" s="55"/>
      <c r="AI17" s="55"/>
      <c r="AJ17" s="55"/>
      <c r="AK17" s="55"/>
      <c r="AL17" s="55"/>
      <c r="AM17" s="55"/>
      <c r="AN17" s="55"/>
      <c r="AO17" s="55"/>
      <c r="AP17" s="55"/>
      <c r="AQ17" s="55"/>
      <c r="AR17" s="55"/>
      <c r="AS17" s="55"/>
      <c r="AT17" s="60"/>
      <c r="AU17" s="54"/>
      <c r="AV17" s="55"/>
      <c r="AW17" s="55"/>
      <c r="AX17" s="55"/>
      <c r="AY17" s="60"/>
      <c r="AZ17" s="61"/>
      <c r="BA17" s="62"/>
    </row>
    <row r="18" spans="1:53" x14ac:dyDescent="0.25">
      <c r="A18" s="54">
        <v>13</v>
      </c>
      <c r="B18" s="55" t="s">
        <v>67</v>
      </c>
      <c r="C18" s="55" t="s">
        <v>82</v>
      </c>
      <c r="D18" s="56"/>
      <c r="E18" s="56"/>
      <c r="F18" s="57"/>
      <c r="G18" s="56"/>
      <c r="H18" s="55" t="s">
        <v>100</v>
      </c>
      <c r="I18" s="58" t="s">
        <v>62</v>
      </c>
      <c r="J18" s="54"/>
      <c r="K18" s="55"/>
      <c r="L18" s="55"/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  <c r="Z18" s="58"/>
      <c r="AA18" s="54" t="s">
        <v>9</v>
      </c>
      <c r="AB18" s="59">
        <v>250031</v>
      </c>
      <c r="AC18" s="55" t="s">
        <v>101</v>
      </c>
      <c r="AD18" s="55" t="s">
        <v>100</v>
      </c>
      <c r="AE18" s="55"/>
      <c r="AF18" s="55"/>
      <c r="AG18" s="55"/>
      <c r="AH18" s="55"/>
      <c r="AI18" s="55"/>
      <c r="AJ18" s="55"/>
      <c r="AK18" s="55"/>
      <c r="AL18" s="55"/>
      <c r="AM18" s="55"/>
      <c r="AN18" s="55"/>
      <c r="AO18" s="55"/>
      <c r="AP18" s="55"/>
      <c r="AQ18" s="55"/>
      <c r="AR18" s="55"/>
      <c r="AS18" s="55"/>
      <c r="AT18" s="60"/>
      <c r="AU18" s="54"/>
      <c r="AV18" s="55"/>
      <c r="AW18" s="55"/>
      <c r="AX18" s="55"/>
      <c r="AY18" s="60"/>
      <c r="AZ18" s="61"/>
      <c r="BA18" s="62"/>
    </row>
    <row r="19" spans="1:53" x14ac:dyDescent="0.25">
      <c r="A19" s="54">
        <v>14</v>
      </c>
      <c r="B19" s="55" t="s">
        <v>69</v>
      </c>
      <c r="C19" s="55" t="s">
        <v>83</v>
      </c>
      <c r="D19" s="56"/>
      <c r="E19" s="56"/>
      <c r="F19" s="57"/>
      <c r="G19" s="56"/>
      <c r="H19" s="55" t="s">
        <v>100</v>
      </c>
      <c r="I19" s="58" t="s">
        <v>63</v>
      </c>
      <c r="J19" s="54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8"/>
      <c r="AA19" s="54" t="s">
        <v>54</v>
      </c>
      <c r="AB19" s="59">
        <v>250031</v>
      </c>
      <c r="AC19" s="55" t="s">
        <v>107</v>
      </c>
      <c r="AD19" s="55" t="s">
        <v>100</v>
      </c>
      <c r="AE19" s="55"/>
      <c r="AF19" s="55"/>
      <c r="AG19" s="55"/>
      <c r="AH19" s="55"/>
      <c r="AI19" s="55"/>
      <c r="AJ19" s="55"/>
      <c r="AK19" s="55"/>
      <c r="AL19" s="55"/>
      <c r="AM19" s="55"/>
      <c r="AN19" s="55"/>
      <c r="AO19" s="55"/>
      <c r="AP19" s="55"/>
      <c r="AQ19" s="55"/>
      <c r="AR19" s="55"/>
      <c r="AS19" s="55"/>
      <c r="AT19" s="60"/>
      <c r="AU19" s="54"/>
      <c r="AV19" s="55"/>
      <c r="AW19" s="55"/>
      <c r="AX19" s="55"/>
      <c r="AY19" s="60"/>
      <c r="AZ19" s="61"/>
      <c r="BA19" s="62"/>
    </row>
    <row r="20" spans="1:53" x14ac:dyDescent="0.25">
      <c r="A20" s="54">
        <v>15</v>
      </c>
      <c r="B20" s="55" t="s">
        <v>68</v>
      </c>
      <c r="C20" s="55" t="s">
        <v>84</v>
      </c>
      <c r="D20" s="56"/>
      <c r="E20" s="56"/>
      <c r="F20" s="57"/>
      <c r="G20" s="56"/>
      <c r="H20" s="55" t="s">
        <v>102</v>
      </c>
      <c r="I20" s="58" t="s">
        <v>64</v>
      </c>
      <c r="J20" s="54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8"/>
      <c r="AA20" s="54" t="s">
        <v>54</v>
      </c>
      <c r="AB20" s="59">
        <v>250032</v>
      </c>
      <c r="AC20" s="55" t="s">
        <v>107</v>
      </c>
      <c r="AD20" s="55" t="s">
        <v>102</v>
      </c>
      <c r="AE20" s="55"/>
      <c r="AF20" s="55"/>
      <c r="AG20" s="55"/>
      <c r="AH20" s="55"/>
      <c r="AI20" s="55"/>
      <c r="AJ20" s="55"/>
      <c r="AK20" s="55"/>
      <c r="AL20" s="55"/>
      <c r="AM20" s="55"/>
      <c r="AN20" s="55"/>
      <c r="AO20" s="55"/>
      <c r="AP20" s="55"/>
      <c r="AQ20" s="55"/>
      <c r="AR20" s="55"/>
      <c r="AS20" s="55"/>
      <c r="AT20" s="60"/>
      <c r="AU20" s="54"/>
      <c r="AV20" s="55"/>
      <c r="AW20" s="55"/>
      <c r="AX20" s="55"/>
      <c r="AY20" s="60"/>
      <c r="AZ20" s="61"/>
      <c r="BA20" s="62"/>
    </row>
    <row r="21" spans="1:53" x14ac:dyDescent="0.25">
      <c r="A21" s="54">
        <v>16</v>
      </c>
      <c r="B21" s="55" t="s">
        <v>70</v>
      </c>
      <c r="C21" s="55" t="s">
        <v>85</v>
      </c>
      <c r="D21" s="56"/>
      <c r="E21" s="56"/>
      <c r="F21" s="57"/>
      <c r="G21" s="56"/>
      <c r="H21" s="55" t="s">
        <v>100</v>
      </c>
      <c r="I21" s="58" t="s">
        <v>94</v>
      </c>
      <c r="J21" s="54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8"/>
      <c r="AA21" s="54" t="s">
        <v>55</v>
      </c>
      <c r="AB21" s="59">
        <v>250034</v>
      </c>
      <c r="AC21" s="55" t="s">
        <v>107</v>
      </c>
      <c r="AD21" s="55" t="s">
        <v>100</v>
      </c>
      <c r="AE21" s="55"/>
      <c r="AF21" s="55"/>
      <c r="AG21" s="55"/>
      <c r="AH21" s="55"/>
      <c r="AI21" s="55"/>
      <c r="AJ21" s="55"/>
      <c r="AK21" s="55"/>
      <c r="AL21" s="55"/>
      <c r="AM21" s="55"/>
      <c r="AN21" s="55"/>
      <c r="AO21" s="55"/>
      <c r="AP21" s="55"/>
      <c r="AQ21" s="55"/>
      <c r="AR21" s="55"/>
      <c r="AS21" s="55"/>
      <c r="AT21" s="60"/>
      <c r="AU21" s="54"/>
      <c r="AV21" s="55"/>
      <c r="AW21" s="55"/>
      <c r="AX21" s="55"/>
      <c r="AY21" s="60"/>
      <c r="AZ21" s="61"/>
      <c r="BA21" s="62"/>
    </row>
    <row r="22" spans="1:53" x14ac:dyDescent="0.25">
      <c r="A22" s="54">
        <v>17</v>
      </c>
      <c r="B22" s="55" t="s">
        <v>71</v>
      </c>
      <c r="C22" s="55" t="s">
        <v>86</v>
      </c>
      <c r="D22" s="56"/>
      <c r="E22" s="56"/>
      <c r="F22" s="57"/>
      <c r="G22" s="56"/>
      <c r="H22" s="55" t="s">
        <v>102</v>
      </c>
      <c r="I22" s="58" t="s">
        <v>64</v>
      </c>
      <c r="J22" s="54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8"/>
      <c r="AA22" s="54" t="s">
        <v>55</v>
      </c>
      <c r="AB22" s="59">
        <v>250034</v>
      </c>
      <c r="AC22" s="55" t="s">
        <v>99</v>
      </c>
      <c r="AD22" s="55" t="s">
        <v>102</v>
      </c>
      <c r="AE22" s="55"/>
      <c r="AF22" s="55"/>
      <c r="AG22" s="55"/>
      <c r="AH22" s="55"/>
      <c r="AI22" s="55"/>
      <c r="AJ22" s="55"/>
      <c r="AK22" s="55"/>
      <c r="AL22" s="55"/>
      <c r="AM22" s="55"/>
      <c r="AN22" s="55"/>
      <c r="AO22" s="55"/>
      <c r="AP22" s="55"/>
      <c r="AQ22" s="55"/>
      <c r="AR22" s="55"/>
      <c r="AS22" s="55"/>
      <c r="AT22" s="60"/>
      <c r="AU22" s="54"/>
      <c r="AV22" s="55"/>
      <c r="AW22" s="55"/>
      <c r="AX22" s="55"/>
      <c r="AY22" s="60"/>
      <c r="AZ22" s="61"/>
      <c r="BA22" s="62"/>
    </row>
    <row r="23" spans="1:53" x14ac:dyDescent="0.25">
      <c r="A23" s="54">
        <v>18</v>
      </c>
      <c r="B23" s="55" t="s">
        <v>72</v>
      </c>
      <c r="C23" s="55" t="s">
        <v>87</v>
      </c>
      <c r="D23" s="56"/>
      <c r="E23" s="56"/>
      <c r="F23" s="57"/>
      <c r="G23" s="56"/>
      <c r="H23" s="55" t="s">
        <v>102</v>
      </c>
      <c r="I23" s="58" t="s">
        <v>95</v>
      </c>
      <c r="J23" s="54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8"/>
      <c r="AA23" s="54" t="s">
        <v>55</v>
      </c>
      <c r="AB23" s="59">
        <v>250034</v>
      </c>
      <c r="AC23" s="55" t="s">
        <v>99</v>
      </c>
      <c r="AD23" s="55" t="s">
        <v>102</v>
      </c>
      <c r="AE23" s="55"/>
      <c r="AF23" s="55"/>
      <c r="AG23" s="55"/>
      <c r="AH23" s="55"/>
      <c r="AI23" s="55"/>
      <c r="AJ23" s="55"/>
      <c r="AK23" s="55"/>
      <c r="AL23" s="55"/>
      <c r="AM23" s="55"/>
      <c r="AN23" s="55"/>
      <c r="AO23" s="55"/>
      <c r="AP23" s="55"/>
      <c r="AQ23" s="55"/>
      <c r="AR23" s="55"/>
      <c r="AS23" s="55"/>
      <c r="AT23" s="60"/>
      <c r="AU23" s="54"/>
      <c r="AV23" s="55"/>
      <c r="AW23" s="55"/>
      <c r="AX23" s="55"/>
      <c r="AY23" s="60"/>
      <c r="AZ23" s="61"/>
      <c r="BA23" s="62"/>
    </row>
    <row r="24" spans="1:53" x14ac:dyDescent="0.25">
      <c r="A24" s="54">
        <v>19</v>
      </c>
      <c r="B24" s="55" t="s">
        <v>73</v>
      </c>
      <c r="C24" s="55" t="s">
        <v>88</v>
      </c>
      <c r="D24" s="56"/>
      <c r="E24" s="56"/>
      <c r="F24" s="57"/>
      <c r="G24" s="56"/>
      <c r="H24" s="55" t="s">
        <v>102</v>
      </c>
      <c r="I24" s="58" t="s">
        <v>96</v>
      </c>
      <c r="J24" s="54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8"/>
      <c r="AA24" s="54" t="s">
        <v>55</v>
      </c>
      <c r="AB24" s="59">
        <v>250030</v>
      </c>
      <c r="AC24" s="55" t="s">
        <v>108</v>
      </c>
      <c r="AD24" s="55" t="s">
        <v>102</v>
      </c>
      <c r="AE24" s="55"/>
      <c r="AF24" s="55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  <c r="AR24" s="55"/>
      <c r="AS24" s="55"/>
      <c r="AT24" s="60"/>
      <c r="AU24" s="54"/>
      <c r="AV24" s="55"/>
      <c r="AW24" s="55"/>
      <c r="AX24" s="55"/>
      <c r="AY24" s="60"/>
      <c r="AZ24" s="61"/>
      <c r="BA24" s="62"/>
    </row>
    <row r="25" spans="1:53" x14ac:dyDescent="0.25">
      <c r="A25" s="54">
        <v>20</v>
      </c>
      <c r="B25" s="55" t="s">
        <v>74</v>
      </c>
      <c r="C25" s="55" t="s">
        <v>89</v>
      </c>
      <c r="D25" s="56"/>
      <c r="E25" s="56"/>
      <c r="F25" s="57"/>
      <c r="G25" s="56"/>
      <c r="H25" s="55" t="s">
        <v>100</v>
      </c>
      <c r="I25" s="58" t="s">
        <v>97</v>
      </c>
      <c r="J25" s="54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8"/>
      <c r="AA25" s="54" t="s">
        <v>55</v>
      </c>
      <c r="AB25" s="59">
        <v>250034</v>
      </c>
      <c r="AC25" s="55" t="s">
        <v>107</v>
      </c>
      <c r="AD25" s="55" t="s">
        <v>100</v>
      </c>
      <c r="AE25" s="55"/>
      <c r="AF25" s="55"/>
      <c r="AG25" s="55"/>
      <c r="AH25" s="55"/>
      <c r="AI25" s="55"/>
      <c r="AJ25" s="55"/>
      <c r="AK25" s="55"/>
      <c r="AL25" s="55"/>
      <c r="AM25" s="55"/>
      <c r="AN25" s="55"/>
      <c r="AO25" s="55"/>
      <c r="AP25" s="55"/>
      <c r="AQ25" s="55"/>
      <c r="AR25" s="55"/>
      <c r="AS25" s="55"/>
      <c r="AT25" s="60"/>
      <c r="AU25" s="54"/>
      <c r="AV25" s="55"/>
      <c r="AW25" s="55"/>
      <c r="AX25" s="55"/>
      <c r="AY25" s="60"/>
      <c r="AZ25" s="61"/>
      <c r="BA25" s="62"/>
    </row>
    <row r="26" spans="1:53" x14ac:dyDescent="0.25">
      <c r="A26" s="54">
        <v>21</v>
      </c>
      <c r="B26" s="55" t="s">
        <v>75</v>
      </c>
      <c r="C26" s="55" t="s">
        <v>90</v>
      </c>
      <c r="D26" s="56"/>
      <c r="E26" s="56"/>
      <c r="F26" s="57"/>
      <c r="G26" s="56"/>
      <c r="H26" s="55" t="s">
        <v>100</v>
      </c>
      <c r="I26" s="58" t="s">
        <v>97</v>
      </c>
      <c r="J26" s="54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8"/>
      <c r="AA26" s="54" t="s">
        <v>55</v>
      </c>
      <c r="AB26" s="59">
        <v>250034</v>
      </c>
      <c r="AC26" s="55" t="s">
        <v>107</v>
      </c>
      <c r="AD26" s="55" t="s">
        <v>100</v>
      </c>
      <c r="AE26" s="55"/>
      <c r="AF26" s="55"/>
      <c r="AG26" s="55"/>
      <c r="AH26" s="55"/>
      <c r="AI26" s="55"/>
      <c r="AJ26" s="55"/>
      <c r="AK26" s="55"/>
      <c r="AL26" s="55"/>
      <c r="AM26" s="55"/>
      <c r="AN26" s="55"/>
      <c r="AO26" s="55"/>
      <c r="AP26" s="55"/>
      <c r="AQ26" s="55"/>
      <c r="AR26" s="55"/>
      <c r="AS26" s="55"/>
      <c r="AT26" s="60"/>
      <c r="AU26" s="54"/>
      <c r="AV26" s="55"/>
      <c r="AW26" s="55"/>
      <c r="AX26" s="55"/>
      <c r="AY26" s="60"/>
      <c r="AZ26" s="61"/>
      <c r="BA26" s="62"/>
    </row>
    <row r="27" spans="1:53" x14ac:dyDescent="0.25">
      <c r="A27" s="54">
        <v>22</v>
      </c>
      <c r="B27" s="55" t="s">
        <v>76</v>
      </c>
      <c r="C27" s="55" t="s">
        <v>91</v>
      </c>
      <c r="D27" s="56"/>
      <c r="E27" s="56"/>
      <c r="F27" s="57"/>
      <c r="G27" s="56"/>
      <c r="H27" s="55" t="s">
        <v>100</v>
      </c>
      <c r="I27" s="58" t="s">
        <v>63</v>
      </c>
      <c r="J27" s="54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8"/>
      <c r="AA27" s="54" t="s">
        <v>55</v>
      </c>
      <c r="AB27" s="59">
        <v>250034</v>
      </c>
      <c r="AC27" s="55" t="s">
        <v>107</v>
      </c>
      <c r="AD27" s="55" t="s">
        <v>100</v>
      </c>
      <c r="AE27" s="55"/>
      <c r="AF27" s="55"/>
      <c r="AG27" s="55"/>
      <c r="AH27" s="55"/>
      <c r="AI27" s="55"/>
      <c r="AJ27" s="55"/>
      <c r="AK27" s="55"/>
      <c r="AL27" s="55"/>
      <c r="AM27" s="55"/>
      <c r="AN27" s="55"/>
      <c r="AO27" s="55"/>
      <c r="AP27" s="55"/>
      <c r="AQ27" s="55"/>
      <c r="AR27" s="55"/>
      <c r="AS27" s="55"/>
      <c r="AT27" s="60"/>
      <c r="AU27" s="54"/>
      <c r="AV27" s="55"/>
      <c r="AW27" s="55"/>
      <c r="AX27" s="55"/>
      <c r="AY27" s="60"/>
      <c r="AZ27" s="61"/>
      <c r="BA27" s="62"/>
    </row>
    <row r="28" spans="1:53" x14ac:dyDescent="0.25">
      <c r="A28" s="54">
        <v>23</v>
      </c>
      <c r="B28" s="55" t="s">
        <v>77</v>
      </c>
      <c r="C28" s="55" t="s">
        <v>92</v>
      </c>
      <c r="D28" s="56"/>
      <c r="E28" s="56"/>
      <c r="F28" s="57"/>
      <c r="G28" s="56"/>
      <c r="H28" s="55" t="s">
        <v>100</v>
      </c>
      <c r="I28" s="58" t="s">
        <v>98</v>
      </c>
      <c r="J28" s="54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8"/>
      <c r="AA28" s="54" t="s">
        <v>103</v>
      </c>
      <c r="AB28" s="59">
        <v>250038</v>
      </c>
      <c r="AC28" s="55" t="s">
        <v>104</v>
      </c>
      <c r="AD28" s="55" t="s">
        <v>100</v>
      </c>
      <c r="AE28" s="55"/>
      <c r="AF28" s="55"/>
      <c r="AG28" s="55"/>
      <c r="AH28" s="55"/>
      <c r="AI28" s="55"/>
      <c r="AJ28" s="55"/>
      <c r="AK28" s="55"/>
      <c r="AL28" s="55"/>
      <c r="AM28" s="55"/>
      <c r="AN28" s="55"/>
      <c r="AO28" s="55"/>
      <c r="AP28" s="55"/>
      <c r="AQ28" s="55"/>
      <c r="AR28" s="55"/>
      <c r="AS28" s="55"/>
      <c r="AT28" s="60"/>
      <c r="AU28" s="54"/>
      <c r="AV28" s="55"/>
      <c r="AW28" s="55"/>
      <c r="AX28" s="55"/>
      <c r="AY28" s="60"/>
      <c r="AZ28" s="61"/>
      <c r="BA28" s="62"/>
    </row>
    <row r="29" spans="1:53" x14ac:dyDescent="0.25">
      <c r="A29" s="54">
        <v>24</v>
      </c>
      <c r="B29" s="55" t="s">
        <v>78</v>
      </c>
      <c r="C29" s="55" t="s">
        <v>78</v>
      </c>
      <c r="D29" s="56"/>
      <c r="E29" s="56"/>
      <c r="F29" s="57"/>
      <c r="G29" s="56"/>
      <c r="H29" s="55" t="s">
        <v>100</v>
      </c>
      <c r="I29" s="58" t="s">
        <v>94</v>
      </c>
      <c r="J29" s="54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8"/>
      <c r="AA29" s="54" t="s">
        <v>103</v>
      </c>
      <c r="AB29" s="59">
        <v>250038</v>
      </c>
      <c r="AC29" s="55" t="s">
        <v>106</v>
      </c>
      <c r="AD29" s="55" t="s">
        <v>100</v>
      </c>
      <c r="AE29" s="55"/>
      <c r="AF29" s="55"/>
      <c r="AG29" s="55"/>
      <c r="AH29" s="55"/>
      <c r="AI29" s="55"/>
      <c r="AJ29" s="55"/>
      <c r="AK29" s="55"/>
      <c r="AL29" s="55"/>
      <c r="AM29" s="55"/>
      <c r="AN29" s="55"/>
      <c r="AO29" s="55"/>
      <c r="AP29" s="55"/>
      <c r="AQ29" s="55"/>
      <c r="AR29" s="55"/>
      <c r="AS29" s="55"/>
      <c r="AT29" s="60"/>
      <c r="AU29" s="54"/>
      <c r="AV29" s="55"/>
      <c r="AW29" s="55"/>
      <c r="AX29" s="55"/>
      <c r="AY29" s="60"/>
      <c r="AZ29" s="61"/>
      <c r="BA29" s="62"/>
    </row>
    <row r="30" spans="1:53" x14ac:dyDescent="0.25">
      <c r="A30" s="54">
        <v>25</v>
      </c>
      <c r="B30" s="55" t="s">
        <v>79</v>
      </c>
      <c r="C30" s="55" t="s">
        <v>79</v>
      </c>
      <c r="D30" s="56"/>
      <c r="E30" s="56"/>
      <c r="F30" s="57"/>
      <c r="G30" s="56"/>
      <c r="H30" s="55" t="s">
        <v>100</v>
      </c>
      <c r="I30" s="58" t="s">
        <v>98</v>
      </c>
      <c r="J30" s="54"/>
      <c r="K30" s="55"/>
      <c r="L30" s="55"/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8"/>
      <c r="AA30" s="54" t="s">
        <v>103</v>
      </c>
      <c r="AB30" s="59">
        <v>250038</v>
      </c>
      <c r="AC30" s="55" t="s">
        <v>105</v>
      </c>
      <c r="AD30" s="55" t="s">
        <v>100</v>
      </c>
      <c r="AE30" s="55"/>
      <c r="AF30" s="55"/>
      <c r="AG30" s="55"/>
      <c r="AH30" s="55"/>
      <c r="AI30" s="55"/>
      <c r="AJ30" s="55"/>
      <c r="AK30" s="55"/>
      <c r="AL30" s="55"/>
      <c r="AM30" s="55"/>
      <c r="AN30" s="55"/>
      <c r="AO30" s="55"/>
      <c r="AP30" s="55"/>
      <c r="AQ30" s="55"/>
      <c r="AR30" s="55"/>
      <c r="AS30" s="55"/>
      <c r="AT30" s="60"/>
      <c r="AU30" s="54"/>
      <c r="AV30" s="55"/>
      <c r="AW30" s="55"/>
      <c r="AX30" s="55"/>
      <c r="AY30" s="60"/>
      <c r="AZ30" s="61"/>
      <c r="BA30" s="62"/>
    </row>
    <row r="31" spans="1:53" x14ac:dyDescent="0.25">
      <c r="A31" s="54">
        <v>26</v>
      </c>
      <c r="B31" s="55" t="s">
        <v>80</v>
      </c>
      <c r="C31" s="55" t="s">
        <v>93</v>
      </c>
      <c r="D31" s="56"/>
      <c r="E31" s="56"/>
      <c r="F31" s="57"/>
      <c r="G31" s="56"/>
      <c r="H31" s="55" t="s">
        <v>100</v>
      </c>
      <c r="I31" s="58" t="s">
        <v>98</v>
      </c>
      <c r="J31" s="54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8"/>
      <c r="AA31" s="54" t="s">
        <v>103</v>
      </c>
      <c r="AB31" s="59">
        <v>250038</v>
      </c>
      <c r="AC31" s="55" t="s">
        <v>104</v>
      </c>
      <c r="AD31" s="55" t="s">
        <v>100</v>
      </c>
      <c r="AE31" s="55"/>
      <c r="AF31" s="55"/>
      <c r="AG31" s="55"/>
      <c r="AH31" s="55"/>
      <c r="AI31" s="55"/>
      <c r="AJ31" s="55"/>
      <c r="AK31" s="55"/>
      <c r="AL31" s="55"/>
      <c r="AM31" s="55"/>
      <c r="AN31" s="55"/>
      <c r="AO31" s="55"/>
      <c r="AP31" s="55"/>
      <c r="AQ31" s="55"/>
      <c r="AR31" s="55"/>
      <c r="AS31" s="55"/>
      <c r="AT31" s="60"/>
      <c r="AU31" s="54"/>
      <c r="AV31" s="55"/>
      <c r="AW31" s="55"/>
      <c r="AX31" s="55"/>
      <c r="AY31" s="60"/>
      <c r="AZ31" s="61"/>
      <c r="BA31" s="62"/>
    </row>
    <row r="32" spans="1:53" x14ac:dyDescent="0.25">
      <c r="A32" s="54">
        <v>27</v>
      </c>
      <c r="B32" s="55" t="s">
        <v>119</v>
      </c>
      <c r="C32" s="55" t="s">
        <v>126</v>
      </c>
      <c r="D32" s="56"/>
      <c r="E32" s="56"/>
      <c r="F32" s="57"/>
      <c r="G32" s="56"/>
      <c r="H32" s="55" t="s">
        <v>100</v>
      </c>
      <c r="I32" s="58" t="s">
        <v>62</v>
      </c>
      <c r="J32" s="54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8"/>
      <c r="AA32" s="54" t="s">
        <v>103</v>
      </c>
      <c r="AB32" s="59">
        <v>250038</v>
      </c>
      <c r="AC32" s="55" t="s">
        <v>106</v>
      </c>
      <c r="AD32" s="55" t="s">
        <v>100</v>
      </c>
      <c r="AE32" s="55"/>
      <c r="AF32" s="55"/>
      <c r="AG32" s="55"/>
      <c r="AH32" s="55"/>
      <c r="AI32" s="55"/>
      <c r="AJ32" s="55"/>
      <c r="AK32" s="55"/>
      <c r="AL32" s="55"/>
      <c r="AM32" s="55"/>
      <c r="AN32" s="55"/>
      <c r="AO32" s="55"/>
      <c r="AP32" s="55"/>
      <c r="AQ32" s="55"/>
      <c r="AR32" s="55"/>
      <c r="AS32" s="55"/>
      <c r="AT32" s="60"/>
      <c r="AU32" s="54"/>
      <c r="AV32" s="55"/>
      <c r="AW32" s="55"/>
      <c r="AX32" s="55"/>
      <c r="AY32" s="60"/>
      <c r="AZ32" s="61"/>
      <c r="BA32" s="62"/>
    </row>
    <row r="33" spans="1:53" x14ac:dyDescent="0.25">
      <c r="A33" s="54">
        <v>28</v>
      </c>
      <c r="B33" s="55" t="s">
        <v>120</v>
      </c>
      <c r="C33" s="55"/>
      <c r="D33" s="56"/>
      <c r="E33" s="56"/>
      <c r="F33" s="57"/>
      <c r="G33" s="56"/>
      <c r="H33" s="55" t="s">
        <v>100</v>
      </c>
      <c r="I33" s="58" t="s">
        <v>63</v>
      </c>
      <c r="J33" s="54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8"/>
      <c r="AA33" s="54" t="s">
        <v>103</v>
      </c>
      <c r="AB33" s="59">
        <v>250038</v>
      </c>
      <c r="AC33" s="55" t="s">
        <v>105</v>
      </c>
      <c r="AD33" s="55" t="s">
        <v>100</v>
      </c>
      <c r="AE33" s="55"/>
      <c r="AF33" s="55"/>
      <c r="AG33" s="55"/>
      <c r="AH33" s="55"/>
      <c r="AI33" s="55"/>
      <c r="AJ33" s="55"/>
      <c r="AK33" s="55"/>
      <c r="AL33" s="55"/>
      <c r="AM33" s="55"/>
      <c r="AN33" s="55"/>
      <c r="AO33" s="55"/>
      <c r="AP33" s="55"/>
      <c r="AQ33" s="55"/>
      <c r="AR33" s="55"/>
      <c r="AS33" s="55"/>
      <c r="AT33" s="60"/>
      <c r="AU33" s="54"/>
      <c r="AV33" s="55"/>
      <c r="AW33" s="55"/>
      <c r="AX33" s="55"/>
      <c r="AY33" s="60"/>
      <c r="AZ33" s="61"/>
      <c r="BA33" s="62"/>
    </row>
    <row r="34" spans="1:53" x14ac:dyDescent="0.25">
      <c r="A34" s="54">
        <v>29</v>
      </c>
      <c r="B34" s="55" t="s">
        <v>121</v>
      </c>
      <c r="C34" s="55" t="s">
        <v>128</v>
      </c>
      <c r="D34" s="56"/>
      <c r="E34" s="56"/>
      <c r="F34" s="57"/>
      <c r="G34" s="56"/>
      <c r="H34" s="55" t="s">
        <v>102</v>
      </c>
      <c r="I34" s="58" t="s">
        <v>64</v>
      </c>
      <c r="J34" s="54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8"/>
      <c r="AA34" s="54" t="s">
        <v>103</v>
      </c>
      <c r="AB34" s="59">
        <v>250038</v>
      </c>
      <c r="AC34" s="55" t="s">
        <v>104</v>
      </c>
      <c r="AD34" s="55" t="s">
        <v>100</v>
      </c>
      <c r="AE34" s="55"/>
      <c r="AF34" s="55"/>
      <c r="AG34" s="55"/>
      <c r="AH34" s="55"/>
      <c r="AI34" s="55"/>
      <c r="AJ34" s="55"/>
      <c r="AK34" s="55"/>
      <c r="AL34" s="55"/>
      <c r="AM34" s="55"/>
      <c r="AN34" s="55"/>
      <c r="AO34" s="55"/>
      <c r="AP34" s="55"/>
      <c r="AQ34" s="55"/>
      <c r="AR34" s="55"/>
      <c r="AS34" s="55"/>
      <c r="AT34" s="60"/>
      <c r="AU34" s="54"/>
      <c r="AV34" s="55"/>
      <c r="AW34" s="55"/>
      <c r="AX34" s="55"/>
      <c r="AY34" s="60"/>
      <c r="AZ34" s="61"/>
      <c r="BA34" s="62"/>
    </row>
    <row r="35" spans="1:53" x14ac:dyDescent="0.25">
      <c r="A35" s="54">
        <v>30</v>
      </c>
      <c r="B35" s="55" t="s">
        <v>122</v>
      </c>
      <c r="C35" s="55" t="s">
        <v>129</v>
      </c>
      <c r="D35" s="56"/>
      <c r="E35" s="56"/>
      <c r="F35" s="57"/>
      <c r="G35" s="56"/>
      <c r="H35" s="55" t="s">
        <v>100</v>
      </c>
      <c r="I35" s="58" t="s">
        <v>94</v>
      </c>
      <c r="J35" s="54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8"/>
      <c r="AA35" s="54" t="s">
        <v>9</v>
      </c>
      <c r="AB35" s="59">
        <v>250031</v>
      </c>
      <c r="AC35" s="55" t="s">
        <v>99</v>
      </c>
      <c r="AD35" s="55" t="s">
        <v>100</v>
      </c>
      <c r="AE35" s="55"/>
      <c r="AF35" s="55"/>
      <c r="AG35" s="55"/>
      <c r="AH35" s="55"/>
      <c r="AI35" s="55"/>
      <c r="AJ35" s="55"/>
      <c r="AK35" s="55"/>
      <c r="AL35" s="55"/>
      <c r="AM35" s="55"/>
      <c r="AN35" s="55"/>
      <c r="AO35" s="55"/>
      <c r="AP35" s="55"/>
      <c r="AQ35" s="55"/>
      <c r="AR35" s="55"/>
      <c r="AS35" s="55"/>
      <c r="AT35" s="60"/>
      <c r="AU35" s="54"/>
      <c r="AV35" s="55"/>
      <c r="AW35" s="55"/>
      <c r="AX35" s="55"/>
      <c r="AY35" s="60"/>
      <c r="AZ35" s="61"/>
      <c r="BA35" s="62"/>
    </row>
    <row r="36" spans="1:53" x14ac:dyDescent="0.25">
      <c r="A36" s="54">
        <v>31</v>
      </c>
      <c r="B36" s="55" t="s">
        <v>123</v>
      </c>
      <c r="C36" s="55" t="s">
        <v>130</v>
      </c>
      <c r="D36" s="56"/>
      <c r="E36" s="56"/>
      <c r="F36" s="57"/>
      <c r="G36" s="56"/>
      <c r="H36" s="55" t="s">
        <v>102</v>
      </c>
      <c r="I36" s="58" t="s">
        <v>64</v>
      </c>
      <c r="J36" s="54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8"/>
      <c r="AA36" s="54" t="s">
        <v>9</v>
      </c>
      <c r="AB36" s="59">
        <v>250031</v>
      </c>
      <c r="AC36" s="55" t="s">
        <v>99</v>
      </c>
      <c r="AD36" s="55" t="s">
        <v>100</v>
      </c>
      <c r="AE36" s="55"/>
      <c r="AF36" s="55"/>
      <c r="AG36" s="55"/>
      <c r="AH36" s="55"/>
      <c r="AI36" s="55"/>
      <c r="AJ36" s="55"/>
      <c r="AK36" s="55"/>
      <c r="AL36" s="55"/>
      <c r="AM36" s="55"/>
      <c r="AN36" s="55"/>
      <c r="AO36" s="55"/>
      <c r="AP36" s="55"/>
      <c r="AQ36" s="55"/>
      <c r="AR36" s="55"/>
      <c r="AS36" s="55"/>
      <c r="AT36" s="60"/>
      <c r="AU36" s="54"/>
      <c r="AV36" s="55"/>
      <c r="AW36" s="55"/>
      <c r="AX36" s="55"/>
      <c r="AY36" s="60"/>
      <c r="AZ36" s="61"/>
      <c r="BA36" s="62"/>
    </row>
    <row r="37" spans="1:53" x14ac:dyDescent="0.25">
      <c r="A37" s="54">
        <v>32</v>
      </c>
      <c r="B37" s="55" t="s">
        <v>124</v>
      </c>
      <c r="C37" s="55" t="s">
        <v>127</v>
      </c>
      <c r="D37" s="56"/>
      <c r="E37" s="56"/>
      <c r="F37" s="57"/>
      <c r="G37" s="56"/>
      <c r="H37" s="55" t="s">
        <v>102</v>
      </c>
      <c r="I37" s="58" t="s">
        <v>95</v>
      </c>
      <c r="J37" s="54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8"/>
      <c r="AA37" s="54" t="s">
        <v>54</v>
      </c>
      <c r="AB37" s="59">
        <v>250031</v>
      </c>
      <c r="AC37" s="55" t="s">
        <v>99</v>
      </c>
      <c r="AD37" s="55" t="s">
        <v>102</v>
      </c>
      <c r="AE37" s="55"/>
      <c r="AF37" s="55"/>
      <c r="AG37" s="55"/>
      <c r="AH37" s="55"/>
      <c r="AI37" s="55"/>
      <c r="AJ37" s="55"/>
      <c r="AK37" s="55"/>
      <c r="AL37" s="55"/>
      <c r="AM37" s="55"/>
      <c r="AN37" s="55"/>
      <c r="AO37" s="55"/>
      <c r="AP37" s="55"/>
      <c r="AQ37" s="55"/>
      <c r="AR37" s="55"/>
      <c r="AS37" s="55"/>
      <c r="AT37" s="60"/>
      <c r="AU37" s="54"/>
      <c r="AV37" s="55"/>
      <c r="AW37" s="55"/>
      <c r="AX37" s="55"/>
      <c r="AY37" s="60"/>
      <c r="AZ37" s="61"/>
      <c r="BA37" s="62"/>
    </row>
    <row r="38" spans="1:53" x14ac:dyDescent="0.25">
      <c r="A38" s="54">
        <v>33</v>
      </c>
      <c r="B38" s="55" t="s">
        <v>134</v>
      </c>
      <c r="C38" s="55"/>
      <c r="D38" s="56"/>
      <c r="E38" s="56"/>
      <c r="F38" s="57"/>
      <c r="G38" s="56"/>
      <c r="H38" s="55" t="s">
        <v>102</v>
      </c>
      <c r="I38" s="58" t="s">
        <v>96</v>
      </c>
      <c r="J38" s="54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8"/>
      <c r="AA38" s="54" t="s">
        <v>54</v>
      </c>
      <c r="AB38" s="59">
        <v>250032</v>
      </c>
      <c r="AC38" s="55" t="s">
        <v>99</v>
      </c>
      <c r="AD38" s="55" t="s">
        <v>100</v>
      </c>
      <c r="AE38" s="55"/>
      <c r="AF38" s="55"/>
      <c r="AG38" s="55"/>
      <c r="AH38" s="55"/>
      <c r="AI38" s="55"/>
      <c r="AJ38" s="55"/>
      <c r="AK38" s="55"/>
      <c r="AL38" s="55"/>
      <c r="AM38" s="55"/>
      <c r="AN38" s="55"/>
      <c r="AO38" s="55"/>
      <c r="AP38" s="55"/>
      <c r="AQ38" s="55"/>
      <c r="AR38" s="55"/>
      <c r="AS38" s="55"/>
      <c r="AT38" s="60"/>
      <c r="AU38" s="54"/>
      <c r="AV38" s="55"/>
      <c r="AW38" s="55"/>
      <c r="AX38" s="55"/>
      <c r="AY38" s="60"/>
      <c r="AZ38" s="61"/>
      <c r="BA38" s="62"/>
    </row>
    <row r="39" spans="1:53" x14ac:dyDescent="0.25">
      <c r="A39" s="54">
        <v>34</v>
      </c>
      <c r="B39" s="55" t="s">
        <v>135</v>
      </c>
      <c r="C39" s="55"/>
      <c r="D39" s="56"/>
      <c r="E39" s="56"/>
      <c r="F39" s="57"/>
      <c r="G39" s="56"/>
      <c r="H39" s="55" t="s">
        <v>100</v>
      </c>
      <c r="I39" s="58" t="s">
        <v>97</v>
      </c>
      <c r="J39" s="54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8"/>
      <c r="AA39" s="54" t="s">
        <v>55</v>
      </c>
      <c r="AB39" s="59">
        <v>250034</v>
      </c>
      <c r="AC39" s="55" t="s">
        <v>101</v>
      </c>
      <c r="AD39" s="55" t="s">
        <v>102</v>
      </c>
      <c r="AE39" s="55"/>
      <c r="AF39" s="55"/>
      <c r="AG39" s="55"/>
      <c r="AH39" s="55"/>
      <c r="AI39" s="55"/>
      <c r="AJ39" s="55"/>
      <c r="AK39" s="55"/>
      <c r="AL39" s="55"/>
      <c r="AM39" s="55"/>
      <c r="AN39" s="55"/>
      <c r="AO39" s="55"/>
      <c r="AP39" s="55"/>
      <c r="AQ39" s="55"/>
      <c r="AR39" s="55"/>
      <c r="AS39" s="55"/>
      <c r="AT39" s="60"/>
      <c r="AU39" s="54"/>
      <c r="AV39" s="55"/>
      <c r="AW39" s="55"/>
      <c r="AX39" s="55"/>
      <c r="AY39" s="60"/>
      <c r="AZ39" s="61"/>
      <c r="BA39" s="62"/>
    </row>
    <row r="40" spans="1:53" x14ac:dyDescent="0.25">
      <c r="A40" s="54">
        <v>35</v>
      </c>
      <c r="B40" s="55" t="s">
        <v>136</v>
      </c>
      <c r="C40" s="55" t="s">
        <v>131</v>
      </c>
      <c r="D40" s="56"/>
      <c r="E40" s="56"/>
      <c r="F40" s="57"/>
      <c r="G40" s="56"/>
      <c r="H40" s="55" t="s">
        <v>100</v>
      </c>
      <c r="I40" s="58" t="s">
        <v>97</v>
      </c>
      <c r="J40" s="54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8"/>
      <c r="AA40" s="54" t="s">
        <v>55</v>
      </c>
      <c r="AB40" s="59">
        <v>250034</v>
      </c>
      <c r="AC40" s="55" t="s">
        <v>101</v>
      </c>
      <c r="AD40" s="55" t="s">
        <v>102</v>
      </c>
      <c r="AE40" s="55"/>
      <c r="AF40" s="55"/>
      <c r="AG40" s="55"/>
      <c r="AH40" s="55"/>
      <c r="AI40" s="55"/>
      <c r="AJ40" s="55"/>
      <c r="AK40" s="55"/>
      <c r="AL40" s="55"/>
      <c r="AM40" s="55"/>
      <c r="AN40" s="55"/>
      <c r="AO40" s="55"/>
      <c r="AP40" s="55"/>
      <c r="AQ40" s="55"/>
      <c r="AR40" s="55"/>
      <c r="AS40" s="55"/>
      <c r="AT40" s="60"/>
      <c r="AU40" s="54"/>
      <c r="AV40" s="55"/>
      <c r="AW40" s="55"/>
      <c r="AX40" s="55"/>
      <c r="AY40" s="60"/>
      <c r="AZ40" s="61"/>
      <c r="BA40" s="62"/>
    </row>
    <row r="41" spans="1:53" x14ac:dyDescent="0.25">
      <c r="A41" s="54">
        <v>36</v>
      </c>
      <c r="B41" s="55"/>
      <c r="C41" s="55"/>
      <c r="D41" s="56"/>
      <c r="E41" s="56"/>
      <c r="F41" s="57"/>
      <c r="G41" s="56"/>
      <c r="H41" s="55" t="s">
        <v>100</v>
      </c>
      <c r="I41" s="58" t="s">
        <v>63</v>
      </c>
      <c r="J41" s="54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8"/>
      <c r="AA41" s="54" t="s">
        <v>55</v>
      </c>
      <c r="AB41" s="59">
        <v>250034</v>
      </c>
      <c r="AC41" s="55" t="s">
        <v>101</v>
      </c>
      <c r="AD41" s="55" t="s">
        <v>102</v>
      </c>
      <c r="AE41" s="55"/>
      <c r="AF41" s="55"/>
      <c r="AG41" s="55"/>
      <c r="AH41" s="55"/>
      <c r="AI41" s="55"/>
      <c r="AJ41" s="55"/>
      <c r="AK41" s="55"/>
      <c r="AL41" s="55"/>
      <c r="AM41" s="55"/>
      <c r="AN41" s="55"/>
      <c r="AO41" s="55"/>
      <c r="AP41" s="55"/>
      <c r="AQ41" s="55"/>
      <c r="AR41" s="55"/>
      <c r="AS41" s="55"/>
      <c r="AT41" s="60"/>
      <c r="AU41" s="54"/>
      <c r="AV41" s="55"/>
      <c r="AW41" s="55"/>
      <c r="AX41" s="55"/>
      <c r="AY41" s="60"/>
      <c r="AZ41" s="61"/>
      <c r="BA41" s="62"/>
    </row>
    <row r="42" spans="1:53" x14ac:dyDescent="0.25">
      <c r="A42" s="54">
        <v>37</v>
      </c>
      <c r="B42" s="55"/>
      <c r="C42" s="55" t="s">
        <v>132</v>
      </c>
      <c r="D42" s="56"/>
      <c r="E42" s="56"/>
      <c r="F42" s="57"/>
      <c r="G42" s="56"/>
      <c r="H42" s="55" t="s">
        <v>100</v>
      </c>
      <c r="I42" s="58" t="s">
        <v>98</v>
      </c>
      <c r="J42" s="54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8"/>
      <c r="AA42" s="54" t="s">
        <v>55</v>
      </c>
      <c r="AB42" s="59">
        <v>250030</v>
      </c>
      <c r="AC42" s="55" t="s">
        <v>101</v>
      </c>
      <c r="AD42" s="55" t="s">
        <v>100</v>
      </c>
      <c r="AE42" s="55"/>
      <c r="AF42" s="55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60"/>
      <c r="AU42" s="54"/>
      <c r="AV42" s="55"/>
      <c r="AW42" s="55"/>
      <c r="AX42" s="55"/>
      <c r="AY42" s="60"/>
      <c r="AZ42" s="61"/>
      <c r="BA42" s="62"/>
    </row>
    <row r="43" spans="1:53" x14ac:dyDescent="0.25">
      <c r="A43" s="54">
        <v>38</v>
      </c>
      <c r="B43" s="55" t="s">
        <v>137</v>
      </c>
      <c r="C43" s="55"/>
      <c r="D43" s="56"/>
      <c r="E43" s="56"/>
      <c r="F43" s="57"/>
      <c r="G43" s="56"/>
      <c r="H43" s="55" t="s">
        <v>100</v>
      </c>
      <c r="I43" s="58" t="s">
        <v>94</v>
      </c>
      <c r="J43" s="54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8"/>
      <c r="AA43" s="54" t="s">
        <v>103</v>
      </c>
      <c r="AB43" s="59">
        <v>250038</v>
      </c>
      <c r="AC43" s="55" t="s">
        <v>106</v>
      </c>
      <c r="AD43" s="55" t="s">
        <v>100</v>
      </c>
      <c r="AE43" s="55"/>
      <c r="AF43" s="55"/>
      <c r="AG43" s="55"/>
      <c r="AH43" s="55"/>
      <c r="AI43" s="55"/>
      <c r="AJ43" s="55"/>
      <c r="AK43" s="55"/>
      <c r="AL43" s="55"/>
      <c r="AM43" s="55"/>
      <c r="AN43" s="55"/>
      <c r="AO43" s="55"/>
      <c r="AP43" s="55"/>
      <c r="AQ43" s="55"/>
      <c r="AR43" s="55"/>
      <c r="AS43" s="55"/>
      <c r="AT43" s="60"/>
      <c r="AU43" s="54"/>
      <c r="AV43" s="55"/>
      <c r="AW43" s="55"/>
      <c r="AX43" s="55"/>
      <c r="AY43" s="60"/>
      <c r="AZ43" s="61"/>
      <c r="BA43" s="62"/>
    </row>
    <row r="44" spans="1:53" x14ac:dyDescent="0.25">
      <c r="A44" s="54">
        <v>39</v>
      </c>
      <c r="B44" s="55"/>
      <c r="C44" s="55"/>
      <c r="D44" s="56"/>
      <c r="E44" s="56"/>
      <c r="F44" s="57"/>
      <c r="G44" s="56"/>
      <c r="H44" s="55" t="s">
        <v>100</v>
      </c>
      <c r="I44" s="58" t="s">
        <v>62</v>
      </c>
      <c r="J44" s="54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8"/>
      <c r="AA44" s="54" t="s">
        <v>103</v>
      </c>
      <c r="AB44" s="59">
        <v>250038</v>
      </c>
      <c r="AC44" s="55" t="s">
        <v>105</v>
      </c>
      <c r="AD44" s="55" t="s">
        <v>100</v>
      </c>
      <c r="AE44" s="55"/>
      <c r="AF44" s="55"/>
      <c r="AG44" s="55"/>
      <c r="AH44" s="55"/>
      <c r="AI44" s="55"/>
      <c r="AJ44" s="55"/>
      <c r="AK44" s="55"/>
      <c r="AL44" s="55"/>
      <c r="AM44" s="55"/>
      <c r="AN44" s="55"/>
      <c r="AO44" s="55"/>
      <c r="AP44" s="55"/>
      <c r="AQ44" s="55"/>
      <c r="AR44" s="55"/>
      <c r="AS44" s="55"/>
      <c r="AT44" s="60"/>
      <c r="AU44" s="54"/>
      <c r="AV44" s="55"/>
      <c r="AW44" s="55"/>
      <c r="AX44" s="55"/>
      <c r="AY44" s="60"/>
      <c r="AZ44" s="61"/>
      <c r="BA44" s="62"/>
    </row>
    <row r="45" spans="1:53" x14ac:dyDescent="0.25">
      <c r="A45" s="54">
        <v>40</v>
      </c>
      <c r="B45" s="55"/>
      <c r="C45" s="55"/>
      <c r="D45" s="56"/>
      <c r="E45" s="56"/>
      <c r="F45" s="57"/>
      <c r="G45" s="56"/>
      <c r="H45" s="55" t="s">
        <v>100</v>
      </c>
      <c r="I45" s="58" t="s">
        <v>63</v>
      </c>
      <c r="J45" s="54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8"/>
      <c r="AA45" s="54" t="s">
        <v>103</v>
      </c>
      <c r="AB45" s="59">
        <v>250038</v>
      </c>
      <c r="AC45" s="55" t="s">
        <v>104</v>
      </c>
      <c r="AD45" s="55" t="s">
        <v>100</v>
      </c>
      <c r="AE45" s="55"/>
      <c r="AF45" s="55"/>
      <c r="AG45" s="55"/>
      <c r="AH45" s="55"/>
      <c r="AI45" s="55"/>
      <c r="AJ45" s="55"/>
      <c r="AK45" s="55"/>
      <c r="AL45" s="55"/>
      <c r="AM45" s="55"/>
      <c r="AN45" s="55"/>
      <c r="AO45" s="55"/>
      <c r="AP45" s="55"/>
      <c r="AQ45" s="55"/>
      <c r="AR45" s="55"/>
      <c r="AS45" s="55"/>
      <c r="AT45" s="60"/>
      <c r="AU45" s="54"/>
      <c r="AV45" s="55"/>
      <c r="AW45" s="55"/>
      <c r="AX45" s="55"/>
      <c r="AY45" s="60"/>
      <c r="AZ45" s="61"/>
      <c r="BA45" s="62"/>
    </row>
    <row r="46" spans="1:53" x14ac:dyDescent="0.25">
      <c r="A46" s="54">
        <v>41</v>
      </c>
      <c r="B46" s="55" t="s">
        <v>144</v>
      </c>
      <c r="C46" s="55"/>
      <c r="D46" s="56"/>
      <c r="E46" s="56"/>
      <c r="F46" s="57"/>
      <c r="G46" s="56"/>
      <c r="H46" s="55" t="s">
        <v>102</v>
      </c>
      <c r="I46" s="58" t="s">
        <v>64</v>
      </c>
      <c r="J46" s="54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8"/>
      <c r="AA46" s="54" t="s">
        <v>103</v>
      </c>
      <c r="AB46" s="59">
        <v>250038</v>
      </c>
      <c r="AC46" s="55" t="s">
        <v>106</v>
      </c>
      <c r="AD46" s="55" t="s">
        <v>100</v>
      </c>
      <c r="AE46" s="55"/>
      <c r="AF46" s="55"/>
      <c r="AG46" s="55"/>
      <c r="AH46" s="55"/>
      <c r="AI46" s="55"/>
      <c r="AJ46" s="55"/>
      <c r="AK46" s="55"/>
      <c r="AL46" s="55"/>
      <c r="AM46" s="55"/>
      <c r="AN46" s="55"/>
      <c r="AO46" s="55"/>
      <c r="AP46" s="55"/>
      <c r="AQ46" s="55"/>
      <c r="AR46" s="55"/>
      <c r="AS46" s="55"/>
      <c r="AT46" s="60"/>
      <c r="AU46" s="54"/>
      <c r="AV46" s="55"/>
      <c r="AW46" s="55"/>
      <c r="AX46" s="55"/>
      <c r="AY46" s="60"/>
      <c r="AZ46" s="61"/>
      <c r="BA46" s="62"/>
    </row>
    <row r="47" spans="1:53" x14ac:dyDescent="0.25">
      <c r="A47" s="54">
        <v>42</v>
      </c>
      <c r="B47" s="55" t="s">
        <v>125</v>
      </c>
      <c r="C47" s="55"/>
      <c r="D47" s="56"/>
      <c r="E47" s="56"/>
      <c r="F47" s="57"/>
      <c r="G47" s="56"/>
      <c r="H47" s="55" t="s">
        <v>100</v>
      </c>
      <c r="I47" s="58" t="s">
        <v>94</v>
      </c>
      <c r="J47" s="54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8"/>
      <c r="AA47" s="54" t="s">
        <v>103</v>
      </c>
      <c r="AB47" s="59">
        <v>250038</v>
      </c>
      <c r="AC47" s="55" t="s">
        <v>105</v>
      </c>
      <c r="AD47" s="55" t="s">
        <v>100</v>
      </c>
      <c r="AE47" s="55"/>
      <c r="AF47" s="55"/>
      <c r="AG47" s="55"/>
      <c r="AH47" s="55"/>
      <c r="AI47" s="55"/>
      <c r="AJ47" s="55"/>
      <c r="AK47" s="55"/>
      <c r="AL47" s="55"/>
      <c r="AM47" s="55"/>
      <c r="AN47" s="55"/>
      <c r="AO47" s="55"/>
      <c r="AP47" s="55"/>
      <c r="AQ47" s="55"/>
      <c r="AR47" s="55"/>
      <c r="AS47" s="55"/>
      <c r="AT47" s="60"/>
      <c r="AU47" s="54"/>
      <c r="AV47" s="55"/>
      <c r="AW47" s="55"/>
      <c r="AX47" s="55"/>
      <c r="AY47" s="60"/>
      <c r="AZ47" s="61"/>
      <c r="BA47" s="62"/>
    </row>
    <row r="48" spans="1:53" x14ac:dyDescent="0.25">
      <c r="A48" s="54">
        <v>43</v>
      </c>
      <c r="B48" s="55"/>
      <c r="C48" s="55"/>
      <c r="D48" s="56"/>
      <c r="E48" s="56"/>
      <c r="F48" s="57"/>
      <c r="G48" s="56"/>
      <c r="H48" s="55" t="s">
        <v>102</v>
      </c>
      <c r="I48" s="58" t="s">
        <v>64</v>
      </c>
      <c r="J48" s="54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8"/>
      <c r="AA48" s="54" t="s">
        <v>103</v>
      </c>
      <c r="AB48" s="59">
        <v>250038</v>
      </c>
      <c r="AC48" s="55" t="s">
        <v>104</v>
      </c>
      <c r="AD48" s="55" t="s">
        <v>100</v>
      </c>
      <c r="AE48" s="55"/>
      <c r="AF48" s="55"/>
      <c r="AG48" s="55"/>
      <c r="AH48" s="55"/>
      <c r="AI48" s="55"/>
      <c r="AJ48" s="55"/>
      <c r="AK48" s="55"/>
      <c r="AL48" s="55"/>
      <c r="AM48" s="55"/>
      <c r="AN48" s="55"/>
      <c r="AO48" s="55"/>
      <c r="AP48" s="55"/>
      <c r="AQ48" s="55"/>
      <c r="AR48" s="55"/>
      <c r="AS48" s="55"/>
      <c r="AT48" s="60"/>
      <c r="AU48" s="54"/>
      <c r="AV48" s="55"/>
      <c r="AW48" s="55"/>
      <c r="AX48" s="55"/>
      <c r="AY48" s="60"/>
      <c r="AZ48" s="61"/>
      <c r="BA48" s="62"/>
    </row>
    <row r="49" spans="1:53" x14ac:dyDescent="0.25">
      <c r="A49" s="54">
        <v>44</v>
      </c>
      <c r="B49" s="55"/>
      <c r="C49" s="55"/>
      <c r="D49" s="56"/>
      <c r="E49" s="56"/>
      <c r="F49" s="57"/>
      <c r="G49" s="56"/>
      <c r="H49" s="55" t="s">
        <v>102</v>
      </c>
      <c r="I49" s="58" t="s">
        <v>95</v>
      </c>
      <c r="J49" s="54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8"/>
      <c r="AA49" s="54" t="s">
        <v>9</v>
      </c>
      <c r="AB49" s="59">
        <v>250031</v>
      </c>
      <c r="AC49" s="55" t="s">
        <v>99</v>
      </c>
      <c r="AD49" s="55" t="s">
        <v>100</v>
      </c>
      <c r="AE49" s="55"/>
      <c r="AF49" s="55"/>
      <c r="AG49" s="55"/>
      <c r="AH49" s="55"/>
      <c r="AI49" s="55"/>
      <c r="AJ49" s="55"/>
      <c r="AK49" s="55"/>
      <c r="AL49" s="55"/>
      <c r="AM49" s="55"/>
      <c r="AN49" s="55"/>
      <c r="AO49" s="55"/>
      <c r="AP49" s="55"/>
      <c r="AQ49" s="55"/>
      <c r="AR49" s="55"/>
      <c r="AS49" s="55"/>
      <c r="AT49" s="60"/>
      <c r="AU49" s="54"/>
      <c r="AV49" s="55"/>
      <c r="AW49" s="55"/>
      <c r="AX49" s="55"/>
      <c r="AY49" s="60"/>
      <c r="AZ49" s="61"/>
      <c r="BA49" s="62"/>
    </row>
    <row r="50" spans="1:53" x14ac:dyDescent="0.25">
      <c r="A50" s="54">
        <v>45</v>
      </c>
      <c r="B50" s="55" t="s">
        <v>143</v>
      </c>
      <c r="C50" s="55"/>
      <c r="D50" s="56"/>
      <c r="E50" s="56"/>
      <c r="F50" s="57"/>
      <c r="G50" s="56"/>
      <c r="H50" s="55" t="s">
        <v>102</v>
      </c>
      <c r="I50" s="58" t="s">
        <v>96</v>
      </c>
      <c r="J50" s="54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55"/>
      <c r="Z50" s="58"/>
      <c r="AA50" s="54" t="s">
        <v>9</v>
      </c>
      <c r="AB50" s="59">
        <v>250031</v>
      </c>
      <c r="AC50" s="55" t="s">
        <v>99</v>
      </c>
      <c r="AD50" s="55" t="s">
        <v>100</v>
      </c>
      <c r="AE50" s="55"/>
      <c r="AF50" s="55"/>
      <c r="AG50" s="55"/>
      <c r="AH50" s="55"/>
      <c r="AI50" s="55"/>
      <c r="AJ50" s="55"/>
      <c r="AK50" s="55"/>
      <c r="AL50" s="55"/>
      <c r="AM50" s="55"/>
      <c r="AN50" s="55"/>
      <c r="AO50" s="55"/>
      <c r="AP50" s="55"/>
      <c r="AQ50" s="55"/>
      <c r="AR50" s="55"/>
      <c r="AS50" s="55"/>
      <c r="AT50" s="60"/>
      <c r="AU50" s="54"/>
      <c r="AV50" s="55"/>
      <c r="AW50" s="55"/>
      <c r="AX50" s="55"/>
      <c r="AY50" s="60"/>
      <c r="AZ50" s="61"/>
      <c r="BA50" s="62"/>
    </row>
    <row r="51" spans="1:53" x14ac:dyDescent="0.25">
      <c r="A51" s="54">
        <v>46</v>
      </c>
      <c r="B51" s="55"/>
      <c r="C51" s="55"/>
      <c r="D51" s="56"/>
      <c r="E51" s="56"/>
      <c r="F51" s="57"/>
      <c r="G51" s="56"/>
      <c r="H51" s="55" t="s">
        <v>100</v>
      </c>
      <c r="I51" s="58" t="s">
        <v>97</v>
      </c>
      <c r="J51" s="54"/>
      <c r="K51" s="55"/>
      <c r="L51" s="55"/>
      <c r="M51" s="55"/>
      <c r="N51" s="55"/>
      <c r="O51" s="55"/>
      <c r="P51" s="55"/>
      <c r="Q51" s="55"/>
      <c r="R51" s="55"/>
      <c r="S51" s="55"/>
      <c r="T51" s="55"/>
      <c r="U51" s="55"/>
      <c r="V51" s="55"/>
      <c r="W51" s="55"/>
      <c r="X51" s="55"/>
      <c r="Y51" s="55"/>
      <c r="Z51" s="58"/>
      <c r="AA51" s="54" t="s">
        <v>54</v>
      </c>
      <c r="AB51" s="59">
        <v>250031</v>
      </c>
      <c r="AC51" s="55" t="s">
        <v>99</v>
      </c>
      <c r="AD51" s="55" t="s">
        <v>102</v>
      </c>
      <c r="AE51" s="55"/>
      <c r="AF51" s="55"/>
      <c r="AG51" s="55"/>
      <c r="AH51" s="55"/>
      <c r="AI51" s="55"/>
      <c r="AJ51" s="55"/>
      <c r="AK51" s="55"/>
      <c r="AL51" s="55"/>
      <c r="AM51" s="55"/>
      <c r="AN51" s="55"/>
      <c r="AO51" s="55"/>
      <c r="AP51" s="55"/>
      <c r="AQ51" s="55"/>
      <c r="AR51" s="55"/>
      <c r="AS51" s="55"/>
      <c r="AT51" s="60"/>
      <c r="AU51" s="54"/>
      <c r="AV51" s="55"/>
      <c r="AW51" s="55"/>
      <c r="AX51" s="55"/>
      <c r="AY51" s="60"/>
      <c r="AZ51" s="61"/>
      <c r="BA51" s="62"/>
    </row>
    <row r="52" spans="1:53" x14ac:dyDescent="0.25">
      <c r="A52" s="54">
        <v>47</v>
      </c>
      <c r="B52" s="55"/>
      <c r="C52" s="55"/>
      <c r="D52" s="56"/>
      <c r="E52" s="56"/>
      <c r="F52" s="57"/>
      <c r="G52" s="56"/>
      <c r="H52" s="55" t="s">
        <v>100</v>
      </c>
      <c r="I52" s="58" t="s">
        <v>97</v>
      </c>
      <c r="J52" s="54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8"/>
      <c r="AA52" s="54" t="s">
        <v>54</v>
      </c>
      <c r="AB52" s="59">
        <v>250032</v>
      </c>
      <c r="AC52" s="55" t="s">
        <v>99</v>
      </c>
      <c r="AD52" s="55" t="s">
        <v>100</v>
      </c>
      <c r="AE52" s="55"/>
      <c r="AF52" s="55"/>
      <c r="AG52" s="55"/>
      <c r="AH52" s="55"/>
      <c r="AI52" s="55"/>
      <c r="AJ52" s="55"/>
      <c r="AK52" s="55"/>
      <c r="AL52" s="55"/>
      <c r="AM52" s="55"/>
      <c r="AN52" s="55"/>
      <c r="AO52" s="55"/>
      <c r="AP52" s="55"/>
      <c r="AQ52" s="55"/>
      <c r="AR52" s="55"/>
      <c r="AS52" s="55"/>
      <c r="AT52" s="60"/>
      <c r="AU52" s="54"/>
      <c r="AV52" s="55"/>
      <c r="AW52" s="55"/>
      <c r="AX52" s="55"/>
      <c r="AY52" s="60"/>
      <c r="AZ52" s="61"/>
      <c r="BA52" s="62"/>
    </row>
    <row r="53" spans="1:53" x14ac:dyDescent="0.25">
      <c r="A53" s="54">
        <v>48</v>
      </c>
      <c r="B53" s="55"/>
      <c r="C53" s="55"/>
      <c r="D53" s="56"/>
      <c r="E53" s="56"/>
      <c r="F53" s="57"/>
      <c r="G53" s="56"/>
      <c r="H53" s="55" t="s">
        <v>100</v>
      </c>
      <c r="I53" s="58" t="s">
        <v>63</v>
      </c>
      <c r="J53" s="54"/>
      <c r="K53" s="55"/>
      <c r="L53" s="55"/>
      <c r="M53" s="55"/>
      <c r="N53" s="55"/>
      <c r="O53" s="55"/>
      <c r="P53" s="55"/>
      <c r="Q53" s="55"/>
      <c r="R53" s="55"/>
      <c r="S53" s="55"/>
      <c r="T53" s="55"/>
      <c r="U53" s="55"/>
      <c r="V53" s="55"/>
      <c r="W53" s="55"/>
      <c r="X53" s="55"/>
      <c r="Y53" s="55"/>
      <c r="Z53" s="58"/>
      <c r="AA53" s="54" t="s">
        <v>55</v>
      </c>
      <c r="AB53" s="59">
        <v>250034</v>
      </c>
      <c r="AC53" s="55" t="s">
        <v>101</v>
      </c>
      <c r="AD53" s="55" t="s">
        <v>102</v>
      </c>
      <c r="AE53" s="55"/>
      <c r="AF53" s="55"/>
      <c r="AG53" s="55"/>
      <c r="AH53" s="55"/>
      <c r="AI53" s="55"/>
      <c r="AJ53" s="55"/>
      <c r="AK53" s="55"/>
      <c r="AL53" s="55"/>
      <c r="AM53" s="55"/>
      <c r="AN53" s="55"/>
      <c r="AO53" s="55"/>
      <c r="AP53" s="55"/>
      <c r="AQ53" s="55"/>
      <c r="AR53" s="55"/>
      <c r="AS53" s="55"/>
      <c r="AT53" s="60"/>
      <c r="AU53" s="54"/>
      <c r="AV53" s="55"/>
      <c r="AW53" s="55"/>
      <c r="AX53" s="55"/>
      <c r="AY53" s="60"/>
      <c r="AZ53" s="61"/>
      <c r="BA53" s="62"/>
    </row>
    <row r="54" spans="1:53" x14ac:dyDescent="0.25">
      <c r="A54" s="54">
        <v>49</v>
      </c>
      <c r="B54" s="55"/>
      <c r="C54" s="55"/>
      <c r="D54" s="56"/>
      <c r="E54" s="56"/>
      <c r="F54" s="57"/>
      <c r="G54" s="56"/>
      <c r="H54" s="55" t="s">
        <v>100</v>
      </c>
      <c r="I54" s="58" t="s">
        <v>98</v>
      </c>
      <c r="J54" s="54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8"/>
      <c r="AA54" s="54" t="s">
        <v>55</v>
      </c>
      <c r="AB54" s="59">
        <v>250034</v>
      </c>
      <c r="AC54" s="55" t="s">
        <v>101</v>
      </c>
      <c r="AD54" s="55" t="s">
        <v>102</v>
      </c>
      <c r="AE54" s="55"/>
      <c r="AF54" s="55"/>
      <c r="AG54" s="55"/>
      <c r="AH54" s="55"/>
      <c r="AI54" s="55"/>
      <c r="AJ54" s="55"/>
      <c r="AK54" s="55"/>
      <c r="AL54" s="55"/>
      <c r="AM54" s="55"/>
      <c r="AN54" s="55"/>
      <c r="AO54" s="55"/>
      <c r="AP54" s="55"/>
      <c r="AQ54" s="55"/>
      <c r="AR54" s="55"/>
      <c r="AS54" s="55"/>
      <c r="AT54" s="60"/>
      <c r="AU54" s="54"/>
      <c r="AV54" s="55"/>
      <c r="AW54" s="55"/>
      <c r="AX54" s="55"/>
      <c r="AY54" s="60"/>
      <c r="AZ54" s="61"/>
      <c r="BA54" s="62"/>
    </row>
    <row r="55" spans="1:53" x14ac:dyDescent="0.25">
      <c r="A55" s="54">
        <v>50</v>
      </c>
      <c r="B55" s="55"/>
      <c r="C55" s="55"/>
      <c r="D55" s="56"/>
      <c r="E55" s="56"/>
      <c r="F55" s="57"/>
      <c r="G55" s="56"/>
      <c r="H55" s="55" t="s">
        <v>100</v>
      </c>
      <c r="I55" s="58" t="s">
        <v>94</v>
      </c>
      <c r="J55" s="54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8"/>
      <c r="AA55" s="54" t="s">
        <v>55</v>
      </c>
      <c r="AB55" s="59">
        <v>250034</v>
      </c>
      <c r="AC55" s="55" t="s">
        <v>101</v>
      </c>
      <c r="AD55" s="55" t="s">
        <v>102</v>
      </c>
      <c r="AE55" s="55"/>
      <c r="AF55" s="55"/>
      <c r="AG55" s="55"/>
      <c r="AH55" s="55"/>
      <c r="AI55" s="55"/>
      <c r="AJ55" s="55"/>
      <c r="AK55" s="55"/>
      <c r="AL55" s="55"/>
      <c r="AM55" s="55"/>
      <c r="AN55" s="55"/>
      <c r="AO55" s="55"/>
      <c r="AP55" s="55"/>
      <c r="AQ55" s="55"/>
      <c r="AR55" s="55"/>
      <c r="AS55" s="55"/>
      <c r="AT55" s="60"/>
      <c r="AU55" s="54"/>
      <c r="AV55" s="55"/>
      <c r="AW55" s="55"/>
      <c r="AX55" s="55"/>
      <c r="AY55" s="60"/>
      <c r="AZ55" s="61"/>
      <c r="BA55" s="62"/>
    </row>
    <row r="56" spans="1:53" x14ac:dyDescent="0.25">
      <c r="A56" s="54">
        <v>51</v>
      </c>
      <c r="B56" s="55" t="s">
        <v>138</v>
      </c>
      <c r="C56" s="55"/>
      <c r="D56" s="56"/>
      <c r="E56" s="56"/>
      <c r="F56" s="57"/>
      <c r="G56" s="56"/>
      <c r="H56" s="55" t="s">
        <v>100</v>
      </c>
      <c r="I56" s="58" t="s">
        <v>98</v>
      </c>
      <c r="J56" s="54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8"/>
      <c r="AA56" s="54" t="s">
        <v>55</v>
      </c>
      <c r="AB56" s="59">
        <v>250030</v>
      </c>
      <c r="AC56" s="55" t="s">
        <v>101</v>
      </c>
      <c r="AD56" s="55" t="s">
        <v>100</v>
      </c>
      <c r="AE56" s="55"/>
      <c r="AF56" s="55"/>
      <c r="AG56" s="55"/>
      <c r="AH56" s="55"/>
      <c r="AI56" s="55"/>
      <c r="AJ56" s="55"/>
      <c r="AK56" s="55"/>
      <c r="AL56" s="55"/>
      <c r="AM56" s="55"/>
      <c r="AN56" s="55"/>
      <c r="AO56" s="55"/>
      <c r="AP56" s="55"/>
      <c r="AQ56" s="55"/>
      <c r="AR56" s="55"/>
      <c r="AS56" s="55"/>
      <c r="AT56" s="60"/>
      <c r="AU56" s="54"/>
      <c r="AV56" s="55"/>
      <c r="AW56" s="55"/>
      <c r="AX56" s="55"/>
      <c r="AY56" s="60"/>
      <c r="AZ56" s="61"/>
      <c r="BA56" s="62"/>
    </row>
    <row r="57" spans="1:53" x14ac:dyDescent="0.25">
      <c r="A57" s="54">
        <v>52</v>
      </c>
      <c r="B57" s="55"/>
      <c r="C57" s="55"/>
      <c r="D57" s="56"/>
      <c r="E57" s="56"/>
      <c r="F57" s="57"/>
      <c r="G57" s="56"/>
      <c r="H57" s="55" t="s">
        <v>100</v>
      </c>
      <c r="I57" s="58" t="s">
        <v>98</v>
      </c>
      <c r="J57" s="54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8"/>
      <c r="AA57" s="54" t="s">
        <v>145</v>
      </c>
      <c r="AB57" s="59">
        <v>250031</v>
      </c>
      <c r="AC57" s="55" t="s">
        <v>101</v>
      </c>
      <c r="AD57" s="55" t="s">
        <v>100</v>
      </c>
      <c r="AE57" s="55"/>
      <c r="AF57" s="55"/>
      <c r="AG57" s="55"/>
      <c r="AH57" s="55"/>
      <c r="AI57" s="55"/>
      <c r="AJ57" s="55"/>
      <c r="AK57" s="55"/>
      <c r="AL57" s="55"/>
      <c r="AM57" s="55"/>
      <c r="AN57" s="55"/>
      <c r="AO57" s="55"/>
      <c r="AP57" s="55"/>
      <c r="AQ57" s="55"/>
      <c r="AR57" s="55"/>
      <c r="AS57" s="55"/>
      <c r="AT57" s="60"/>
      <c r="AU57" s="54"/>
      <c r="AV57" s="55"/>
      <c r="AW57" s="55"/>
      <c r="AX57" s="55"/>
      <c r="AY57" s="60"/>
      <c r="AZ57" s="61"/>
      <c r="BA57" s="62"/>
    </row>
    <row r="58" spans="1:53" x14ac:dyDescent="0.25">
      <c r="A58" s="54">
        <v>53</v>
      </c>
      <c r="B58" s="55" t="s">
        <v>142</v>
      </c>
      <c r="C58" s="55"/>
      <c r="D58" s="56"/>
      <c r="E58" s="56"/>
      <c r="F58" s="57"/>
      <c r="G58" s="56"/>
      <c r="H58" s="55" t="s">
        <v>100</v>
      </c>
      <c r="I58" s="58" t="s">
        <v>98</v>
      </c>
      <c r="J58" s="54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8"/>
      <c r="AA58" s="54" t="s">
        <v>103</v>
      </c>
      <c r="AB58" s="59">
        <v>250032</v>
      </c>
      <c r="AC58" s="55" t="s">
        <v>101</v>
      </c>
      <c r="AD58" s="55" t="s">
        <v>100</v>
      </c>
      <c r="AE58" s="55"/>
      <c r="AF58" s="55"/>
      <c r="AG58" s="55"/>
      <c r="AH58" s="55"/>
      <c r="AI58" s="55"/>
      <c r="AJ58" s="55"/>
      <c r="AK58" s="55"/>
      <c r="AL58" s="55"/>
      <c r="AM58" s="55"/>
      <c r="AN58" s="55"/>
      <c r="AO58" s="55"/>
      <c r="AP58" s="55"/>
      <c r="AQ58" s="55"/>
      <c r="AR58" s="55"/>
      <c r="AS58" s="55"/>
      <c r="AT58" s="60"/>
      <c r="AU58" s="54"/>
      <c r="AV58" s="55"/>
      <c r="AW58" s="55"/>
      <c r="AX58" s="55"/>
      <c r="AY58" s="60"/>
      <c r="AZ58" s="61"/>
      <c r="BA58" s="62"/>
    </row>
    <row r="59" spans="1:53" x14ac:dyDescent="0.25">
      <c r="A59" s="54">
        <v>54</v>
      </c>
      <c r="B59" s="55" t="s">
        <v>141</v>
      </c>
      <c r="C59" s="55"/>
      <c r="D59" s="56"/>
      <c r="E59" s="56"/>
      <c r="F59" s="57"/>
      <c r="G59" s="56"/>
      <c r="H59" s="55" t="s">
        <v>100</v>
      </c>
      <c r="I59" s="58" t="s">
        <v>98</v>
      </c>
      <c r="J59" s="54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8"/>
      <c r="AA59" s="54" t="s">
        <v>146</v>
      </c>
      <c r="AB59" s="59">
        <v>250033</v>
      </c>
      <c r="AC59" s="55" t="s">
        <v>101</v>
      </c>
      <c r="AD59" s="55" t="s">
        <v>100</v>
      </c>
      <c r="AE59" s="55"/>
      <c r="AF59" s="55"/>
      <c r="AG59" s="55"/>
      <c r="AH59" s="55"/>
      <c r="AI59" s="55"/>
      <c r="AJ59" s="55"/>
      <c r="AK59" s="55"/>
      <c r="AL59" s="55"/>
      <c r="AM59" s="55"/>
      <c r="AN59" s="55"/>
      <c r="AO59" s="55"/>
      <c r="AP59" s="55"/>
      <c r="AQ59" s="55"/>
      <c r="AR59" s="55"/>
      <c r="AS59" s="55"/>
      <c r="AT59" s="60"/>
      <c r="AU59" s="54"/>
      <c r="AV59" s="55"/>
      <c r="AW59" s="55"/>
      <c r="AX59" s="55"/>
      <c r="AY59" s="60"/>
      <c r="AZ59" s="61"/>
      <c r="BA59" s="62"/>
    </row>
    <row r="60" spans="1:53" x14ac:dyDescent="0.25">
      <c r="A60" s="54">
        <v>55</v>
      </c>
      <c r="B60" s="55" t="s">
        <v>139</v>
      </c>
      <c r="C60" s="55"/>
      <c r="D60" s="56"/>
      <c r="E60" s="56"/>
      <c r="F60" s="57"/>
      <c r="G60" s="56"/>
      <c r="H60" s="55" t="s">
        <v>100</v>
      </c>
      <c r="I60" s="58" t="s">
        <v>98</v>
      </c>
      <c r="J60" s="54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8"/>
      <c r="AA60" s="54" t="s">
        <v>147</v>
      </c>
      <c r="AB60" s="59">
        <v>250034</v>
      </c>
      <c r="AC60" s="55" t="s">
        <v>101</v>
      </c>
      <c r="AD60" s="55" t="s">
        <v>100</v>
      </c>
      <c r="AE60" s="55"/>
      <c r="AF60" s="55"/>
      <c r="AG60" s="55"/>
      <c r="AH60" s="55"/>
      <c r="AI60" s="55"/>
      <c r="AJ60" s="55"/>
      <c r="AK60" s="55"/>
      <c r="AL60" s="55"/>
      <c r="AM60" s="55"/>
      <c r="AN60" s="55"/>
      <c r="AO60" s="55"/>
      <c r="AP60" s="55"/>
      <c r="AQ60" s="55"/>
      <c r="AR60" s="55"/>
      <c r="AS60" s="55"/>
      <c r="AT60" s="60"/>
      <c r="AU60" s="54"/>
      <c r="AV60" s="55"/>
      <c r="AW60" s="55"/>
      <c r="AX60" s="55"/>
      <c r="AY60" s="60"/>
      <c r="AZ60" s="61"/>
      <c r="BA60" s="62"/>
    </row>
    <row r="61" spans="1:53" x14ac:dyDescent="0.25">
      <c r="A61" s="54">
        <v>56</v>
      </c>
      <c r="B61" s="55"/>
      <c r="C61" s="55"/>
      <c r="D61" s="56"/>
      <c r="E61" s="56"/>
      <c r="F61" s="57"/>
      <c r="G61" s="56"/>
      <c r="H61" s="55" t="s">
        <v>100</v>
      </c>
      <c r="I61" s="58" t="s">
        <v>98</v>
      </c>
      <c r="J61" s="54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8"/>
      <c r="AA61" s="54" t="s">
        <v>148</v>
      </c>
      <c r="AB61" s="59">
        <v>250035</v>
      </c>
      <c r="AC61" s="55" t="s">
        <v>101</v>
      </c>
      <c r="AD61" s="55" t="s">
        <v>100</v>
      </c>
      <c r="AE61" s="55"/>
      <c r="AF61" s="55"/>
      <c r="AG61" s="55"/>
      <c r="AH61" s="55"/>
      <c r="AI61" s="55"/>
      <c r="AJ61" s="55"/>
      <c r="AK61" s="55"/>
      <c r="AL61" s="55"/>
      <c r="AM61" s="55"/>
      <c r="AN61" s="55"/>
      <c r="AO61" s="55"/>
      <c r="AP61" s="55"/>
      <c r="AQ61" s="55"/>
      <c r="AR61" s="55"/>
      <c r="AS61" s="55"/>
      <c r="AT61" s="60"/>
      <c r="AU61" s="54"/>
      <c r="AV61" s="55"/>
      <c r="AW61" s="55"/>
      <c r="AX61" s="55"/>
      <c r="AY61" s="60"/>
      <c r="AZ61" s="61"/>
      <c r="BA61" s="62"/>
    </row>
    <row r="62" spans="1:53" x14ac:dyDescent="0.25">
      <c r="A62" s="54">
        <v>57</v>
      </c>
      <c r="B62" s="55" t="s">
        <v>140</v>
      </c>
      <c r="C62" s="55"/>
      <c r="D62" s="56"/>
      <c r="E62" s="56"/>
      <c r="F62" s="57"/>
      <c r="G62" s="56"/>
      <c r="H62" s="55" t="s">
        <v>100</v>
      </c>
      <c r="I62" s="58" t="s">
        <v>98</v>
      </c>
      <c r="J62" s="54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8"/>
      <c r="AA62" s="54" t="s">
        <v>149</v>
      </c>
      <c r="AB62" s="59">
        <v>250036</v>
      </c>
      <c r="AC62" s="55" t="s">
        <v>101</v>
      </c>
      <c r="AD62" s="55" t="s">
        <v>100</v>
      </c>
      <c r="AE62" s="55"/>
      <c r="AF62" s="55"/>
      <c r="AG62" s="55"/>
      <c r="AH62" s="55"/>
      <c r="AI62" s="55"/>
      <c r="AJ62" s="55"/>
      <c r="AK62" s="55"/>
      <c r="AL62" s="55"/>
      <c r="AM62" s="55"/>
      <c r="AN62" s="55"/>
      <c r="AO62" s="55"/>
      <c r="AP62" s="55"/>
      <c r="AQ62" s="55"/>
      <c r="AR62" s="55"/>
      <c r="AS62" s="55"/>
      <c r="AT62" s="60"/>
      <c r="AU62" s="54"/>
      <c r="AV62" s="55"/>
      <c r="AW62" s="55"/>
      <c r="AX62" s="55"/>
      <c r="AY62" s="60"/>
      <c r="AZ62" s="61"/>
      <c r="BA62" s="62"/>
    </row>
    <row r="63" spans="1:53" x14ac:dyDescent="0.25">
      <c r="A63" s="54">
        <v>58</v>
      </c>
      <c r="B63" s="55"/>
      <c r="C63" s="55"/>
      <c r="D63" s="56"/>
      <c r="E63" s="56"/>
      <c r="F63" s="57"/>
      <c r="G63" s="56"/>
      <c r="H63" s="55" t="s">
        <v>100</v>
      </c>
      <c r="I63" s="58" t="s">
        <v>98</v>
      </c>
      <c r="J63" s="54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8"/>
      <c r="AA63" s="54" t="s">
        <v>150</v>
      </c>
      <c r="AB63" s="59">
        <v>250037</v>
      </c>
      <c r="AC63" s="55" t="s">
        <v>101</v>
      </c>
      <c r="AD63" s="55" t="s">
        <v>100</v>
      </c>
      <c r="AE63" s="55"/>
      <c r="AF63" s="55"/>
      <c r="AG63" s="55"/>
      <c r="AH63" s="55"/>
      <c r="AI63" s="55"/>
      <c r="AJ63" s="55"/>
      <c r="AK63" s="55"/>
      <c r="AL63" s="55"/>
      <c r="AM63" s="55"/>
      <c r="AN63" s="55"/>
      <c r="AO63" s="55"/>
      <c r="AP63" s="55"/>
      <c r="AQ63" s="55"/>
      <c r="AR63" s="55"/>
      <c r="AS63" s="55"/>
      <c r="AT63" s="60"/>
      <c r="AU63" s="54"/>
      <c r="AV63" s="55"/>
      <c r="AW63" s="55"/>
      <c r="AX63" s="55"/>
      <c r="AY63" s="60"/>
      <c r="AZ63" s="61"/>
      <c r="BA63" s="62"/>
    </row>
    <row r="64" spans="1:53" x14ac:dyDescent="0.25">
      <c r="A64" s="54">
        <v>59</v>
      </c>
      <c r="B64" s="55"/>
      <c r="C64" s="55"/>
      <c r="D64" s="56"/>
      <c r="E64" s="56"/>
      <c r="F64" s="57"/>
      <c r="G64" s="56"/>
      <c r="H64" s="55" t="s">
        <v>100</v>
      </c>
      <c r="I64" s="58" t="s">
        <v>98</v>
      </c>
      <c r="J64" s="54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8"/>
      <c r="AA64" s="54" t="s">
        <v>151</v>
      </c>
      <c r="AB64" s="59">
        <v>250038</v>
      </c>
      <c r="AC64" s="55" t="s">
        <v>101</v>
      </c>
      <c r="AD64" s="55" t="s">
        <v>100</v>
      </c>
      <c r="AE64" s="55"/>
      <c r="AF64" s="55"/>
      <c r="AG64" s="55"/>
      <c r="AH64" s="55"/>
      <c r="AI64" s="55"/>
      <c r="AJ64" s="55"/>
      <c r="AK64" s="55"/>
      <c r="AL64" s="55"/>
      <c r="AM64" s="55"/>
      <c r="AN64" s="55"/>
      <c r="AO64" s="55"/>
      <c r="AP64" s="55"/>
      <c r="AQ64" s="55"/>
      <c r="AR64" s="55"/>
      <c r="AS64" s="55"/>
      <c r="AT64" s="60"/>
      <c r="AU64" s="54"/>
      <c r="AV64" s="55"/>
      <c r="AW64" s="55"/>
      <c r="AX64" s="55"/>
      <c r="AY64" s="60"/>
      <c r="AZ64" s="61"/>
      <c r="BA64" s="62"/>
    </row>
    <row r="65" spans="1:53" x14ac:dyDescent="0.25">
      <c r="A65" s="54">
        <v>60</v>
      </c>
      <c r="B65" s="55"/>
      <c r="C65" s="55"/>
      <c r="D65" s="56"/>
      <c r="E65" s="56"/>
      <c r="F65" s="57"/>
      <c r="G65" s="56"/>
      <c r="H65" s="55" t="s">
        <v>100</v>
      </c>
      <c r="I65" s="58" t="s">
        <v>98</v>
      </c>
      <c r="J65" s="54"/>
      <c r="K65" s="55"/>
      <c r="L65" s="55"/>
      <c r="M65" s="55"/>
      <c r="N65" s="55"/>
      <c r="O65" s="55"/>
      <c r="P65" s="55"/>
      <c r="Q65" s="55"/>
      <c r="R65" s="55"/>
      <c r="S65" s="55"/>
      <c r="T65" s="55"/>
      <c r="U65" s="55"/>
      <c r="V65" s="55"/>
      <c r="W65" s="55"/>
      <c r="X65" s="55"/>
      <c r="Y65" s="55"/>
      <c r="Z65" s="58"/>
      <c r="AA65" s="54" t="s">
        <v>152</v>
      </c>
      <c r="AB65" s="59">
        <v>250039</v>
      </c>
      <c r="AC65" s="55" t="s">
        <v>101</v>
      </c>
      <c r="AD65" s="55" t="s">
        <v>100</v>
      </c>
      <c r="AE65" s="55"/>
      <c r="AF65" s="55"/>
      <c r="AG65" s="55"/>
      <c r="AH65" s="55"/>
      <c r="AI65" s="55"/>
      <c r="AJ65" s="55"/>
      <c r="AK65" s="55"/>
      <c r="AL65" s="55"/>
      <c r="AM65" s="55"/>
      <c r="AN65" s="55"/>
      <c r="AO65" s="55"/>
      <c r="AP65" s="55"/>
      <c r="AQ65" s="55"/>
      <c r="AR65" s="55"/>
      <c r="AS65" s="55"/>
      <c r="AT65" s="60"/>
      <c r="AU65" s="54"/>
      <c r="AV65" s="55"/>
      <c r="AW65" s="55"/>
      <c r="AX65" s="55"/>
      <c r="AY65" s="60"/>
      <c r="AZ65" s="61"/>
      <c r="BA65" s="62"/>
    </row>
    <row r="66" spans="1:53" x14ac:dyDescent="0.25">
      <c r="A66" s="54">
        <v>61</v>
      </c>
      <c r="B66" s="55"/>
      <c r="C66" s="55"/>
      <c r="D66" s="56"/>
      <c r="E66" s="56"/>
      <c r="F66" s="57"/>
      <c r="G66" s="56"/>
      <c r="H66" s="55" t="s">
        <v>100</v>
      </c>
      <c r="I66" s="58" t="s">
        <v>98</v>
      </c>
      <c r="J66" s="54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8"/>
      <c r="AA66" s="54" t="s">
        <v>153</v>
      </c>
      <c r="AB66" s="59">
        <v>250040</v>
      </c>
      <c r="AC66" s="55" t="s">
        <v>101</v>
      </c>
      <c r="AD66" s="55" t="s">
        <v>100</v>
      </c>
      <c r="AE66" s="55"/>
      <c r="AF66" s="55"/>
      <c r="AG66" s="55"/>
      <c r="AH66" s="55"/>
      <c r="AI66" s="55"/>
      <c r="AJ66" s="55"/>
      <c r="AK66" s="55"/>
      <c r="AL66" s="55"/>
      <c r="AM66" s="55"/>
      <c r="AN66" s="55"/>
      <c r="AO66" s="55"/>
      <c r="AP66" s="55"/>
      <c r="AQ66" s="55"/>
      <c r="AR66" s="55"/>
      <c r="AS66" s="55"/>
      <c r="AT66" s="60"/>
      <c r="AU66" s="54"/>
      <c r="AV66" s="55"/>
      <c r="AW66" s="55"/>
      <c r="AX66" s="55"/>
      <c r="AY66" s="60"/>
      <c r="AZ66" s="61"/>
      <c r="BA66" s="62"/>
    </row>
    <row r="67" spans="1:53" x14ac:dyDescent="0.25">
      <c r="A67" s="54">
        <v>62</v>
      </c>
      <c r="B67" s="55"/>
      <c r="C67" s="55"/>
      <c r="D67" s="56"/>
      <c r="E67" s="56"/>
      <c r="F67" s="57"/>
      <c r="G67" s="56"/>
      <c r="H67" s="55" t="s">
        <v>100</v>
      </c>
      <c r="I67" s="58" t="s">
        <v>98</v>
      </c>
      <c r="J67" s="54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8"/>
      <c r="AA67" s="54" t="s">
        <v>154</v>
      </c>
      <c r="AB67" s="59">
        <v>250041</v>
      </c>
      <c r="AC67" s="55" t="s">
        <v>101</v>
      </c>
      <c r="AD67" s="55" t="s">
        <v>100</v>
      </c>
      <c r="AE67" s="55"/>
      <c r="AF67" s="55"/>
      <c r="AG67" s="55"/>
      <c r="AH67" s="55"/>
      <c r="AI67" s="55"/>
      <c r="AJ67" s="55"/>
      <c r="AK67" s="55"/>
      <c r="AL67" s="55"/>
      <c r="AM67" s="55"/>
      <c r="AN67" s="55"/>
      <c r="AO67" s="55"/>
      <c r="AP67" s="55"/>
      <c r="AQ67" s="55"/>
      <c r="AR67" s="55"/>
      <c r="AS67" s="55"/>
      <c r="AT67" s="60"/>
      <c r="AU67" s="54"/>
      <c r="AV67" s="55"/>
      <c r="AW67" s="55"/>
      <c r="AX67" s="55"/>
      <c r="AY67" s="60"/>
      <c r="AZ67" s="61"/>
      <c r="BA67" s="62"/>
    </row>
    <row r="68" spans="1:53" x14ac:dyDescent="0.25">
      <c r="A68" s="54">
        <v>63</v>
      </c>
      <c r="B68" s="55"/>
      <c r="C68" s="55"/>
      <c r="D68" s="56"/>
      <c r="E68" s="56"/>
      <c r="F68" s="57"/>
      <c r="G68" s="56"/>
      <c r="H68" s="55" t="s">
        <v>100</v>
      </c>
      <c r="I68" s="58" t="s">
        <v>98</v>
      </c>
      <c r="J68" s="54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8"/>
      <c r="AA68" s="54" t="s">
        <v>155</v>
      </c>
      <c r="AB68" s="59">
        <v>250042</v>
      </c>
      <c r="AC68" s="55" t="s">
        <v>101</v>
      </c>
      <c r="AD68" s="55" t="s">
        <v>100</v>
      </c>
      <c r="AE68" s="55"/>
      <c r="AF68" s="55"/>
      <c r="AG68" s="55"/>
      <c r="AH68" s="55"/>
      <c r="AI68" s="55"/>
      <c r="AJ68" s="55"/>
      <c r="AK68" s="55"/>
      <c r="AL68" s="55"/>
      <c r="AM68" s="55"/>
      <c r="AN68" s="55"/>
      <c r="AO68" s="55"/>
      <c r="AP68" s="55"/>
      <c r="AQ68" s="55"/>
      <c r="AR68" s="55"/>
      <c r="AS68" s="55"/>
      <c r="AT68" s="60"/>
      <c r="AU68" s="54"/>
      <c r="AV68" s="55"/>
      <c r="AW68" s="55"/>
      <c r="AX68" s="55"/>
      <c r="AY68" s="60"/>
      <c r="AZ68" s="63"/>
      <c r="BA68" s="64"/>
    </row>
    <row r="69" spans="1:53" x14ac:dyDescent="0.25">
      <c r="A69" s="54">
        <v>64</v>
      </c>
      <c r="B69" s="55"/>
      <c r="C69" s="55"/>
      <c r="D69" s="56"/>
      <c r="E69" s="56"/>
      <c r="F69" s="57"/>
      <c r="G69" s="56"/>
      <c r="H69" s="55" t="s">
        <v>100</v>
      </c>
      <c r="I69" s="58" t="s">
        <v>98</v>
      </c>
      <c r="J69" s="54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8"/>
      <c r="AA69" s="54" t="s">
        <v>156</v>
      </c>
      <c r="AB69" s="59">
        <v>250043</v>
      </c>
      <c r="AC69" s="55" t="s">
        <v>101</v>
      </c>
      <c r="AD69" s="55" t="s">
        <v>100</v>
      </c>
      <c r="AE69" s="55"/>
      <c r="AF69" s="55"/>
      <c r="AG69" s="55"/>
      <c r="AH69" s="55"/>
      <c r="AI69" s="55"/>
      <c r="AJ69" s="55"/>
      <c r="AK69" s="55"/>
      <c r="AL69" s="55"/>
      <c r="AM69" s="55"/>
      <c r="AN69" s="55"/>
      <c r="AO69" s="55"/>
      <c r="AP69" s="55"/>
      <c r="AQ69" s="55"/>
      <c r="AR69" s="55"/>
      <c r="AS69" s="55"/>
      <c r="AT69" s="60"/>
      <c r="AU69" s="54"/>
      <c r="AV69" s="55"/>
      <c r="AW69" s="55"/>
      <c r="AX69" s="55"/>
      <c r="AY69" s="60"/>
      <c r="AZ69" s="61"/>
      <c r="BA69" s="62"/>
    </row>
    <row r="70" spans="1:53" x14ac:dyDescent="0.25">
      <c r="A70" s="54">
        <v>65</v>
      </c>
      <c r="B70" s="55"/>
      <c r="C70" s="55"/>
      <c r="D70" s="56"/>
      <c r="E70" s="56"/>
      <c r="F70" s="57"/>
      <c r="G70" s="56"/>
      <c r="H70" s="55" t="s">
        <v>100</v>
      </c>
      <c r="I70" s="58" t="s">
        <v>98</v>
      </c>
      <c r="J70" s="54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8"/>
      <c r="AA70" s="54" t="s">
        <v>157</v>
      </c>
      <c r="AB70" s="59">
        <v>250044</v>
      </c>
      <c r="AC70" s="55" t="s">
        <v>101</v>
      </c>
      <c r="AD70" s="55" t="s">
        <v>100</v>
      </c>
      <c r="AE70" s="55"/>
      <c r="AF70" s="55"/>
      <c r="AG70" s="55"/>
      <c r="AH70" s="55"/>
      <c r="AI70" s="55"/>
      <c r="AJ70" s="55"/>
      <c r="AK70" s="55"/>
      <c r="AL70" s="55"/>
      <c r="AM70" s="55"/>
      <c r="AN70" s="55"/>
      <c r="AO70" s="55"/>
      <c r="AP70" s="55"/>
      <c r="AQ70" s="55"/>
      <c r="AR70" s="55"/>
      <c r="AS70" s="55"/>
      <c r="AT70" s="60"/>
      <c r="AU70" s="54"/>
      <c r="AV70" s="55"/>
      <c r="AW70" s="55"/>
      <c r="AX70" s="55"/>
      <c r="AY70" s="60"/>
      <c r="AZ70" s="61"/>
      <c r="BA70" s="62"/>
    </row>
    <row r="71" spans="1:53" x14ac:dyDescent="0.25">
      <c r="A71" s="54">
        <v>66</v>
      </c>
      <c r="B71" s="55"/>
      <c r="C71" s="55"/>
      <c r="D71" s="56"/>
      <c r="E71" s="56"/>
      <c r="F71" s="57"/>
      <c r="G71" s="56"/>
      <c r="H71" s="55" t="s">
        <v>100</v>
      </c>
      <c r="I71" s="58" t="s">
        <v>98</v>
      </c>
      <c r="J71" s="54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8"/>
      <c r="AA71" s="54" t="s">
        <v>158</v>
      </c>
      <c r="AB71" s="59">
        <v>250045</v>
      </c>
      <c r="AC71" s="55" t="s">
        <v>101</v>
      </c>
      <c r="AD71" s="55" t="s">
        <v>100</v>
      </c>
      <c r="AE71" s="55"/>
      <c r="AF71" s="55"/>
      <c r="AG71" s="55"/>
      <c r="AH71" s="55"/>
      <c r="AI71" s="55"/>
      <c r="AJ71" s="55"/>
      <c r="AK71" s="55"/>
      <c r="AL71" s="55"/>
      <c r="AM71" s="55"/>
      <c r="AN71" s="55"/>
      <c r="AO71" s="55"/>
      <c r="AP71" s="55"/>
      <c r="AQ71" s="55"/>
      <c r="AR71" s="55"/>
      <c r="AS71" s="55"/>
      <c r="AT71" s="60"/>
      <c r="AU71" s="54"/>
      <c r="AV71" s="55"/>
      <c r="AW71" s="55"/>
      <c r="AX71" s="55"/>
      <c r="AY71" s="60"/>
      <c r="AZ71" s="63"/>
      <c r="BA71" s="64"/>
    </row>
    <row r="72" spans="1:53" x14ac:dyDescent="0.25">
      <c r="A72" s="54">
        <v>67</v>
      </c>
      <c r="B72" s="55"/>
      <c r="C72" s="55"/>
      <c r="D72" s="56"/>
      <c r="E72" s="56"/>
      <c r="F72" s="57"/>
      <c r="G72" s="56"/>
      <c r="H72" s="55" t="s">
        <v>100</v>
      </c>
      <c r="I72" s="58" t="s">
        <v>98</v>
      </c>
      <c r="J72" s="54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8"/>
      <c r="AA72" s="54" t="s">
        <v>159</v>
      </c>
      <c r="AB72" s="59">
        <v>250046</v>
      </c>
      <c r="AC72" s="55" t="s">
        <v>101</v>
      </c>
      <c r="AD72" s="55" t="s">
        <v>100</v>
      </c>
      <c r="AE72" s="55"/>
      <c r="AF72" s="55"/>
      <c r="AG72" s="55"/>
      <c r="AH72" s="55"/>
      <c r="AI72" s="55"/>
      <c r="AJ72" s="55"/>
      <c r="AK72" s="55"/>
      <c r="AL72" s="55"/>
      <c r="AM72" s="55"/>
      <c r="AN72" s="55"/>
      <c r="AO72" s="55"/>
      <c r="AP72" s="55"/>
      <c r="AQ72" s="55"/>
      <c r="AR72" s="55"/>
      <c r="AS72" s="55"/>
      <c r="AT72" s="60"/>
      <c r="AU72" s="54"/>
      <c r="AV72" s="55"/>
      <c r="AW72" s="55"/>
      <c r="AX72" s="55"/>
      <c r="AY72" s="60"/>
      <c r="AZ72" s="61"/>
      <c r="BA72" s="62"/>
    </row>
    <row r="73" spans="1:53" x14ac:dyDescent="0.25">
      <c r="A73" s="54">
        <v>68</v>
      </c>
      <c r="B73" s="55"/>
      <c r="C73" s="55"/>
      <c r="D73" s="56"/>
      <c r="E73" s="56"/>
      <c r="F73" s="57"/>
      <c r="G73" s="56"/>
      <c r="H73" s="55" t="s">
        <v>100</v>
      </c>
      <c r="I73" s="58" t="s">
        <v>98</v>
      </c>
      <c r="J73" s="54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8"/>
      <c r="AA73" s="54" t="s">
        <v>160</v>
      </c>
      <c r="AB73" s="59">
        <v>250047</v>
      </c>
      <c r="AC73" s="55" t="s">
        <v>101</v>
      </c>
      <c r="AD73" s="55" t="s">
        <v>100</v>
      </c>
      <c r="AE73" s="55"/>
      <c r="AF73" s="55"/>
      <c r="AG73" s="55"/>
      <c r="AH73" s="55"/>
      <c r="AI73" s="55"/>
      <c r="AJ73" s="55"/>
      <c r="AK73" s="55"/>
      <c r="AL73" s="55"/>
      <c r="AM73" s="55"/>
      <c r="AN73" s="55"/>
      <c r="AO73" s="55"/>
      <c r="AP73" s="55"/>
      <c r="AQ73" s="55"/>
      <c r="AR73" s="55"/>
      <c r="AS73" s="55"/>
      <c r="AT73" s="60"/>
      <c r="AU73" s="54"/>
      <c r="AV73" s="55"/>
      <c r="AW73" s="55"/>
      <c r="AX73" s="55"/>
      <c r="AY73" s="60"/>
      <c r="AZ73" s="61"/>
      <c r="BA73" s="62"/>
    </row>
    <row r="74" spans="1:53" x14ac:dyDescent="0.25">
      <c r="A74" s="54">
        <v>69</v>
      </c>
      <c r="B74" s="55"/>
      <c r="C74" s="55"/>
      <c r="D74" s="56"/>
      <c r="E74" s="56"/>
      <c r="F74" s="57"/>
      <c r="G74" s="56"/>
      <c r="H74" s="55" t="s">
        <v>100</v>
      </c>
      <c r="I74" s="58" t="s">
        <v>98</v>
      </c>
      <c r="J74" s="54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8"/>
      <c r="AA74" s="54" t="s">
        <v>161</v>
      </c>
      <c r="AB74" s="59">
        <v>250048</v>
      </c>
      <c r="AC74" s="55" t="s">
        <v>101</v>
      </c>
      <c r="AD74" s="55" t="s">
        <v>100</v>
      </c>
      <c r="AE74" s="55"/>
      <c r="AF74" s="55"/>
      <c r="AG74" s="55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60"/>
      <c r="AU74" s="54"/>
      <c r="AV74" s="55"/>
      <c r="AW74" s="55"/>
      <c r="AX74" s="55"/>
      <c r="AY74" s="60"/>
      <c r="AZ74" s="63"/>
      <c r="BA74" s="64"/>
    </row>
    <row r="75" spans="1:53" x14ac:dyDescent="0.25">
      <c r="A75" s="54">
        <v>70</v>
      </c>
      <c r="B75" s="55"/>
      <c r="C75" s="55"/>
      <c r="D75" s="56"/>
      <c r="E75" s="56"/>
      <c r="F75" s="57"/>
      <c r="G75" s="56"/>
      <c r="H75" s="55" t="s">
        <v>100</v>
      </c>
      <c r="I75" s="58" t="s">
        <v>98</v>
      </c>
      <c r="J75" s="54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8"/>
      <c r="AA75" s="54" t="s">
        <v>162</v>
      </c>
      <c r="AB75" s="59">
        <v>250049</v>
      </c>
      <c r="AC75" s="55" t="s">
        <v>101</v>
      </c>
      <c r="AD75" s="55" t="s">
        <v>100</v>
      </c>
      <c r="AE75" s="55"/>
      <c r="AF75" s="55"/>
      <c r="AG75" s="55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60"/>
      <c r="AU75" s="54"/>
      <c r="AV75" s="55"/>
      <c r="AW75" s="55"/>
      <c r="AX75" s="55"/>
      <c r="AY75" s="60"/>
      <c r="AZ75" s="61"/>
      <c r="BA75" s="62"/>
    </row>
    <row r="76" spans="1:53" x14ac:dyDescent="0.25">
      <c r="A76" s="54">
        <v>71</v>
      </c>
      <c r="B76" s="55"/>
      <c r="C76" s="55"/>
      <c r="D76" s="56"/>
      <c r="E76" s="56"/>
      <c r="F76" s="57"/>
      <c r="G76" s="56"/>
      <c r="H76" s="55" t="s">
        <v>100</v>
      </c>
      <c r="I76" s="58" t="s">
        <v>98</v>
      </c>
      <c r="J76" s="54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8"/>
      <c r="AA76" s="54" t="s">
        <v>163</v>
      </c>
      <c r="AB76" s="59">
        <v>250050</v>
      </c>
      <c r="AC76" s="55" t="s">
        <v>101</v>
      </c>
      <c r="AD76" s="55" t="s">
        <v>100</v>
      </c>
      <c r="AE76" s="55"/>
      <c r="AF76" s="55"/>
      <c r="AG76" s="55"/>
      <c r="AH76" s="55"/>
      <c r="AI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60"/>
      <c r="AU76" s="54"/>
      <c r="AV76" s="55"/>
      <c r="AW76" s="55"/>
      <c r="AX76" s="55"/>
      <c r="AY76" s="60"/>
      <c r="AZ76" s="61"/>
      <c r="BA76" s="62"/>
    </row>
    <row r="77" spans="1:53" x14ac:dyDescent="0.25">
      <c r="A77" s="54">
        <v>72</v>
      </c>
      <c r="B77" s="55"/>
      <c r="C77" s="55"/>
      <c r="D77" s="56"/>
      <c r="E77" s="56"/>
      <c r="F77" s="57"/>
      <c r="G77" s="56"/>
      <c r="H77" s="55" t="s">
        <v>100</v>
      </c>
      <c r="I77" s="58" t="s">
        <v>98</v>
      </c>
      <c r="J77" s="54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8"/>
      <c r="AA77" s="54" t="s">
        <v>164</v>
      </c>
      <c r="AB77" s="59">
        <v>250051</v>
      </c>
      <c r="AC77" s="55" t="s">
        <v>101</v>
      </c>
      <c r="AD77" s="55" t="s">
        <v>100</v>
      </c>
      <c r="AE77" s="55"/>
      <c r="AF77" s="55"/>
      <c r="AG77" s="55"/>
      <c r="AH77" s="55"/>
      <c r="AI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60"/>
      <c r="AU77" s="54"/>
      <c r="AV77" s="55"/>
      <c r="AW77" s="55"/>
      <c r="AX77" s="55"/>
      <c r="AY77" s="60"/>
      <c r="AZ77" s="63"/>
      <c r="BA77" s="64"/>
    </row>
    <row r="78" spans="1:53" x14ac:dyDescent="0.25">
      <c r="A78" s="54">
        <v>73</v>
      </c>
      <c r="B78" s="55"/>
      <c r="C78" s="55"/>
      <c r="D78" s="56"/>
      <c r="E78" s="56"/>
      <c r="F78" s="57"/>
      <c r="G78" s="56"/>
      <c r="H78" s="55" t="s">
        <v>100</v>
      </c>
      <c r="I78" s="58" t="s">
        <v>98</v>
      </c>
      <c r="J78" s="54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8"/>
      <c r="AA78" s="54" t="s">
        <v>165</v>
      </c>
      <c r="AB78" s="59">
        <v>250052</v>
      </c>
      <c r="AC78" s="55" t="s">
        <v>101</v>
      </c>
      <c r="AD78" s="55" t="s">
        <v>100</v>
      </c>
      <c r="AE78" s="55"/>
      <c r="AF78" s="55"/>
      <c r="AG78" s="55"/>
      <c r="AH78" s="55"/>
      <c r="AI78" s="55"/>
      <c r="AJ78" s="55"/>
      <c r="AK78" s="55"/>
      <c r="AL78" s="55"/>
      <c r="AM78" s="55"/>
      <c r="AN78" s="55"/>
      <c r="AO78" s="55"/>
      <c r="AP78" s="55"/>
      <c r="AQ78" s="55"/>
      <c r="AR78" s="55"/>
      <c r="AS78" s="55"/>
      <c r="AT78" s="60"/>
      <c r="AU78" s="54"/>
      <c r="AV78" s="55"/>
      <c r="AW78" s="55"/>
      <c r="AX78" s="55"/>
      <c r="AY78" s="60"/>
      <c r="AZ78" s="61"/>
      <c r="BA78" s="62"/>
    </row>
    <row r="79" spans="1:53" x14ac:dyDescent="0.25">
      <c r="A79" s="54">
        <v>74</v>
      </c>
      <c r="B79" s="55"/>
      <c r="C79" s="55"/>
      <c r="D79" s="56"/>
      <c r="E79" s="56"/>
      <c r="F79" s="57"/>
      <c r="G79" s="56"/>
      <c r="H79" s="55" t="s">
        <v>100</v>
      </c>
      <c r="I79" s="58" t="s">
        <v>98</v>
      </c>
      <c r="J79" s="54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8"/>
      <c r="AA79" s="54" t="s">
        <v>166</v>
      </c>
      <c r="AB79" s="59">
        <v>250053</v>
      </c>
      <c r="AC79" s="55" t="s">
        <v>101</v>
      </c>
      <c r="AD79" s="55" t="s">
        <v>100</v>
      </c>
      <c r="AE79" s="55"/>
      <c r="AF79" s="55"/>
      <c r="AG79" s="55"/>
      <c r="AH79" s="55"/>
      <c r="AI79" s="55"/>
      <c r="AJ79" s="55"/>
      <c r="AK79" s="55"/>
      <c r="AL79" s="55"/>
      <c r="AM79" s="55"/>
      <c r="AN79" s="55"/>
      <c r="AO79" s="55"/>
      <c r="AP79" s="55"/>
      <c r="AQ79" s="55"/>
      <c r="AR79" s="55"/>
      <c r="AS79" s="55"/>
      <c r="AT79" s="60"/>
      <c r="AU79" s="54"/>
      <c r="AV79" s="55"/>
      <c r="AW79" s="55"/>
      <c r="AX79" s="55"/>
      <c r="AY79" s="60"/>
      <c r="AZ79" s="61"/>
      <c r="BA79" s="62"/>
    </row>
    <row r="80" spans="1:53" x14ac:dyDescent="0.25">
      <c r="A80" s="54">
        <v>75</v>
      </c>
      <c r="B80" s="55"/>
      <c r="C80" s="55"/>
      <c r="D80" s="56"/>
      <c r="E80" s="56"/>
      <c r="F80" s="57"/>
      <c r="G80" s="56"/>
      <c r="H80" s="55" t="s">
        <v>100</v>
      </c>
      <c r="I80" s="58" t="s">
        <v>98</v>
      </c>
      <c r="J80" s="54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8"/>
      <c r="AA80" s="54" t="s">
        <v>167</v>
      </c>
      <c r="AB80" s="59">
        <v>250054</v>
      </c>
      <c r="AC80" s="55" t="s">
        <v>101</v>
      </c>
      <c r="AD80" s="55" t="s">
        <v>100</v>
      </c>
      <c r="AE80" s="55"/>
      <c r="AF80" s="55"/>
      <c r="AG80" s="55"/>
      <c r="AH80" s="55"/>
      <c r="AI80" s="55"/>
      <c r="AJ80" s="55"/>
      <c r="AK80" s="55"/>
      <c r="AL80" s="55"/>
      <c r="AM80" s="55"/>
      <c r="AN80" s="55"/>
      <c r="AO80" s="55"/>
      <c r="AP80" s="55"/>
      <c r="AQ80" s="55"/>
      <c r="AR80" s="55"/>
      <c r="AS80" s="55"/>
      <c r="AT80" s="60"/>
      <c r="AU80" s="54"/>
      <c r="AV80" s="55"/>
      <c r="AW80" s="55"/>
      <c r="AX80" s="55"/>
      <c r="AY80" s="60"/>
      <c r="AZ80" s="63"/>
      <c r="BA80" s="64"/>
    </row>
    <row r="81" spans="1:53" x14ac:dyDescent="0.25">
      <c r="A81" s="54">
        <v>76</v>
      </c>
      <c r="B81" s="55"/>
      <c r="C81" s="55"/>
      <c r="D81" s="56"/>
      <c r="E81" s="56"/>
      <c r="F81" s="57"/>
      <c r="G81" s="56"/>
      <c r="H81" s="55" t="s">
        <v>100</v>
      </c>
      <c r="I81" s="58" t="s">
        <v>98</v>
      </c>
      <c r="J81" s="54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8"/>
      <c r="AA81" s="54" t="s">
        <v>168</v>
      </c>
      <c r="AB81" s="59">
        <v>250055</v>
      </c>
      <c r="AC81" s="55" t="s">
        <v>101</v>
      </c>
      <c r="AD81" s="55" t="s">
        <v>100</v>
      </c>
      <c r="AE81" s="55"/>
      <c r="AF81" s="55"/>
      <c r="AG81" s="55"/>
      <c r="AH81" s="55"/>
      <c r="AI81" s="55"/>
      <c r="AJ81" s="55"/>
      <c r="AK81" s="55"/>
      <c r="AL81" s="55"/>
      <c r="AM81" s="55"/>
      <c r="AN81" s="55"/>
      <c r="AO81" s="55"/>
      <c r="AP81" s="55"/>
      <c r="AQ81" s="55"/>
      <c r="AR81" s="55"/>
      <c r="AS81" s="55"/>
      <c r="AT81" s="60"/>
      <c r="AU81" s="54"/>
      <c r="AV81" s="55"/>
      <c r="AW81" s="55"/>
      <c r="AX81" s="55"/>
      <c r="AY81" s="60"/>
      <c r="AZ81" s="61"/>
      <c r="BA81" s="62"/>
    </row>
    <row r="82" spans="1:53" x14ac:dyDescent="0.25">
      <c r="A82" s="54">
        <v>77</v>
      </c>
      <c r="B82" s="55"/>
      <c r="C82" s="55"/>
      <c r="D82" s="56"/>
      <c r="E82" s="56"/>
      <c r="F82" s="57"/>
      <c r="G82" s="56"/>
      <c r="H82" s="55" t="s">
        <v>100</v>
      </c>
      <c r="I82" s="58" t="s">
        <v>98</v>
      </c>
      <c r="J82" s="54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8"/>
      <c r="AA82" s="54" t="s">
        <v>169</v>
      </c>
      <c r="AB82" s="59">
        <v>250056</v>
      </c>
      <c r="AC82" s="55" t="s">
        <v>101</v>
      </c>
      <c r="AD82" s="55" t="s">
        <v>100</v>
      </c>
      <c r="AE82" s="55"/>
      <c r="AF82" s="55"/>
      <c r="AG82" s="55"/>
      <c r="AH82" s="55"/>
      <c r="AI82" s="55"/>
      <c r="AJ82" s="55"/>
      <c r="AK82" s="55"/>
      <c r="AL82" s="55"/>
      <c r="AM82" s="55"/>
      <c r="AN82" s="55"/>
      <c r="AO82" s="55"/>
      <c r="AP82" s="55"/>
      <c r="AQ82" s="55"/>
      <c r="AR82" s="55"/>
      <c r="AS82" s="55"/>
      <c r="AT82" s="60"/>
      <c r="AU82" s="54"/>
      <c r="AV82" s="55"/>
      <c r="AW82" s="55"/>
      <c r="AX82" s="55"/>
      <c r="AY82" s="60"/>
      <c r="AZ82" s="61"/>
      <c r="BA82" s="62"/>
    </row>
    <row r="83" spans="1:53" x14ac:dyDescent="0.25">
      <c r="A83" s="54">
        <v>78</v>
      </c>
      <c r="B83" s="55"/>
      <c r="C83" s="55"/>
      <c r="D83" s="56"/>
      <c r="E83" s="56"/>
      <c r="F83" s="57"/>
      <c r="G83" s="56"/>
      <c r="H83" s="55" t="s">
        <v>100</v>
      </c>
      <c r="I83" s="58" t="s">
        <v>98</v>
      </c>
      <c r="J83" s="54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8"/>
      <c r="AA83" s="54" t="s">
        <v>170</v>
      </c>
      <c r="AB83" s="59">
        <v>250057</v>
      </c>
      <c r="AC83" s="55" t="s">
        <v>101</v>
      </c>
      <c r="AD83" s="55" t="s">
        <v>100</v>
      </c>
      <c r="AE83" s="55"/>
      <c r="AF83" s="55"/>
      <c r="AG83" s="55"/>
      <c r="AH83" s="55"/>
      <c r="AI83" s="55"/>
      <c r="AJ83" s="55"/>
      <c r="AK83" s="55"/>
      <c r="AL83" s="55"/>
      <c r="AM83" s="55"/>
      <c r="AN83" s="55"/>
      <c r="AO83" s="55"/>
      <c r="AP83" s="55"/>
      <c r="AQ83" s="55"/>
      <c r="AR83" s="55"/>
      <c r="AS83" s="55"/>
      <c r="AT83" s="60"/>
      <c r="AU83" s="54"/>
      <c r="AV83" s="55"/>
      <c r="AW83" s="55"/>
      <c r="AX83" s="55"/>
      <c r="AY83" s="60"/>
      <c r="AZ83" s="63"/>
      <c r="BA83" s="64"/>
    </row>
    <row r="84" spans="1:53" x14ac:dyDescent="0.25">
      <c r="A84" s="54">
        <v>79</v>
      </c>
      <c r="B84" s="55"/>
      <c r="C84" s="55"/>
      <c r="D84" s="56"/>
      <c r="E84" s="56"/>
      <c r="F84" s="57"/>
      <c r="G84" s="56"/>
      <c r="H84" s="55" t="s">
        <v>100</v>
      </c>
      <c r="I84" s="58" t="s">
        <v>98</v>
      </c>
      <c r="J84" s="54"/>
      <c r="K84" s="55"/>
      <c r="L84" s="55"/>
      <c r="M84" s="55"/>
      <c r="N84" s="55"/>
      <c r="O84" s="55"/>
      <c r="P84" s="55"/>
      <c r="Q84" s="55"/>
      <c r="R84" s="55"/>
      <c r="S84" s="55"/>
      <c r="T84" s="55"/>
      <c r="U84" s="55"/>
      <c r="V84" s="55"/>
      <c r="W84" s="55"/>
      <c r="X84" s="55"/>
      <c r="Y84" s="55"/>
      <c r="Z84" s="58"/>
      <c r="AA84" s="54" t="s">
        <v>171</v>
      </c>
      <c r="AB84" s="59">
        <v>250058</v>
      </c>
      <c r="AC84" s="55" t="s">
        <v>101</v>
      </c>
      <c r="AD84" s="55" t="s">
        <v>100</v>
      </c>
      <c r="AE84" s="55"/>
      <c r="AF84" s="55"/>
      <c r="AG84" s="55"/>
      <c r="AH84" s="55"/>
      <c r="AI84" s="55"/>
      <c r="AJ84" s="55"/>
      <c r="AK84" s="55"/>
      <c r="AL84" s="55"/>
      <c r="AM84" s="55"/>
      <c r="AN84" s="55"/>
      <c r="AO84" s="55"/>
      <c r="AP84" s="55"/>
      <c r="AQ84" s="55"/>
      <c r="AR84" s="55"/>
      <c r="AS84" s="55"/>
      <c r="AT84" s="60"/>
      <c r="AU84" s="54"/>
      <c r="AV84" s="55"/>
      <c r="AW84" s="55"/>
      <c r="AX84" s="55"/>
      <c r="AY84" s="60"/>
      <c r="AZ84" s="61"/>
      <c r="BA84" s="62"/>
    </row>
    <row r="85" spans="1:53" x14ac:dyDescent="0.25">
      <c r="A85" s="54">
        <v>80</v>
      </c>
      <c r="B85" s="55"/>
      <c r="C85" s="55"/>
      <c r="D85" s="56"/>
      <c r="E85" s="56"/>
      <c r="F85" s="57"/>
      <c r="G85" s="56"/>
      <c r="H85" s="55" t="s">
        <v>100</v>
      </c>
      <c r="I85" s="58" t="s">
        <v>98</v>
      </c>
      <c r="J85" s="54"/>
      <c r="K85" s="55"/>
      <c r="L85" s="55"/>
      <c r="M85" s="55"/>
      <c r="N85" s="55"/>
      <c r="O85" s="55"/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8"/>
      <c r="AA85" s="54" t="s">
        <v>172</v>
      </c>
      <c r="AB85" s="59">
        <v>250059</v>
      </c>
      <c r="AC85" s="55" t="s">
        <v>101</v>
      </c>
      <c r="AD85" s="55" t="s">
        <v>100</v>
      </c>
      <c r="AE85" s="55"/>
      <c r="AF85" s="55"/>
      <c r="AG85" s="55"/>
      <c r="AH85" s="55"/>
      <c r="AI85" s="55"/>
      <c r="AJ85" s="55"/>
      <c r="AK85" s="55"/>
      <c r="AL85" s="55"/>
      <c r="AM85" s="55"/>
      <c r="AN85" s="55"/>
      <c r="AO85" s="55"/>
      <c r="AP85" s="55"/>
      <c r="AQ85" s="55"/>
      <c r="AR85" s="55"/>
      <c r="AS85" s="55"/>
      <c r="AT85" s="60"/>
      <c r="AU85" s="54"/>
      <c r="AV85" s="55"/>
      <c r="AW85" s="55"/>
      <c r="AX85" s="55"/>
      <c r="AY85" s="60"/>
      <c r="AZ85" s="61"/>
      <c r="BA85" s="62"/>
    </row>
    <row r="86" spans="1:53" x14ac:dyDescent="0.25">
      <c r="A86" s="54">
        <v>81</v>
      </c>
      <c r="B86" s="55"/>
      <c r="C86" s="55"/>
      <c r="D86" s="56"/>
      <c r="E86" s="56"/>
      <c r="F86" s="57"/>
      <c r="G86" s="56"/>
      <c r="H86" s="55" t="s">
        <v>100</v>
      </c>
      <c r="I86" s="58" t="s">
        <v>98</v>
      </c>
      <c r="J86" s="54"/>
      <c r="K86" s="55"/>
      <c r="L86" s="55"/>
      <c r="M86" s="55"/>
      <c r="N86" s="55"/>
      <c r="O86" s="55"/>
      <c r="P86" s="55"/>
      <c r="Q86" s="55"/>
      <c r="R86" s="55"/>
      <c r="S86" s="55"/>
      <c r="T86" s="55"/>
      <c r="U86" s="55"/>
      <c r="V86" s="55"/>
      <c r="W86" s="55"/>
      <c r="X86" s="55"/>
      <c r="Y86" s="55"/>
      <c r="Z86" s="58"/>
      <c r="AA86" s="54" t="s">
        <v>173</v>
      </c>
      <c r="AB86" s="59">
        <v>250060</v>
      </c>
      <c r="AC86" s="55" t="s">
        <v>101</v>
      </c>
      <c r="AD86" s="55" t="s">
        <v>100</v>
      </c>
      <c r="AE86" s="55"/>
      <c r="AF86" s="55"/>
      <c r="AG86" s="55"/>
      <c r="AH86" s="55"/>
      <c r="AI86" s="55"/>
      <c r="AJ86" s="55"/>
      <c r="AK86" s="55"/>
      <c r="AL86" s="55"/>
      <c r="AM86" s="55"/>
      <c r="AN86" s="55"/>
      <c r="AO86" s="55"/>
      <c r="AP86" s="55"/>
      <c r="AQ86" s="55"/>
      <c r="AR86" s="55"/>
      <c r="AS86" s="55"/>
      <c r="AT86" s="60"/>
      <c r="AU86" s="54"/>
      <c r="AV86" s="55"/>
      <c r="AW86" s="55"/>
      <c r="AX86" s="55"/>
      <c r="AY86" s="60"/>
      <c r="AZ86" s="63"/>
      <c r="BA86" s="64"/>
    </row>
    <row r="87" spans="1:53" x14ac:dyDescent="0.25">
      <c r="A87" s="54">
        <v>82</v>
      </c>
      <c r="B87" s="55"/>
      <c r="C87" s="55"/>
      <c r="D87" s="56"/>
      <c r="E87" s="56"/>
      <c r="F87" s="57"/>
      <c r="G87" s="56"/>
      <c r="H87" s="55" t="s">
        <v>100</v>
      </c>
      <c r="I87" s="58" t="s">
        <v>98</v>
      </c>
      <c r="J87" s="54"/>
      <c r="K87" s="55"/>
      <c r="L87" s="55"/>
      <c r="M87" s="55"/>
      <c r="N87" s="55"/>
      <c r="O87" s="55"/>
      <c r="P87" s="55"/>
      <c r="Q87" s="55"/>
      <c r="R87" s="55"/>
      <c r="S87" s="55"/>
      <c r="T87" s="55"/>
      <c r="U87" s="55"/>
      <c r="V87" s="55"/>
      <c r="W87" s="55"/>
      <c r="X87" s="55"/>
      <c r="Y87" s="55"/>
      <c r="Z87" s="58"/>
      <c r="AA87" s="54" t="s">
        <v>174</v>
      </c>
      <c r="AB87" s="59">
        <v>250061</v>
      </c>
      <c r="AC87" s="55" t="s">
        <v>101</v>
      </c>
      <c r="AD87" s="55" t="s">
        <v>100</v>
      </c>
      <c r="AE87" s="55"/>
      <c r="AF87" s="55"/>
      <c r="AG87" s="55"/>
      <c r="AH87" s="55"/>
      <c r="AI87" s="55"/>
      <c r="AJ87" s="55"/>
      <c r="AK87" s="55"/>
      <c r="AL87" s="55"/>
      <c r="AM87" s="55"/>
      <c r="AN87" s="55"/>
      <c r="AO87" s="55"/>
      <c r="AP87" s="55"/>
      <c r="AQ87" s="55"/>
      <c r="AR87" s="55"/>
      <c r="AS87" s="55"/>
      <c r="AT87" s="60"/>
      <c r="AU87" s="54"/>
      <c r="AV87" s="55"/>
      <c r="AW87" s="55"/>
      <c r="AX87" s="55"/>
      <c r="AY87" s="60"/>
      <c r="AZ87" s="61"/>
      <c r="BA87" s="62"/>
    </row>
    <row r="88" spans="1:53" x14ac:dyDescent="0.25">
      <c r="A88" s="54">
        <v>83</v>
      </c>
      <c r="B88" s="55"/>
      <c r="C88" s="55"/>
      <c r="D88" s="56"/>
      <c r="E88" s="56"/>
      <c r="F88" s="57"/>
      <c r="G88" s="56"/>
      <c r="H88" s="55" t="s">
        <v>100</v>
      </c>
      <c r="I88" s="58" t="s">
        <v>98</v>
      </c>
      <c r="J88" s="54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8"/>
      <c r="AA88" s="54" t="s">
        <v>175</v>
      </c>
      <c r="AB88" s="59">
        <v>250062</v>
      </c>
      <c r="AC88" s="55" t="s">
        <v>101</v>
      </c>
      <c r="AD88" s="55" t="s">
        <v>100</v>
      </c>
      <c r="AE88" s="55"/>
      <c r="AF88" s="55"/>
      <c r="AG88" s="55"/>
      <c r="AH88" s="55"/>
      <c r="AI88" s="55"/>
      <c r="AJ88" s="55"/>
      <c r="AK88" s="55"/>
      <c r="AL88" s="55"/>
      <c r="AM88" s="55"/>
      <c r="AN88" s="55"/>
      <c r="AO88" s="55"/>
      <c r="AP88" s="55"/>
      <c r="AQ88" s="55"/>
      <c r="AR88" s="55"/>
      <c r="AS88" s="55"/>
      <c r="AT88" s="60"/>
      <c r="AU88" s="54"/>
      <c r="AV88" s="55"/>
      <c r="AW88" s="55"/>
      <c r="AX88" s="55"/>
      <c r="AY88" s="60"/>
      <c r="AZ88" s="61"/>
      <c r="BA88" s="62"/>
    </row>
    <row r="89" spans="1:53" x14ac:dyDescent="0.25">
      <c r="A89" s="54">
        <v>84</v>
      </c>
      <c r="B89" s="55"/>
      <c r="C89" s="55"/>
      <c r="D89" s="56"/>
      <c r="E89" s="56"/>
      <c r="F89" s="57"/>
      <c r="G89" s="56"/>
      <c r="H89" s="55" t="s">
        <v>100</v>
      </c>
      <c r="I89" s="58" t="s">
        <v>98</v>
      </c>
      <c r="J89" s="54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8"/>
      <c r="AA89" s="54" t="s">
        <v>176</v>
      </c>
      <c r="AB89" s="59">
        <v>250063</v>
      </c>
      <c r="AC89" s="55" t="s">
        <v>101</v>
      </c>
      <c r="AD89" s="55" t="s">
        <v>100</v>
      </c>
      <c r="AE89" s="55"/>
      <c r="AF89" s="55"/>
      <c r="AG89" s="55"/>
      <c r="AH89" s="55"/>
      <c r="AI89" s="55"/>
      <c r="AJ89" s="55"/>
      <c r="AK89" s="55"/>
      <c r="AL89" s="55"/>
      <c r="AM89" s="55"/>
      <c r="AN89" s="55"/>
      <c r="AO89" s="55"/>
      <c r="AP89" s="55"/>
      <c r="AQ89" s="55"/>
      <c r="AR89" s="55"/>
      <c r="AS89" s="55"/>
      <c r="AT89" s="60"/>
      <c r="AU89" s="54"/>
      <c r="AV89" s="55"/>
      <c r="AW89" s="55"/>
      <c r="AX89" s="55"/>
      <c r="AY89" s="60"/>
      <c r="AZ89" s="63"/>
      <c r="BA89" s="64"/>
    </row>
    <row r="90" spans="1:53" x14ac:dyDescent="0.25">
      <c r="A90" s="54">
        <v>85</v>
      </c>
      <c r="B90" s="55"/>
      <c r="C90" s="55"/>
      <c r="D90" s="56"/>
      <c r="E90" s="56"/>
      <c r="F90" s="57"/>
      <c r="G90" s="56"/>
      <c r="H90" s="55" t="s">
        <v>100</v>
      </c>
      <c r="I90" s="58" t="s">
        <v>98</v>
      </c>
      <c r="J90" s="54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8"/>
      <c r="AA90" s="54" t="s">
        <v>177</v>
      </c>
      <c r="AB90" s="59">
        <v>250064</v>
      </c>
      <c r="AC90" s="55" t="s">
        <v>101</v>
      </c>
      <c r="AD90" s="55" t="s">
        <v>100</v>
      </c>
      <c r="AE90" s="55"/>
      <c r="AF90" s="55"/>
      <c r="AG90" s="55"/>
      <c r="AH90" s="55"/>
      <c r="AI90" s="55"/>
      <c r="AJ90" s="55"/>
      <c r="AK90" s="55"/>
      <c r="AL90" s="55"/>
      <c r="AM90" s="55"/>
      <c r="AN90" s="55"/>
      <c r="AO90" s="55"/>
      <c r="AP90" s="55"/>
      <c r="AQ90" s="55"/>
      <c r="AR90" s="55"/>
      <c r="AS90" s="55"/>
      <c r="AT90" s="60"/>
      <c r="AU90" s="54"/>
      <c r="AV90" s="55"/>
      <c r="AW90" s="55"/>
      <c r="AX90" s="55"/>
      <c r="AY90" s="60"/>
      <c r="AZ90" s="61"/>
      <c r="BA90" s="62"/>
    </row>
    <row r="91" spans="1:53" x14ac:dyDescent="0.25">
      <c r="A91" s="54">
        <v>86</v>
      </c>
      <c r="B91" s="55"/>
      <c r="C91" s="55"/>
      <c r="D91" s="56"/>
      <c r="E91" s="56"/>
      <c r="F91" s="57"/>
      <c r="G91" s="56"/>
      <c r="H91" s="55" t="s">
        <v>100</v>
      </c>
      <c r="I91" s="58" t="s">
        <v>98</v>
      </c>
      <c r="J91" s="54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8"/>
      <c r="AA91" s="54"/>
      <c r="AB91" s="59"/>
      <c r="AC91" s="55"/>
      <c r="AD91" s="55"/>
      <c r="AE91" s="55"/>
      <c r="AF91" s="55"/>
      <c r="AG91" s="55"/>
      <c r="AH91" s="55"/>
      <c r="AI91" s="55"/>
      <c r="AJ91" s="55"/>
      <c r="AK91" s="55"/>
      <c r="AL91" s="55"/>
      <c r="AM91" s="55"/>
      <c r="AN91" s="55"/>
      <c r="AO91" s="55"/>
      <c r="AP91" s="55"/>
      <c r="AQ91" s="55"/>
      <c r="AR91" s="55"/>
      <c r="AS91" s="55"/>
      <c r="AT91" s="60"/>
      <c r="AU91" s="54"/>
      <c r="AV91" s="55"/>
      <c r="AW91" s="55"/>
      <c r="AX91" s="55"/>
      <c r="AY91" s="60"/>
      <c r="AZ91" s="61"/>
      <c r="BA91" s="62"/>
    </row>
    <row r="92" spans="1:53" x14ac:dyDescent="0.25">
      <c r="A92" s="54">
        <v>87</v>
      </c>
      <c r="B92" s="55"/>
      <c r="C92" s="55"/>
      <c r="D92" s="56"/>
      <c r="E92" s="56"/>
      <c r="F92" s="57"/>
      <c r="G92" s="56"/>
      <c r="H92" s="55" t="s">
        <v>100</v>
      </c>
      <c r="I92" s="58" t="s">
        <v>98</v>
      </c>
      <c r="J92" s="54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8"/>
      <c r="AA92" s="54"/>
      <c r="AB92" s="59"/>
      <c r="AC92" s="55"/>
      <c r="AD92" s="55"/>
      <c r="AE92" s="55"/>
      <c r="AF92" s="55"/>
      <c r="AG92" s="55"/>
      <c r="AH92" s="55"/>
      <c r="AI92" s="55"/>
      <c r="AJ92" s="55"/>
      <c r="AK92" s="55"/>
      <c r="AL92" s="55"/>
      <c r="AM92" s="55"/>
      <c r="AN92" s="55"/>
      <c r="AO92" s="55"/>
      <c r="AP92" s="55"/>
      <c r="AQ92" s="55"/>
      <c r="AR92" s="55"/>
      <c r="AS92" s="55"/>
      <c r="AT92" s="60"/>
      <c r="AU92" s="54"/>
      <c r="AV92" s="55"/>
      <c r="AW92" s="55"/>
      <c r="AX92" s="55"/>
      <c r="AY92" s="60"/>
      <c r="AZ92" s="63"/>
      <c r="BA92" s="64"/>
    </row>
    <row r="93" spans="1:53" x14ac:dyDescent="0.25">
      <c r="A93" s="54">
        <v>88</v>
      </c>
      <c r="B93" s="55"/>
      <c r="C93" s="55"/>
      <c r="D93" s="56"/>
      <c r="E93" s="56"/>
      <c r="F93" s="57"/>
      <c r="G93" s="56"/>
      <c r="H93" s="55" t="s">
        <v>100</v>
      </c>
      <c r="I93" s="58" t="s">
        <v>98</v>
      </c>
      <c r="J93" s="54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8"/>
      <c r="AA93" s="54"/>
      <c r="AB93" s="59"/>
      <c r="AC93" s="55"/>
      <c r="AD93" s="55"/>
      <c r="AE93" s="55"/>
      <c r="AF93" s="55"/>
      <c r="AG93" s="55"/>
      <c r="AH93" s="55"/>
      <c r="AI93" s="55"/>
      <c r="AJ93" s="55"/>
      <c r="AK93" s="55"/>
      <c r="AL93" s="55"/>
      <c r="AM93" s="55"/>
      <c r="AN93" s="55"/>
      <c r="AO93" s="55"/>
      <c r="AP93" s="55"/>
      <c r="AQ93" s="55"/>
      <c r="AR93" s="55"/>
      <c r="AS93" s="55"/>
      <c r="AT93" s="60"/>
      <c r="AU93" s="54"/>
      <c r="AV93" s="55"/>
      <c r="AW93" s="55"/>
      <c r="AX93" s="55"/>
      <c r="AY93" s="60"/>
      <c r="AZ93" s="61"/>
      <c r="BA93" s="62"/>
    </row>
    <row r="94" spans="1:53" x14ac:dyDescent="0.25">
      <c r="A94" s="54">
        <v>89</v>
      </c>
      <c r="B94" s="55" t="s">
        <v>133</v>
      </c>
      <c r="C94" s="55"/>
      <c r="D94" s="56"/>
      <c r="E94" s="56"/>
      <c r="F94" s="57"/>
      <c r="G94" s="56"/>
      <c r="H94" s="55" t="s">
        <v>100</v>
      </c>
      <c r="I94" s="58" t="s">
        <v>98</v>
      </c>
      <c r="J94" s="54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8"/>
      <c r="AA94" s="54"/>
      <c r="AB94" s="59"/>
      <c r="AC94" s="55"/>
      <c r="AD94" s="55"/>
      <c r="AE94" s="55"/>
      <c r="AF94" s="55"/>
      <c r="AG94" s="55"/>
      <c r="AH94" s="55"/>
      <c r="AI94" s="55"/>
      <c r="AJ94" s="55"/>
      <c r="AK94" s="55"/>
      <c r="AL94" s="55"/>
      <c r="AM94" s="55"/>
      <c r="AN94" s="55"/>
      <c r="AO94" s="55"/>
      <c r="AP94" s="55"/>
      <c r="AQ94" s="55"/>
      <c r="AR94" s="55"/>
      <c r="AS94" s="55"/>
      <c r="AT94" s="60"/>
      <c r="AU94" s="54"/>
      <c r="AV94" s="55"/>
      <c r="AW94" s="55"/>
      <c r="AX94" s="55"/>
      <c r="AY94" s="60"/>
      <c r="AZ94" s="61"/>
      <c r="BA94" s="62"/>
    </row>
    <row r="95" spans="1:53" x14ac:dyDescent="0.25">
      <c r="A95" s="54">
        <v>90</v>
      </c>
      <c r="B95" s="55"/>
      <c r="C95" s="55"/>
      <c r="D95" s="56"/>
      <c r="E95" s="56"/>
      <c r="F95" s="57"/>
      <c r="G95" s="56"/>
      <c r="H95" s="55" t="s">
        <v>100</v>
      </c>
      <c r="I95" s="58" t="s">
        <v>98</v>
      </c>
      <c r="J95" s="54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8"/>
      <c r="AA95" s="54"/>
      <c r="AB95" s="59"/>
      <c r="AC95" s="55"/>
      <c r="AD95" s="55"/>
      <c r="AE95" s="55"/>
      <c r="AF95" s="55"/>
      <c r="AG95" s="55"/>
      <c r="AH95" s="55"/>
      <c r="AI95" s="55"/>
      <c r="AJ95" s="55"/>
      <c r="AK95" s="55"/>
      <c r="AL95" s="55"/>
      <c r="AM95" s="55"/>
      <c r="AN95" s="55"/>
      <c r="AO95" s="55"/>
      <c r="AP95" s="55"/>
      <c r="AQ95" s="55"/>
      <c r="AR95" s="55"/>
      <c r="AS95" s="55"/>
      <c r="AT95" s="60"/>
      <c r="AU95" s="54"/>
      <c r="AV95" s="55"/>
      <c r="AW95" s="55"/>
      <c r="AX95" s="55"/>
      <c r="AY95" s="60"/>
      <c r="AZ95" s="63"/>
      <c r="BA95" s="64"/>
    </row>
    <row r="96" spans="1:53" x14ac:dyDescent="0.25">
      <c r="A96" s="54">
        <v>91</v>
      </c>
      <c r="B96" s="55"/>
      <c r="C96" s="55"/>
      <c r="D96" s="56"/>
      <c r="E96" s="56"/>
      <c r="F96" s="57"/>
      <c r="G96" s="56"/>
      <c r="H96" s="55" t="s">
        <v>100</v>
      </c>
      <c r="I96" s="58" t="s">
        <v>98</v>
      </c>
      <c r="J96" s="54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8"/>
      <c r="AA96" s="54"/>
      <c r="AB96" s="59"/>
      <c r="AC96" s="55"/>
      <c r="AD96" s="55"/>
      <c r="AE96" s="55"/>
      <c r="AF96" s="55"/>
      <c r="AG96" s="55"/>
      <c r="AH96" s="55"/>
      <c r="AI96" s="55"/>
      <c r="AJ96" s="55"/>
      <c r="AK96" s="55"/>
      <c r="AL96" s="55"/>
      <c r="AM96" s="55"/>
      <c r="AN96" s="55"/>
      <c r="AO96" s="55"/>
      <c r="AP96" s="55"/>
      <c r="AQ96" s="55"/>
      <c r="AR96" s="55"/>
      <c r="AS96" s="55"/>
      <c r="AT96" s="60"/>
      <c r="AU96" s="54"/>
      <c r="AV96" s="55"/>
      <c r="AW96" s="55"/>
      <c r="AX96" s="55"/>
      <c r="AY96" s="60"/>
      <c r="AZ96" s="61"/>
      <c r="BA96" s="62"/>
    </row>
    <row r="97" spans="1:53" x14ac:dyDescent="0.25">
      <c r="A97" s="54">
        <v>92</v>
      </c>
      <c r="B97" s="55"/>
      <c r="C97" s="55"/>
      <c r="D97" s="56"/>
      <c r="E97" s="56"/>
      <c r="F97" s="57"/>
      <c r="G97" s="56"/>
      <c r="H97" s="55" t="s">
        <v>100</v>
      </c>
      <c r="I97" s="58" t="s">
        <v>98</v>
      </c>
      <c r="J97" s="54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8"/>
      <c r="AA97" s="54"/>
      <c r="AB97" s="59"/>
      <c r="AC97" s="55"/>
      <c r="AD97" s="55"/>
      <c r="AE97" s="55"/>
      <c r="AF97" s="55"/>
      <c r="AG97" s="55"/>
      <c r="AH97" s="55"/>
      <c r="AI97" s="55"/>
      <c r="AJ97" s="55"/>
      <c r="AK97" s="55"/>
      <c r="AL97" s="55"/>
      <c r="AM97" s="55"/>
      <c r="AN97" s="55"/>
      <c r="AO97" s="55"/>
      <c r="AP97" s="55"/>
      <c r="AQ97" s="55"/>
      <c r="AR97" s="55"/>
      <c r="AS97" s="55"/>
      <c r="AT97" s="60"/>
      <c r="AU97" s="54"/>
      <c r="AV97" s="55"/>
      <c r="AW97" s="55"/>
      <c r="AX97" s="55"/>
      <c r="AY97" s="60"/>
      <c r="AZ97" s="61"/>
      <c r="BA97" s="62"/>
    </row>
    <row r="98" spans="1:53" x14ac:dyDescent="0.25">
      <c r="A98" s="54">
        <v>93</v>
      </c>
      <c r="B98" s="55"/>
      <c r="C98" s="55"/>
      <c r="D98" s="56"/>
      <c r="E98" s="56"/>
      <c r="F98" s="57"/>
      <c r="G98" s="56"/>
      <c r="H98" s="55" t="s">
        <v>100</v>
      </c>
      <c r="I98" s="58" t="s">
        <v>98</v>
      </c>
      <c r="J98" s="54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8"/>
      <c r="AA98" s="54"/>
      <c r="AB98" s="59"/>
      <c r="AC98" s="55"/>
      <c r="AD98" s="55"/>
      <c r="AE98" s="55"/>
      <c r="AF98" s="55"/>
      <c r="AG98" s="55"/>
      <c r="AH98" s="55"/>
      <c r="AI98" s="55"/>
      <c r="AJ98" s="55"/>
      <c r="AK98" s="55"/>
      <c r="AL98" s="55"/>
      <c r="AM98" s="55"/>
      <c r="AN98" s="55"/>
      <c r="AO98" s="55"/>
      <c r="AP98" s="55"/>
      <c r="AQ98" s="55"/>
      <c r="AR98" s="55"/>
      <c r="AS98" s="55"/>
      <c r="AT98" s="60"/>
      <c r="AU98" s="54"/>
      <c r="AV98" s="55"/>
      <c r="AW98" s="55"/>
      <c r="AX98" s="55"/>
      <c r="AY98" s="60"/>
      <c r="AZ98" s="63"/>
      <c r="BA98" s="64"/>
    </row>
    <row r="99" spans="1:53" x14ac:dyDescent="0.25">
      <c r="A99" s="54">
        <v>94</v>
      </c>
      <c r="B99" s="55"/>
      <c r="C99" s="55"/>
      <c r="D99" s="56"/>
      <c r="E99" s="56"/>
      <c r="F99" s="57"/>
      <c r="G99" s="56"/>
      <c r="H99" s="55" t="s">
        <v>102</v>
      </c>
      <c r="I99" s="58" t="s">
        <v>64</v>
      </c>
      <c r="J99" s="54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8"/>
      <c r="AA99" s="54"/>
      <c r="AB99" s="59"/>
      <c r="AC99" s="55"/>
      <c r="AD99" s="55"/>
      <c r="AE99" s="55"/>
      <c r="AF99" s="55"/>
      <c r="AG99" s="55"/>
      <c r="AH99" s="55"/>
      <c r="AI99" s="55"/>
      <c r="AJ99" s="55"/>
      <c r="AK99" s="55"/>
      <c r="AL99" s="55"/>
      <c r="AM99" s="55"/>
      <c r="AN99" s="55"/>
      <c r="AO99" s="55"/>
      <c r="AP99" s="55"/>
      <c r="AQ99" s="55"/>
      <c r="AR99" s="55"/>
      <c r="AS99" s="55"/>
      <c r="AT99" s="60"/>
      <c r="AU99" s="54"/>
      <c r="AV99" s="55"/>
      <c r="AW99" s="55"/>
      <c r="AX99" s="55"/>
      <c r="AY99" s="60"/>
      <c r="AZ99" s="61"/>
      <c r="BA99" s="62"/>
    </row>
    <row r="100" spans="1:53" x14ac:dyDescent="0.25">
      <c r="A100" s="54">
        <v>95</v>
      </c>
      <c r="B100" s="55"/>
      <c r="C100" s="55"/>
      <c r="D100" s="56"/>
      <c r="E100" s="56"/>
      <c r="F100" s="57"/>
      <c r="G100" s="56"/>
      <c r="H100" s="55" t="s">
        <v>102</v>
      </c>
      <c r="I100" s="58" t="s">
        <v>64</v>
      </c>
      <c r="J100" s="54"/>
      <c r="K100" s="55"/>
      <c r="L100" s="55"/>
      <c r="M100" s="55"/>
      <c r="N100" s="55"/>
      <c r="O100" s="55"/>
      <c r="P100" s="55"/>
      <c r="Q100" s="55"/>
      <c r="R100" s="55"/>
      <c r="S100" s="55"/>
      <c r="T100" s="55"/>
      <c r="U100" s="55"/>
      <c r="V100" s="55"/>
      <c r="W100" s="55"/>
      <c r="X100" s="55"/>
      <c r="Y100" s="55"/>
      <c r="Z100" s="58"/>
      <c r="AA100" s="54"/>
      <c r="AB100" s="59"/>
      <c r="AC100" s="55"/>
      <c r="AD100" s="55"/>
      <c r="AE100" s="55"/>
      <c r="AF100" s="55"/>
      <c r="AG100" s="55"/>
      <c r="AH100" s="55"/>
      <c r="AI100" s="55"/>
      <c r="AJ100" s="55"/>
      <c r="AK100" s="55"/>
      <c r="AL100" s="55"/>
      <c r="AM100" s="55"/>
      <c r="AN100" s="55"/>
      <c r="AO100" s="55"/>
      <c r="AP100" s="55"/>
      <c r="AQ100" s="55"/>
      <c r="AR100" s="55"/>
      <c r="AS100" s="55"/>
      <c r="AT100" s="60"/>
      <c r="AU100" s="54"/>
      <c r="AV100" s="55"/>
      <c r="AW100" s="55"/>
      <c r="AX100" s="55"/>
      <c r="AY100" s="60"/>
      <c r="AZ100" s="61"/>
      <c r="BA100" s="62"/>
    </row>
    <row r="101" spans="1:53" x14ac:dyDescent="0.25">
      <c r="A101" s="54">
        <v>96</v>
      </c>
      <c r="B101" s="55"/>
      <c r="C101" s="55"/>
      <c r="D101" s="56"/>
      <c r="E101" s="56"/>
      <c r="F101" s="57"/>
      <c r="G101" s="56"/>
      <c r="H101" s="55" t="s">
        <v>102</v>
      </c>
      <c r="I101" s="58" t="s">
        <v>64</v>
      </c>
      <c r="J101" s="54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8"/>
      <c r="AA101" s="54"/>
      <c r="AB101" s="59"/>
      <c r="AC101" s="55"/>
      <c r="AD101" s="55"/>
      <c r="AE101" s="55"/>
      <c r="AF101" s="55"/>
      <c r="AG101" s="55"/>
      <c r="AH101" s="55"/>
      <c r="AI101" s="55"/>
      <c r="AJ101" s="55"/>
      <c r="AK101" s="55"/>
      <c r="AL101" s="55"/>
      <c r="AM101" s="55"/>
      <c r="AN101" s="55"/>
      <c r="AO101" s="55"/>
      <c r="AP101" s="55"/>
      <c r="AQ101" s="55"/>
      <c r="AR101" s="55"/>
      <c r="AS101" s="55"/>
      <c r="AT101" s="60"/>
      <c r="AU101" s="54"/>
      <c r="AV101" s="55"/>
      <c r="AW101" s="55"/>
      <c r="AX101" s="55"/>
      <c r="AY101" s="60"/>
      <c r="AZ101" s="63"/>
      <c r="BA101" s="64"/>
    </row>
    <row r="102" spans="1:53" x14ac:dyDescent="0.25">
      <c r="A102" s="54">
        <v>97</v>
      </c>
      <c r="B102" s="55"/>
      <c r="C102" s="55"/>
      <c r="D102" s="56"/>
      <c r="E102" s="56"/>
      <c r="F102" s="57"/>
      <c r="G102" s="56"/>
      <c r="H102" s="55" t="s">
        <v>102</v>
      </c>
      <c r="I102" s="58" t="s">
        <v>64</v>
      </c>
      <c r="J102" s="54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8"/>
      <c r="AA102" s="54"/>
      <c r="AB102" s="59"/>
      <c r="AC102" s="55"/>
      <c r="AD102" s="55"/>
      <c r="AE102" s="55"/>
      <c r="AF102" s="55"/>
      <c r="AG102" s="55"/>
      <c r="AH102" s="55"/>
      <c r="AI102" s="55"/>
      <c r="AJ102" s="55"/>
      <c r="AK102" s="55"/>
      <c r="AL102" s="55"/>
      <c r="AM102" s="55"/>
      <c r="AN102" s="55"/>
      <c r="AO102" s="55"/>
      <c r="AP102" s="55"/>
      <c r="AQ102" s="55"/>
      <c r="AR102" s="55"/>
      <c r="AS102" s="55"/>
      <c r="AT102" s="60"/>
      <c r="AU102" s="54"/>
      <c r="AV102" s="55"/>
      <c r="AW102" s="55"/>
      <c r="AX102" s="55"/>
      <c r="AY102" s="60"/>
      <c r="AZ102" s="61"/>
      <c r="BA102" s="62"/>
    </row>
    <row r="103" spans="1:53" x14ac:dyDescent="0.25">
      <c r="A103" s="54">
        <v>98</v>
      </c>
      <c r="B103" s="55"/>
      <c r="C103" s="55"/>
      <c r="D103" s="56"/>
      <c r="E103" s="56"/>
      <c r="F103" s="57"/>
      <c r="G103" s="56"/>
      <c r="H103" s="55" t="s">
        <v>102</v>
      </c>
      <c r="I103" s="58" t="s">
        <v>64</v>
      </c>
      <c r="J103" s="54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8"/>
      <c r="AA103" s="54"/>
      <c r="AB103" s="59"/>
      <c r="AC103" s="55"/>
      <c r="AD103" s="55"/>
      <c r="AE103" s="55"/>
      <c r="AF103" s="55"/>
      <c r="AG103" s="55"/>
      <c r="AH103" s="55"/>
      <c r="AI103" s="55"/>
      <c r="AJ103" s="55"/>
      <c r="AK103" s="55"/>
      <c r="AL103" s="55"/>
      <c r="AM103" s="55"/>
      <c r="AN103" s="55"/>
      <c r="AO103" s="55"/>
      <c r="AP103" s="55"/>
      <c r="AQ103" s="55"/>
      <c r="AR103" s="55"/>
      <c r="AS103" s="55"/>
      <c r="AT103" s="60"/>
      <c r="AU103" s="54"/>
      <c r="AV103" s="55"/>
      <c r="AW103" s="55"/>
      <c r="AX103" s="55"/>
      <c r="AY103" s="60"/>
      <c r="AZ103" s="61"/>
      <c r="BA103" s="62"/>
    </row>
  </sheetData>
  <mergeCells count="50">
    <mergeCell ref="AZ3:BA3"/>
    <mergeCell ref="AZ4:AZ5"/>
    <mergeCell ref="BA4:BA5"/>
    <mergeCell ref="E3:E5"/>
    <mergeCell ref="F3:F5"/>
    <mergeCell ref="G3:G5"/>
    <mergeCell ref="AI4:AI5"/>
    <mergeCell ref="AJ4:AJ5"/>
    <mergeCell ref="AM4:AM5"/>
    <mergeCell ref="AN4:AN5"/>
    <mergeCell ref="AQ4:AQ5"/>
    <mergeCell ref="AR4:AR5"/>
    <mergeCell ref="AE4:AE5"/>
    <mergeCell ref="AF4:AF5"/>
    <mergeCell ref="AA4:AA5"/>
    <mergeCell ref="AB4:AB5"/>
    <mergeCell ref="AU3:AY3"/>
    <mergeCell ref="AU4:AU5"/>
    <mergeCell ref="AV4:AV5"/>
    <mergeCell ref="AW4:AW5"/>
    <mergeCell ref="AX4:AX5"/>
    <mergeCell ref="AY4:AY5"/>
    <mergeCell ref="AL4:AL5"/>
    <mergeCell ref="J3:Z3"/>
    <mergeCell ref="AA3:AD3"/>
    <mergeCell ref="AC4:AC5"/>
    <mergeCell ref="AD4:AD5"/>
    <mergeCell ref="J4:L4"/>
    <mergeCell ref="M4:O4"/>
    <mergeCell ref="P4:R4"/>
    <mergeCell ref="S4:U4"/>
    <mergeCell ref="V4:X4"/>
    <mergeCell ref="Y4:Z4"/>
    <mergeCell ref="I3:I5"/>
    <mergeCell ref="AM3:AP3"/>
    <mergeCell ref="AQ3:AT3"/>
    <mergeCell ref="AO4:AO5"/>
    <mergeCell ref="AP4:AP5"/>
    <mergeCell ref="AS4:AS5"/>
    <mergeCell ref="AT4:AT5"/>
    <mergeCell ref="AE3:AH3"/>
    <mergeCell ref="AG4:AG5"/>
    <mergeCell ref="AH4:AH5"/>
    <mergeCell ref="AI3:AL3"/>
    <mergeCell ref="AK4:AK5"/>
    <mergeCell ref="A3:A5"/>
    <mergeCell ref="B3:B5"/>
    <mergeCell ref="C3:C5"/>
    <mergeCell ref="D3:D5"/>
    <mergeCell ref="H3:H5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X76"/>
  <sheetViews>
    <sheetView topLeftCell="A67" zoomScale="70" zoomScaleNormal="70" workbookViewId="0">
      <selection activeCell="A9" sqref="A9"/>
    </sheetView>
  </sheetViews>
  <sheetFormatPr baseColWidth="10" defaultColWidth="9.140625" defaultRowHeight="15" x14ac:dyDescent="0.25"/>
  <cols>
    <col min="1" max="1" width="13.42578125" style="20" customWidth="1"/>
    <col min="2" max="2" width="26.140625" style="1" customWidth="1"/>
    <col min="3" max="3" width="18.42578125" style="1" customWidth="1"/>
    <col min="4" max="4" width="20.7109375" style="32" bestFit="1" customWidth="1"/>
    <col min="5" max="5" width="21" style="1" customWidth="1"/>
    <col min="6" max="6" width="10.42578125" style="1" bestFit="1" customWidth="1"/>
    <col min="7" max="7" width="25.28515625" style="1" bestFit="1" customWidth="1"/>
    <col min="8" max="8" width="26.28515625" style="2" bestFit="1" customWidth="1"/>
    <col min="9" max="9" width="30" style="2" bestFit="1" customWidth="1"/>
    <col min="10" max="10" width="25.28515625" style="2" bestFit="1" customWidth="1"/>
    <col min="11" max="11" width="29.85546875" style="2" bestFit="1" customWidth="1"/>
    <col min="12" max="48" width="9.140625" style="2"/>
    <col min="49" max="50" width="9.140625" style="27"/>
    <col min="51" max="16384" width="9.140625" style="2"/>
  </cols>
  <sheetData>
    <row r="1" spans="1:50" x14ac:dyDescent="0.25">
      <c r="D1" s="1"/>
      <c r="AW1" s="2"/>
      <c r="AX1" s="2"/>
    </row>
    <row r="2" spans="1:50" ht="26.25" x14ac:dyDescent="0.25">
      <c r="A2" s="26" t="s">
        <v>13</v>
      </c>
      <c r="B2" s="26"/>
      <c r="C2" s="26"/>
      <c r="D2" s="26"/>
      <c r="E2" s="26"/>
      <c r="F2" s="26"/>
      <c r="G2" s="26"/>
      <c r="H2" s="26"/>
      <c r="I2" s="26"/>
      <c r="J2" s="26"/>
      <c r="K2" s="26"/>
      <c r="AW2" s="2"/>
      <c r="AX2" s="2"/>
    </row>
    <row r="3" spans="1:50" ht="23.25" x14ac:dyDescent="0.25">
      <c r="B3" s="12"/>
      <c r="C3" s="12"/>
      <c r="D3" s="12"/>
      <c r="E3" s="12"/>
      <c r="F3" s="12"/>
      <c r="G3" s="12"/>
      <c r="H3" s="12"/>
      <c r="I3" s="12"/>
      <c r="J3" s="12"/>
      <c r="K3" s="12"/>
      <c r="AW3" s="2"/>
      <c r="AX3" s="2"/>
    </row>
    <row r="4" spans="1:50" ht="24.75" customHeight="1" x14ac:dyDescent="0.25">
      <c r="A4" s="21" t="s">
        <v>12</v>
      </c>
      <c r="C4" s="15" t="s">
        <v>8</v>
      </c>
      <c r="D4" s="17"/>
      <c r="E4" s="3"/>
      <c r="F4" s="3"/>
      <c r="G4" s="3"/>
      <c r="H4" s="3"/>
      <c r="I4" s="3"/>
      <c r="J4" s="3"/>
      <c r="K4" s="3"/>
      <c r="AW4" s="2"/>
      <c r="AX4" s="2"/>
    </row>
    <row r="5" spans="1:50" ht="12" customHeight="1" x14ac:dyDescent="0.25">
      <c r="A5" s="22"/>
      <c r="B5" s="4"/>
      <c r="C5" s="14"/>
      <c r="D5" s="13"/>
      <c r="E5" s="3"/>
      <c r="F5" s="3"/>
      <c r="G5" s="3"/>
      <c r="H5" s="3"/>
      <c r="I5" s="3"/>
      <c r="J5" s="3"/>
      <c r="K5" s="3"/>
      <c r="AW5" s="2"/>
      <c r="AX5" s="2"/>
    </row>
    <row r="6" spans="1:50" ht="24.75" customHeight="1" x14ac:dyDescent="0.25">
      <c r="A6" s="21" t="s">
        <v>0</v>
      </c>
      <c r="C6" s="16" t="s">
        <v>9</v>
      </c>
      <c r="D6" s="33">
        <v>250031</v>
      </c>
      <c r="AW6" s="2"/>
      <c r="AX6" s="2"/>
    </row>
    <row r="7" spans="1:50" ht="12" customHeight="1" x14ac:dyDescent="0.25">
      <c r="D7" s="28"/>
      <c r="G7" s="2"/>
      <c r="AW7" s="2"/>
      <c r="AX7" s="2"/>
    </row>
    <row r="8" spans="1:50" ht="62.25" customHeight="1" x14ac:dyDescent="0.25">
      <c r="A8" s="5" t="s">
        <v>14</v>
      </c>
      <c r="B8" s="5" t="s">
        <v>2</v>
      </c>
      <c r="C8" s="5" t="s">
        <v>1</v>
      </c>
      <c r="D8" s="29" t="s">
        <v>6</v>
      </c>
      <c r="E8" s="5" t="s">
        <v>7</v>
      </c>
      <c r="F8" s="5" t="s">
        <v>3</v>
      </c>
      <c r="G8" s="6">
        <v>43157</v>
      </c>
      <c r="H8" s="6">
        <v>43158</v>
      </c>
      <c r="I8" s="6">
        <v>43159</v>
      </c>
      <c r="J8" s="6">
        <v>43160</v>
      </c>
      <c r="K8" s="6">
        <v>43161</v>
      </c>
      <c r="AW8" s="2"/>
      <c r="AX8" s="2"/>
    </row>
    <row r="9" spans="1:50" ht="25.5" customHeight="1" x14ac:dyDescent="0.25">
      <c r="A9" s="10">
        <f>temp!A2</f>
        <v>1</v>
      </c>
      <c r="B9" s="9" t="str">
        <f>INDEX(Inscrits!$A$6:$AY$16,MATCH('feuille de comptage'!A9,Inscrits!$A$6:$A$16,0),2)</f>
        <v>a</v>
      </c>
      <c r="C9" s="9" t="str">
        <f>INDEX(Inscrits!$A$6:$AY$16,MATCH('feuille de comptage'!A9,Inscrits!$A$6:$A$16,0),3)</f>
        <v>aa</v>
      </c>
      <c r="D9" s="31" t="e">
        <f>INDEX(Inscrits!$AC$6:$AC$1048576,MATCH('feuille de comptage'!$D$6,Inscrits!$AB$6:$AB$1048576&amp;Inscrits!$A$6:$A$1048576,0))</f>
        <v>#N/A</v>
      </c>
      <c r="E9" s="9"/>
      <c r="F9" s="9" t="str">
        <f>INDEX(Inscrits!$A$6:$AY$16,MATCH('feuille de comptage'!$A9,Inscrits!$A$6:$A$16,0),9)</f>
        <v>CP</v>
      </c>
      <c r="G9" s="10"/>
      <c r="H9" s="10"/>
      <c r="I9" s="10"/>
      <c r="J9" s="10"/>
      <c r="K9" s="10"/>
      <c r="AW9" s="2"/>
      <c r="AX9" s="2"/>
    </row>
    <row r="10" spans="1:50" ht="25.5" customHeight="1" x14ac:dyDescent="0.25">
      <c r="A10" s="10">
        <f>temp!A3</f>
        <v>2</v>
      </c>
      <c r="B10" s="9" t="str">
        <f>INDEX(Inscrits!$A$6:$AY$16,MATCH('feuille de comptage'!A10,Inscrits!$A$6:$A$16,0),2)</f>
        <v>b</v>
      </c>
      <c r="C10" s="9" t="str">
        <f>INDEX(Inscrits!$A$6:$AY$16,MATCH('feuille de comptage'!A10,Inscrits!$A$6:$A$16,0),3)</f>
        <v>bb</v>
      </c>
      <c r="D10" s="31"/>
      <c r="E10" s="9"/>
      <c r="F10" s="9" t="str">
        <f>INDEX(Inscrits!$A$6:$AY$16,MATCH('feuille de comptage'!$A10,Inscrits!$A$6:$A$16,0),9)</f>
        <v>CE1</v>
      </c>
      <c r="G10" s="10"/>
      <c r="H10" s="10"/>
      <c r="I10" s="10"/>
      <c r="J10" s="10"/>
      <c r="K10" s="10"/>
      <c r="AW10" s="2"/>
      <c r="AX10" s="2"/>
    </row>
    <row r="11" spans="1:50" ht="25.5" customHeight="1" x14ac:dyDescent="0.25">
      <c r="A11" s="10">
        <f>temp!A4</f>
        <v>3</v>
      </c>
      <c r="B11" s="9" t="str">
        <f>INDEX(Inscrits!$A$6:$AY$16,MATCH('feuille de comptage'!A11,Inscrits!$A$6:$A$16,0),2)</f>
        <v>c</v>
      </c>
      <c r="C11" s="9" t="str">
        <f>INDEX(Inscrits!$A$6:$AY$16,MATCH('feuille de comptage'!A11,Inscrits!$A$6:$A$16,0),3)</f>
        <v>cc</v>
      </c>
      <c r="D11" s="31"/>
      <c r="E11" s="9"/>
      <c r="F11" s="9" t="str">
        <f>INDEX(Inscrits!$A$6:$AY$16,MATCH('feuille de comptage'!$A11,Inscrits!$A$6:$A$16,0),9)</f>
        <v>MS</v>
      </c>
      <c r="G11" s="10"/>
      <c r="H11" s="10"/>
      <c r="I11" s="10"/>
      <c r="J11" s="10"/>
      <c r="K11" s="10"/>
      <c r="AW11" s="2"/>
      <c r="AX11" s="2"/>
    </row>
    <row r="12" spans="1:50" ht="25.5" customHeight="1" x14ac:dyDescent="0.25">
      <c r="A12" s="10">
        <f>temp!A5</f>
        <v>12</v>
      </c>
      <c r="B12" s="9" t="e">
        <f>INDEX(Inscrits!$A$6:$AY$16,MATCH('feuille de comptage'!A12,Inscrits!$A$6:$A$16,0),2)</f>
        <v>#N/A</v>
      </c>
      <c r="C12" s="9" t="e">
        <f>INDEX(Inscrits!$A$6:$AY$16,MATCH('feuille de comptage'!A12,Inscrits!$A$6:$A$16,0),3)</f>
        <v>#N/A</v>
      </c>
      <c r="D12" s="31"/>
      <c r="E12" s="9"/>
      <c r="F12" s="9" t="e">
        <f>INDEX(Inscrits!$A$6:$AY$16,MATCH('feuille de comptage'!$A12,Inscrits!$A$6:$A$16,0),9)</f>
        <v>#N/A</v>
      </c>
      <c r="G12" s="10"/>
      <c r="H12" s="10"/>
      <c r="I12" s="10"/>
      <c r="J12" s="10"/>
      <c r="K12" s="10"/>
      <c r="AW12" s="2"/>
      <c r="AX12" s="2"/>
    </row>
    <row r="13" spans="1:50" ht="25.5" customHeight="1" x14ac:dyDescent="0.25">
      <c r="A13" s="10">
        <f>temp!A6</f>
        <v>12</v>
      </c>
      <c r="B13" s="9" t="e">
        <f>INDEX(Inscrits!$A$6:$AY$16,MATCH('feuille de comptage'!A13,Inscrits!$A$6:$A$16,0),2)</f>
        <v>#N/A</v>
      </c>
      <c r="C13" s="9" t="e">
        <f>INDEX(Inscrits!$A$6:$AY$16,MATCH('feuille de comptage'!A13,Inscrits!$A$6:$A$16,0),3)</f>
        <v>#N/A</v>
      </c>
      <c r="D13" s="31"/>
      <c r="E13" s="9"/>
      <c r="F13" s="9" t="e">
        <f>INDEX(Inscrits!$A$6:$AY$16,MATCH('feuille de comptage'!$A13,Inscrits!$A$6:$A$16,0),9)</f>
        <v>#N/A</v>
      </c>
      <c r="G13" s="10"/>
      <c r="H13" s="10"/>
      <c r="I13" s="10"/>
      <c r="J13" s="10"/>
      <c r="K13" s="10"/>
      <c r="AW13" s="2"/>
      <c r="AX13" s="2"/>
    </row>
    <row r="14" spans="1:50" ht="25.5" customHeight="1" x14ac:dyDescent="0.25">
      <c r="A14" s="10">
        <f>temp!A7</f>
        <v>12</v>
      </c>
      <c r="B14" s="9" t="e">
        <f>INDEX(Inscrits!$A$6:$AY$16,MATCH('feuille de comptage'!A14,Inscrits!$A$6:$A$16,0),2)</f>
        <v>#N/A</v>
      </c>
      <c r="C14" s="9" t="e">
        <f>INDEX(Inscrits!$A$6:$AY$16,MATCH('feuille de comptage'!A14,Inscrits!$A$6:$A$16,0),3)</f>
        <v>#N/A</v>
      </c>
      <c r="D14" s="31"/>
      <c r="E14" s="9"/>
      <c r="F14" s="9" t="e">
        <f>INDEX(Inscrits!$A$6:$AY$16,MATCH('feuille de comptage'!$A14,Inscrits!$A$6:$A$16,0),9)</f>
        <v>#N/A</v>
      </c>
      <c r="G14" s="10"/>
      <c r="H14" s="10"/>
      <c r="I14" s="10"/>
      <c r="J14" s="10"/>
      <c r="K14" s="10"/>
      <c r="AW14" s="2"/>
      <c r="AX14" s="2"/>
    </row>
    <row r="15" spans="1:50" ht="25.5" customHeight="1" x14ac:dyDescent="0.25">
      <c r="A15" s="10">
        <f>temp!A8</f>
        <v>12</v>
      </c>
      <c r="B15" s="9" t="e">
        <f>INDEX(Inscrits!$A$6:$AY$16,MATCH('feuille de comptage'!A15,Inscrits!$A$6:$A$16,0),2)</f>
        <v>#N/A</v>
      </c>
      <c r="C15" s="9" t="e">
        <f>INDEX(Inscrits!$A$6:$AY$16,MATCH('feuille de comptage'!A15,Inscrits!$A$6:$A$16,0),3)</f>
        <v>#N/A</v>
      </c>
      <c r="D15" s="31"/>
      <c r="E15" s="9"/>
      <c r="F15" s="9" t="e">
        <f>INDEX(Inscrits!$A$6:$AY$16,MATCH('feuille de comptage'!$A15,Inscrits!$A$6:$A$16,0),9)</f>
        <v>#N/A</v>
      </c>
      <c r="G15" s="10"/>
      <c r="H15" s="10"/>
      <c r="I15" s="10"/>
      <c r="J15" s="10"/>
      <c r="K15" s="10"/>
      <c r="AW15" s="2"/>
      <c r="AX15" s="2"/>
    </row>
    <row r="16" spans="1:50" ht="25.5" customHeight="1" x14ac:dyDescent="0.25">
      <c r="A16" s="10">
        <f>temp!A9</f>
        <v>12</v>
      </c>
      <c r="B16" s="9" t="e">
        <f>INDEX(Inscrits!$A$6:$AY$16,MATCH('feuille de comptage'!A16,Inscrits!$A$6:$A$16,0),2)</f>
        <v>#N/A</v>
      </c>
      <c r="C16" s="9" t="e">
        <f>INDEX(Inscrits!$A$6:$AY$16,MATCH('feuille de comptage'!A16,Inscrits!$A$6:$A$16,0),3)</f>
        <v>#N/A</v>
      </c>
      <c r="D16" s="31"/>
      <c r="E16" s="9"/>
      <c r="F16" s="9" t="e">
        <f>INDEX(Inscrits!$A$6:$AY$16,MATCH('feuille de comptage'!$A16,Inscrits!$A$6:$A$16,0),9)</f>
        <v>#N/A</v>
      </c>
      <c r="G16" s="10"/>
      <c r="H16" s="10"/>
      <c r="I16" s="10"/>
      <c r="J16" s="10"/>
      <c r="K16" s="10"/>
      <c r="AW16" s="2"/>
      <c r="AX16" s="2"/>
    </row>
    <row r="17" spans="1:50" ht="25.5" customHeight="1" x14ac:dyDescent="0.25">
      <c r="A17" s="10">
        <f>temp!A10</f>
        <v>12</v>
      </c>
      <c r="B17" s="9" t="e">
        <f>INDEX(Inscrits!$A$6:$AY$16,MATCH('feuille de comptage'!A17,Inscrits!$A$6:$A$16,0),2)</f>
        <v>#N/A</v>
      </c>
      <c r="C17" s="9" t="e">
        <f>INDEX(Inscrits!$A$6:$AY$16,MATCH('feuille de comptage'!A17,Inscrits!$A$6:$A$16,0),3)</f>
        <v>#N/A</v>
      </c>
      <c r="D17" s="31"/>
      <c r="E17" s="9"/>
      <c r="F17" s="9" t="e">
        <f>INDEX(Inscrits!$A$6:$AY$16,MATCH('feuille de comptage'!$A17,Inscrits!$A$6:$A$16,0),9)</f>
        <v>#N/A</v>
      </c>
      <c r="G17" s="10"/>
      <c r="H17" s="10"/>
      <c r="I17" s="10"/>
      <c r="J17" s="10"/>
      <c r="K17" s="10"/>
      <c r="AW17" s="2"/>
      <c r="AX17" s="2"/>
    </row>
    <row r="18" spans="1:50" ht="25.5" customHeight="1" x14ac:dyDescent="0.25">
      <c r="A18" s="10">
        <f>temp!A11</f>
        <v>12</v>
      </c>
      <c r="B18" s="9" t="e">
        <f>INDEX(Inscrits!$A$6:$AY$16,MATCH('feuille de comptage'!A18,Inscrits!$A$6:$A$16,0),2)</f>
        <v>#N/A</v>
      </c>
      <c r="C18" s="9" t="e">
        <f>INDEX(Inscrits!$A$6:$AY$16,MATCH('feuille de comptage'!A18,Inscrits!$A$6:$A$16,0),3)</f>
        <v>#N/A</v>
      </c>
      <c r="D18" s="31"/>
      <c r="E18" s="9"/>
      <c r="F18" s="9" t="e">
        <f>INDEX(Inscrits!$A$6:$AY$16,MATCH('feuille de comptage'!$A18,Inscrits!$A$6:$A$16,0),9)</f>
        <v>#N/A</v>
      </c>
      <c r="G18" s="10"/>
      <c r="H18" s="10"/>
      <c r="I18" s="10"/>
      <c r="J18" s="10"/>
      <c r="K18" s="10"/>
      <c r="AW18" s="2"/>
      <c r="AX18" s="2"/>
    </row>
    <row r="19" spans="1:50" ht="25.5" customHeight="1" x14ac:dyDescent="0.25">
      <c r="A19" s="10">
        <f>temp!A12</f>
        <v>12</v>
      </c>
      <c r="B19" s="9" t="e">
        <f>INDEX(Inscrits!$A$6:$AY$16,MATCH('feuille de comptage'!A19,Inscrits!$A$6:$A$16,0),2)</f>
        <v>#N/A</v>
      </c>
      <c r="C19" s="9" t="e">
        <f>INDEX(Inscrits!$A$6:$AY$16,MATCH('feuille de comptage'!A19,Inscrits!$A$6:$A$16,0),3)</f>
        <v>#N/A</v>
      </c>
      <c r="D19" s="31"/>
      <c r="E19" s="9"/>
      <c r="F19" s="9" t="e">
        <f>INDEX(Inscrits!$A$6:$AY$16,MATCH('feuille de comptage'!$A19,Inscrits!$A$6:$A$16,0),9)</f>
        <v>#N/A</v>
      </c>
      <c r="G19" s="10"/>
      <c r="H19" s="10"/>
      <c r="I19" s="10"/>
      <c r="J19" s="10"/>
      <c r="K19" s="10"/>
      <c r="AW19" s="2"/>
      <c r="AX19" s="2"/>
    </row>
    <row r="20" spans="1:50" ht="25.5" customHeight="1" x14ac:dyDescent="0.25">
      <c r="A20" s="10">
        <f>temp!A13</f>
        <v>12</v>
      </c>
      <c r="B20" s="9" t="e">
        <f>INDEX(Inscrits!$A$6:$AY$16,MATCH('feuille de comptage'!A20,Inscrits!$A$6:$A$16,0),2)</f>
        <v>#N/A</v>
      </c>
      <c r="C20" s="9" t="e">
        <f>INDEX(Inscrits!$A$6:$AY$16,MATCH('feuille de comptage'!A20,Inscrits!$A$6:$A$16,0),3)</f>
        <v>#N/A</v>
      </c>
      <c r="D20" s="31"/>
      <c r="E20" s="9"/>
      <c r="F20" s="9" t="e">
        <f>INDEX(Inscrits!$A$6:$AY$16,MATCH('feuille de comptage'!$A20,Inscrits!$A$6:$A$16,0),9)</f>
        <v>#N/A</v>
      </c>
      <c r="G20" s="10"/>
      <c r="H20" s="10"/>
      <c r="I20" s="10"/>
      <c r="J20" s="10"/>
      <c r="K20" s="10"/>
      <c r="AW20" s="2"/>
      <c r="AX20" s="2"/>
    </row>
    <row r="21" spans="1:50" ht="25.5" customHeight="1" x14ac:dyDescent="0.25">
      <c r="A21" s="10">
        <f>temp!A14</f>
        <v>12</v>
      </c>
      <c r="B21" s="9" t="e">
        <f>INDEX(Inscrits!$A$6:$AY$16,MATCH('feuille de comptage'!A21,Inscrits!$A$6:$A$16,0),2)</f>
        <v>#N/A</v>
      </c>
      <c r="C21" s="9" t="e">
        <f>INDEX(Inscrits!$A$6:$AY$16,MATCH('feuille de comptage'!A21,Inscrits!$A$6:$A$16,0),3)</f>
        <v>#N/A</v>
      </c>
      <c r="D21" s="31"/>
      <c r="E21" s="9"/>
      <c r="F21" s="9" t="e">
        <f>INDEX(Inscrits!$A$6:$AY$16,MATCH('feuille de comptage'!$A21,Inscrits!$A$6:$A$16,0),9)</f>
        <v>#N/A</v>
      </c>
      <c r="G21" s="10"/>
      <c r="H21" s="10"/>
      <c r="I21" s="10"/>
      <c r="J21" s="10"/>
      <c r="K21" s="10"/>
      <c r="AW21" s="2"/>
      <c r="AX21" s="2"/>
    </row>
    <row r="22" spans="1:50" ht="25.5" customHeight="1" x14ac:dyDescent="0.25">
      <c r="A22" s="10">
        <f>temp!A15</f>
        <v>12</v>
      </c>
      <c r="B22" s="9" t="e">
        <f>INDEX(Inscrits!$A$6:$AY$16,MATCH('feuille de comptage'!A22,Inscrits!$A$6:$A$16,0),2)</f>
        <v>#N/A</v>
      </c>
      <c r="C22" s="9" t="e">
        <f>INDEX(Inscrits!$A$6:$AY$16,MATCH('feuille de comptage'!A22,Inscrits!$A$6:$A$16,0),3)</f>
        <v>#N/A</v>
      </c>
      <c r="D22" s="31"/>
      <c r="E22" s="9"/>
      <c r="F22" s="9" t="e">
        <f>INDEX(Inscrits!$A$6:$AY$16,MATCH('feuille de comptage'!$A22,Inscrits!$A$6:$A$16,0),9)</f>
        <v>#N/A</v>
      </c>
      <c r="G22" s="10"/>
      <c r="H22" s="10"/>
      <c r="I22" s="10"/>
      <c r="J22" s="10"/>
      <c r="K22" s="10"/>
      <c r="AW22" s="2"/>
      <c r="AX22" s="2"/>
    </row>
    <row r="23" spans="1:50" ht="25.5" customHeight="1" x14ac:dyDescent="0.25">
      <c r="A23" s="10">
        <f>temp!A16</f>
        <v>12</v>
      </c>
      <c r="B23" s="9" t="e">
        <f>INDEX(Inscrits!$A$6:$AY$16,MATCH('feuille de comptage'!A23,Inscrits!$A$6:$A$16,0),2)</f>
        <v>#N/A</v>
      </c>
      <c r="C23" s="9" t="e">
        <f>INDEX(Inscrits!$A$6:$AY$16,MATCH('feuille de comptage'!A23,Inscrits!$A$6:$A$16,0),3)</f>
        <v>#N/A</v>
      </c>
      <c r="D23" s="31"/>
      <c r="E23" s="9"/>
      <c r="F23" s="9" t="e">
        <f>INDEX(Inscrits!$A$6:$AY$16,MATCH('feuille de comptage'!$A23,Inscrits!$A$6:$A$16,0),9)</f>
        <v>#N/A</v>
      </c>
      <c r="G23" s="10"/>
      <c r="H23" s="10"/>
      <c r="I23" s="10"/>
      <c r="J23" s="10"/>
      <c r="K23" s="10"/>
      <c r="AW23" s="2"/>
      <c r="AX23" s="2"/>
    </row>
    <row r="24" spans="1:50" ht="25.5" customHeight="1" x14ac:dyDescent="0.25">
      <c r="A24" s="10">
        <f>temp!A17</f>
        <v>12</v>
      </c>
      <c r="B24" s="9" t="e">
        <f>INDEX(Inscrits!$A$6:$AY$16,MATCH('feuille de comptage'!A24,Inscrits!$A$6:$A$16,0),2)</f>
        <v>#N/A</v>
      </c>
      <c r="C24" s="9" t="e">
        <f>INDEX(Inscrits!$A$6:$AY$16,MATCH('feuille de comptage'!A24,Inscrits!$A$6:$A$16,0),3)</f>
        <v>#N/A</v>
      </c>
      <c r="D24" s="31"/>
      <c r="E24" s="9"/>
      <c r="F24" s="9" t="e">
        <f>INDEX(Inscrits!$A$6:$AY$16,MATCH('feuille de comptage'!$A24,Inscrits!$A$6:$A$16,0),9)</f>
        <v>#N/A</v>
      </c>
      <c r="G24" s="10"/>
      <c r="H24" s="10"/>
      <c r="I24" s="10"/>
      <c r="J24" s="10"/>
      <c r="K24" s="10"/>
      <c r="AW24" s="2"/>
      <c r="AX24" s="2"/>
    </row>
    <row r="25" spans="1:50" ht="25.5" customHeight="1" x14ac:dyDescent="0.25">
      <c r="A25" s="10">
        <f>temp!A18</f>
        <v>12</v>
      </c>
      <c r="B25" s="9" t="e">
        <f>INDEX(Inscrits!$A$6:$AY$16,MATCH('feuille de comptage'!A25,Inscrits!$A$6:$A$16,0),2)</f>
        <v>#N/A</v>
      </c>
      <c r="C25" s="9" t="e">
        <f>INDEX(Inscrits!$A$6:$AY$16,MATCH('feuille de comptage'!A25,Inscrits!$A$6:$A$16,0),3)</f>
        <v>#N/A</v>
      </c>
      <c r="D25" s="31"/>
      <c r="E25" s="9"/>
      <c r="F25" s="9" t="e">
        <f>INDEX(Inscrits!$A$6:$AY$16,MATCH('feuille de comptage'!$A25,Inscrits!$A$6:$A$16,0),9)</f>
        <v>#N/A</v>
      </c>
      <c r="G25" s="10"/>
      <c r="H25" s="10"/>
      <c r="I25" s="10"/>
      <c r="J25" s="10"/>
      <c r="K25" s="10"/>
      <c r="AW25" s="2"/>
      <c r="AX25" s="2"/>
    </row>
    <row r="26" spans="1:50" ht="25.5" customHeight="1" x14ac:dyDescent="0.25">
      <c r="A26" s="10">
        <f>temp!A19</f>
        <v>12</v>
      </c>
      <c r="B26" s="9" t="e">
        <f>INDEX(Inscrits!$A$6:$AY$16,MATCH('feuille de comptage'!A26,Inscrits!$A$6:$A$16,0),2)</f>
        <v>#N/A</v>
      </c>
      <c r="C26" s="9" t="e">
        <f>INDEX(Inscrits!$A$6:$AY$16,MATCH('feuille de comptage'!A26,Inscrits!$A$6:$A$16,0),3)</f>
        <v>#N/A</v>
      </c>
      <c r="D26" s="31"/>
      <c r="E26" s="9"/>
      <c r="F26" s="9" t="e">
        <f>INDEX(Inscrits!$A$6:$AY$16,MATCH('feuille de comptage'!$A26,Inscrits!$A$6:$A$16,0),9)</f>
        <v>#N/A</v>
      </c>
      <c r="G26" s="10"/>
      <c r="H26" s="10"/>
      <c r="I26" s="10"/>
      <c r="J26" s="10"/>
      <c r="K26" s="10"/>
      <c r="AW26" s="2"/>
      <c r="AX26" s="2"/>
    </row>
    <row r="27" spans="1:50" ht="25.5" customHeight="1" x14ac:dyDescent="0.25">
      <c r="A27" s="10">
        <f>temp!A20</f>
        <v>12</v>
      </c>
      <c r="B27" s="9" t="e">
        <f>INDEX(Inscrits!$A$6:$AY$16,MATCH('feuille de comptage'!A27,Inscrits!$A$6:$A$16,0),2)</f>
        <v>#N/A</v>
      </c>
      <c r="C27" s="9" t="e">
        <f>INDEX(Inscrits!$A$6:$AY$16,MATCH('feuille de comptage'!A27,Inscrits!$A$6:$A$16,0),3)</f>
        <v>#N/A</v>
      </c>
      <c r="D27" s="31"/>
      <c r="E27" s="9"/>
      <c r="F27" s="9" t="e">
        <f>INDEX(Inscrits!$A$6:$AY$16,MATCH('feuille de comptage'!$A27,Inscrits!$A$6:$A$16,0),9)</f>
        <v>#N/A</v>
      </c>
      <c r="G27" s="10"/>
      <c r="H27" s="10"/>
      <c r="I27" s="10"/>
      <c r="J27" s="10"/>
      <c r="K27" s="10"/>
      <c r="AW27" s="2"/>
      <c r="AX27" s="2"/>
    </row>
    <row r="28" spans="1:50" ht="25.5" customHeight="1" x14ac:dyDescent="0.25">
      <c r="A28" s="10">
        <f>temp!A21</f>
        <v>12</v>
      </c>
      <c r="B28" s="9" t="e">
        <f>INDEX(Inscrits!$A$6:$AY$16,MATCH('feuille de comptage'!A28,Inscrits!$A$6:$A$16,0),2)</f>
        <v>#N/A</v>
      </c>
      <c r="C28" s="9" t="e">
        <f>INDEX(Inscrits!$A$6:$AY$16,MATCH('feuille de comptage'!A28,Inscrits!$A$6:$A$16,0),3)</f>
        <v>#N/A</v>
      </c>
      <c r="D28" s="31"/>
      <c r="E28" s="9"/>
      <c r="F28" s="9" t="e">
        <f>INDEX(Inscrits!$A$6:$AY$16,MATCH('feuille de comptage'!$A28,Inscrits!$A$6:$A$16,0),9)</f>
        <v>#N/A</v>
      </c>
      <c r="G28" s="10"/>
      <c r="H28" s="10"/>
      <c r="I28" s="10"/>
      <c r="J28" s="10"/>
      <c r="K28" s="10"/>
      <c r="AW28" s="2"/>
      <c r="AX28" s="2"/>
    </row>
    <row r="29" spans="1:50" ht="25.5" customHeight="1" x14ac:dyDescent="0.25">
      <c r="A29" s="10">
        <f>temp!A22</f>
        <v>12</v>
      </c>
      <c r="B29" s="9" t="e">
        <f>INDEX(Inscrits!$A$6:$AY$16,MATCH('feuille de comptage'!A29,Inscrits!$A$6:$A$16,0),2)</f>
        <v>#N/A</v>
      </c>
      <c r="C29" s="9" t="e">
        <f>INDEX(Inscrits!$A$6:$AY$16,MATCH('feuille de comptage'!A29,Inscrits!$A$6:$A$16,0),3)</f>
        <v>#N/A</v>
      </c>
      <c r="D29" s="31"/>
      <c r="E29" s="9"/>
      <c r="F29" s="9" t="e">
        <f>INDEX(Inscrits!$A$6:$AY$16,MATCH('feuille de comptage'!$A29,Inscrits!$A$6:$A$16,0),9)</f>
        <v>#N/A</v>
      </c>
      <c r="G29" s="10"/>
      <c r="H29" s="10"/>
      <c r="I29" s="10"/>
      <c r="J29" s="10"/>
      <c r="K29" s="10"/>
      <c r="AW29" s="2"/>
      <c r="AX29" s="2"/>
    </row>
    <row r="30" spans="1:50" ht="25.5" customHeight="1" x14ac:dyDescent="0.25">
      <c r="A30" s="10">
        <f>temp!A23</f>
        <v>12</v>
      </c>
      <c r="B30" s="9" t="e">
        <f>INDEX(Inscrits!$A$6:$AY$16,MATCH('feuille de comptage'!A30,Inscrits!$A$6:$A$16,0),2)</f>
        <v>#N/A</v>
      </c>
      <c r="C30" s="9" t="e">
        <f>INDEX(Inscrits!$A$6:$AY$16,MATCH('feuille de comptage'!A30,Inscrits!$A$6:$A$16,0),3)</f>
        <v>#N/A</v>
      </c>
      <c r="D30" s="31"/>
      <c r="E30" s="9"/>
      <c r="F30" s="9" t="e">
        <f>INDEX(Inscrits!$A$6:$AY$16,MATCH('feuille de comptage'!$A30,Inscrits!$A$6:$A$16,0),9)</f>
        <v>#N/A</v>
      </c>
      <c r="G30" s="10"/>
      <c r="H30" s="10"/>
      <c r="I30" s="10"/>
      <c r="J30" s="10"/>
      <c r="K30" s="10"/>
      <c r="AW30" s="2"/>
      <c r="AX30" s="2"/>
    </row>
    <row r="31" spans="1:50" ht="25.5" customHeight="1" x14ac:dyDescent="0.25">
      <c r="A31" s="10">
        <f>temp!A24</f>
        <v>12</v>
      </c>
      <c r="B31" s="9" t="e">
        <f>INDEX(Inscrits!$A$6:$AY$16,MATCH('feuille de comptage'!A31,Inscrits!$A$6:$A$16,0),2)</f>
        <v>#N/A</v>
      </c>
      <c r="C31" s="9" t="e">
        <f>INDEX(Inscrits!$A$6:$AY$16,MATCH('feuille de comptage'!A31,Inscrits!$A$6:$A$16,0),3)</f>
        <v>#N/A</v>
      </c>
      <c r="D31" s="31"/>
      <c r="E31" s="9"/>
      <c r="F31" s="9" t="e">
        <f>INDEX(Inscrits!$A$6:$AY$16,MATCH('feuille de comptage'!$A31,Inscrits!$A$6:$A$16,0),9)</f>
        <v>#N/A</v>
      </c>
      <c r="G31" s="10"/>
      <c r="H31" s="10"/>
      <c r="I31" s="10"/>
      <c r="J31" s="10"/>
      <c r="K31" s="10"/>
      <c r="AW31" s="2"/>
      <c r="AX31" s="2"/>
    </row>
    <row r="32" spans="1:50" ht="25.5" customHeight="1" x14ac:dyDescent="0.25">
      <c r="A32" s="10">
        <f>temp!A25</f>
        <v>12</v>
      </c>
      <c r="B32" s="9" t="e">
        <f>INDEX(Inscrits!$A$6:$AY$16,MATCH('feuille de comptage'!A32,Inscrits!$A$6:$A$16,0),2)</f>
        <v>#N/A</v>
      </c>
      <c r="C32" s="9" t="e">
        <f>INDEX(Inscrits!$A$6:$AY$16,MATCH('feuille de comptage'!A32,Inscrits!$A$6:$A$16,0),3)</f>
        <v>#N/A</v>
      </c>
      <c r="D32" s="31"/>
      <c r="E32" s="9"/>
      <c r="F32" s="9" t="e">
        <f>INDEX(Inscrits!$A$6:$AY$16,MATCH('feuille de comptage'!$A32,Inscrits!$A$6:$A$16,0),9)</f>
        <v>#N/A</v>
      </c>
      <c r="G32" s="10"/>
      <c r="H32" s="10"/>
      <c r="I32" s="10"/>
      <c r="J32" s="10"/>
      <c r="K32" s="10"/>
      <c r="AW32" s="2"/>
      <c r="AX32" s="2"/>
    </row>
    <row r="33" spans="1:50" ht="25.5" customHeight="1" x14ac:dyDescent="0.25">
      <c r="A33" s="10">
        <f>temp!A26</f>
        <v>12</v>
      </c>
      <c r="B33" s="9" t="e">
        <f>INDEX(Inscrits!$A$6:$AY$16,MATCH('feuille de comptage'!A33,Inscrits!$A$6:$A$16,0),2)</f>
        <v>#N/A</v>
      </c>
      <c r="C33" s="9" t="e">
        <f>INDEX(Inscrits!$A$6:$AY$16,MATCH('feuille de comptage'!A33,Inscrits!$A$6:$A$16,0),3)</f>
        <v>#N/A</v>
      </c>
      <c r="D33" s="31"/>
      <c r="E33" s="9"/>
      <c r="F33" s="9" t="e">
        <f>INDEX(Inscrits!$A$6:$AY$16,MATCH('feuille de comptage'!$A33,Inscrits!$A$6:$A$16,0),9)</f>
        <v>#N/A</v>
      </c>
      <c r="G33" s="10"/>
      <c r="H33" s="10"/>
      <c r="I33" s="10"/>
      <c r="J33" s="10"/>
      <c r="K33" s="10"/>
      <c r="AW33" s="2"/>
      <c r="AX33" s="2"/>
    </row>
    <row r="34" spans="1:50" ht="25.5" customHeight="1" x14ac:dyDescent="0.25">
      <c r="A34" s="10">
        <f>temp!A27</f>
        <v>12</v>
      </c>
      <c r="B34" s="9" t="e">
        <f>INDEX(Inscrits!$A$6:$AY$16,MATCH('feuille de comptage'!A34,Inscrits!$A$6:$A$16,0),2)</f>
        <v>#N/A</v>
      </c>
      <c r="C34" s="9" t="e">
        <f>INDEX(Inscrits!$A$6:$AY$16,MATCH('feuille de comptage'!A34,Inscrits!$A$6:$A$16,0),3)</f>
        <v>#N/A</v>
      </c>
      <c r="D34" s="31"/>
      <c r="E34" s="9"/>
      <c r="F34" s="9" t="e">
        <f>INDEX(Inscrits!$A$6:$AY$16,MATCH('feuille de comptage'!$A34,Inscrits!$A$6:$A$16,0),9)</f>
        <v>#N/A</v>
      </c>
      <c r="G34" s="10"/>
      <c r="H34" s="10"/>
      <c r="I34" s="10"/>
      <c r="J34" s="10"/>
      <c r="K34" s="10"/>
      <c r="AW34" s="2"/>
      <c r="AX34" s="2"/>
    </row>
    <row r="35" spans="1:50" ht="25.5" customHeight="1" x14ac:dyDescent="0.25">
      <c r="A35" s="10">
        <f>temp!A28</f>
        <v>12</v>
      </c>
      <c r="B35" s="9" t="e">
        <f>INDEX(Inscrits!$A$6:$AY$16,MATCH('feuille de comptage'!A35,Inscrits!$A$6:$A$16,0),2)</f>
        <v>#N/A</v>
      </c>
      <c r="C35" s="9" t="e">
        <f>INDEX(Inscrits!$A$6:$AY$16,MATCH('feuille de comptage'!A35,Inscrits!$A$6:$A$16,0),3)</f>
        <v>#N/A</v>
      </c>
      <c r="D35" s="31"/>
      <c r="E35" s="9"/>
      <c r="F35" s="9" t="e">
        <f>INDEX(Inscrits!$A$6:$AY$16,MATCH('feuille de comptage'!$A35,Inscrits!$A$6:$A$16,0),9)</f>
        <v>#N/A</v>
      </c>
      <c r="G35" s="10"/>
      <c r="H35" s="10"/>
      <c r="I35" s="10"/>
      <c r="J35" s="10"/>
      <c r="K35" s="10"/>
      <c r="AW35" s="2"/>
      <c r="AX35" s="2"/>
    </row>
    <row r="36" spans="1:50" ht="25.5" customHeight="1" x14ac:dyDescent="0.25">
      <c r="A36" s="10">
        <f>temp!A29</f>
        <v>12</v>
      </c>
      <c r="B36" s="9" t="e">
        <f>INDEX(Inscrits!$A$6:$AY$16,MATCH('feuille de comptage'!A36,Inscrits!$A$6:$A$16,0),2)</f>
        <v>#N/A</v>
      </c>
      <c r="C36" s="9" t="e">
        <f>INDEX(Inscrits!$A$6:$AY$16,MATCH('feuille de comptage'!A36,Inscrits!$A$6:$A$16,0),3)</f>
        <v>#N/A</v>
      </c>
      <c r="D36" s="31"/>
      <c r="E36" s="9"/>
      <c r="F36" s="9" t="e">
        <f>INDEX(Inscrits!$A$6:$AY$16,MATCH('feuille de comptage'!$A36,Inscrits!$A$6:$A$16,0),9)</f>
        <v>#N/A</v>
      </c>
      <c r="G36" s="10"/>
      <c r="H36" s="10"/>
      <c r="I36" s="10"/>
      <c r="J36" s="10"/>
      <c r="K36" s="10"/>
      <c r="AW36" s="2"/>
      <c r="AX36" s="2"/>
    </row>
    <row r="37" spans="1:50" ht="25.5" customHeight="1" x14ac:dyDescent="0.25">
      <c r="A37" s="10">
        <f>temp!A30</f>
        <v>12</v>
      </c>
      <c r="B37" s="9" t="e">
        <f>INDEX(Inscrits!$A$6:$AY$16,MATCH('feuille de comptage'!A37,Inscrits!$A$6:$A$16,0),2)</f>
        <v>#N/A</v>
      </c>
      <c r="C37" s="9" t="e">
        <f>INDEX(Inscrits!$A$6:$AY$16,MATCH('feuille de comptage'!A37,Inscrits!$A$6:$A$16,0),3)</f>
        <v>#N/A</v>
      </c>
      <c r="D37" s="31"/>
      <c r="E37" s="9"/>
      <c r="F37" s="9" t="e">
        <f>INDEX(Inscrits!$A$6:$AY$16,MATCH('feuille de comptage'!$A37,Inscrits!$A$6:$A$16,0),9)</f>
        <v>#N/A</v>
      </c>
      <c r="G37" s="10"/>
      <c r="H37" s="10"/>
      <c r="I37" s="10"/>
      <c r="J37" s="10"/>
      <c r="K37" s="10"/>
      <c r="AW37" s="2"/>
      <c r="AX37" s="2"/>
    </row>
    <row r="38" spans="1:50" ht="25.5" customHeight="1" x14ac:dyDescent="0.25">
      <c r="A38" s="10">
        <f>temp!A31</f>
        <v>12</v>
      </c>
      <c r="B38" s="9" t="e">
        <f>INDEX(Inscrits!$A$6:$AY$16,MATCH('feuille de comptage'!A38,Inscrits!$A$6:$A$16,0),2)</f>
        <v>#N/A</v>
      </c>
      <c r="C38" s="9" t="e">
        <f>INDEX(Inscrits!$A$6:$AY$16,MATCH('feuille de comptage'!A38,Inscrits!$A$6:$A$16,0),3)</f>
        <v>#N/A</v>
      </c>
      <c r="D38" s="31"/>
      <c r="E38" s="9"/>
      <c r="F38" s="9" t="e">
        <f>INDEX(Inscrits!$A$6:$AY$16,MATCH('feuille de comptage'!$A38,Inscrits!$A$6:$A$16,0),9)</f>
        <v>#N/A</v>
      </c>
      <c r="G38" s="10"/>
      <c r="H38" s="10"/>
      <c r="I38" s="10"/>
      <c r="J38" s="10"/>
      <c r="K38" s="10"/>
    </row>
    <row r="39" spans="1:50" ht="25.5" customHeight="1" x14ac:dyDescent="0.25">
      <c r="A39" s="10">
        <f>temp!A32</f>
        <v>12</v>
      </c>
      <c r="B39" s="9" t="e">
        <f>INDEX(Inscrits!$A$6:$AY$16,MATCH('feuille de comptage'!A39,Inscrits!$A$6:$A$16,0),2)</f>
        <v>#N/A</v>
      </c>
      <c r="C39" s="9" t="e">
        <f>INDEX(Inscrits!$A$6:$AY$16,MATCH('feuille de comptage'!A39,Inscrits!$A$6:$A$16,0),3)</f>
        <v>#N/A</v>
      </c>
      <c r="D39" s="31"/>
      <c r="E39" s="9"/>
      <c r="F39" s="9" t="e">
        <f>INDEX(Inscrits!$A$6:$AY$16,MATCH('feuille de comptage'!$A39,Inscrits!$A$6:$A$16,0),9)</f>
        <v>#N/A</v>
      </c>
      <c r="G39" s="10"/>
      <c r="H39" s="10"/>
      <c r="I39" s="10"/>
      <c r="J39" s="10"/>
      <c r="K39" s="10"/>
    </row>
    <row r="40" spans="1:50" ht="25.5" customHeight="1" x14ac:dyDescent="0.25">
      <c r="A40" s="10">
        <f>temp!A33</f>
        <v>12</v>
      </c>
      <c r="B40" s="9" t="e">
        <f>INDEX(Inscrits!$A$6:$AY$16,MATCH('feuille de comptage'!A40,Inscrits!$A$6:$A$16,0),2)</f>
        <v>#N/A</v>
      </c>
      <c r="C40" s="9" t="e">
        <f>INDEX(Inscrits!$A$6:$AY$16,MATCH('feuille de comptage'!A40,Inscrits!$A$6:$A$16,0),3)</f>
        <v>#N/A</v>
      </c>
      <c r="D40" s="31"/>
      <c r="E40" s="9"/>
      <c r="F40" s="9" t="e">
        <f>INDEX(Inscrits!$A$6:$AY$16,MATCH('feuille de comptage'!$A40,Inscrits!$A$6:$A$16,0),9)</f>
        <v>#N/A</v>
      </c>
      <c r="G40" s="10"/>
      <c r="H40" s="10"/>
      <c r="I40" s="10"/>
      <c r="J40" s="10"/>
      <c r="K40" s="10"/>
    </row>
    <row r="41" spans="1:50" ht="25.5" customHeight="1" x14ac:dyDescent="0.25">
      <c r="A41" s="10">
        <f>temp!A34</f>
        <v>12</v>
      </c>
      <c r="B41" s="9" t="e">
        <f>INDEX(Inscrits!$A$6:$AY$16,MATCH('feuille de comptage'!A41,Inscrits!$A$6:$A$16,0),2)</f>
        <v>#N/A</v>
      </c>
      <c r="C41" s="9" t="e">
        <f>INDEX(Inscrits!$A$6:$AY$16,MATCH('feuille de comptage'!A41,Inscrits!$A$6:$A$16,0),3)</f>
        <v>#N/A</v>
      </c>
      <c r="D41" s="31"/>
      <c r="E41" s="9"/>
      <c r="F41" s="9" t="e">
        <f>INDEX(Inscrits!$A$6:$AY$16,MATCH('feuille de comptage'!$A41,Inscrits!$A$6:$A$16,0),9)</f>
        <v>#N/A</v>
      </c>
      <c r="G41" s="10"/>
      <c r="H41" s="10"/>
      <c r="I41" s="10"/>
      <c r="J41" s="10"/>
      <c r="K41" s="10"/>
    </row>
    <row r="42" spans="1:50" ht="25.5" customHeight="1" x14ac:dyDescent="0.25">
      <c r="A42" s="10">
        <f>temp!A35</f>
        <v>0</v>
      </c>
      <c r="B42" s="9" t="e">
        <f>INDEX(Inscrits!$A$6:$AY$16,MATCH('feuille de comptage'!A42,Inscrits!$A$6:$A$16,0),2)</f>
        <v>#N/A</v>
      </c>
      <c r="C42" s="9" t="e">
        <f>INDEX(Inscrits!$A$6:$AY$16,MATCH('feuille de comptage'!A42,Inscrits!$A$6:$A$16,0),3)</f>
        <v>#N/A</v>
      </c>
      <c r="D42" s="31"/>
      <c r="E42" s="9"/>
      <c r="F42" s="9" t="e">
        <f>INDEX(Inscrits!$A$6:$AY$16,MATCH('feuille de comptage'!$A42,Inscrits!$A$6:$A$16,0),9)</f>
        <v>#N/A</v>
      </c>
      <c r="G42" s="10"/>
      <c r="H42" s="10"/>
      <c r="I42" s="10"/>
      <c r="J42" s="10"/>
      <c r="K42" s="10"/>
    </row>
    <row r="43" spans="1:50" ht="25.5" customHeight="1" x14ac:dyDescent="0.25">
      <c r="A43" s="10">
        <f>temp!A36</f>
        <v>0</v>
      </c>
      <c r="B43" s="9" t="e">
        <f>INDEX(Inscrits!$A$6:$AY$16,MATCH('feuille de comptage'!A43,Inscrits!$A$6:$A$16,0),2)</f>
        <v>#N/A</v>
      </c>
      <c r="C43" s="9" t="e">
        <f>INDEX(Inscrits!$A$6:$AY$16,MATCH('feuille de comptage'!A43,Inscrits!$A$6:$A$16,0),3)</f>
        <v>#N/A</v>
      </c>
      <c r="D43" s="31"/>
      <c r="E43" s="9"/>
      <c r="F43" s="9" t="e">
        <f>INDEX(Inscrits!$A$6:$AY$16,MATCH('feuille de comptage'!$A43,Inscrits!$A$6:$A$16,0),9)</f>
        <v>#N/A</v>
      </c>
      <c r="G43" s="10"/>
      <c r="H43" s="10"/>
      <c r="I43" s="10"/>
      <c r="J43" s="10"/>
      <c r="K43" s="10"/>
    </row>
    <row r="44" spans="1:50" ht="25.5" customHeight="1" x14ac:dyDescent="0.25">
      <c r="A44" s="10">
        <f>temp!A37</f>
        <v>0</v>
      </c>
      <c r="B44" s="9" t="e">
        <f>INDEX(Inscrits!$A$6:$AY$16,MATCH('feuille de comptage'!A44,Inscrits!$A$6:$A$16,0),2)</f>
        <v>#N/A</v>
      </c>
      <c r="C44" s="9" t="e">
        <f>INDEX(Inscrits!$A$6:$AY$16,MATCH('feuille de comptage'!A44,Inscrits!$A$6:$A$16,0),3)</f>
        <v>#N/A</v>
      </c>
      <c r="D44" s="31"/>
      <c r="E44" s="9"/>
      <c r="F44" s="9" t="e">
        <f>INDEX(Inscrits!$A$6:$AY$16,MATCH('feuille de comptage'!$A44,Inscrits!$A$6:$A$16,0),9)</f>
        <v>#N/A</v>
      </c>
      <c r="G44" s="10"/>
      <c r="H44" s="10"/>
      <c r="I44" s="10"/>
      <c r="J44" s="10"/>
      <c r="K44" s="10"/>
    </row>
    <row r="45" spans="1:50" ht="25.5" customHeight="1" x14ac:dyDescent="0.25">
      <c r="A45" s="10">
        <f>temp!A38</f>
        <v>0</v>
      </c>
      <c r="B45" s="9" t="e">
        <f>INDEX(Inscrits!$A$6:$AY$16,MATCH('feuille de comptage'!A45,Inscrits!$A$6:$A$16,0),2)</f>
        <v>#N/A</v>
      </c>
      <c r="C45" s="9" t="e">
        <f>INDEX(Inscrits!$A$6:$AY$16,MATCH('feuille de comptage'!A45,Inscrits!$A$6:$A$16,0),3)</f>
        <v>#N/A</v>
      </c>
      <c r="D45" s="31"/>
      <c r="E45" s="9"/>
      <c r="F45" s="9" t="e">
        <f>INDEX(Inscrits!$A$6:$AY$16,MATCH('feuille de comptage'!$A45,Inscrits!$A$6:$A$16,0),9)</f>
        <v>#N/A</v>
      </c>
      <c r="G45" s="10"/>
      <c r="H45" s="10"/>
      <c r="I45" s="10"/>
      <c r="J45" s="10"/>
      <c r="K45" s="10"/>
    </row>
    <row r="46" spans="1:50" ht="25.5" customHeight="1" x14ac:dyDescent="0.25">
      <c r="A46" s="10">
        <f>temp!A39</f>
        <v>0</v>
      </c>
      <c r="B46" s="9" t="e">
        <f>INDEX(Inscrits!$A$6:$AY$16,MATCH('feuille de comptage'!A46,Inscrits!$A$6:$A$16,0),2)</f>
        <v>#N/A</v>
      </c>
      <c r="C46" s="9" t="e">
        <f>INDEX(Inscrits!$A$6:$AY$16,MATCH('feuille de comptage'!A46,Inscrits!$A$6:$A$16,0),3)</f>
        <v>#N/A</v>
      </c>
      <c r="D46" s="31"/>
      <c r="E46" s="9"/>
      <c r="F46" s="9" t="e">
        <f>INDEX(Inscrits!$A$6:$AY$16,MATCH('feuille de comptage'!$A46,Inscrits!$A$6:$A$16,0),9)</f>
        <v>#N/A</v>
      </c>
      <c r="G46" s="10"/>
      <c r="H46" s="10"/>
      <c r="I46" s="10"/>
      <c r="J46" s="10"/>
      <c r="K46" s="10"/>
    </row>
    <row r="47" spans="1:50" ht="25.5" customHeight="1" x14ac:dyDescent="0.25">
      <c r="A47" s="10">
        <f>temp!A40</f>
        <v>0</v>
      </c>
      <c r="B47" s="9" t="e">
        <f>INDEX(Inscrits!$A$6:$AY$16,MATCH('feuille de comptage'!A47,Inscrits!$A$6:$A$16,0),2)</f>
        <v>#N/A</v>
      </c>
      <c r="C47" s="9" t="e">
        <f>INDEX(Inscrits!$A$6:$AY$16,MATCH('feuille de comptage'!A47,Inscrits!$A$6:$A$16,0),3)</f>
        <v>#N/A</v>
      </c>
      <c r="D47" s="31"/>
      <c r="E47" s="9"/>
      <c r="F47" s="9" t="e">
        <f>INDEX(Inscrits!$A$6:$AY$16,MATCH('feuille de comptage'!$A47,Inscrits!$A$6:$A$16,0),9)</f>
        <v>#N/A</v>
      </c>
      <c r="G47" s="10"/>
      <c r="H47" s="10"/>
      <c r="I47" s="10"/>
      <c r="J47" s="10"/>
      <c r="K47" s="10"/>
    </row>
    <row r="48" spans="1:50" ht="25.5" customHeight="1" x14ac:dyDescent="0.25">
      <c r="A48" s="10">
        <f>temp!A41</f>
        <v>0</v>
      </c>
      <c r="B48" s="9" t="e">
        <f>INDEX(Inscrits!$A$6:$AY$16,MATCH('feuille de comptage'!A48,Inscrits!$A$6:$A$16,0),2)</f>
        <v>#N/A</v>
      </c>
      <c r="C48" s="9" t="e">
        <f>INDEX(Inscrits!$A$6:$AY$16,MATCH('feuille de comptage'!A48,Inscrits!$A$6:$A$16,0),3)</f>
        <v>#N/A</v>
      </c>
      <c r="D48" s="31"/>
      <c r="E48" s="9"/>
      <c r="F48" s="9" t="e">
        <f>INDEX(Inscrits!$A$6:$AY$16,MATCH('feuille de comptage'!$A48,Inscrits!$A$6:$A$16,0),9)</f>
        <v>#N/A</v>
      </c>
      <c r="G48" s="10"/>
      <c r="H48" s="10"/>
      <c r="I48" s="10"/>
      <c r="J48" s="10"/>
      <c r="K48" s="10"/>
    </row>
    <row r="49" spans="1:11" ht="25.5" customHeight="1" x14ac:dyDescent="0.25">
      <c r="A49" s="10">
        <f>temp!A42</f>
        <v>0</v>
      </c>
      <c r="B49" s="9" t="e">
        <f>INDEX(Inscrits!$A$6:$AY$16,MATCH('feuille de comptage'!A49,Inscrits!$A$6:$A$16,0),2)</f>
        <v>#N/A</v>
      </c>
      <c r="C49" s="9" t="e">
        <f>INDEX(Inscrits!$A$6:$AY$16,MATCH('feuille de comptage'!A49,Inscrits!$A$6:$A$16,0),3)</f>
        <v>#N/A</v>
      </c>
      <c r="D49" s="31"/>
      <c r="E49" s="9"/>
      <c r="F49" s="9" t="e">
        <f>INDEX(Inscrits!$A$6:$AY$16,MATCH('feuille de comptage'!$A49,Inscrits!$A$6:$A$16,0),9)</f>
        <v>#N/A</v>
      </c>
      <c r="G49" s="10"/>
      <c r="H49" s="10"/>
      <c r="I49" s="10"/>
      <c r="J49" s="10"/>
      <c r="K49" s="10"/>
    </row>
    <row r="50" spans="1:11" ht="25.5" customHeight="1" x14ac:dyDescent="0.25">
      <c r="A50" s="10">
        <f>temp!A43</f>
        <v>0</v>
      </c>
      <c r="B50" s="9" t="e">
        <f>INDEX(Inscrits!$A$6:$AY$16,MATCH('feuille de comptage'!A50,Inscrits!$A$6:$A$16,0),2)</f>
        <v>#N/A</v>
      </c>
      <c r="C50" s="9" t="e">
        <f>INDEX(Inscrits!$A$6:$AY$16,MATCH('feuille de comptage'!A50,Inscrits!$A$6:$A$16,0),3)</f>
        <v>#N/A</v>
      </c>
      <c r="D50" s="31"/>
      <c r="E50" s="9"/>
      <c r="F50" s="9" t="e">
        <f>INDEX(Inscrits!$A$6:$AY$16,MATCH('feuille de comptage'!$A50,Inscrits!$A$6:$A$16,0),9)</f>
        <v>#N/A</v>
      </c>
      <c r="G50" s="10"/>
      <c r="H50" s="10"/>
      <c r="I50" s="10"/>
      <c r="J50" s="10"/>
      <c r="K50" s="10"/>
    </row>
    <row r="51" spans="1:11" ht="25.5" customHeight="1" x14ac:dyDescent="0.25">
      <c r="A51" s="10">
        <f>temp!A44</f>
        <v>0</v>
      </c>
      <c r="B51" s="9" t="e">
        <f>INDEX(Inscrits!$A$6:$AY$16,MATCH('feuille de comptage'!A51,Inscrits!$A$6:$A$16,0),2)</f>
        <v>#N/A</v>
      </c>
      <c r="C51" s="9" t="e">
        <f>INDEX(Inscrits!$A$6:$AY$16,MATCH('feuille de comptage'!A51,Inscrits!$A$6:$A$16,0),3)</f>
        <v>#N/A</v>
      </c>
      <c r="D51" s="31"/>
      <c r="E51" s="9"/>
      <c r="F51" s="9" t="e">
        <f>INDEX(Inscrits!$A$6:$AY$16,MATCH('feuille de comptage'!$A51,Inscrits!$A$6:$A$16,0),9)</f>
        <v>#N/A</v>
      </c>
      <c r="G51" s="10"/>
      <c r="H51" s="10"/>
      <c r="I51" s="10"/>
      <c r="J51" s="10"/>
      <c r="K51" s="10"/>
    </row>
    <row r="52" spans="1:11" ht="25.5" customHeight="1" x14ac:dyDescent="0.25">
      <c r="A52" s="10">
        <f>temp!A45</f>
        <v>0</v>
      </c>
      <c r="B52" s="9" t="e">
        <f>INDEX(Inscrits!$A$6:$AY$16,MATCH('feuille de comptage'!A52,Inscrits!$A$6:$A$16,0),2)</f>
        <v>#N/A</v>
      </c>
      <c r="C52" s="9" t="e">
        <f>INDEX(Inscrits!$A$6:$AY$16,MATCH('feuille de comptage'!A52,Inscrits!$A$6:$A$16,0),3)</f>
        <v>#N/A</v>
      </c>
      <c r="D52" s="31"/>
      <c r="E52" s="9"/>
      <c r="F52" s="9" t="e">
        <f>INDEX(Inscrits!$A$6:$AY$16,MATCH('feuille de comptage'!$A52,Inscrits!$A$6:$A$16,0),9)</f>
        <v>#N/A</v>
      </c>
      <c r="G52" s="10"/>
      <c r="H52" s="10"/>
      <c r="I52" s="10"/>
      <c r="J52" s="10"/>
      <c r="K52" s="10"/>
    </row>
    <row r="53" spans="1:11" ht="25.5" customHeight="1" x14ac:dyDescent="0.25">
      <c r="A53" s="10">
        <f>temp!A46</f>
        <v>0</v>
      </c>
      <c r="B53" s="9" t="e">
        <f>INDEX(Inscrits!$A$6:$AY$16,MATCH('feuille de comptage'!A53,Inscrits!$A$6:$A$16,0),2)</f>
        <v>#N/A</v>
      </c>
      <c r="C53" s="9" t="e">
        <f>INDEX(Inscrits!$A$6:$AY$16,MATCH('feuille de comptage'!A53,Inscrits!$A$6:$A$16,0),3)</f>
        <v>#N/A</v>
      </c>
      <c r="D53" s="31"/>
      <c r="E53" s="9"/>
      <c r="F53" s="9" t="e">
        <f>INDEX(Inscrits!$A$6:$AY$16,MATCH('feuille de comptage'!$A53,Inscrits!$A$6:$A$16,0),9)</f>
        <v>#N/A</v>
      </c>
      <c r="G53" s="10"/>
      <c r="H53" s="10"/>
      <c r="I53" s="10"/>
      <c r="J53" s="10"/>
      <c r="K53" s="10"/>
    </row>
    <row r="54" spans="1:11" ht="25.5" customHeight="1" x14ac:dyDescent="0.25">
      <c r="A54" s="10">
        <f>temp!A47</f>
        <v>0</v>
      </c>
      <c r="B54" s="9" t="e">
        <f>INDEX(Inscrits!$A$6:$AY$16,MATCH('feuille de comptage'!A54,Inscrits!$A$6:$A$16,0),2)</f>
        <v>#N/A</v>
      </c>
      <c r="C54" s="9" t="e">
        <f>INDEX(Inscrits!$A$6:$AY$16,MATCH('feuille de comptage'!A54,Inscrits!$A$6:$A$16,0),3)</f>
        <v>#N/A</v>
      </c>
      <c r="D54" s="31"/>
      <c r="E54" s="9"/>
      <c r="F54" s="9" t="e">
        <f>INDEX(Inscrits!$A$6:$AY$16,MATCH('feuille de comptage'!$A54,Inscrits!$A$6:$A$16,0),9)</f>
        <v>#N/A</v>
      </c>
      <c r="G54" s="10"/>
      <c r="H54" s="10"/>
      <c r="I54" s="10"/>
      <c r="J54" s="10"/>
      <c r="K54" s="10"/>
    </row>
    <row r="55" spans="1:11" ht="25.5" customHeight="1" x14ac:dyDescent="0.25">
      <c r="A55" s="10">
        <f>temp!A48</f>
        <v>0</v>
      </c>
      <c r="B55" s="9" t="e">
        <f>INDEX(Inscrits!$A$6:$AY$16,MATCH('feuille de comptage'!A55,Inscrits!$A$6:$A$16,0),2)</f>
        <v>#N/A</v>
      </c>
      <c r="C55" s="9" t="e">
        <f>INDEX(Inscrits!$A$6:$AY$16,MATCH('feuille de comptage'!A55,Inscrits!$A$6:$A$16,0),3)</f>
        <v>#N/A</v>
      </c>
      <c r="D55" s="31"/>
      <c r="E55" s="9"/>
      <c r="F55" s="9" t="e">
        <f>INDEX(Inscrits!$A$6:$AY$16,MATCH('feuille de comptage'!$A55,Inscrits!$A$6:$A$16,0),9)</f>
        <v>#N/A</v>
      </c>
      <c r="G55" s="10"/>
      <c r="H55" s="10"/>
      <c r="I55" s="10"/>
      <c r="J55" s="10"/>
      <c r="K55" s="10"/>
    </row>
    <row r="56" spans="1:11" ht="25.5" customHeight="1" x14ac:dyDescent="0.25">
      <c r="A56" s="10">
        <f>temp!A49</f>
        <v>0</v>
      </c>
      <c r="B56" s="9" t="e">
        <f>INDEX(Inscrits!$A$6:$AY$16,MATCH('feuille de comptage'!A56,Inscrits!$A$6:$A$16,0),2)</f>
        <v>#N/A</v>
      </c>
      <c r="C56" s="9" t="e">
        <f>INDEX(Inscrits!$A$6:$AY$16,MATCH('feuille de comptage'!A56,Inscrits!$A$6:$A$16,0),3)</f>
        <v>#N/A</v>
      </c>
      <c r="D56" s="31"/>
      <c r="E56" s="9"/>
      <c r="F56" s="9" t="e">
        <f>INDEX(Inscrits!$A$6:$AY$16,MATCH('feuille de comptage'!$A56,Inscrits!$A$6:$A$16,0),9)</f>
        <v>#N/A</v>
      </c>
      <c r="G56" s="10"/>
      <c r="H56" s="10"/>
      <c r="I56" s="10"/>
      <c r="J56" s="10"/>
      <c r="K56" s="10"/>
    </row>
    <row r="57" spans="1:11" ht="25.5" customHeight="1" x14ac:dyDescent="0.25">
      <c r="A57" s="10">
        <f>temp!A50</f>
        <v>0</v>
      </c>
      <c r="B57" s="9" t="e">
        <f>INDEX(Inscrits!$A$6:$AY$16,MATCH('feuille de comptage'!A57,Inscrits!$A$6:$A$16,0),2)</f>
        <v>#N/A</v>
      </c>
      <c r="C57" s="9" t="e">
        <f>INDEX(Inscrits!$A$6:$AY$16,MATCH('feuille de comptage'!A57,Inscrits!$A$6:$A$16,0),3)</f>
        <v>#N/A</v>
      </c>
      <c r="D57" s="31"/>
      <c r="E57" s="9"/>
      <c r="F57" s="9" t="e">
        <f>INDEX(Inscrits!$A$6:$AY$16,MATCH('feuille de comptage'!$A57,Inscrits!$A$6:$A$16,0),9)</f>
        <v>#N/A</v>
      </c>
      <c r="G57" s="10"/>
      <c r="H57" s="10"/>
      <c r="I57" s="10"/>
      <c r="J57" s="10"/>
      <c r="K57" s="10"/>
    </row>
    <row r="58" spans="1:11" ht="25.5" customHeight="1" x14ac:dyDescent="0.25">
      <c r="A58" s="10">
        <f>temp!A51</f>
        <v>0</v>
      </c>
      <c r="B58" s="9" t="e">
        <f>INDEX(Inscrits!$A$6:$AY$16,MATCH('feuille de comptage'!A58,Inscrits!$A$6:$A$16,0),2)</f>
        <v>#N/A</v>
      </c>
      <c r="C58" s="9" t="e">
        <f>INDEX(Inscrits!$A$6:$AY$16,MATCH('feuille de comptage'!A58,Inscrits!$A$6:$A$16,0),3)</f>
        <v>#N/A</v>
      </c>
      <c r="D58" s="31"/>
      <c r="E58" s="9"/>
      <c r="F58" s="9" t="e">
        <f>INDEX(Inscrits!$A$6:$AY$16,MATCH('feuille de comptage'!$A58,Inscrits!$A$6:$A$16,0),9)</f>
        <v>#N/A</v>
      </c>
      <c r="G58" s="10"/>
      <c r="H58" s="10"/>
      <c r="I58" s="10"/>
      <c r="J58" s="10"/>
      <c r="K58" s="10"/>
    </row>
    <row r="59" spans="1:11" ht="25.5" customHeight="1" x14ac:dyDescent="0.25">
      <c r="A59" s="10">
        <f>temp!A52</f>
        <v>0</v>
      </c>
      <c r="B59" s="9" t="e">
        <f>INDEX(Inscrits!$A$6:$AY$16,MATCH('feuille de comptage'!A59,Inscrits!$A$6:$A$16,0),2)</f>
        <v>#N/A</v>
      </c>
      <c r="C59" s="9" t="e">
        <f>INDEX(Inscrits!$A$6:$AY$16,MATCH('feuille de comptage'!A59,Inscrits!$A$6:$A$16,0),3)</f>
        <v>#N/A</v>
      </c>
      <c r="D59" s="31"/>
      <c r="E59" s="9"/>
      <c r="F59" s="9" t="e">
        <f>INDEX(Inscrits!$A$6:$AY$16,MATCH('feuille de comptage'!$A59,Inscrits!$A$6:$A$16,0),9)</f>
        <v>#N/A</v>
      </c>
      <c r="G59" s="10"/>
      <c r="H59" s="10"/>
      <c r="I59" s="10"/>
      <c r="J59" s="10"/>
      <c r="K59" s="10"/>
    </row>
    <row r="60" spans="1:11" ht="25.5" customHeight="1" x14ac:dyDescent="0.25">
      <c r="A60" s="10">
        <f>temp!A53</f>
        <v>0</v>
      </c>
      <c r="B60" s="9" t="e">
        <f>INDEX(Inscrits!$A$6:$AY$16,MATCH('feuille de comptage'!A60,Inscrits!$A$6:$A$16,0),2)</f>
        <v>#N/A</v>
      </c>
      <c r="C60" s="9" t="e">
        <f>INDEX(Inscrits!$A$6:$AY$16,MATCH('feuille de comptage'!A60,Inscrits!$A$6:$A$16,0),3)</f>
        <v>#N/A</v>
      </c>
      <c r="D60" s="31"/>
      <c r="E60" s="9"/>
      <c r="F60" s="9" t="e">
        <f>INDEX(Inscrits!$A$6:$AY$16,MATCH('feuille de comptage'!$A60,Inscrits!$A$6:$A$16,0),9)</f>
        <v>#N/A</v>
      </c>
      <c r="G60" s="10"/>
      <c r="H60" s="10"/>
      <c r="I60" s="10"/>
      <c r="J60" s="10"/>
      <c r="K60" s="10"/>
    </row>
    <row r="61" spans="1:11" ht="25.5" customHeight="1" x14ac:dyDescent="0.25">
      <c r="A61" s="10">
        <f>temp!A54</f>
        <v>0</v>
      </c>
      <c r="B61" s="9" t="e">
        <f>INDEX(Inscrits!$A$6:$AY$16,MATCH('feuille de comptage'!A61,Inscrits!$A$6:$A$16,0),2)</f>
        <v>#N/A</v>
      </c>
      <c r="C61" s="9" t="e">
        <f>INDEX(Inscrits!$A$6:$AY$16,MATCH('feuille de comptage'!A61,Inscrits!$A$6:$A$16,0),3)</f>
        <v>#N/A</v>
      </c>
      <c r="D61" s="31"/>
      <c r="E61" s="9"/>
      <c r="F61" s="9" t="e">
        <f>INDEX(Inscrits!$A$6:$AY$16,MATCH('feuille de comptage'!$A61,Inscrits!$A$6:$A$16,0),9)</f>
        <v>#N/A</v>
      </c>
      <c r="G61" s="10"/>
      <c r="H61" s="10"/>
      <c r="I61" s="10"/>
      <c r="J61" s="10"/>
      <c r="K61" s="10"/>
    </row>
    <row r="62" spans="1:11" ht="25.5" customHeight="1" x14ac:dyDescent="0.25">
      <c r="A62" s="10">
        <f>temp!A55</f>
        <v>0</v>
      </c>
      <c r="B62" s="9" t="e">
        <f>INDEX(Inscrits!$A$6:$AY$16,MATCH('feuille de comptage'!A62,Inscrits!$A$6:$A$16,0),2)</f>
        <v>#N/A</v>
      </c>
      <c r="C62" s="9" t="e">
        <f>INDEX(Inscrits!$A$6:$AY$16,MATCH('feuille de comptage'!A62,Inscrits!$A$6:$A$16,0),3)</f>
        <v>#N/A</v>
      </c>
      <c r="D62" s="31"/>
      <c r="E62" s="9"/>
      <c r="F62" s="9" t="e">
        <f>INDEX(Inscrits!$A$6:$AY$16,MATCH('feuille de comptage'!$A62,Inscrits!$A$6:$A$16,0),9)</f>
        <v>#N/A</v>
      </c>
      <c r="G62" s="10"/>
      <c r="H62" s="10"/>
      <c r="I62" s="10"/>
      <c r="J62" s="10"/>
      <c r="K62" s="10"/>
    </row>
    <row r="63" spans="1:11" ht="25.5" customHeight="1" x14ac:dyDescent="0.25">
      <c r="A63" s="10">
        <f>temp!A56</f>
        <v>0</v>
      </c>
      <c r="B63" s="9" t="e">
        <f>INDEX(Inscrits!$A$6:$AY$16,MATCH('feuille de comptage'!A63,Inscrits!$A$6:$A$16,0),2)</f>
        <v>#N/A</v>
      </c>
      <c r="C63" s="9" t="e">
        <f>INDEX(Inscrits!$A$6:$AY$16,MATCH('feuille de comptage'!A63,Inscrits!$A$6:$A$16,0),3)</f>
        <v>#N/A</v>
      </c>
      <c r="D63" s="31"/>
      <c r="E63" s="9"/>
      <c r="F63" s="9" t="e">
        <f>INDEX(Inscrits!$A$6:$AY$16,MATCH('feuille de comptage'!$A63,Inscrits!$A$6:$A$16,0),9)</f>
        <v>#N/A</v>
      </c>
      <c r="G63" s="10"/>
      <c r="H63" s="10"/>
      <c r="I63" s="10"/>
      <c r="J63" s="10"/>
      <c r="K63" s="10"/>
    </row>
    <row r="64" spans="1:11" ht="25.5" customHeight="1" x14ac:dyDescent="0.25">
      <c r="A64" s="10">
        <f>temp!A57</f>
        <v>0</v>
      </c>
      <c r="B64" s="9" t="e">
        <f>INDEX(Inscrits!$A$6:$AY$16,MATCH('feuille de comptage'!A64,Inscrits!$A$6:$A$16,0),2)</f>
        <v>#N/A</v>
      </c>
      <c r="C64" s="9" t="e">
        <f>INDEX(Inscrits!$A$6:$AY$16,MATCH('feuille de comptage'!A64,Inscrits!$A$6:$A$16,0),3)</f>
        <v>#N/A</v>
      </c>
      <c r="D64" s="31"/>
      <c r="E64" s="9"/>
      <c r="F64" s="9" t="e">
        <f>INDEX(Inscrits!$A$6:$AY$16,MATCH('feuille de comptage'!$A64,Inscrits!$A$6:$A$16,0),9)</f>
        <v>#N/A</v>
      </c>
      <c r="G64" s="10"/>
      <c r="H64" s="10"/>
      <c r="I64" s="10"/>
      <c r="J64" s="10"/>
      <c r="K64" s="10"/>
    </row>
    <row r="65" spans="1:11" ht="25.5" customHeight="1" x14ac:dyDescent="0.25">
      <c r="A65" s="10">
        <f>temp!A58</f>
        <v>0</v>
      </c>
      <c r="B65" s="9" t="e">
        <f>INDEX(Inscrits!$A$6:$AY$16,MATCH('feuille de comptage'!A65,Inscrits!$A$6:$A$16,0),2)</f>
        <v>#N/A</v>
      </c>
      <c r="C65" s="9" t="e">
        <f>INDEX(Inscrits!$A$6:$AY$16,MATCH('feuille de comptage'!A65,Inscrits!$A$6:$A$16,0),3)</f>
        <v>#N/A</v>
      </c>
      <c r="D65" s="31"/>
      <c r="E65" s="9"/>
      <c r="F65" s="9" t="e">
        <f>INDEX(Inscrits!$A$6:$AY$16,MATCH('feuille de comptage'!$A65,Inscrits!$A$6:$A$16,0),9)</f>
        <v>#N/A</v>
      </c>
      <c r="G65" s="10"/>
      <c r="H65" s="10"/>
      <c r="I65" s="10"/>
      <c r="J65" s="10"/>
      <c r="K65" s="10"/>
    </row>
    <row r="66" spans="1:11" ht="25.5" customHeight="1" x14ac:dyDescent="0.25">
      <c r="A66" s="10">
        <f>temp!A59</f>
        <v>0</v>
      </c>
      <c r="B66" s="9" t="e">
        <f>INDEX(Inscrits!$A$6:$AY$16,MATCH('feuille de comptage'!A66,Inscrits!$A$6:$A$16,0),2)</f>
        <v>#N/A</v>
      </c>
      <c r="C66" s="9" t="e">
        <f>INDEX(Inscrits!$A$6:$AY$16,MATCH('feuille de comptage'!A66,Inscrits!$A$6:$A$16,0),3)</f>
        <v>#N/A</v>
      </c>
      <c r="D66" s="31"/>
      <c r="E66" s="9"/>
      <c r="F66" s="9" t="e">
        <f>INDEX(Inscrits!$A$6:$AY$16,MATCH('feuille de comptage'!$A66,Inscrits!$A$6:$A$16,0),9)</f>
        <v>#N/A</v>
      </c>
      <c r="G66" s="10"/>
      <c r="H66" s="10"/>
      <c r="I66" s="10"/>
      <c r="J66" s="10"/>
      <c r="K66" s="10"/>
    </row>
    <row r="67" spans="1:11" ht="25.5" customHeight="1" x14ac:dyDescent="0.25">
      <c r="A67" s="10">
        <f>temp!A60</f>
        <v>0</v>
      </c>
      <c r="B67" s="9" t="e">
        <f>INDEX(Inscrits!$A$6:$AY$16,MATCH('feuille de comptage'!A67,Inscrits!$A$6:$A$16,0),2)</f>
        <v>#N/A</v>
      </c>
      <c r="C67" s="9" t="e">
        <f>INDEX(Inscrits!$A$6:$AY$16,MATCH('feuille de comptage'!A67,Inscrits!$A$6:$A$16,0),3)</f>
        <v>#N/A</v>
      </c>
      <c r="D67" s="31"/>
      <c r="E67" s="9"/>
      <c r="F67" s="9" t="e">
        <f>INDEX(Inscrits!$A$6:$AY$16,MATCH('feuille de comptage'!$A67,Inscrits!$A$6:$A$16,0),9)</f>
        <v>#N/A</v>
      </c>
      <c r="G67" s="10"/>
      <c r="H67" s="10"/>
      <c r="I67" s="10"/>
      <c r="J67" s="10"/>
      <c r="K67" s="10"/>
    </row>
    <row r="68" spans="1:11" ht="25.5" customHeight="1" x14ac:dyDescent="0.25">
      <c r="A68" s="10">
        <f>temp!A61</f>
        <v>0</v>
      </c>
      <c r="B68" s="9" t="e">
        <f>INDEX(Inscrits!$A$6:$AY$16,MATCH('feuille de comptage'!A68,Inscrits!$A$6:$A$16,0),2)</f>
        <v>#N/A</v>
      </c>
      <c r="C68" s="9" t="e">
        <f>INDEX(Inscrits!$A$6:$AY$16,MATCH('feuille de comptage'!A68,Inscrits!$A$6:$A$16,0),3)</f>
        <v>#N/A</v>
      </c>
      <c r="D68" s="31"/>
      <c r="E68" s="9"/>
      <c r="F68" s="9" t="e">
        <f>INDEX(Inscrits!$A$6:$AY$16,MATCH('feuille de comptage'!$A68,Inscrits!$A$6:$A$16,0),9)</f>
        <v>#N/A</v>
      </c>
      <c r="G68" s="10"/>
      <c r="H68" s="10"/>
      <c r="I68" s="10"/>
      <c r="J68" s="10"/>
      <c r="K68" s="10"/>
    </row>
    <row r="69" spans="1:11" ht="25.5" customHeight="1" x14ac:dyDescent="0.25">
      <c r="A69" s="10">
        <f>temp!A62</f>
        <v>0</v>
      </c>
      <c r="B69" s="9" t="e">
        <f>INDEX(Inscrits!$A$6:$AY$16,MATCH('feuille de comptage'!A69,Inscrits!$A$6:$A$16,0),2)</f>
        <v>#N/A</v>
      </c>
      <c r="C69" s="9" t="e">
        <f>INDEX(Inscrits!$A$6:$AY$16,MATCH('feuille de comptage'!A69,Inscrits!$A$6:$A$16,0),3)</f>
        <v>#N/A</v>
      </c>
      <c r="D69" s="31"/>
      <c r="E69" s="9"/>
      <c r="F69" s="9" t="e">
        <f>INDEX(Inscrits!$A$6:$AY$16,MATCH('feuille de comptage'!$A69,Inscrits!$A$6:$A$16,0),9)</f>
        <v>#N/A</v>
      </c>
      <c r="G69" s="10"/>
      <c r="H69" s="10"/>
      <c r="I69" s="10"/>
      <c r="J69" s="10"/>
      <c r="K69" s="10"/>
    </row>
    <row r="70" spans="1:11" ht="25.5" customHeight="1" x14ac:dyDescent="0.25">
      <c r="A70" s="10">
        <f>temp!A63</f>
        <v>0</v>
      </c>
      <c r="B70" s="9" t="e">
        <f>INDEX(Inscrits!$A$6:$AY$16,MATCH('feuille de comptage'!A70,Inscrits!$A$6:$A$16,0),2)</f>
        <v>#N/A</v>
      </c>
      <c r="C70" s="9" t="e">
        <f>INDEX(Inscrits!$A$6:$AY$16,MATCH('feuille de comptage'!A70,Inscrits!$A$6:$A$16,0),3)</f>
        <v>#N/A</v>
      </c>
      <c r="D70" s="31"/>
      <c r="E70" s="9"/>
      <c r="F70" s="9" t="e">
        <f>INDEX(Inscrits!$A$6:$AY$16,MATCH('feuille de comptage'!$A70,Inscrits!$A$6:$A$16,0),9)</f>
        <v>#N/A</v>
      </c>
      <c r="G70" s="10"/>
      <c r="H70" s="10"/>
      <c r="I70" s="10"/>
      <c r="J70" s="10"/>
      <c r="K70" s="10"/>
    </row>
    <row r="71" spans="1:11" ht="25.5" customHeight="1" x14ac:dyDescent="0.25">
      <c r="A71" s="10">
        <f>temp!A64</f>
        <v>0</v>
      </c>
      <c r="B71" s="9" t="e">
        <f>INDEX(Inscrits!$A$6:$AY$16,MATCH('feuille de comptage'!A71,Inscrits!$A$6:$A$16,0),2)</f>
        <v>#N/A</v>
      </c>
      <c r="C71" s="9" t="e">
        <f>INDEX(Inscrits!$A$6:$AY$16,MATCH('feuille de comptage'!A71,Inscrits!$A$6:$A$16,0),3)</f>
        <v>#N/A</v>
      </c>
      <c r="D71" s="31"/>
      <c r="E71" s="9"/>
      <c r="F71" s="9" t="e">
        <f>INDEX(Inscrits!$A$6:$AY$16,MATCH('feuille de comptage'!$A71,Inscrits!$A$6:$A$16,0),9)</f>
        <v>#N/A</v>
      </c>
      <c r="G71" s="10"/>
      <c r="H71" s="10"/>
      <c r="I71" s="10"/>
      <c r="J71" s="10"/>
      <c r="K71" s="10"/>
    </row>
    <row r="72" spans="1:11" ht="25.5" customHeight="1" x14ac:dyDescent="0.25">
      <c r="A72" s="10">
        <f>temp!A65</f>
        <v>0</v>
      </c>
      <c r="B72" s="9" t="e">
        <f>INDEX(Inscrits!$A$6:$AY$16,MATCH('feuille de comptage'!A72,Inscrits!$A$6:$A$16,0),2)</f>
        <v>#N/A</v>
      </c>
      <c r="C72" s="9" t="e">
        <f>INDEX(Inscrits!$A$6:$AY$16,MATCH('feuille de comptage'!A72,Inscrits!$A$6:$A$16,0),3)</f>
        <v>#N/A</v>
      </c>
      <c r="D72" s="31"/>
      <c r="E72" s="9"/>
      <c r="F72" s="9" t="e">
        <f>INDEX(Inscrits!$A$6:$AY$16,MATCH('feuille de comptage'!$A72,Inscrits!$A$6:$A$16,0),9)</f>
        <v>#N/A</v>
      </c>
      <c r="G72" s="10"/>
      <c r="H72" s="10"/>
      <c r="I72" s="10"/>
      <c r="J72" s="10"/>
      <c r="K72" s="10"/>
    </row>
    <row r="73" spans="1:11" ht="25.5" customHeight="1" x14ac:dyDescent="0.25">
      <c r="A73" s="10">
        <f>temp!A66</f>
        <v>0</v>
      </c>
      <c r="B73" s="9" t="e">
        <f>INDEX(Inscrits!$A$6:$AY$16,MATCH('feuille de comptage'!A73,Inscrits!$A$6:$A$16,0),2)</f>
        <v>#N/A</v>
      </c>
      <c r="C73" s="9" t="e">
        <f>INDEX(Inscrits!$A$6:$AY$16,MATCH('feuille de comptage'!A73,Inscrits!$A$6:$A$16,0),3)</f>
        <v>#N/A</v>
      </c>
      <c r="D73" s="31"/>
      <c r="E73" s="9"/>
      <c r="F73" s="9" t="e">
        <f>INDEX(Inscrits!$A$6:$AY$16,MATCH('feuille de comptage'!$A73,Inscrits!$A$6:$A$16,0),9)</f>
        <v>#N/A</v>
      </c>
      <c r="G73" s="10"/>
      <c r="H73" s="10"/>
      <c r="I73" s="10"/>
      <c r="J73" s="10"/>
      <c r="K73" s="10"/>
    </row>
    <row r="74" spans="1:11" ht="21" customHeight="1" x14ac:dyDescent="0.25">
      <c r="A74" s="24" t="s">
        <v>11</v>
      </c>
      <c r="B74" s="24"/>
      <c r="C74" s="24"/>
      <c r="D74" s="30"/>
      <c r="E74" s="24"/>
      <c r="F74" s="25"/>
      <c r="G74" s="11">
        <f>SUM(G9:G73)</f>
        <v>0</v>
      </c>
      <c r="H74" s="11">
        <f t="shared" ref="H74:K74" si="0">SUM(H9:H73)</f>
        <v>0</v>
      </c>
      <c r="I74" s="11">
        <f t="shared" si="0"/>
        <v>0</v>
      </c>
      <c r="J74" s="11">
        <f t="shared" si="0"/>
        <v>0</v>
      </c>
      <c r="K74" s="11">
        <f t="shared" si="0"/>
        <v>0</v>
      </c>
    </row>
    <row r="76" spans="1:11" ht="18.75" x14ac:dyDescent="0.25">
      <c r="A76" s="7" t="s">
        <v>10</v>
      </c>
      <c r="C76" s="8">
        <f>COUNTA(B9:B73)</f>
        <v>65</v>
      </c>
    </row>
  </sheetData>
  <mergeCells count="2">
    <mergeCell ref="A74:F74"/>
    <mergeCell ref="A2:K2"/>
  </mergeCells>
  <pageMargins left="0.7" right="0.7" top="0.75" bottom="0.75" header="0.3" footer="0.3"/>
  <pageSetup paperSize="9" scale="3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workbookViewId="0">
      <selection activeCell="B31" sqref="B31"/>
    </sheetView>
  </sheetViews>
  <sheetFormatPr baseColWidth="10" defaultRowHeight="15" x14ac:dyDescent="0.25"/>
  <cols>
    <col min="1" max="2" width="11.42578125" style="23"/>
  </cols>
  <sheetData>
    <row r="1" spans="1:2" x14ac:dyDescent="0.25">
      <c r="A1" s="23" t="s">
        <v>65</v>
      </c>
      <c r="B1" s="23">
        <f>'feuille de comptage'!D6</f>
        <v>250031</v>
      </c>
    </row>
    <row r="2" spans="1:2" x14ac:dyDescent="0.25">
      <c r="A2" s="23">
        <f t="array" ref="A2">INDEX(Inscrits!$A:$A,MIN(IF(Inscrits!$AB$6:$AB$16=$B$1,IF(COUNTIF(A$1:A1,Inscrits!$A$6:$A$16)=0,ROW(Inscrits!$AB$6:$AB$16),ROWS(Inscrits!$AB$6:$AB$16)+ROW(Inscrits!$AB$6:$AB$16)))))</f>
        <v>1</v>
      </c>
    </row>
    <row r="3" spans="1:2" x14ac:dyDescent="0.25">
      <c r="A3" s="23">
        <f t="array" ref="A3">INDEX(Inscrits!$A:$A,MIN(IF(Inscrits!$AB$6:$AB$16=$B$1,IF(COUNTIF(A$1:A2,Inscrits!$A$6:$A$16)=0,ROW(Inscrits!$AB$6:$AB$16),ROWS(Inscrits!$AB$6:$AB$16)+ROW(Inscrits!$AB$6:$AB$16)))))</f>
        <v>2</v>
      </c>
    </row>
    <row r="4" spans="1:2" x14ac:dyDescent="0.25">
      <c r="A4" s="23">
        <f t="array" ref="A4">INDEX(Inscrits!$A:$A,MIN(IF(Inscrits!$AB$6:$AB$16=$B$1,IF(COUNTIF(A$1:A3,Inscrits!$A$6:$A$16)=0,ROW(Inscrits!$AB$6:$AB$16),ROWS(Inscrits!$AB$6:$AB$16)+ROW(Inscrits!$AB$6:$AB$16)))))</f>
        <v>3</v>
      </c>
    </row>
    <row r="5" spans="1:2" x14ac:dyDescent="0.25">
      <c r="A5" s="23">
        <f t="array" ref="A5">INDEX(Inscrits!$A:$A,MIN(IF(Inscrits!$AB$6:$AB$16=$B$1,IF(COUNTIF(A$1:A4,Inscrits!$A$6:$A$16)=0,ROW(Inscrits!$AB$6:$AB$16),ROWS(Inscrits!$AB$6:$AB$16)+ROW(Inscrits!$AB$6:$AB$16)))))</f>
        <v>12</v>
      </c>
    </row>
    <row r="6" spans="1:2" x14ac:dyDescent="0.25">
      <c r="A6" s="23">
        <f t="array" ref="A6">INDEX(Inscrits!$A:$A,MIN(IF(Inscrits!$AB$6:$AB$16=$B$1,IF(COUNTIF(A$1:A5,Inscrits!$A$6:$A$16)=0,ROW(Inscrits!$AB$6:$AB$16),ROWS(Inscrits!$AB$6:$AB$16)+ROW(Inscrits!$AB$6:$AB$16)))))</f>
        <v>12</v>
      </c>
    </row>
    <row r="7" spans="1:2" x14ac:dyDescent="0.25">
      <c r="A7" s="23">
        <f t="array" ref="A7">INDEX(Inscrits!$A:$A,MIN(IF(Inscrits!$AB$6:$AB$16=$B$1,IF(COUNTIF(A$1:A6,Inscrits!$A$6:$A$16)=0,ROW(Inscrits!$AB$6:$AB$16),ROWS(Inscrits!$AB$6:$AB$16)+ROW(Inscrits!$AB$6:$AB$16)))))</f>
        <v>12</v>
      </c>
    </row>
    <row r="8" spans="1:2" x14ac:dyDescent="0.25">
      <c r="A8" s="23">
        <f t="array" ref="A8">INDEX(Inscrits!$A:$A,MIN(IF(Inscrits!$AB$6:$AB$16=$B$1,IF(COUNTIF(A$1:A7,Inscrits!$A$6:$A$16)=0,ROW(Inscrits!$AB$6:$AB$16),ROWS(Inscrits!$AB$6:$AB$16)+ROW(Inscrits!$AB$6:$AB$16)))))</f>
        <v>12</v>
      </c>
    </row>
    <row r="9" spans="1:2" x14ac:dyDescent="0.25">
      <c r="A9" s="23">
        <f t="array" ref="A9">INDEX(Inscrits!$A:$A,MIN(IF(Inscrits!$AB$6:$AB$16=$B$1,IF(COUNTIF(A$1:A8,Inscrits!$A$6:$A$16)=0,ROW(Inscrits!$AB$6:$AB$16),ROWS(Inscrits!$AB$6:$AB$16)+ROW(Inscrits!$AB$6:$AB$16)))))</f>
        <v>12</v>
      </c>
    </row>
    <row r="10" spans="1:2" x14ac:dyDescent="0.25">
      <c r="A10" s="23">
        <f t="array" ref="A10">INDEX(Inscrits!$A:$A,MIN(IF(Inscrits!$AB$6:$AB$16=$B$1,IF(COUNTIF(A$1:A9,Inscrits!$A$6:$A$16)=0,ROW(Inscrits!$AB$6:$AB$16),ROWS(Inscrits!$AB$6:$AB$16)+ROW(Inscrits!$AB$6:$AB$16)))))</f>
        <v>12</v>
      </c>
    </row>
    <row r="11" spans="1:2" x14ac:dyDescent="0.25">
      <c r="A11" s="23">
        <f t="array" ref="A11">INDEX(Inscrits!$A:$A,MIN(IF(Inscrits!$AB$6:$AB$16=$B$1,IF(COUNTIF(A$1:A10,Inscrits!$A$6:$A$16)=0,ROW(Inscrits!$AB$6:$AB$16),ROWS(Inscrits!$AB$6:$AB$16)+ROW(Inscrits!$AB$6:$AB$16)))))</f>
        <v>12</v>
      </c>
    </row>
    <row r="12" spans="1:2" x14ac:dyDescent="0.25">
      <c r="A12" s="23">
        <f t="array" ref="A12">INDEX(Inscrits!$A:$A,MIN(IF(Inscrits!$AB$6:$AB$16=$B$1,IF(COUNTIF(A$1:A11,Inscrits!$A$6:$A$16)=0,ROW(Inscrits!$AB$6:$AB$16),ROWS(Inscrits!$AB$6:$AB$16)+ROW(Inscrits!$AB$6:$AB$16)))))</f>
        <v>12</v>
      </c>
    </row>
    <row r="13" spans="1:2" x14ac:dyDescent="0.25">
      <c r="A13" s="23">
        <f t="array" ref="A13">INDEX(Inscrits!$A:$A,MIN(IF(Inscrits!$AB$6:$AB$16=$B$1,IF(COUNTIF(A$1:A12,Inscrits!$A$6:$A$16)=0,ROW(Inscrits!$AB$6:$AB$16),ROWS(Inscrits!$AB$6:$AB$16)+ROW(Inscrits!$AB$6:$AB$16)))))</f>
        <v>12</v>
      </c>
    </row>
    <row r="14" spans="1:2" x14ac:dyDescent="0.25">
      <c r="A14" s="23">
        <f t="array" ref="A14">INDEX(Inscrits!$A:$A,MIN(IF(Inscrits!$AB$6:$AB$16=$B$1,IF(COUNTIF(A$1:A13,Inscrits!$A$6:$A$16)=0,ROW(Inscrits!$AB$6:$AB$16),ROWS(Inscrits!$AB$6:$AB$16)+ROW(Inscrits!$AB$6:$AB$16)))))</f>
        <v>12</v>
      </c>
    </row>
    <row r="15" spans="1:2" x14ac:dyDescent="0.25">
      <c r="A15" s="23">
        <f t="array" ref="A15">INDEX(Inscrits!$A:$A,MIN(IF(Inscrits!$AB$6:$AB$16=$B$1,IF(COUNTIF(A$1:A14,Inscrits!$A$6:$A$16)=0,ROW(Inscrits!$AB$6:$AB$16),ROWS(Inscrits!$AB$6:$AB$16)+ROW(Inscrits!$AB$6:$AB$16)))))</f>
        <v>12</v>
      </c>
    </row>
    <row r="16" spans="1:2" x14ac:dyDescent="0.25">
      <c r="A16" s="23">
        <f t="array" ref="A16">INDEX(Inscrits!$A:$A,MIN(IF(Inscrits!$AB$6:$AB$16=$B$1,IF(COUNTIF(A$1:A15,Inscrits!$A$6:$A$16)=0,ROW(Inscrits!$AB$6:$AB$16),ROWS(Inscrits!$AB$6:$AB$16)+ROW(Inscrits!$AB$6:$AB$16)))))</f>
        <v>12</v>
      </c>
    </row>
    <row r="17" spans="1:1" x14ac:dyDescent="0.25">
      <c r="A17" s="23">
        <f t="array" ref="A17">INDEX(Inscrits!$A:$A,MIN(IF(Inscrits!$AB$6:$AB$16=$B$1,IF(COUNTIF(A$1:A16,Inscrits!$A$6:$A$16)=0,ROW(Inscrits!$AB$6:$AB$16),ROWS(Inscrits!$AB$6:$AB$16)+ROW(Inscrits!$AB$6:$AB$16)))))</f>
        <v>12</v>
      </c>
    </row>
    <row r="18" spans="1:1" x14ac:dyDescent="0.25">
      <c r="A18" s="23">
        <f t="array" ref="A18">INDEX(Inscrits!$A:$A,MIN(IF(Inscrits!$AB$6:$AB$16=$B$1,IF(COUNTIF(A$1:A17,Inscrits!$A$6:$A$16)=0,ROW(Inscrits!$AB$6:$AB$16),ROWS(Inscrits!$AB$6:$AB$16)+ROW(Inscrits!$AB$6:$AB$16)))))</f>
        <v>12</v>
      </c>
    </row>
    <row r="19" spans="1:1" x14ac:dyDescent="0.25">
      <c r="A19" s="23">
        <f t="array" ref="A19">INDEX(Inscrits!$A:$A,MIN(IF(Inscrits!$AB$6:$AB$16=$B$1,IF(COUNTIF(A$1:A18,Inscrits!$A$6:$A$16)=0,ROW(Inscrits!$AB$6:$AB$16),ROWS(Inscrits!$AB$6:$AB$16)+ROW(Inscrits!$AB$6:$AB$16)))))</f>
        <v>12</v>
      </c>
    </row>
    <row r="20" spans="1:1" x14ac:dyDescent="0.25">
      <c r="A20" s="23">
        <f t="array" ref="A20">INDEX(Inscrits!$A:$A,MIN(IF(Inscrits!$AB$6:$AB$16=$B$1,IF(COUNTIF(A$1:A19,Inscrits!$A$6:$A$16)=0,ROW(Inscrits!$AB$6:$AB$16),ROWS(Inscrits!$AB$6:$AB$16)+ROW(Inscrits!$AB$6:$AB$16)))))</f>
        <v>12</v>
      </c>
    </row>
    <row r="21" spans="1:1" x14ac:dyDescent="0.25">
      <c r="A21" s="23">
        <f t="array" ref="A21">INDEX(Inscrits!$A:$A,MIN(IF(Inscrits!$AB$6:$AB$16=$B$1,IF(COUNTIF(A$1:A20,Inscrits!$A$6:$A$16)=0,ROW(Inscrits!$AB$6:$AB$16),ROWS(Inscrits!$AB$6:$AB$16)+ROW(Inscrits!$AB$6:$AB$16)))))</f>
        <v>12</v>
      </c>
    </row>
    <row r="22" spans="1:1" x14ac:dyDescent="0.25">
      <c r="A22" s="23">
        <f t="array" ref="A22">INDEX(Inscrits!$A:$A,MIN(IF(Inscrits!$AB$6:$AB$16=$B$1,IF(COUNTIF(A$1:A21,Inscrits!$A$6:$A$16)=0,ROW(Inscrits!$AB$6:$AB$16),ROWS(Inscrits!$AB$6:$AB$16)+ROW(Inscrits!$AB$6:$AB$16)))))</f>
        <v>12</v>
      </c>
    </row>
    <row r="23" spans="1:1" x14ac:dyDescent="0.25">
      <c r="A23" s="23">
        <f t="array" ref="A23">INDEX(Inscrits!$A:$A,MIN(IF(Inscrits!$AB$6:$AB$16=$B$1,IF(COUNTIF(A$1:A22,Inscrits!$A$6:$A$16)=0,ROW(Inscrits!$AB$6:$AB$16),ROWS(Inscrits!$AB$6:$AB$16)+ROW(Inscrits!$AB$6:$AB$16)))))</f>
        <v>12</v>
      </c>
    </row>
    <row r="24" spans="1:1" x14ac:dyDescent="0.25">
      <c r="A24" s="23">
        <f t="array" ref="A24">INDEX(Inscrits!$A:$A,MIN(IF(Inscrits!$AB$6:$AB$16=$B$1,IF(COUNTIF(A$1:A23,Inscrits!$A$6:$A$16)=0,ROW(Inscrits!$AB$6:$AB$16),ROWS(Inscrits!$AB$6:$AB$16)+ROW(Inscrits!$AB$6:$AB$16)))))</f>
        <v>12</v>
      </c>
    </row>
    <row r="25" spans="1:1" x14ac:dyDescent="0.25">
      <c r="A25" s="23">
        <f t="array" ref="A25">INDEX(Inscrits!$A:$A,MIN(IF(Inscrits!$AB$6:$AB$16=$B$1,IF(COUNTIF(A$1:A24,Inscrits!$A$6:$A$16)=0,ROW(Inscrits!$AB$6:$AB$16),ROWS(Inscrits!$AB$6:$AB$16)+ROW(Inscrits!$AB$6:$AB$16)))))</f>
        <v>12</v>
      </c>
    </row>
    <row r="26" spans="1:1" x14ac:dyDescent="0.25">
      <c r="A26" s="23">
        <f t="array" ref="A26">INDEX(Inscrits!$A:$A,MIN(IF(Inscrits!$AB$6:$AB$16=$B$1,IF(COUNTIF(A$1:A25,Inscrits!$A$6:$A$16)=0,ROW(Inscrits!$AB$6:$AB$16),ROWS(Inscrits!$AB$6:$AB$16)+ROW(Inscrits!$AB$6:$AB$16)))))</f>
        <v>12</v>
      </c>
    </row>
    <row r="27" spans="1:1" x14ac:dyDescent="0.25">
      <c r="A27" s="23">
        <f t="array" ref="A27">INDEX(Inscrits!$A:$A,MIN(IF(Inscrits!$AB$6:$AB$16=$B$1,IF(COUNTIF(A$1:A26,Inscrits!$A$6:$A$16)=0,ROW(Inscrits!$AB$6:$AB$16),ROWS(Inscrits!$AB$6:$AB$16)+ROW(Inscrits!$AB$6:$AB$16)))))</f>
        <v>12</v>
      </c>
    </row>
    <row r="28" spans="1:1" x14ac:dyDescent="0.25">
      <c r="A28" s="23">
        <f t="array" ref="A28">INDEX(Inscrits!$A:$A,MIN(IF(Inscrits!$AB$6:$AB$16=$B$1,IF(COUNTIF(A$1:A27,Inscrits!$A$6:$A$16)=0,ROW(Inscrits!$AB$6:$AB$16),ROWS(Inscrits!$AB$6:$AB$16)+ROW(Inscrits!$AB$6:$AB$16)))))</f>
        <v>12</v>
      </c>
    </row>
    <row r="29" spans="1:1" x14ac:dyDescent="0.25">
      <c r="A29" s="23">
        <f t="array" ref="A29">INDEX(Inscrits!$A:$A,MIN(IF(Inscrits!$AB$6:$AB$16=$B$1,IF(COUNTIF(A$1:A28,Inscrits!$A$6:$A$16)=0,ROW(Inscrits!$AB$6:$AB$16),ROWS(Inscrits!$AB$6:$AB$16)+ROW(Inscrits!$AB$6:$AB$16)))))</f>
        <v>12</v>
      </c>
    </row>
    <row r="30" spans="1:1" x14ac:dyDescent="0.25">
      <c r="A30" s="23">
        <f t="array" ref="A30">INDEX(Inscrits!$A:$A,MIN(IF(Inscrits!$AB$6:$AB$16=$B$1,IF(COUNTIF(A$1:A29,Inscrits!$A$6:$A$16)=0,ROW(Inscrits!$AB$6:$AB$16),ROWS(Inscrits!$AB$6:$AB$16)+ROW(Inscrits!$AB$6:$AB$16)))))</f>
        <v>12</v>
      </c>
    </row>
    <row r="31" spans="1:1" x14ac:dyDescent="0.25">
      <c r="A31" s="23">
        <f t="array" ref="A31">INDEX(Inscrits!$A:$A,MIN(IF(Inscrits!$AB$6:$AB$16=$B$1,IF(COUNTIF(A$1:A30,Inscrits!$A$6:$A$16)=0,ROW(Inscrits!$AB$6:$AB$16),ROWS(Inscrits!$AB$6:$AB$16)+ROW(Inscrits!$AB$6:$AB$16)))))</f>
        <v>12</v>
      </c>
    </row>
    <row r="32" spans="1:1" x14ac:dyDescent="0.25">
      <c r="A32" s="23">
        <f t="array" ref="A32">INDEX(Inscrits!$A:$A,MIN(IF(Inscrits!$AB$6:$AB$16=$B$1,IF(COUNTIF(A$1:A31,Inscrits!$A$6:$A$16)=0,ROW(Inscrits!$AB$6:$AB$16),ROWS(Inscrits!$AB$6:$AB$16)+ROW(Inscrits!$AB$6:$AB$16)))))</f>
        <v>12</v>
      </c>
    </row>
    <row r="33" spans="1:1" x14ac:dyDescent="0.25">
      <c r="A33" s="23">
        <f t="array" ref="A33">INDEX(Inscrits!$A:$A,MIN(IF(Inscrits!$AB$6:$AB$16=$B$1,IF(COUNTIF(A$1:A32,Inscrits!$A$6:$A$16)=0,ROW(Inscrits!$AB$6:$AB$16),ROWS(Inscrits!$AB$6:$AB$16)+ROW(Inscrits!$AB$6:$AB$16)))))</f>
        <v>12</v>
      </c>
    </row>
    <row r="34" spans="1:1" x14ac:dyDescent="0.25">
      <c r="A34" s="23">
        <f t="array" ref="A34">INDEX(Inscrits!$A:$A,MIN(IF(Inscrits!$AB$6:$AB$16=$B$1,IF(COUNTIF(A$1:A33,Inscrits!$A$6:$A$16)=0,ROW(Inscrits!$AB$6:$AB$16),ROWS(Inscrits!$AB$6:$AB$16)+ROW(Inscrits!$AB$6:$AB$16)))))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Inscrits</vt:lpstr>
      <vt:lpstr>feuille de comptage</vt:lpstr>
      <vt:lpstr>temp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2018-02-27T09:33:48Z</dcterms:modified>
</cp:coreProperties>
</file>