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25200" windowHeight="888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4" i="1" l="1"/>
  <c r="AG4" i="1"/>
  <c r="S7" i="1"/>
  <c r="S6" i="1"/>
  <c r="S5" i="1"/>
  <c r="AF7" i="1" s="1"/>
  <c r="U5" i="1" l="1"/>
  <c r="Y5" i="1"/>
  <c r="AC5" i="1"/>
  <c r="Y6" i="1"/>
  <c r="AC6" i="1"/>
  <c r="U7" i="1"/>
  <c r="U6" i="1"/>
  <c r="Y7" i="1"/>
  <c r="AC7" i="1"/>
  <c r="V5" i="1"/>
  <c r="Z5" i="1"/>
  <c r="AD5" i="1"/>
  <c r="V6" i="1"/>
  <c r="Z6" i="1"/>
  <c r="AD6" i="1"/>
  <c r="V7" i="1"/>
  <c r="Z7" i="1"/>
  <c r="AD7" i="1"/>
  <c r="W5" i="1"/>
  <c r="AA5" i="1"/>
  <c r="AE5" i="1"/>
  <c r="W6" i="1"/>
  <c r="AA6" i="1"/>
  <c r="AE6" i="1"/>
  <c r="W7" i="1"/>
  <c r="AA7" i="1"/>
  <c r="AE7" i="1"/>
  <c r="X5" i="1"/>
  <c r="AB5" i="1"/>
  <c r="AF5" i="1"/>
  <c r="X6" i="1"/>
  <c r="AB6" i="1"/>
  <c r="AF6" i="1"/>
  <c r="X7" i="1"/>
  <c r="AH7" i="1" s="1"/>
  <c r="AB7" i="1"/>
  <c r="AG5" i="1" l="1"/>
  <c r="AH6" i="1"/>
  <c r="AG6" i="1"/>
  <c r="AH5" i="1"/>
  <c r="AG7" i="1"/>
</calcChain>
</file>

<file path=xl/sharedStrings.xml><?xml version="1.0" encoding="utf-8"?>
<sst xmlns="http://schemas.openxmlformats.org/spreadsheetml/2006/main" count="103" uniqueCount="27">
  <si>
    <t>Countries</t>
  </si>
  <si>
    <t>years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</si>
  <si>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</si>
  <si>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</si>
  <si>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</si>
  <si>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</si>
  <si>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</si>
  <si>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</si>
  <si>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</si>
  <si>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</si>
  <si>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</si>
  <si>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</si>
  <si>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</si>
  <si>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</si>
  <si>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moyenne annuelle</t>
  </si>
  <si>
    <t>moyenne YTD</t>
  </si>
  <si>
    <t>France</t>
  </si>
  <si>
    <t>AVRIL</t>
  </si>
  <si>
    <t>HUNGARY</t>
  </si>
  <si>
    <t>RUSSIA</t>
  </si>
  <si>
    <t>Pays a renseigner</t>
  </si>
  <si>
    <t>GB</t>
  </si>
  <si>
    <t>USA</t>
  </si>
  <si>
    <t>KENYA</t>
  </si>
  <si>
    <t>GERMANY</t>
  </si>
  <si>
    <t>ARGENTINA</t>
  </si>
  <si>
    <t>argentina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</si>
</sst>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.0\ _€_-;\-* #,##0.0\ _€_-;_-* &quot;-&quot;??\ _€_-;_-@_-"/>
  </numFmts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64" fontId="0" fillId="0" borderId="1" xfId="1" applyNumberFormat="1" applyFont="1" applyBorder="1"/>
    <xf numFmtId="164" fontId="0" fillId="0" borderId="2" xfId="1" applyNumberFormat="1" applyFont="1" applyBorder="1"/>
    <xf numFmtId="0" fontId="2" fillId="2" borderId="0" xfId="0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Feuil1!$T$5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Feuil1!$U$4:$AF$4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Feuil1!$U$5:$AF$5</c:f>
              <c:numCache>
                <c:formatCode>_-* #\ ##0.0\ _€_-;\-* #\ ##0.0\ _€_-;_-* "-"??\ _€_-;_-@_-</c:formatCode>
                <c:ptCount val="12"/>
                <c:pt idx="0">
                  <c:v>61.4</c:v>
                </c:pt>
                <c:pt idx="1">
                  <c:v>67.900000000000006</c:v>
                </c:pt>
                <c:pt idx="2">
                  <c:v>77.2</c:v>
                </c:pt>
                <c:pt idx="3">
                  <c:v>73.900000000000006</c:v>
                </c:pt>
                <c:pt idx="4">
                  <c:v>73.099999999999994</c:v>
                </c:pt>
                <c:pt idx="5">
                  <c:v>79</c:v>
                </c:pt>
                <c:pt idx="6">
                  <c:v>81.400000000000006</c:v>
                </c:pt>
                <c:pt idx="7">
                  <c:v>74.099999999999994</c:v>
                </c:pt>
                <c:pt idx="8">
                  <c:v>72.400000000000006</c:v>
                </c:pt>
                <c:pt idx="9">
                  <c:v>78</c:v>
                </c:pt>
                <c:pt idx="10">
                  <c:v>75.900000000000006</c:v>
                </c:pt>
                <c:pt idx="11">
                  <c:v>63.4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3F-4BA6-BCE6-6B333C053989}"/>
            </c:ext>
          </c:extLst>
        </c:ser>
        <c:ser>
          <c:idx val="1"/>
          <c:order val="1"/>
          <c:tx>
            <c:strRef>
              <c:f>Feuil1!$T$6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Feuil1!$U$4:$AF$4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Feuil1!$U$6:$AF$6</c:f>
              <c:numCache>
                <c:formatCode>_-* #\ ##0.0\ _€_-;\-* #\ ##0.0\ _€_-;_-* "-"??\ _€_-;_-@_-</c:formatCode>
                <c:ptCount val="12"/>
                <c:pt idx="0">
                  <c:v>63.7</c:v>
                </c:pt>
                <c:pt idx="1">
                  <c:v>70.099999999999994</c:v>
                </c:pt>
                <c:pt idx="2">
                  <c:v>72.8</c:v>
                </c:pt>
                <c:pt idx="3">
                  <c:v>70.099999999999994</c:v>
                </c:pt>
                <c:pt idx="4">
                  <c:v>71</c:v>
                </c:pt>
                <c:pt idx="5">
                  <c:v>79.099999999999994</c:v>
                </c:pt>
                <c:pt idx="6">
                  <c:v>78.400000000000006</c:v>
                </c:pt>
                <c:pt idx="7">
                  <c:v>65.8</c:v>
                </c:pt>
                <c:pt idx="8">
                  <c:v>62.8</c:v>
                </c:pt>
                <c:pt idx="9">
                  <c:v>66.400000000000006</c:v>
                </c:pt>
                <c:pt idx="10">
                  <c:v>68.8</c:v>
                </c:pt>
                <c:pt idx="11">
                  <c:v>57.2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3F-4BA6-BCE6-6B333C053989}"/>
            </c:ext>
          </c:extLst>
        </c:ser>
        <c:ser>
          <c:idx val="2"/>
          <c:order val="2"/>
          <c:tx>
            <c:strRef>
              <c:f>Feuil1!$T$7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Feuil1!$U$4:$AF$4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Feuil1!$U$7:$AF$7</c:f>
              <c:numCache>
                <c:formatCode>_-* #\ ##0.0\ _€_-;\-* #\ ##0.0\ _€_-;_-* "-"??\ _€_-;_-@_-</c:formatCode>
                <c:ptCount val="12"/>
                <c:pt idx="0">
                  <c:v>60.2</c:v>
                </c:pt>
                <c:pt idx="1">
                  <c:v>61.9</c:v>
                </c:pt>
                <c:pt idx="2">
                  <c:v>64.099999999999994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63F-4BA6-BCE6-6B333C0539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51092688"/>
        <c:axId val="1751083504"/>
      </c:lineChart>
      <c:catAx>
        <c:axId val="1751092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1083504"/>
        <c:crosses val="autoZero"/>
        <c:auto val="1"/>
        <c:lblAlgn val="ctr"/>
        <c:lblOffset val="100"/>
        <c:noMultiLvlLbl val="0"/>
      </c:catAx>
      <c:valAx>
        <c:axId val="175108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1092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57150</xdr:colOff>
      <xdr:row>8</xdr:row>
      <xdr:rowOff>9525</xdr:rowOff>
    </xdr:from>
    <xdr:to>
      <xdr:col>31</xdr:col>
      <xdr:colOff>704850</xdr:colOff>
      <xdr:row>23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autherotb/Documents/BALANCES%20AGEES/evolution%20ds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O"/>
      <sheetName val="OVERDUE RATE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4"/>
  <sheetViews>
    <sheetView tabSelected="1" topLeftCell="Q1" workbookViewId="0">
      <selection activeCell="X8" sqref="X8"/>
    </sheetView>
  </sheetViews>
  <sheetFormatPr baseColWidth="10" defaultRowHeight="14.25" x14ac:dyDescent="0.2"/>
  <sheetData>
    <row r="1" spans="1:34" x14ac:dyDescent="0.2">
      <c r="R1" t="s">
        <v>20</v>
      </c>
    </row>
    <row r="2" spans="1:34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R2" s="4" t="s">
        <v>26</v>
      </c>
      <c r="S2" t="s">
        <v>17</v>
      </c>
      <c r="T2">
        <v>2019</v>
      </c>
    </row>
    <row r="3" spans="1:34" x14ac:dyDescent="0.2">
      <c r="A3" t="s">
        <v>21</v>
      </c>
      <c r="B3">
        <v>2017</v>
      </c>
      <c r="C3">
        <v>66.8</v>
      </c>
      <c r="D3">
        <v>69.3</v>
      </c>
      <c r="E3">
        <v>70.599999999999994</v>
      </c>
      <c r="F3">
        <v>61.1</v>
      </c>
      <c r="G3">
        <v>58.6</v>
      </c>
      <c r="H3">
        <v>65</v>
      </c>
      <c r="I3">
        <v>64.8</v>
      </c>
      <c r="J3">
        <v>66</v>
      </c>
      <c r="K3">
        <v>68.5</v>
      </c>
      <c r="L3">
        <v>62</v>
      </c>
      <c r="M3">
        <v>64.599999999999994</v>
      </c>
      <c r="N3">
        <v>52.5</v>
      </c>
      <c r="O3">
        <v>64.150000000000006</v>
      </c>
      <c r="P3">
        <v>64.150000000000006</v>
      </c>
    </row>
    <row r="4" spans="1:34" x14ac:dyDescent="0.2">
      <c r="A4" t="s">
        <v>21</v>
      </c>
      <c r="B4">
        <v>2018</v>
      </c>
      <c r="C4">
        <v>53.8</v>
      </c>
      <c r="D4">
        <v>55.9</v>
      </c>
      <c r="E4">
        <v>57.9</v>
      </c>
      <c r="F4">
        <v>53.5</v>
      </c>
      <c r="G4">
        <v>40.6</v>
      </c>
      <c r="H4">
        <v>37.6</v>
      </c>
      <c r="I4">
        <v>43.1</v>
      </c>
      <c r="J4">
        <v>47.3</v>
      </c>
      <c r="K4">
        <v>47.9</v>
      </c>
      <c r="L4">
        <v>51.3</v>
      </c>
      <c r="M4">
        <v>56.7</v>
      </c>
      <c r="N4">
        <v>45.2</v>
      </c>
      <c r="O4">
        <v>49.233333333333341</v>
      </c>
      <c r="P4">
        <v>55.866666666666667</v>
      </c>
      <c r="U4" t="s">
        <v>2</v>
      </c>
      <c r="V4" t="s">
        <v>3</v>
      </c>
      <c r="W4" t="s">
        <v>4</v>
      </c>
      <c r="X4" t="s">
        <v>5</v>
      </c>
      <c r="Y4" t="s">
        <v>6</v>
      </c>
      <c r="Z4" t="s">
        <v>7</v>
      </c>
      <c r="AA4" t="s">
        <v>8</v>
      </c>
      <c r="AB4" t="s">
        <v>9</v>
      </c>
      <c r="AC4" t="s">
        <v>10</v>
      </c>
      <c r="AD4" t="s">
        <v>11</v>
      </c>
      <c r="AE4" t="s">
        <v>12</v>
      </c>
      <c r="AF4" t="s">
        <v>13</v>
      </c>
      <c r="AG4" t="str">
        <f>+[1]!Tableau1[[#Headers],[moyenne annuelle]]</f>
        <v>moyenne annuelle</v>
      </c>
      <c r="AH4" t="str">
        <f>+[1]!Tableau1[[#Headers],[moyenne YTD]]</f>
        <v>moyenne YTD</v>
      </c>
    </row>
    <row r="5" spans="1:34" x14ac:dyDescent="0.2">
      <c r="A5" t="s">
        <v>21</v>
      </c>
      <c r="B5">
        <v>2019</v>
      </c>
      <c r="C5">
        <v>55.7</v>
      </c>
      <c r="D5">
        <v>55.9</v>
      </c>
      <c r="E5">
        <v>61.5</v>
      </c>
      <c r="O5">
        <v>57.699999999999996</v>
      </c>
      <c r="P5">
        <v>57.699999999999996</v>
      </c>
      <c r="S5" t="str">
        <f>+$R$2</f>
        <v>argentina</v>
      </c>
      <c r="T5">
        <v>2017</v>
      </c>
      <c r="U5" s="1">
        <f>IF(SUMPRODUCT(($A$3:$A$9010=$S$5)*($B$3:$B$9010=$T$5)*($C$2:$N$2=U4)*($C$3:$N$9010))=0,#N/A,SUMPRODUCT(($A$3:$A$9010=$S$5)*($B$3:$B$9010=$T$5)*($C$2:$N$2=U4)*($C$3:$N$9010)))</f>
        <v>61.4</v>
      </c>
      <c r="V5" s="1">
        <f t="shared" ref="V5:AF5" si="0">IF(SUMPRODUCT(($A$3:$A$9010=$S$5)*($B$3:$B$9010=$T$5)*($C$2:$N$2=V4)*($C$3:$N$9010))=0,#N/A,SUMPRODUCT(($A$3:$A$9010=$S$5)*($B$3:$B$9010=$T$5)*($C$2:$N$2=V4)*($C$3:$N$9010)))</f>
        <v>67.900000000000006</v>
      </c>
      <c r="W5" s="1">
        <f t="shared" si="0"/>
        <v>77.2</v>
      </c>
      <c r="X5" s="1">
        <f t="shared" si="0"/>
        <v>73.900000000000006</v>
      </c>
      <c r="Y5" s="1">
        <f t="shared" si="0"/>
        <v>73.099999999999994</v>
      </c>
      <c r="Z5" s="1">
        <f t="shared" si="0"/>
        <v>79</v>
      </c>
      <c r="AA5" s="1">
        <f t="shared" si="0"/>
        <v>81.400000000000006</v>
      </c>
      <c r="AB5" s="1">
        <f t="shared" si="0"/>
        <v>74.099999999999994</v>
      </c>
      <c r="AC5" s="1">
        <f t="shared" si="0"/>
        <v>72.400000000000006</v>
      </c>
      <c r="AD5" s="1">
        <f t="shared" si="0"/>
        <v>78</v>
      </c>
      <c r="AE5" s="1">
        <f t="shared" si="0"/>
        <v>75.900000000000006</v>
      </c>
      <c r="AF5" s="1">
        <f t="shared" si="0"/>
        <v>63.4</v>
      </c>
      <c r="AG5" s="2">
        <f t="shared" ref="AG5:AG7" si="1">AVERAGE(U5:AF5)</f>
        <v>73.141666666666666</v>
      </c>
      <c r="AH5" s="3">
        <f>IF($S$2=$U$4,U5,IF($S$2=$V$4,AVERAGE(U5:V5),IF($S$2=$W$4,AVERAGE(U5:W5),IF($S$2=$X$4,AVERAGE(U5:X5),IF($S$2=$Y$4,AVERAGE(U5:Y5),IF($S$2=$Z$4,AVERAGE(U5:Z5),IF($S$2=$AA$4,AVERAGE(U5:AA5),IF($S$2=$AB$4,AVERAGE(U5:AB5),IF($S$2=$AC$4,AVERAGE(U5:AC5),IF($S$2=$AD$4,AVERAGE(U5:AD5),IF($S$2=$AE$4,AVERAGE(U5:AE5),AVERAGE(U5:AF5))))))))))))</f>
        <v>70.099999999999994</v>
      </c>
    </row>
    <row r="6" spans="1:34" x14ac:dyDescent="0.2">
      <c r="A6" t="s">
        <v>21</v>
      </c>
      <c r="B6">
        <v>2020</v>
      </c>
      <c r="O6" t="e">
        <v>#DIV/0!</v>
      </c>
      <c r="P6" t="e">
        <v>#DIV/0!</v>
      </c>
      <c r="S6" t="str">
        <f>+$R$2</f>
        <v>argentina</v>
      </c>
      <c r="T6">
        <v>2018</v>
      </c>
      <c r="U6" s="1">
        <f>IF(SUMPRODUCT(($A$3:$A$9010=$S$5)*($B$3:$B$9010=$T$6)*($C$2:$N$2=U4)*($C$3:$N$9010))=0,#N/A,SUMPRODUCT(($A$3:$A$9010=$S$5)*($B$3:$B$9010=$T$6)*($C$2:$N$2=U4)*($C$3:$N$9010)))</f>
        <v>63.7</v>
      </c>
      <c r="V6" s="1">
        <f t="shared" ref="V6:AF6" si="2">IF(SUMPRODUCT(($A$3:$A$9010=$S$5)*($B$3:$B$9010=$T$6)*($C$2:$N$2=V4)*($C$3:$N$9010))=0,#N/A,SUMPRODUCT(($A$3:$A$9010=$S$5)*($B$3:$B$9010=$T$6)*($C$2:$N$2=V4)*($C$3:$N$9010)))</f>
        <v>70.099999999999994</v>
      </c>
      <c r="W6" s="1">
        <f t="shared" si="2"/>
        <v>72.8</v>
      </c>
      <c r="X6" s="1">
        <f t="shared" si="2"/>
        <v>70.099999999999994</v>
      </c>
      <c r="Y6" s="1">
        <f t="shared" si="2"/>
        <v>71</v>
      </c>
      <c r="Z6" s="1">
        <f t="shared" si="2"/>
        <v>79.099999999999994</v>
      </c>
      <c r="AA6" s="1">
        <f t="shared" si="2"/>
        <v>78.400000000000006</v>
      </c>
      <c r="AB6" s="1">
        <f t="shared" si="2"/>
        <v>65.8</v>
      </c>
      <c r="AC6" s="1">
        <f t="shared" si="2"/>
        <v>62.8</v>
      </c>
      <c r="AD6" s="1">
        <f t="shared" si="2"/>
        <v>66.400000000000006</v>
      </c>
      <c r="AE6" s="1">
        <f t="shared" si="2"/>
        <v>68.8</v>
      </c>
      <c r="AF6" s="1">
        <f t="shared" si="2"/>
        <v>57.2</v>
      </c>
      <c r="AG6" s="2">
        <f t="shared" si="1"/>
        <v>68.849999999999994</v>
      </c>
      <c r="AH6" s="3">
        <f>IF($S$2=$U$4,U6,IF($S$2=$V$4,AVERAGE(U6:V6),IF($S$2=$W$4,AVERAGE(U6:W6),IF($S$2=$X$4,AVERAGE(U6:X6),IF($S$2=$Y$4,AVERAGE(U6:Y6),IF($S$2=$Z$4,AVERAGE(U6:Z6),IF($S$2=$AA$4,AVERAGE(U6:AA6),IF($S$2=$AB$4,AVERAGE(U6:AB6),IF($S$2=$AC$4,AVERAGE(U6:AC6),IF($S$2=$AD$4,AVERAGE(U6:AD6),IF($S$2=$AE$4,AVERAGE(U6:AE6),AVERAGE(U6:AF6))))))))))))</f>
        <v>69.175000000000011</v>
      </c>
    </row>
    <row r="7" spans="1:34" x14ac:dyDescent="0.2">
      <c r="A7" t="s">
        <v>21</v>
      </c>
      <c r="B7">
        <v>2021</v>
      </c>
      <c r="O7" t="e">
        <v>#DIV/0!</v>
      </c>
      <c r="P7" t="e">
        <v>#DIV/0!</v>
      </c>
      <c r="S7" t="str">
        <f>+$R$2</f>
        <v>argentina</v>
      </c>
      <c r="T7">
        <v>2019</v>
      </c>
      <c r="U7" s="1">
        <f t="shared" ref="U7:X7" si="3">IF(SUMPRODUCT(($A$3:$A$9010=$S$5)*($B$3:$B$9010=$T$7)*($C$2:$N$2=U4)*($C$3:$N$9010))=0,#N/A,SUMPRODUCT(($A$3:$A$9010=$S$5)*($B$3:$B$9010=$T$7)*($C$2:$N$2=U4)*($C$3:$N$9010)))</f>
        <v>60.2</v>
      </c>
      <c r="V7" s="1">
        <f t="shared" si="3"/>
        <v>61.9</v>
      </c>
      <c r="W7" s="1">
        <f t="shared" si="3"/>
        <v>64.099999999999994</v>
      </c>
      <c r="X7" s="1" t="e">
        <f t="shared" si="3"/>
        <v>#N/A</v>
      </c>
      <c r="Y7" s="1" t="e">
        <f>IF(SUMPRODUCT(($A$3:$A$9010=$S$5)*($B$3:$B$9010=$T$7)*($C$2:$N$2=Y4)*($C$3:$N$9010))=0,#N/A,SUMPRODUCT(($A$3:$A$9010=$S$5)*($B$3:$B$9010=$T$7)*($C$2:$N$2=Y4)*($C$3:$N$9010)))</f>
        <v>#N/A</v>
      </c>
      <c r="Z7" s="1" t="e">
        <f t="shared" ref="Z7:AF7" si="4">IF(SUMPRODUCT(($A$3:$A$9010=$S$5)*($B$3:$B$9010=$T$7)*($C$2:$N$2=Z4)*($C$3:$N$9010))=0,#N/A,SUMPRODUCT(($A$3:$A$9010=$S$5)*($B$3:$B$9010=$T$7)*($C$2:$N$2=Z4)*($C$3:$N$9010)))</f>
        <v>#N/A</v>
      </c>
      <c r="AA7" s="1" t="e">
        <f t="shared" si="4"/>
        <v>#N/A</v>
      </c>
      <c r="AB7" s="1" t="e">
        <f t="shared" si="4"/>
        <v>#N/A</v>
      </c>
      <c r="AC7" s="1" t="e">
        <f t="shared" si="4"/>
        <v>#N/A</v>
      </c>
      <c r="AD7" s="1" t="e">
        <f t="shared" si="4"/>
        <v>#N/A</v>
      </c>
      <c r="AE7" s="1" t="e">
        <f t="shared" si="4"/>
        <v>#N/A</v>
      </c>
      <c r="AF7" s="1" t="e">
        <f t="shared" si="4"/>
        <v>#N/A</v>
      </c>
      <c r="AG7" s="2" t="e">
        <f t="shared" si="1"/>
        <v>#N/A</v>
      </c>
      <c r="AH7" s="3" t="e">
        <f>IF($S$2=$U$4,U7,IF($S$2=$V$4,AVERAGE(U7:V7),IF($S$2=$W$4,AVERAGE(U7:W7),IF($S$2=$X$4,AVERAGE(U7:X7),IF($S$2=$Y$4,AVERAGE(U7:Y7),IF($S$2=$Z$4,AVERAGE(U7:Z7),IF($S$2=$AA$4,AVERAGE(U7:AA7),IF($S$2=$AB$4,AVERAGE(U7:AB7),IF($S$2=$AC$4,AVERAGE(U7:AC7),IF($S$2=$AD$4,AVERAGE(U7:AD7),IF($S$2=$AE$4,AVERAGE(U7:AE7),AVERAGE(U7:AF7))))))))))))</f>
        <v>#N/A</v>
      </c>
    </row>
    <row r="8" spans="1:34" x14ac:dyDescent="0.2">
      <c r="A8" t="s">
        <v>21</v>
      </c>
      <c r="B8">
        <v>2022</v>
      </c>
      <c r="O8" t="e">
        <v>#DIV/0!</v>
      </c>
      <c r="P8" t="e">
        <v>#DIV/0!</v>
      </c>
    </row>
    <row r="9" spans="1:34" x14ac:dyDescent="0.2">
      <c r="A9" t="s">
        <v>21</v>
      </c>
      <c r="B9">
        <v>2023</v>
      </c>
      <c r="O9" t="e">
        <v>#DIV/0!</v>
      </c>
      <c r="P9" t="e">
        <v>#DIV/0!</v>
      </c>
    </row>
    <row r="10" spans="1:34" x14ac:dyDescent="0.2">
      <c r="A10" t="s">
        <v>21</v>
      </c>
      <c r="B10">
        <v>2024</v>
      </c>
      <c r="O10" t="e">
        <v>#DIV/0!</v>
      </c>
      <c r="P10" t="e">
        <v>#DIV/0!</v>
      </c>
    </row>
    <row r="11" spans="1:34" x14ac:dyDescent="0.2">
      <c r="A11" t="s">
        <v>21</v>
      </c>
      <c r="B11">
        <v>2025</v>
      </c>
      <c r="O11" t="e">
        <v>#DIV/0!</v>
      </c>
      <c r="P11" t="e">
        <v>#DIV/0!</v>
      </c>
    </row>
    <row r="12" spans="1:34" x14ac:dyDescent="0.2">
      <c r="A12" t="s">
        <v>16</v>
      </c>
      <c r="B12">
        <v>2017</v>
      </c>
      <c r="C12">
        <v>51.3</v>
      </c>
      <c r="D12">
        <v>49.1</v>
      </c>
      <c r="E12">
        <v>50.8</v>
      </c>
      <c r="F12">
        <v>54</v>
      </c>
      <c r="G12">
        <v>53.7</v>
      </c>
      <c r="H12">
        <v>59.3</v>
      </c>
      <c r="I12">
        <v>58.5</v>
      </c>
      <c r="J12">
        <v>48.4</v>
      </c>
      <c r="K12">
        <v>51.4</v>
      </c>
      <c r="L12">
        <v>54.7</v>
      </c>
      <c r="M12">
        <v>56.1</v>
      </c>
      <c r="N12">
        <v>50.5</v>
      </c>
      <c r="O12">
        <v>53.15</v>
      </c>
      <c r="P12">
        <v>53.15</v>
      </c>
    </row>
    <row r="13" spans="1:34" x14ac:dyDescent="0.2">
      <c r="A13" t="s">
        <v>16</v>
      </c>
      <c r="B13">
        <v>2018</v>
      </c>
      <c r="C13">
        <v>47.5</v>
      </c>
      <c r="D13">
        <v>49.5</v>
      </c>
      <c r="E13">
        <v>53.4</v>
      </c>
      <c r="F13">
        <v>53.8</v>
      </c>
      <c r="G13">
        <v>55.7</v>
      </c>
      <c r="H13">
        <v>58.3</v>
      </c>
      <c r="I13">
        <v>58.2</v>
      </c>
      <c r="J13">
        <v>47.9</v>
      </c>
      <c r="K13">
        <v>48.4</v>
      </c>
      <c r="L13">
        <v>53.2</v>
      </c>
      <c r="M13">
        <v>53.7</v>
      </c>
      <c r="N13">
        <v>47.8</v>
      </c>
      <c r="O13">
        <v>52.283333333333331</v>
      </c>
      <c r="P13">
        <v>50.133333333333333</v>
      </c>
    </row>
    <row r="14" spans="1:34" x14ac:dyDescent="0.2">
      <c r="A14" t="s">
        <v>16</v>
      </c>
      <c r="B14">
        <v>2019</v>
      </c>
      <c r="C14">
        <v>46.9</v>
      </c>
      <c r="D14">
        <v>49.9</v>
      </c>
      <c r="E14">
        <v>49.4</v>
      </c>
      <c r="O14">
        <v>48.733333333333327</v>
      </c>
      <c r="P14">
        <v>48.733333333333327</v>
      </c>
    </row>
    <row r="15" spans="1:34" x14ac:dyDescent="0.2">
      <c r="A15" t="s">
        <v>16</v>
      </c>
      <c r="B15">
        <v>2020</v>
      </c>
      <c r="O15" t="e">
        <v>#DIV/0!</v>
      </c>
      <c r="P15" t="e">
        <v>#DIV/0!</v>
      </c>
    </row>
    <row r="16" spans="1:34" x14ac:dyDescent="0.2">
      <c r="A16" t="s">
        <v>16</v>
      </c>
      <c r="B16">
        <v>2021</v>
      </c>
      <c r="O16" t="e">
        <v>#DIV/0!</v>
      </c>
      <c r="P16" t="e">
        <v>#DIV/0!</v>
      </c>
    </row>
    <row r="17" spans="1:16" x14ac:dyDescent="0.2">
      <c r="A17" t="s">
        <v>16</v>
      </c>
      <c r="B17">
        <v>2022</v>
      </c>
      <c r="O17" t="e">
        <v>#DIV/0!</v>
      </c>
      <c r="P17" t="e">
        <v>#DIV/0!</v>
      </c>
    </row>
    <row r="18" spans="1:16" x14ac:dyDescent="0.2">
      <c r="A18" t="s">
        <v>16</v>
      </c>
      <c r="B18">
        <v>2023</v>
      </c>
      <c r="O18" t="e">
        <v>#DIV/0!</v>
      </c>
      <c r="P18" t="e">
        <v>#DIV/0!</v>
      </c>
    </row>
    <row r="19" spans="1:16" x14ac:dyDescent="0.2">
      <c r="A19" t="s">
        <v>16</v>
      </c>
      <c r="B19">
        <v>2024</v>
      </c>
      <c r="O19" t="e">
        <v>#DIV/0!</v>
      </c>
      <c r="P19" t="e">
        <v>#DIV/0!</v>
      </c>
    </row>
    <row r="20" spans="1:16" x14ac:dyDescent="0.2">
      <c r="A20" t="s">
        <v>16</v>
      </c>
      <c r="B20">
        <v>2025</v>
      </c>
      <c r="O20" t="e">
        <v>#DIV/0!</v>
      </c>
      <c r="P20" t="e">
        <v>#DIV/0!</v>
      </c>
    </row>
    <row r="21" spans="1:16" x14ac:dyDescent="0.2">
      <c r="A21" t="s">
        <v>18</v>
      </c>
      <c r="B21">
        <v>2017</v>
      </c>
      <c r="C21">
        <v>42.5</v>
      </c>
      <c r="D21">
        <v>53.9</v>
      </c>
      <c r="E21">
        <v>62.3</v>
      </c>
      <c r="F21">
        <v>56.8</v>
      </c>
      <c r="G21">
        <v>66.099999999999994</v>
      </c>
      <c r="H21">
        <v>74.5</v>
      </c>
      <c r="I21">
        <v>67.599999999999994</v>
      </c>
      <c r="J21">
        <v>66.8</v>
      </c>
      <c r="K21">
        <v>64.400000000000006</v>
      </c>
      <c r="L21">
        <v>71.2</v>
      </c>
      <c r="M21">
        <v>75.2</v>
      </c>
      <c r="N21">
        <v>59.4</v>
      </c>
      <c r="O21">
        <v>63.39166666666668</v>
      </c>
      <c r="P21">
        <v>63.39166666666668</v>
      </c>
    </row>
    <row r="22" spans="1:16" x14ac:dyDescent="0.2">
      <c r="A22" t="s">
        <v>18</v>
      </c>
      <c r="B22">
        <v>2018</v>
      </c>
      <c r="C22">
        <v>60.9</v>
      </c>
      <c r="D22">
        <v>67.3</v>
      </c>
      <c r="E22">
        <v>58.3</v>
      </c>
      <c r="F22">
        <v>68.7</v>
      </c>
      <c r="G22">
        <v>77.900000000000006</v>
      </c>
      <c r="H22">
        <v>73.3</v>
      </c>
      <c r="I22">
        <v>59.5</v>
      </c>
      <c r="J22">
        <v>69.599999999999994</v>
      </c>
      <c r="K22">
        <v>64</v>
      </c>
      <c r="L22">
        <v>69.8</v>
      </c>
      <c r="M22">
        <v>63.7</v>
      </c>
      <c r="N22">
        <v>64.8</v>
      </c>
      <c r="O22">
        <v>66.483333333333334</v>
      </c>
      <c r="P22">
        <v>62.166666666666664</v>
      </c>
    </row>
    <row r="23" spans="1:16" x14ac:dyDescent="0.2">
      <c r="A23" t="s">
        <v>18</v>
      </c>
      <c r="B23">
        <v>2019</v>
      </c>
      <c r="C23">
        <v>45.7</v>
      </c>
      <c r="D23">
        <v>57.9</v>
      </c>
      <c r="E23">
        <v>56.1</v>
      </c>
      <c r="O23">
        <v>53.233333333333327</v>
      </c>
      <c r="P23">
        <v>53.233333333333327</v>
      </c>
    </row>
    <row r="24" spans="1:16" x14ac:dyDescent="0.2">
      <c r="A24" t="s">
        <v>18</v>
      </c>
      <c r="B24">
        <v>2020</v>
      </c>
      <c r="O24" t="e">
        <v>#DIV/0!</v>
      </c>
      <c r="P24" t="e">
        <v>#DIV/0!</v>
      </c>
    </row>
    <row r="25" spans="1:16" x14ac:dyDescent="0.2">
      <c r="A25" t="s">
        <v>18</v>
      </c>
      <c r="B25">
        <v>2021</v>
      </c>
      <c r="O25" t="e">
        <v>#DIV/0!</v>
      </c>
      <c r="P25" t="e">
        <v>#DIV/0!</v>
      </c>
    </row>
    <row r="26" spans="1:16" x14ac:dyDescent="0.2">
      <c r="A26" t="s">
        <v>18</v>
      </c>
      <c r="B26">
        <v>2022</v>
      </c>
      <c r="O26" t="e">
        <v>#DIV/0!</v>
      </c>
      <c r="P26" t="e">
        <v>#DIV/0!</v>
      </c>
    </row>
    <row r="27" spans="1:16" x14ac:dyDescent="0.2">
      <c r="A27" t="s">
        <v>18</v>
      </c>
      <c r="B27">
        <v>2023</v>
      </c>
      <c r="O27" t="e">
        <v>#DIV/0!</v>
      </c>
      <c r="P27" t="e">
        <v>#DIV/0!</v>
      </c>
    </row>
    <row r="28" spans="1:16" x14ac:dyDescent="0.2">
      <c r="A28" t="s">
        <v>18</v>
      </c>
      <c r="B28">
        <v>2024</v>
      </c>
      <c r="O28" t="e">
        <v>#DIV/0!</v>
      </c>
      <c r="P28" t="e">
        <v>#DIV/0!</v>
      </c>
    </row>
    <row r="29" spans="1:16" x14ac:dyDescent="0.2">
      <c r="A29" t="s">
        <v>18</v>
      </c>
      <c r="B29">
        <v>2025</v>
      </c>
      <c r="O29" t="e">
        <v>#DIV/0!</v>
      </c>
      <c r="P29" t="e">
        <v>#DIV/0!</v>
      </c>
    </row>
    <row r="30" spans="1:16" x14ac:dyDescent="0.2">
      <c r="A30" t="s">
        <v>22</v>
      </c>
      <c r="B30">
        <v>2017</v>
      </c>
      <c r="C30">
        <v>67.400000000000006</v>
      </c>
      <c r="D30">
        <v>75.3</v>
      </c>
      <c r="E30">
        <v>79.7</v>
      </c>
      <c r="F30">
        <v>88.1</v>
      </c>
      <c r="G30">
        <v>98.5</v>
      </c>
      <c r="H30">
        <v>94.5</v>
      </c>
      <c r="I30">
        <v>98.2</v>
      </c>
      <c r="J30">
        <v>80.599999999999994</v>
      </c>
      <c r="K30">
        <v>72.400000000000006</v>
      </c>
      <c r="L30">
        <v>79.599999999999994</v>
      </c>
      <c r="M30">
        <v>91</v>
      </c>
      <c r="N30">
        <v>80.7</v>
      </c>
      <c r="O30">
        <v>83.833333333333343</v>
      </c>
      <c r="P30">
        <v>83.833333333333343</v>
      </c>
    </row>
    <row r="31" spans="1:16" x14ac:dyDescent="0.2">
      <c r="A31" t="s">
        <v>22</v>
      </c>
      <c r="B31">
        <v>2018</v>
      </c>
      <c r="C31">
        <v>69.400000000000006</v>
      </c>
      <c r="D31">
        <v>73.5</v>
      </c>
      <c r="E31">
        <v>77.099999999999994</v>
      </c>
      <c r="F31">
        <v>79.099999999999994</v>
      </c>
      <c r="G31">
        <v>103.7</v>
      </c>
      <c r="H31">
        <v>98.9</v>
      </c>
      <c r="I31">
        <v>104</v>
      </c>
      <c r="J31">
        <v>90.6</v>
      </c>
      <c r="K31">
        <v>85.3</v>
      </c>
      <c r="L31">
        <v>80.2</v>
      </c>
      <c r="M31">
        <v>84</v>
      </c>
      <c r="N31">
        <v>76.3</v>
      </c>
      <c r="O31">
        <v>85.174999999999997</v>
      </c>
      <c r="P31">
        <v>73.333333333333329</v>
      </c>
    </row>
    <row r="32" spans="1:16" x14ac:dyDescent="0.2">
      <c r="A32" t="s">
        <v>22</v>
      </c>
      <c r="B32">
        <v>2019</v>
      </c>
      <c r="C32">
        <v>30</v>
      </c>
      <c r="D32">
        <v>56.5</v>
      </c>
      <c r="E32">
        <v>78.2</v>
      </c>
      <c r="O32">
        <v>54.9</v>
      </c>
      <c r="P32">
        <v>54.9</v>
      </c>
    </row>
    <row r="33" spans="1:16" x14ac:dyDescent="0.2">
      <c r="A33" t="s">
        <v>22</v>
      </c>
      <c r="B33">
        <v>2020</v>
      </c>
      <c r="O33" t="e">
        <v>#DIV/0!</v>
      </c>
      <c r="P33" t="e">
        <v>#DIV/0!</v>
      </c>
    </row>
    <row r="34" spans="1:16" x14ac:dyDescent="0.2">
      <c r="A34" t="s">
        <v>22</v>
      </c>
      <c r="B34">
        <v>2021</v>
      </c>
      <c r="O34" t="e">
        <v>#DIV/0!</v>
      </c>
      <c r="P34" t="e">
        <v>#DIV/0!</v>
      </c>
    </row>
    <row r="35" spans="1:16" x14ac:dyDescent="0.2">
      <c r="A35" t="s">
        <v>22</v>
      </c>
      <c r="B35">
        <v>2022</v>
      </c>
      <c r="O35" t="e">
        <v>#DIV/0!</v>
      </c>
      <c r="P35" t="e">
        <v>#DIV/0!</v>
      </c>
    </row>
    <row r="36" spans="1:16" x14ac:dyDescent="0.2">
      <c r="A36" t="s">
        <v>22</v>
      </c>
      <c r="B36">
        <v>2023</v>
      </c>
      <c r="O36" t="e">
        <v>#DIV/0!</v>
      </c>
      <c r="P36" t="e">
        <v>#DIV/0!</v>
      </c>
    </row>
    <row r="37" spans="1:16" x14ac:dyDescent="0.2">
      <c r="A37" t="s">
        <v>22</v>
      </c>
      <c r="B37">
        <v>2024</v>
      </c>
      <c r="O37" t="e">
        <v>#DIV/0!</v>
      </c>
      <c r="P37" t="e">
        <v>#DIV/0!</v>
      </c>
    </row>
    <row r="38" spans="1:16" x14ac:dyDescent="0.2">
      <c r="A38" t="s">
        <v>22</v>
      </c>
      <c r="B38">
        <v>2025</v>
      </c>
      <c r="O38" t="e">
        <v>#DIV/0!</v>
      </c>
      <c r="P38" t="e">
        <v>#DIV/0!</v>
      </c>
    </row>
    <row r="39" spans="1:16" x14ac:dyDescent="0.2">
      <c r="A39" t="s">
        <v>23</v>
      </c>
      <c r="B39">
        <v>2017</v>
      </c>
      <c r="C39">
        <v>112.3</v>
      </c>
      <c r="D39">
        <v>90.7</v>
      </c>
      <c r="E39">
        <v>70.2</v>
      </c>
      <c r="F39">
        <v>78</v>
      </c>
      <c r="G39">
        <v>88.5</v>
      </c>
      <c r="H39">
        <v>102.6</v>
      </c>
      <c r="I39">
        <v>105</v>
      </c>
      <c r="J39">
        <v>116.3</v>
      </c>
      <c r="K39">
        <v>103.5</v>
      </c>
      <c r="L39">
        <v>107.2</v>
      </c>
      <c r="M39">
        <v>111.9</v>
      </c>
      <c r="N39">
        <v>119.2</v>
      </c>
      <c r="O39">
        <v>100.45</v>
      </c>
      <c r="P39">
        <v>87.94</v>
      </c>
    </row>
    <row r="40" spans="1:16" x14ac:dyDescent="0.2">
      <c r="A40" t="s">
        <v>23</v>
      </c>
      <c r="B40">
        <v>2018</v>
      </c>
      <c r="C40">
        <v>127.6</v>
      </c>
      <c r="D40">
        <v>141.69999999999999</v>
      </c>
      <c r="E40">
        <v>121.3</v>
      </c>
      <c r="F40">
        <v>130.9</v>
      </c>
      <c r="G40">
        <v>188.6</v>
      </c>
      <c r="O40">
        <v>142.02000000000001</v>
      </c>
      <c r="P40">
        <v>142.02000000000001</v>
      </c>
    </row>
    <row r="41" spans="1:16" x14ac:dyDescent="0.2">
      <c r="A41" t="s">
        <v>23</v>
      </c>
      <c r="B41">
        <v>2019</v>
      </c>
      <c r="E41">
        <v>124.6</v>
      </c>
      <c r="O41">
        <v>124.6</v>
      </c>
      <c r="P41">
        <v>124.6</v>
      </c>
    </row>
    <row r="42" spans="1:16" x14ac:dyDescent="0.2">
      <c r="A42" t="s">
        <v>23</v>
      </c>
      <c r="B42">
        <v>2020</v>
      </c>
      <c r="O42" t="e">
        <v>#DIV/0!</v>
      </c>
      <c r="P42" t="e">
        <v>#DIV/0!</v>
      </c>
    </row>
    <row r="43" spans="1:16" x14ac:dyDescent="0.2">
      <c r="A43" t="s">
        <v>23</v>
      </c>
      <c r="B43">
        <v>2021</v>
      </c>
      <c r="O43" t="e">
        <v>#DIV/0!</v>
      </c>
      <c r="P43" t="e">
        <v>#DIV/0!</v>
      </c>
    </row>
    <row r="44" spans="1:16" x14ac:dyDescent="0.2">
      <c r="A44" t="s">
        <v>23</v>
      </c>
      <c r="B44">
        <v>2022</v>
      </c>
      <c r="O44" t="e">
        <v>#DIV/0!</v>
      </c>
      <c r="P44" t="e">
        <v>#DIV/0!</v>
      </c>
    </row>
    <row r="45" spans="1:16" x14ac:dyDescent="0.2">
      <c r="A45" t="s">
        <v>23</v>
      </c>
      <c r="B45">
        <v>2023</v>
      </c>
      <c r="O45" t="e">
        <v>#DIV/0!</v>
      </c>
      <c r="P45" t="e">
        <v>#DIV/0!</v>
      </c>
    </row>
    <row r="46" spans="1:16" x14ac:dyDescent="0.2">
      <c r="A46" t="s">
        <v>23</v>
      </c>
      <c r="B46">
        <v>2024</v>
      </c>
      <c r="O46" t="e">
        <v>#DIV/0!</v>
      </c>
      <c r="P46" t="e">
        <v>#DIV/0!</v>
      </c>
    </row>
    <row r="47" spans="1:16" x14ac:dyDescent="0.2">
      <c r="A47" t="s">
        <v>23</v>
      </c>
      <c r="B47">
        <v>2025</v>
      </c>
      <c r="O47" t="e">
        <v>#DIV/0!</v>
      </c>
      <c r="P47" t="e">
        <v>#DIV/0!</v>
      </c>
    </row>
    <row r="48" spans="1:16" x14ac:dyDescent="0.2">
      <c r="A48" t="s">
        <v>24</v>
      </c>
      <c r="B48">
        <v>2017</v>
      </c>
      <c r="C48">
        <v>49.7</v>
      </c>
      <c r="D48">
        <v>54.9</v>
      </c>
      <c r="E48">
        <v>56.7</v>
      </c>
      <c r="F48">
        <v>51.8</v>
      </c>
      <c r="G48">
        <v>55.2</v>
      </c>
      <c r="H48">
        <v>42.6</v>
      </c>
      <c r="I48">
        <v>34.6</v>
      </c>
      <c r="J48">
        <v>25.7</v>
      </c>
      <c r="K48">
        <v>26.7</v>
      </c>
      <c r="L48">
        <v>22.6</v>
      </c>
      <c r="M48">
        <v>23.4</v>
      </c>
      <c r="N48">
        <v>15.4</v>
      </c>
      <c r="O48">
        <v>38.274999999999999</v>
      </c>
      <c r="P48">
        <v>38.274999999999999</v>
      </c>
    </row>
    <row r="49" spans="1:16" x14ac:dyDescent="0.2">
      <c r="A49" t="s">
        <v>24</v>
      </c>
      <c r="B49">
        <v>2018</v>
      </c>
      <c r="C49">
        <v>13.2</v>
      </c>
      <c r="D49">
        <v>14.3</v>
      </c>
      <c r="E49">
        <v>16.100000000000001</v>
      </c>
      <c r="F49">
        <v>15.2</v>
      </c>
      <c r="G49">
        <v>18.2</v>
      </c>
      <c r="H49">
        <v>21.3</v>
      </c>
      <c r="I49">
        <v>16</v>
      </c>
      <c r="J49">
        <v>15.9</v>
      </c>
      <c r="K49">
        <v>16.7</v>
      </c>
      <c r="L49">
        <v>17.399999999999999</v>
      </c>
      <c r="M49">
        <v>22.7</v>
      </c>
      <c r="N49">
        <v>18.399999999999999</v>
      </c>
      <c r="O49">
        <v>17.116666666666664</v>
      </c>
      <c r="P49">
        <v>14.533333333333333</v>
      </c>
    </row>
    <row r="50" spans="1:16" x14ac:dyDescent="0.2">
      <c r="A50" t="s">
        <v>24</v>
      </c>
      <c r="B50">
        <v>2019</v>
      </c>
      <c r="C50">
        <v>25.2</v>
      </c>
      <c r="D50">
        <v>18.8</v>
      </c>
      <c r="E50">
        <v>21.1</v>
      </c>
      <c r="O50">
        <v>21.7</v>
      </c>
      <c r="P50">
        <v>21.7</v>
      </c>
    </row>
    <row r="51" spans="1:16" x14ac:dyDescent="0.2">
      <c r="A51" t="s">
        <v>24</v>
      </c>
      <c r="B51">
        <v>2020</v>
      </c>
      <c r="O51" t="e">
        <v>#DIV/0!</v>
      </c>
      <c r="P51" t="e">
        <v>#DIV/0!</v>
      </c>
    </row>
    <row r="52" spans="1:16" x14ac:dyDescent="0.2">
      <c r="A52" t="s">
        <v>24</v>
      </c>
      <c r="B52">
        <v>2021</v>
      </c>
      <c r="O52" t="e">
        <v>#DIV/0!</v>
      </c>
      <c r="P52" t="e">
        <v>#DIV/0!</v>
      </c>
    </row>
    <row r="53" spans="1:16" x14ac:dyDescent="0.2">
      <c r="A53" t="s">
        <v>24</v>
      </c>
      <c r="B53">
        <v>2022</v>
      </c>
      <c r="O53" t="e">
        <v>#DIV/0!</v>
      </c>
      <c r="P53" t="e">
        <v>#DIV/0!</v>
      </c>
    </row>
    <row r="54" spans="1:16" x14ac:dyDescent="0.2">
      <c r="A54" t="s">
        <v>24</v>
      </c>
      <c r="B54">
        <v>2023</v>
      </c>
      <c r="O54" t="e">
        <v>#DIV/0!</v>
      </c>
      <c r="P54" t="e">
        <v>#DIV/0!</v>
      </c>
    </row>
    <row r="55" spans="1:16" x14ac:dyDescent="0.2">
      <c r="A55" t="s">
        <v>24</v>
      </c>
      <c r="B55">
        <v>2024</v>
      </c>
      <c r="O55" t="e">
        <v>#DIV/0!</v>
      </c>
      <c r="P55" t="e">
        <v>#DIV/0!</v>
      </c>
    </row>
    <row r="56" spans="1:16" x14ac:dyDescent="0.2">
      <c r="A56" t="s">
        <v>24</v>
      </c>
      <c r="B56">
        <v>2025</v>
      </c>
      <c r="O56" t="e">
        <v>#DIV/0!</v>
      </c>
      <c r="P56" t="e">
        <v>#DIV/0!</v>
      </c>
    </row>
    <row r="57" spans="1:16" x14ac:dyDescent="0.2">
      <c r="A57" t="s">
        <v>19</v>
      </c>
      <c r="B57">
        <v>2017</v>
      </c>
      <c r="C57">
        <v>12.3</v>
      </c>
      <c r="D57">
        <v>14.5</v>
      </c>
      <c r="E57">
        <v>15.6</v>
      </c>
      <c r="F57">
        <v>13.5</v>
      </c>
      <c r="G57">
        <v>18.8</v>
      </c>
      <c r="H57">
        <v>21.1</v>
      </c>
      <c r="I57">
        <v>18.399999999999999</v>
      </c>
      <c r="J57">
        <v>19.7</v>
      </c>
      <c r="K57">
        <v>23.6</v>
      </c>
      <c r="L57">
        <v>27.7</v>
      </c>
      <c r="M57">
        <v>24.7</v>
      </c>
      <c r="N57">
        <v>24.2</v>
      </c>
      <c r="O57">
        <v>19.508333333333329</v>
      </c>
      <c r="P57">
        <v>19.508333333333329</v>
      </c>
    </row>
    <row r="58" spans="1:16" x14ac:dyDescent="0.2">
      <c r="A58" t="s">
        <v>19</v>
      </c>
      <c r="B58">
        <v>2018</v>
      </c>
      <c r="C58">
        <v>20</v>
      </c>
      <c r="D58">
        <v>22.7</v>
      </c>
      <c r="E58">
        <v>19.899999999999999</v>
      </c>
      <c r="F58">
        <v>19.8</v>
      </c>
      <c r="G58">
        <v>20.8</v>
      </c>
      <c r="H58">
        <v>21.2</v>
      </c>
      <c r="I58">
        <v>24.4</v>
      </c>
      <c r="J58">
        <v>25.8</v>
      </c>
      <c r="K58">
        <v>22.5</v>
      </c>
      <c r="L58">
        <v>30</v>
      </c>
      <c r="M58">
        <v>27.4</v>
      </c>
      <c r="N58">
        <v>20.9</v>
      </c>
      <c r="O58">
        <v>22.950000000000003</v>
      </c>
      <c r="P58">
        <v>20.866666666666667</v>
      </c>
    </row>
    <row r="59" spans="1:16" x14ac:dyDescent="0.2">
      <c r="A59" t="s">
        <v>19</v>
      </c>
      <c r="B59">
        <v>2019</v>
      </c>
      <c r="C59">
        <v>16.7</v>
      </c>
      <c r="D59">
        <v>19.899999999999999</v>
      </c>
      <c r="E59">
        <v>22.3</v>
      </c>
      <c r="O59">
        <v>19.633333333333329</v>
      </c>
      <c r="P59">
        <v>19.633333333333329</v>
      </c>
    </row>
    <row r="60" spans="1:16" x14ac:dyDescent="0.2">
      <c r="A60" t="s">
        <v>19</v>
      </c>
      <c r="B60">
        <v>2020</v>
      </c>
      <c r="O60" t="e">
        <v>#DIV/0!</v>
      </c>
      <c r="P60" t="e">
        <v>#DIV/0!</v>
      </c>
    </row>
    <row r="61" spans="1:16" x14ac:dyDescent="0.2">
      <c r="A61" t="s">
        <v>19</v>
      </c>
      <c r="B61">
        <v>2021</v>
      </c>
      <c r="O61" t="e">
        <v>#DIV/0!</v>
      </c>
      <c r="P61" t="e">
        <v>#DIV/0!</v>
      </c>
    </row>
    <row r="62" spans="1:16" x14ac:dyDescent="0.2">
      <c r="A62" t="s">
        <v>19</v>
      </c>
      <c r="B62">
        <v>2022</v>
      </c>
      <c r="O62" t="e">
        <v>#DIV/0!</v>
      </c>
      <c r="P62" t="e">
        <v>#DIV/0!</v>
      </c>
    </row>
    <row r="63" spans="1:16" x14ac:dyDescent="0.2">
      <c r="A63" t="s">
        <v>19</v>
      </c>
      <c r="B63">
        <v>2023</v>
      </c>
      <c r="O63" t="e">
        <v>#DIV/0!</v>
      </c>
      <c r="P63" t="e">
        <v>#DIV/0!</v>
      </c>
    </row>
    <row r="64" spans="1:16" x14ac:dyDescent="0.2">
      <c r="A64" t="s">
        <v>19</v>
      </c>
      <c r="B64">
        <v>2024</v>
      </c>
      <c r="O64" t="e">
        <v>#DIV/0!</v>
      </c>
      <c r="P64" t="e">
        <v>#DIV/0!</v>
      </c>
    </row>
    <row r="65" spans="1:16" x14ac:dyDescent="0.2">
      <c r="A65" t="s">
        <v>19</v>
      </c>
      <c r="B65">
        <v>2025</v>
      </c>
      <c r="O65" t="e">
        <v>#DIV/0!</v>
      </c>
      <c r="P65" t="e">
        <v>#DIV/0!</v>
      </c>
    </row>
    <row r="66" spans="1:16" x14ac:dyDescent="0.2">
      <c r="A66" t="s">
        <v>25</v>
      </c>
      <c r="B66">
        <v>2017</v>
      </c>
      <c r="C66">
        <v>61.4</v>
      </c>
      <c r="D66">
        <v>67.900000000000006</v>
      </c>
      <c r="E66">
        <v>77.2</v>
      </c>
      <c r="F66">
        <v>73.900000000000006</v>
      </c>
      <c r="G66">
        <v>73.099999999999994</v>
      </c>
      <c r="H66">
        <v>79</v>
      </c>
      <c r="I66">
        <v>81.400000000000006</v>
      </c>
      <c r="J66">
        <v>74.099999999999994</v>
      </c>
      <c r="K66">
        <v>72.400000000000006</v>
      </c>
      <c r="L66">
        <v>78</v>
      </c>
      <c r="M66">
        <v>75.900000000000006</v>
      </c>
      <c r="N66">
        <v>63.4</v>
      </c>
      <c r="O66">
        <v>73.141666666666666</v>
      </c>
      <c r="P66">
        <v>73.141666666666666</v>
      </c>
    </row>
    <row r="67" spans="1:16" x14ac:dyDescent="0.2">
      <c r="A67" t="s">
        <v>25</v>
      </c>
      <c r="B67">
        <v>2018</v>
      </c>
      <c r="C67">
        <v>63.7</v>
      </c>
      <c r="D67">
        <v>70.099999999999994</v>
      </c>
      <c r="E67">
        <v>72.8</v>
      </c>
      <c r="F67">
        <v>70.099999999999994</v>
      </c>
      <c r="G67">
        <v>71</v>
      </c>
      <c r="H67">
        <v>79.099999999999994</v>
      </c>
      <c r="I67">
        <v>78.400000000000006</v>
      </c>
      <c r="J67">
        <v>65.8</v>
      </c>
      <c r="K67">
        <v>62.8</v>
      </c>
      <c r="L67">
        <v>66.400000000000006</v>
      </c>
      <c r="M67">
        <v>68.8</v>
      </c>
      <c r="N67">
        <v>57.2</v>
      </c>
      <c r="O67">
        <v>68.849999999999994</v>
      </c>
      <c r="P67">
        <v>68.866666666666674</v>
      </c>
    </row>
    <row r="68" spans="1:16" x14ac:dyDescent="0.2">
      <c r="A68" t="s">
        <v>25</v>
      </c>
      <c r="B68">
        <v>2019</v>
      </c>
      <c r="C68">
        <v>60.2</v>
      </c>
      <c r="D68">
        <v>61.9</v>
      </c>
      <c r="E68">
        <v>64.099999999999994</v>
      </c>
      <c r="O68">
        <v>62.066666666666663</v>
      </c>
      <c r="P68">
        <v>62.066666666666663</v>
      </c>
    </row>
    <row r="69" spans="1:16" x14ac:dyDescent="0.2">
      <c r="A69" t="s">
        <v>25</v>
      </c>
      <c r="B69">
        <v>2020</v>
      </c>
      <c r="O69" t="e">
        <v>#DIV/0!</v>
      </c>
      <c r="P69" t="e">
        <v>#DIV/0!</v>
      </c>
    </row>
    <row r="70" spans="1:16" x14ac:dyDescent="0.2">
      <c r="A70" t="s">
        <v>25</v>
      </c>
      <c r="B70">
        <v>2021</v>
      </c>
      <c r="O70" t="e">
        <v>#DIV/0!</v>
      </c>
      <c r="P70" t="e">
        <v>#DIV/0!</v>
      </c>
    </row>
    <row r="71" spans="1:16" x14ac:dyDescent="0.2">
      <c r="A71" t="s">
        <v>25</v>
      </c>
      <c r="B71">
        <v>2022</v>
      </c>
      <c r="O71" t="e">
        <v>#DIV/0!</v>
      </c>
      <c r="P71" t="e">
        <v>#DIV/0!</v>
      </c>
    </row>
    <row r="72" spans="1:16" x14ac:dyDescent="0.2">
      <c r="A72" t="s">
        <v>25</v>
      </c>
      <c r="B72">
        <v>2023</v>
      </c>
      <c r="O72" t="e">
        <v>#DIV/0!</v>
      </c>
      <c r="P72" t="e">
        <v>#DIV/0!</v>
      </c>
    </row>
    <row r="73" spans="1:16" x14ac:dyDescent="0.2">
      <c r="A73" t="s">
        <v>25</v>
      </c>
      <c r="B73">
        <v>2024</v>
      </c>
      <c r="O73" t="e">
        <v>#DIV/0!</v>
      </c>
      <c r="P73" t="e">
        <v>#DIV/0!</v>
      </c>
    </row>
    <row r="74" spans="1:16" x14ac:dyDescent="0.2">
      <c r="A74" t="s">
        <v>25</v>
      </c>
      <c r="B74">
        <v>2025</v>
      </c>
      <c r="O74" t="e">
        <v>#DIV/0!</v>
      </c>
      <c r="P74" t="e">
        <v>#DIV/0!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2019-05-02T13:30:13Z</dcterms:created>
  <dcterms:modified xsi:type="dcterms:W3CDTF">2019-05-02T13:34:30Z</dcterms:modified>
</cp:coreProperties>
</file>