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0490" windowHeight="778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6" i="1"/>
  <c r="I8" i="1"/>
  <c r="I14" i="1"/>
  <c r="H16" i="1"/>
  <c r="H17" i="1"/>
  <c r="H18" i="1"/>
  <c r="H19" i="1"/>
  <c r="H20" i="1"/>
  <c r="H21" i="1"/>
  <c r="H22" i="1"/>
  <c r="H23" i="1"/>
  <c r="H2" i="1"/>
  <c r="F13" i="1"/>
  <c r="F24" i="1"/>
  <c r="F25" i="1"/>
  <c r="F26" i="1"/>
  <c r="F27" i="1"/>
  <c r="F28" i="1"/>
  <c r="F29" i="1"/>
  <c r="F30" i="1"/>
  <c r="F3" i="1"/>
  <c r="F4" i="1"/>
  <c r="F5" i="1"/>
  <c r="F6" i="1"/>
  <c r="F7" i="1"/>
  <c r="F8" i="1"/>
  <c r="F9" i="1"/>
  <c r="F10" i="1"/>
  <c r="F11" i="1"/>
  <c r="F12" i="1"/>
  <c r="F14" i="1"/>
  <c r="F15" i="1"/>
  <c r="F16" i="1"/>
  <c r="F17" i="1"/>
  <c r="F18" i="1"/>
  <c r="F19" i="1"/>
  <c r="F20" i="1"/>
  <c r="F21" i="1"/>
  <c r="F22" i="1"/>
  <c r="F23" i="1"/>
  <c r="F31" i="1"/>
  <c r="F2" i="1"/>
  <c r="E13" i="1"/>
  <c r="E24" i="1"/>
  <c r="E25" i="1"/>
  <c r="E26" i="1"/>
  <c r="E27" i="1"/>
  <c r="E28" i="1"/>
  <c r="E29" i="1"/>
  <c r="E30" i="1"/>
  <c r="E3" i="1"/>
  <c r="E4" i="1"/>
  <c r="E5" i="1"/>
  <c r="E6" i="1"/>
  <c r="E7" i="1"/>
  <c r="E8" i="1"/>
  <c r="E9" i="1"/>
  <c r="E10" i="1"/>
  <c r="E11" i="1"/>
  <c r="E12" i="1"/>
  <c r="E14" i="1"/>
  <c r="E15" i="1"/>
  <c r="E16" i="1"/>
  <c r="E17" i="1"/>
  <c r="E18" i="1"/>
  <c r="E19" i="1"/>
  <c r="E20" i="1"/>
  <c r="E21" i="1"/>
  <c r="E22" i="1"/>
  <c r="E23" i="1"/>
  <c r="E31" i="1"/>
  <c r="E2" i="1"/>
  <c r="C21" i="1" l="1"/>
  <c r="I21" i="1" s="1"/>
  <c r="D21" i="1"/>
  <c r="D2" i="1"/>
  <c r="D24" i="1"/>
  <c r="D26" i="1"/>
  <c r="D28" i="1"/>
  <c r="D30" i="1"/>
  <c r="D4" i="1"/>
  <c r="D6" i="1"/>
  <c r="D8" i="1"/>
  <c r="D10" i="1"/>
  <c r="C2" i="1"/>
  <c r="I2" i="1" s="1"/>
  <c r="C13" i="1"/>
  <c r="C24" i="1"/>
  <c r="C25" i="1"/>
  <c r="C26" i="1"/>
  <c r="C27" i="1"/>
  <c r="G27" i="1" s="1"/>
  <c r="C28" i="1"/>
  <c r="C29" i="1"/>
  <c r="C30" i="1"/>
  <c r="I30" i="1" s="1"/>
  <c r="C3" i="1"/>
  <c r="H3" i="1" s="1"/>
  <c r="C4" i="1"/>
  <c r="H4" i="1" s="1"/>
  <c r="C5" i="1"/>
  <c r="C6" i="1"/>
  <c r="C7" i="1"/>
  <c r="C8" i="1"/>
  <c r="H8" i="1" s="1"/>
  <c r="C9" i="1"/>
  <c r="C10" i="1"/>
  <c r="C12" i="1"/>
  <c r="D12" i="1"/>
  <c r="C15" i="1"/>
  <c r="D15" i="1"/>
  <c r="C17" i="1"/>
  <c r="I17" i="1" s="1"/>
  <c r="D17" i="1"/>
  <c r="C19" i="1"/>
  <c r="I19" i="1" s="1"/>
  <c r="D19" i="1"/>
  <c r="D13" i="1"/>
  <c r="D25" i="1"/>
  <c r="D27" i="1"/>
  <c r="D29" i="1"/>
  <c r="D3" i="1"/>
  <c r="D5" i="1"/>
  <c r="D7" i="1"/>
  <c r="D9" i="1"/>
  <c r="G13" i="1"/>
  <c r="G24" i="1"/>
  <c r="G25" i="1"/>
  <c r="G28" i="1"/>
  <c r="G4" i="1"/>
  <c r="G5" i="1"/>
  <c r="G7" i="1"/>
  <c r="G8" i="1"/>
  <c r="G9" i="1"/>
  <c r="C11" i="1"/>
  <c r="D11" i="1"/>
  <c r="C14" i="1"/>
  <c r="H14" i="1" s="1"/>
  <c r="D14" i="1"/>
  <c r="C16" i="1"/>
  <c r="I16" i="1" s="1"/>
  <c r="D16" i="1"/>
  <c r="C18" i="1"/>
  <c r="I18" i="1" s="1"/>
  <c r="D18" i="1"/>
  <c r="C20" i="1"/>
  <c r="I20" i="1" s="1"/>
  <c r="D20" i="1"/>
  <c r="C22" i="1"/>
  <c r="I22" i="1" s="1"/>
  <c r="D22" i="1"/>
  <c r="D23" i="1"/>
  <c r="C31" i="1"/>
  <c r="G31" i="1" s="1"/>
  <c r="C23" i="1"/>
  <c r="I23" i="1" s="1"/>
  <c r="D31" i="1"/>
  <c r="H7" i="1" l="1"/>
  <c r="I7" i="1"/>
  <c r="H11" i="1"/>
  <c r="I11" i="1"/>
  <c r="H15" i="1"/>
  <c r="I15" i="1"/>
  <c r="H9" i="1"/>
  <c r="I9" i="1"/>
  <c r="H5" i="1"/>
  <c r="I5" i="1"/>
  <c r="H12" i="1"/>
  <c r="I12" i="1"/>
  <c r="H10" i="1"/>
  <c r="I10" i="1"/>
  <c r="G3" i="1"/>
  <c r="H31" i="1"/>
  <c r="I31" i="1"/>
  <c r="I29" i="1"/>
  <c r="H29" i="1"/>
  <c r="G18" i="1"/>
  <c r="I28" i="1"/>
  <c r="H28" i="1"/>
  <c r="I24" i="1"/>
  <c r="H24" i="1"/>
  <c r="I26" i="1"/>
  <c r="H26" i="1"/>
  <c r="I25" i="1"/>
  <c r="H25" i="1"/>
  <c r="I27" i="1"/>
  <c r="H27" i="1"/>
  <c r="I13" i="1"/>
  <c r="H13" i="1"/>
  <c r="G6" i="1"/>
  <c r="H6" i="1"/>
  <c r="G14" i="1"/>
  <c r="G30" i="1"/>
  <c r="H30" i="1"/>
  <c r="G12" i="1"/>
  <c r="G16" i="1"/>
  <c r="G17" i="1"/>
  <c r="G26" i="1"/>
  <c r="G2" i="1"/>
  <c r="G22" i="1"/>
  <c r="G29" i="1"/>
  <c r="G21" i="1"/>
  <c r="G23" i="1"/>
  <c r="G20" i="1"/>
  <c r="G11" i="1"/>
  <c r="G19" i="1"/>
  <c r="G10" i="1"/>
  <c r="G15" i="1"/>
</calcChain>
</file>

<file path=xl/sharedStrings.xml><?xml version="1.0" encoding="utf-8"?>
<sst xmlns="http://schemas.openxmlformats.org/spreadsheetml/2006/main" count="39" uniqueCount="39">
  <si>
    <t>Gestionnaires de relances</t>
  </si>
  <si>
    <t>Overdues rate</t>
  </si>
  <si>
    <t>Position DSO Overdues</t>
  </si>
  <si>
    <t>green</t>
  </si>
  <si>
    <t>yellow</t>
  </si>
  <si>
    <t>red</t>
  </si>
  <si>
    <t>green index</t>
  </si>
  <si>
    <t>yellow index</t>
  </si>
  <si>
    <t>red index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</si>
  <si>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</si>
  <si>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</si>
  <si>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</si>
  <si>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</si>
  <si>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</si>
  <si>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</si>
  <si>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</si>
  <si>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</si>
  <si>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</si>
  <si>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</si>
  <si>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</si>
  <si>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</si>
  <si>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</si>
  <si>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</si>
  <si>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</si>
  <si>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</si>
  <si>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</si>
  <si>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</si>
  <si>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</si>
  <si>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</si>
  <si>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</si>
  <si>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</si>
  <si>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</si>
  <si>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</si>
  <si>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</si>
  <si>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</si>
  <si>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</si>
  <si>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</si>
  <si>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</si>
  <si>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Overdues rate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</si>
</sst>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10" fontId="0" fillId="0" borderId="0" xfId="1" applyNumberFormat="1" applyFont="1" applyAlignment="1">
      <alignment horizontal="center"/>
    </xf>
    <xf numFmtId="10" fontId="2" fillId="2" borderId="0" xfId="1" applyNumberFormat="1" applyFont="1" applyFill="1" applyBorder="1" applyAlignment="1">
      <alignment horizontal="center" vertical="center" wrapText="1"/>
    </xf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Feuil1!$D$2:$D$31</c:f>
              <c:numCache>
                <c:formatCode>0.00%</c:formatCode>
                <c:ptCount val="30"/>
                <c:pt idx="0">
                  <c:v>-8.6264835848831378E-2</c:v>
                </c:pt>
                <c:pt idx="1">
                  <c:v>-0.14399188525628367</c:v>
                </c:pt>
                <c:pt idx="2">
                  <c:v>-4.79280265602351E-2</c:v>
                </c:pt>
                <c:pt idx="3">
                  <c:v>#N/A</c:v>
                </c:pt>
                <c:pt idx="4">
                  <c:v>-8.3462145683546055E-2</c:v>
                </c:pt>
                <c:pt idx="5">
                  <c:v>#N/A</c:v>
                </c:pt>
                <c:pt idx="6">
                  <c:v>-0.15686269784121018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-5.1129854053166453E-2</c:v>
                </c:pt>
                <c:pt idx="13">
                  <c:v>#N/A</c:v>
                </c:pt>
                <c:pt idx="14">
                  <c:v>-0.10805084487614763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-1.2875149499457238E-2</c:v>
                </c:pt>
                <c:pt idx="19">
                  <c:v>#N/A</c:v>
                </c:pt>
                <c:pt idx="20">
                  <c:v>#N/A</c:v>
                </c:pt>
                <c:pt idx="21">
                  <c:v>-0.34543114109773693</c:v>
                </c:pt>
                <c:pt idx="22">
                  <c:v>-3.7044948898835536E-3</c:v>
                </c:pt>
                <c:pt idx="23">
                  <c:v>-2.3491815579932268E-2</c:v>
                </c:pt>
                <c:pt idx="24">
                  <c:v>#N/A</c:v>
                </c:pt>
                <c:pt idx="25">
                  <c:v>-0.31756852581523692</c:v>
                </c:pt>
                <c:pt idx="26">
                  <c:v>-0.13467742959728796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EC-4293-950C-F8F6EC8649FA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Feuil1!$E$2:$E$31</c:f>
              <c:numCache>
                <c:formatCode>0.00%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1.0680819662786816E-2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3.3243733591145686E-3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1.2103318876783026E-2</c:v>
                </c:pt>
                <c:pt idx="12">
                  <c:v>#N/A</c:v>
                </c:pt>
                <c:pt idx="13">
                  <c:v>7.9048302581902069E-3</c:v>
                </c:pt>
                <c:pt idx="14">
                  <c:v>#N/A</c:v>
                </c:pt>
                <c:pt idx="15">
                  <c:v>#N/A</c:v>
                </c:pt>
                <c:pt idx="16">
                  <c:v>1.8304823966950639E-2</c:v>
                </c:pt>
                <c:pt idx="17">
                  <c:v>1.6472445134613815E-2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2.9415389696479184E-3</c:v>
                </c:pt>
                <c:pt idx="28">
                  <c:v>5.2047271771873464E-5</c:v>
                </c:pt>
                <c:pt idx="2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EC-4293-950C-F8F6EC8649FA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Feuil1!$F$2:$F$31</c:f>
              <c:numCache>
                <c:formatCode>0.00%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0.12075059844901372</c:v>
                </c:pt>
                <c:pt idx="6">
                  <c:v>#N/A</c:v>
                </c:pt>
                <c:pt idx="7">
                  <c:v>#N/A</c:v>
                </c:pt>
                <c:pt idx="8">
                  <c:v>5.6968654344333292E-2</c:v>
                </c:pt>
                <c:pt idx="9">
                  <c:v>4.692930577718734E-2</c:v>
                </c:pt>
                <c:pt idx="10">
                  <c:v>5.7660036397707538E-2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8.3505900527239815E-2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0.18648430962759868</c:v>
                </c:pt>
                <c:pt idx="20">
                  <c:v>0.15208233706191898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9.8061482085551016E-2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EC-4293-950C-F8F6EC86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1227320"/>
        <c:axId val="1001230600"/>
      </c:barChart>
      <c:lineChart>
        <c:grouping val="standard"/>
        <c:varyColors val="0"/>
        <c:ser>
          <c:idx val="3"/>
          <c:order val="3"/>
          <c:tx>
            <c:strRef>
              <c:f>Feuil1!$G$1</c:f>
              <c:strCache>
                <c:ptCount val="1"/>
                <c:pt idx="0">
                  <c:v>green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7707727E-11FE-44A3-994B-94647BD9089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5EC-4293-950C-F8F6EC8649F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2C4CF8D2-1F0F-4B6C-AF0E-B1C7C04974A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15EC-4293-950C-F8F6EC8649F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2C5BCA41-BA56-4687-B31A-AAB420ECD44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15EC-4293-950C-F8F6EC8649F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0B-15EC-4293-950C-F8F6EC8649F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EF446952-475E-4638-BAC7-9EA7C078B2E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15EC-4293-950C-F8F6EC8649FA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0D-15EC-4293-950C-F8F6EC8649FA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234357DE-F25B-42E9-AA40-BC725406C54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15EC-4293-950C-F8F6EC8649FA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0F-15EC-4293-950C-F8F6EC8649FA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0-15EC-4293-950C-F8F6EC8649FA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1-15EC-4293-950C-F8F6EC8649FA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2-15EC-4293-950C-F8F6EC8649FA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3-15EC-4293-950C-F8F6EC8649FA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6C925952-969F-428B-9292-499BAEFA24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5EC-4293-950C-F8F6EC8649FA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5-15EC-4293-950C-F8F6EC8649FA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fld id="{F9CBBA39-6F25-49E0-AE4E-8C301CB01E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5EC-4293-950C-F8F6EC8649FA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7-15EC-4293-950C-F8F6EC8649FA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8-15EC-4293-950C-F8F6EC8649FA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9-15EC-4293-950C-F8F6EC8649FA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fld id="{9A6DA0E6-2D07-4D87-BCA8-016B85D087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5EC-4293-950C-F8F6EC8649FA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B-15EC-4293-950C-F8F6EC8649FA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1C-15EC-4293-950C-F8F6EC8649FA}"/>
                </c:ext>
              </c:extLst>
            </c:dLbl>
            <c:dLbl>
              <c:idx val="21"/>
              <c:layout/>
              <c:tx>
                <c:rich>
                  <a:bodyPr/>
                  <a:lstStyle/>
                  <a:p>
                    <a:fld id="{398728E7-9C4E-4B9A-8AE4-195CE4DAF67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15EC-4293-950C-F8F6EC8649FA}"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fld id="{81425B14-DFB0-46BD-8E33-65DCA06DF67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15EC-4293-950C-F8F6EC8649FA}"/>
                </c:ext>
              </c:extLst>
            </c:dLbl>
            <c:dLbl>
              <c:idx val="23"/>
              <c:layout/>
              <c:tx>
                <c:rich>
                  <a:bodyPr/>
                  <a:lstStyle/>
                  <a:p>
                    <a:fld id="{A2B57FA0-2799-4A3D-85BA-A62E50E94CF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15EC-4293-950C-F8F6EC8649FA}"/>
                </c:ext>
              </c:extLst>
            </c:dLbl>
            <c:dLbl>
              <c:idx val="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0-15EC-4293-950C-F8F6EC8649FA}"/>
                </c:ext>
              </c:extLst>
            </c:dLbl>
            <c:dLbl>
              <c:idx val="25"/>
              <c:layout/>
              <c:tx>
                <c:rich>
                  <a:bodyPr/>
                  <a:lstStyle/>
                  <a:p>
                    <a:fld id="{D3289B54-B262-4DDC-A339-9EE76A9071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15EC-4293-950C-F8F6EC8649FA}"/>
                </c:ext>
              </c:extLst>
            </c:dLbl>
            <c:dLbl>
              <c:idx val="26"/>
              <c:layout/>
              <c:tx>
                <c:rich>
                  <a:bodyPr/>
                  <a:lstStyle/>
                  <a:p>
                    <a:fld id="{FCECDCFD-0E3B-4665-929B-A758636E8C6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15EC-4293-950C-F8F6EC8649FA}"/>
                </c:ext>
              </c:extLst>
            </c:dLbl>
            <c:dLbl>
              <c:idx val="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3-15EC-4293-950C-F8F6EC8649FA}"/>
                </c:ext>
              </c:extLst>
            </c:dLbl>
            <c:dLbl>
              <c:idx val="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4-15EC-4293-950C-F8F6EC8649FA}"/>
                </c:ext>
              </c:extLst>
            </c:dLbl>
            <c:dLbl>
              <c:idx val="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5-15EC-4293-950C-F8F6EC864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Feuil1!$G$2:$G$31</c:f>
              <c:numCache>
                <c:formatCode>0.00%</c:formatCode>
                <c:ptCount val="30"/>
                <c:pt idx="0">
                  <c:v>-0.13626483584883137</c:v>
                </c:pt>
                <c:pt idx="1">
                  <c:v>-0.19399188525628369</c:v>
                </c:pt>
                <c:pt idx="2">
                  <c:v>-9.792802656023511E-2</c:v>
                </c:pt>
                <c:pt idx="3">
                  <c:v>#N/A</c:v>
                </c:pt>
                <c:pt idx="4">
                  <c:v>-0.13346214568354606</c:v>
                </c:pt>
                <c:pt idx="5">
                  <c:v>#N/A</c:v>
                </c:pt>
                <c:pt idx="6">
                  <c:v>-0.2068626978412102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-0.10112985405316646</c:v>
                </c:pt>
                <c:pt idx="13">
                  <c:v>#N/A</c:v>
                </c:pt>
                <c:pt idx="14">
                  <c:v>-0.15805084487614762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-6.2875149499457245E-2</c:v>
                </c:pt>
                <c:pt idx="19">
                  <c:v>#N/A</c:v>
                </c:pt>
                <c:pt idx="20">
                  <c:v>#N/A</c:v>
                </c:pt>
                <c:pt idx="21">
                  <c:v>-0.39543114109773692</c:v>
                </c:pt>
                <c:pt idx="22">
                  <c:v>-5.3704494889883554E-2</c:v>
                </c:pt>
                <c:pt idx="23">
                  <c:v>-7.3491815579932271E-2</c:v>
                </c:pt>
                <c:pt idx="24">
                  <c:v>#N/A</c:v>
                </c:pt>
                <c:pt idx="25">
                  <c:v>-0.36756852581523691</c:v>
                </c:pt>
                <c:pt idx="26">
                  <c:v>-0.18467742959728795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Feuil1!$B$2:$B$31</c15:f>
                <c15:dlblRangeCache>
                  <c:ptCount val="30"/>
                  <c:pt idx="0">
                    <c:v>-8,63%</c:v>
                  </c:pt>
                  <c:pt idx="1">
                    <c:v>-14,40%</c:v>
                  </c:pt>
                  <c:pt idx="2">
                    <c:v>-4,79%</c:v>
                  </c:pt>
                  <c:pt idx="3">
                    <c:v>1,07%</c:v>
                  </c:pt>
                  <c:pt idx="4">
                    <c:v>-8,35%</c:v>
                  </c:pt>
                  <c:pt idx="5">
                    <c:v>12,08%</c:v>
                  </c:pt>
                  <c:pt idx="6">
                    <c:v>-15,69%</c:v>
                  </c:pt>
                  <c:pt idx="7">
                    <c:v>0,33%</c:v>
                  </c:pt>
                  <c:pt idx="8">
                    <c:v>5,70%</c:v>
                  </c:pt>
                  <c:pt idx="9">
                    <c:v>4,69%</c:v>
                  </c:pt>
                  <c:pt idx="10">
                    <c:v>5,77%</c:v>
                  </c:pt>
                  <c:pt idx="11">
                    <c:v>1,21%</c:v>
                  </c:pt>
                  <c:pt idx="12">
                    <c:v>-5,11%</c:v>
                  </c:pt>
                  <c:pt idx="13">
                    <c:v>0,79%</c:v>
                  </c:pt>
                  <c:pt idx="14">
                    <c:v>-10,81%</c:v>
                  </c:pt>
                  <c:pt idx="15">
                    <c:v>8,35%</c:v>
                  </c:pt>
                  <c:pt idx="16">
                    <c:v>1,83%</c:v>
                  </c:pt>
                  <c:pt idx="17">
                    <c:v>1,65%</c:v>
                  </c:pt>
                  <c:pt idx="18">
                    <c:v>-1,29%</c:v>
                  </c:pt>
                  <c:pt idx="19">
                    <c:v>18,65%</c:v>
                  </c:pt>
                  <c:pt idx="20">
                    <c:v>15,21%</c:v>
                  </c:pt>
                  <c:pt idx="21">
                    <c:v>-34,54%</c:v>
                  </c:pt>
                  <c:pt idx="22">
                    <c:v>-0,37%</c:v>
                  </c:pt>
                  <c:pt idx="23">
                    <c:v>-2,35%</c:v>
                  </c:pt>
                  <c:pt idx="24">
                    <c:v>9,81%</c:v>
                  </c:pt>
                  <c:pt idx="25">
                    <c:v>-31,76%</c:v>
                  </c:pt>
                  <c:pt idx="26">
                    <c:v>-13,47%</c:v>
                  </c:pt>
                  <c:pt idx="27">
                    <c:v>0,29%</c:v>
                  </c:pt>
                  <c:pt idx="28">
                    <c:v>0,01%</c:v>
                  </c:pt>
                  <c:pt idx="29">
                    <c:v>2,00%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15EC-4293-950C-F8F6EC8649FA}"/>
            </c:ext>
          </c:extLst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yellow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6-15EC-4293-950C-F8F6EC8649F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7-15EC-4293-950C-F8F6EC8649F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8-15EC-4293-950C-F8F6EC8649F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BB341E92-B993-4128-B53C-5605569B2E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15EC-4293-950C-F8F6EC8649F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A-15EC-4293-950C-F8F6EC8649FA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B-15EC-4293-950C-F8F6EC8649FA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C-15EC-4293-950C-F8F6EC8649FA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F6FC3201-BC9E-418D-9B78-70DA95449EE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15EC-4293-950C-F8F6EC8649FA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E-15EC-4293-950C-F8F6EC8649FA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2F-15EC-4293-950C-F8F6EC8649FA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0-15EC-4293-950C-F8F6EC8649FA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fld id="{EEB7F004-53F5-47DE-BD70-F2BF2553672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15EC-4293-950C-F8F6EC8649FA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2-15EC-4293-950C-F8F6EC8649FA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fld id="{068D9417-553F-4BCD-88F5-319AEF6AD60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15EC-4293-950C-F8F6EC8649FA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4-15EC-4293-950C-F8F6EC8649FA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5-15EC-4293-950C-F8F6EC8649FA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fld id="{4719B3FA-B350-48CC-8792-9FD383997A8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15EC-4293-950C-F8F6EC8649FA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fld id="{6B984174-CA32-46ED-8410-8D0B179D235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15EC-4293-950C-F8F6EC8649FA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8-15EC-4293-950C-F8F6EC8649FA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9-15EC-4293-950C-F8F6EC8649FA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A-15EC-4293-950C-F8F6EC8649FA}"/>
                </c:ext>
              </c:extLst>
            </c:dLbl>
            <c:dLbl>
              <c:idx val="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B-15EC-4293-950C-F8F6EC8649FA}"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C-15EC-4293-950C-F8F6EC8649FA}"/>
                </c:ext>
              </c:extLst>
            </c:dLbl>
            <c:dLbl>
              <c:idx val="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D-15EC-4293-950C-F8F6EC8649FA}"/>
                </c:ext>
              </c:extLst>
            </c:dLbl>
            <c:dLbl>
              <c:idx val="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E-15EC-4293-950C-F8F6EC8649FA}"/>
                </c:ext>
              </c:extLst>
            </c:dLbl>
            <c:dLbl>
              <c:idx val="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3F-15EC-4293-950C-F8F6EC8649FA}"/>
                </c:ext>
              </c:extLst>
            </c:dLbl>
            <c:dLbl>
              <c:idx val="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0-15EC-4293-950C-F8F6EC8649FA}"/>
                </c:ext>
              </c:extLst>
            </c:dLbl>
            <c:dLbl>
              <c:idx val="27"/>
              <c:layout/>
              <c:tx>
                <c:rich>
                  <a:bodyPr/>
                  <a:lstStyle/>
                  <a:p>
                    <a:fld id="{7F8D029A-86EF-4C11-89CA-EDC0900891B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15EC-4293-950C-F8F6EC8649FA}"/>
                </c:ext>
              </c:extLst>
            </c:dLbl>
            <c:dLbl>
              <c:idx val="28"/>
              <c:layout/>
              <c:tx>
                <c:rich>
                  <a:bodyPr/>
                  <a:lstStyle/>
                  <a:p>
                    <a:fld id="{1E0A2D38-6ADC-475A-A32D-5D1B56E01F8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15EC-4293-950C-F8F6EC8649FA}"/>
                </c:ext>
              </c:extLst>
            </c:dLbl>
            <c:dLbl>
              <c:idx val="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3-15EC-4293-950C-F8F6EC864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Feuil1!$H$2:$H$31</c:f>
              <c:numCache>
                <c:formatCode>0.00%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6.0680819662786822E-2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5.3324373359114573E-2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6.2103318876783026E-2</c:v>
                </c:pt>
                <c:pt idx="12">
                  <c:v>#N/A</c:v>
                </c:pt>
                <c:pt idx="13">
                  <c:v>5.790483025819021E-2</c:v>
                </c:pt>
                <c:pt idx="14">
                  <c:v>#N/A</c:v>
                </c:pt>
                <c:pt idx="15">
                  <c:v>#N/A</c:v>
                </c:pt>
                <c:pt idx="16">
                  <c:v>6.8304823966950645E-2</c:v>
                </c:pt>
                <c:pt idx="17">
                  <c:v>6.6472445134613811E-2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5.2941538969647921E-2</c:v>
                </c:pt>
                <c:pt idx="28">
                  <c:v>5.0052047271771878E-2</c:v>
                </c:pt>
                <c:pt idx="29">
                  <c:v>#N/A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Feuil1!$B$2:$B$31</c15:f>
                <c15:dlblRangeCache>
                  <c:ptCount val="30"/>
                  <c:pt idx="0">
                    <c:v>-8,63%</c:v>
                  </c:pt>
                  <c:pt idx="1">
                    <c:v>-14,40%</c:v>
                  </c:pt>
                  <c:pt idx="2">
                    <c:v>-4,79%</c:v>
                  </c:pt>
                  <c:pt idx="3">
                    <c:v>1,07%</c:v>
                  </c:pt>
                  <c:pt idx="4">
                    <c:v>-8,35%</c:v>
                  </c:pt>
                  <c:pt idx="5">
                    <c:v>12,08%</c:v>
                  </c:pt>
                  <c:pt idx="6">
                    <c:v>-15,69%</c:v>
                  </c:pt>
                  <c:pt idx="7">
                    <c:v>0,33%</c:v>
                  </c:pt>
                  <c:pt idx="8">
                    <c:v>5,70%</c:v>
                  </c:pt>
                  <c:pt idx="9">
                    <c:v>4,69%</c:v>
                  </c:pt>
                  <c:pt idx="10">
                    <c:v>5,77%</c:v>
                  </c:pt>
                  <c:pt idx="11">
                    <c:v>1,21%</c:v>
                  </c:pt>
                  <c:pt idx="12">
                    <c:v>-5,11%</c:v>
                  </c:pt>
                  <c:pt idx="13">
                    <c:v>0,79%</c:v>
                  </c:pt>
                  <c:pt idx="14">
                    <c:v>-10,81%</c:v>
                  </c:pt>
                  <c:pt idx="15">
                    <c:v>8,35%</c:v>
                  </c:pt>
                  <c:pt idx="16">
                    <c:v>1,83%</c:v>
                  </c:pt>
                  <c:pt idx="17">
                    <c:v>1,65%</c:v>
                  </c:pt>
                  <c:pt idx="18">
                    <c:v>-1,29%</c:v>
                  </c:pt>
                  <c:pt idx="19">
                    <c:v>18,65%</c:v>
                  </c:pt>
                  <c:pt idx="20">
                    <c:v>15,21%</c:v>
                  </c:pt>
                  <c:pt idx="21">
                    <c:v>-34,54%</c:v>
                  </c:pt>
                  <c:pt idx="22">
                    <c:v>-0,37%</c:v>
                  </c:pt>
                  <c:pt idx="23">
                    <c:v>-2,35%</c:v>
                  </c:pt>
                  <c:pt idx="24">
                    <c:v>9,81%</c:v>
                  </c:pt>
                  <c:pt idx="25">
                    <c:v>-31,76%</c:v>
                  </c:pt>
                  <c:pt idx="26">
                    <c:v>-13,47%</c:v>
                  </c:pt>
                  <c:pt idx="27">
                    <c:v>0,29%</c:v>
                  </c:pt>
                  <c:pt idx="28">
                    <c:v>0,01%</c:v>
                  </c:pt>
                  <c:pt idx="29">
                    <c:v>2,00%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15EC-4293-950C-F8F6EC8649FA}"/>
            </c:ext>
          </c:extLst>
        </c:ser>
        <c:ser>
          <c:idx val="5"/>
          <c:order val="5"/>
          <c:tx>
            <c:strRef>
              <c:f>Feuil1!$I$1</c:f>
              <c:strCache>
                <c:ptCount val="1"/>
                <c:pt idx="0">
                  <c:v>red index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4-15EC-4293-950C-F8F6EC8649F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5-15EC-4293-950C-F8F6EC8649F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6-15EC-4293-950C-F8F6EC8649F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7-15EC-4293-950C-F8F6EC8649F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8-15EC-4293-950C-F8F6EC8649FA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AF72D557-D963-4D46-AFCB-5D01646EB22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15EC-4293-950C-F8F6EC8649FA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A-15EC-4293-950C-F8F6EC8649FA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B-15EC-4293-950C-F8F6EC8649FA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fld id="{AE63A182-3218-444A-A7B9-1BCBD0F91EA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15EC-4293-950C-F8F6EC8649FA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fld id="{36EC4D0A-203C-4E9B-846B-E2FA1E3E6C5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15EC-4293-950C-F8F6EC8649FA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fld id="{E9D23068-594D-41A5-8ACD-1D52D9753B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15EC-4293-950C-F8F6EC8649FA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4F-15EC-4293-950C-F8F6EC8649FA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0-15EC-4293-950C-F8F6EC8649FA}"/>
                </c:ext>
              </c:extLst>
            </c:dLbl>
            <c:dLbl>
              <c:idx val="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1-15EC-4293-950C-F8F6EC8649FA}"/>
                </c:ext>
              </c:extLst>
            </c:dLbl>
            <c:dLbl>
              <c:idx val="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2-15EC-4293-950C-F8F6EC8649FA}"/>
                </c:ext>
              </c:extLst>
            </c:dLbl>
            <c:dLbl>
              <c:idx val="15"/>
              <c:layout/>
              <c:tx>
                <c:rich>
                  <a:bodyPr/>
                  <a:lstStyle/>
                  <a:p>
                    <a:fld id="{C2EC583C-3EA1-4538-BB57-619737D454A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15EC-4293-950C-F8F6EC8649FA}"/>
                </c:ext>
              </c:extLst>
            </c:dLbl>
            <c:dLbl>
              <c:idx val="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4-15EC-4293-950C-F8F6EC8649FA}"/>
                </c:ext>
              </c:extLst>
            </c:dLbl>
            <c:dLbl>
              <c:idx val="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5-15EC-4293-950C-F8F6EC8649FA}"/>
                </c:ext>
              </c:extLst>
            </c:dLbl>
            <c:dLbl>
              <c:idx val="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6-15EC-4293-950C-F8F6EC8649FA}"/>
                </c:ext>
              </c:extLst>
            </c:dLbl>
            <c:dLbl>
              <c:idx val="19"/>
              <c:layout/>
              <c:tx>
                <c:rich>
                  <a:bodyPr/>
                  <a:lstStyle/>
                  <a:p>
                    <a:fld id="{DA7327A8-F26D-4634-8C54-3990148EA6C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15EC-4293-950C-F8F6EC8649FA}"/>
                </c:ext>
              </c:extLst>
            </c:dLbl>
            <c:dLbl>
              <c:idx val="20"/>
              <c:layout/>
              <c:tx>
                <c:rich>
                  <a:bodyPr/>
                  <a:lstStyle/>
                  <a:p>
                    <a:fld id="{469A63B5-1CDC-46FF-B107-AD03FA1522D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15EC-4293-950C-F8F6EC8649FA}"/>
                </c:ext>
              </c:extLst>
            </c:dLbl>
            <c:dLbl>
              <c:idx val="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9-15EC-4293-950C-F8F6EC8649FA}"/>
                </c:ext>
              </c:extLst>
            </c:dLbl>
            <c:dLbl>
              <c:idx val="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A-15EC-4293-950C-F8F6EC8649FA}"/>
                </c:ext>
              </c:extLst>
            </c:dLbl>
            <c:dLbl>
              <c:idx val="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B-15EC-4293-950C-F8F6EC8649FA}"/>
                </c:ext>
              </c:extLst>
            </c:dLbl>
            <c:dLbl>
              <c:idx val="24"/>
              <c:layout/>
              <c:tx>
                <c:rich>
                  <a:bodyPr/>
                  <a:lstStyle/>
                  <a:p>
                    <a:fld id="{8D9AB859-04A9-4F81-9382-EC823C799C6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15EC-4293-950C-F8F6EC8649FA}"/>
                </c:ext>
              </c:extLst>
            </c:dLbl>
            <c:dLbl>
              <c:idx val="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D-15EC-4293-950C-F8F6EC8649FA}"/>
                </c:ext>
              </c:extLst>
            </c:dLbl>
            <c:dLbl>
              <c:idx val="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E-15EC-4293-950C-F8F6EC8649FA}"/>
                </c:ext>
              </c:extLst>
            </c:dLbl>
            <c:dLbl>
              <c:idx val="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5F-15EC-4293-950C-F8F6EC8649FA}"/>
                </c:ext>
              </c:extLst>
            </c:dLbl>
            <c:dLbl>
              <c:idx val="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xForSave val="1"/>
                </c:ext>
                <c:ext xmlns:c16="http://schemas.microsoft.com/office/drawing/2014/chart" uri="{C3380CC4-5D6E-409C-BE32-E72D297353CC}">
                  <c16:uniqueId val="{00000060-15EC-4293-950C-F8F6EC8649FA}"/>
                </c:ext>
              </c:extLst>
            </c:dLbl>
            <c:dLbl>
              <c:idx val="29"/>
              <c:layout/>
              <c:tx>
                <c:rich>
                  <a:bodyPr/>
                  <a:lstStyle/>
                  <a:p>
                    <a:fld id="{FFE77758-E481-4844-B67D-D0D735F4AAA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15EC-4293-950C-F8F6EC864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strRef>
              <c:f>Feuil1!$A$2:$A$31</c:f>
              <c:strCache>
                <c:ptCount val="30"/>
                <c:pt idx="0">
                  <c:v>A1</c:v>
                </c:pt>
                <c:pt idx="1">
                  <c:v>A2</c:v>
                </c:pt>
                <c:pt idx="2">
                  <c:v>A3</c:v>
                </c:pt>
                <c:pt idx="3">
                  <c:v>A4</c:v>
                </c:pt>
                <c:pt idx="4">
                  <c:v>A5</c:v>
                </c:pt>
                <c:pt idx="5">
                  <c:v>A6</c:v>
                </c:pt>
                <c:pt idx="6">
                  <c:v>A7</c:v>
                </c:pt>
                <c:pt idx="7">
                  <c:v>A8</c:v>
                </c:pt>
                <c:pt idx="8">
                  <c:v>A9</c:v>
                </c:pt>
                <c:pt idx="9">
                  <c:v>A10</c:v>
                </c:pt>
                <c:pt idx="10">
                  <c:v>A11</c:v>
                </c:pt>
                <c:pt idx="11">
                  <c:v>A12</c:v>
                </c:pt>
                <c:pt idx="12">
                  <c:v>A13</c:v>
                </c:pt>
                <c:pt idx="13">
                  <c:v>A14</c:v>
                </c:pt>
                <c:pt idx="14">
                  <c:v>A15</c:v>
                </c:pt>
                <c:pt idx="15">
                  <c:v>A16</c:v>
                </c:pt>
                <c:pt idx="16">
                  <c:v>A17</c:v>
                </c:pt>
                <c:pt idx="17">
                  <c:v>A18</c:v>
                </c:pt>
                <c:pt idx="18">
                  <c:v>A19</c:v>
                </c:pt>
                <c:pt idx="19">
                  <c:v>A20</c:v>
                </c:pt>
                <c:pt idx="20">
                  <c:v>A21</c:v>
                </c:pt>
                <c:pt idx="21">
                  <c:v>A22</c:v>
                </c:pt>
                <c:pt idx="22">
                  <c:v>A23</c:v>
                </c:pt>
                <c:pt idx="23">
                  <c:v>A24</c:v>
                </c:pt>
                <c:pt idx="24">
                  <c:v>A25</c:v>
                </c:pt>
                <c:pt idx="25">
                  <c:v>A26</c:v>
                </c:pt>
                <c:pt idx="26">
                  <c:v>A27</c:v>
                </c:pt>
                <c:pt idx="27">
                  <c:v>A28</c:v>
                </c:pt>
                <c:pt idx="28">
                  <c:v>A29</c:v>
                </c:pt>
                <c:pt idx="29">
                  <c:v>Overdues rate Country</c:v>
                </c:pt>
              </c:strCache>
            </c:strRef>
          </c:cat>
          <c:val>
            <c:numRef>
              <c:f>Feuil1!$I$2:$I$31</c:f>
              <c:numCache>
                <c:formatCode>0.00%</c:formatCode>
                <c:ptCount val="3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0.17075059844901372</c:v>
                </c:pt>
                <c:pt idx="6">
                  <c:v>#N/A</c:v>
                </c:pt>
                <c:pt idx="7">
                  <c:v>#N/A</c:v>
                </c:pt>
                <c:pt idx="8">
                  <c:v>0.10696865434433329</c:v>
                </c:pt>
                <c:pt idx="9">
                  <c:v>9.6929305777187336E-2</c:v>
                </c:pt>
                <c:pt idx="10">
                  <c:v>0.10766003639770755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0.13350590052723982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0.2364843096275987</c:v>
                </c:pt>
                <c:pt idx="20">
                  <c:v>0.20208233706191897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0.14806148208555103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7.0000000000000007E-2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Feuil1!$B$2:$B$31</c15:f>
                <c15:dlblRangeCache>
                  <c:ptCount val="30"/>
                  <c:pt idx="0">
                    <c:v>-8,63%</c:v>
                  </c:pt>
                  <c:pt idx="1">
                    <c:v>-14,40%</c:v>
                  </c:pt>
                  <c:pt idx="2">
                    <c:v>-4,79%</c:v>
                  </c:pt>
                  <c:pt idx="3">
                    <c:v>1,07%</c:v>
                  </c:pt>
                  <c:pt idx="4">
                    <c:v>-8,35%</c:v>
                  </c:pt>
                  <c:pt idx="5">
                    <c:v>12,08%</c:v>
                  </c:pt>
                  <c:pt idx="6">
                    <c:v>-15,69%</c:v>
                  </c:pt>
                  <c:pt idx="7">
                    <c:v>0,33%</c:v>
                  </c:pt>
                  <c:pt idx="8">
                    <c:v>5,70%</c:v>
                  </c:pt>
                  <c:pt idx="9">
                    <c:v>4,69%</c:v>
                  </c:pt>
                  <c:pt idx="10">
                    <c:v>5,77%</c:v>
                  </c:pt>
                  <c:pt idx="11">
                    <c:v>1,21%</c:v>
                  </c:pt>
                  <c:pt idx="12">
                    <c:v>-5,11%</c:v>
                  </c:pt>
                  <c:pt idx="13">
                    <c:v>0,79%</c:v>
                  </c:pt>
                  <c:pt idx="14">
                    <c:v>-10,81%</c:v>
                  </c:pt>
                  <c:pt idx="15">
                    <c:v>8,35%</c:v>
                  </c:pt>
                  <c:pt idx="16">
                    <c:v>1,83%</c:v>
                  </c:pt>
                  <c:pt idx="17">
                    <c:v>1,65%</c:v>
                  </c:pt>
                  <c:pt idx="18">
                    <c:v>-1,29%</c:v>
                  </c:pt>
                  <c:pt idx="19">
                    <c:v>18,65%</c:v>
                  </c:pt>
                  <c:pt idx="20">
                    <c:v>15,21%</c:v>
                  </c:pt>
                  <c:pt idx="21">
                    <c:v>-34,54%</c:v>
                  </c:pt>
                  <c:pt idx="22">
                    <c:v>-0,37%</c:v>
                  </c:pt>
                  <c:pt idx="23">
                    <c:v>-2,35%</c:v>
                  </c:pt>
                  <c:pt idx="24">
                    <c:v>9,81%</c:v>
                  </c:pt>
                  <c:pt idx="25">
                    <c:v>-31,76%</c:v>
                  </c:pt>
                  <c:pt idx="26">
                    <c:v>-13,47%</c:v>
                  </c:pt>
                  <c:pt idx="27">
                    <c:v>0,29%</c:v>
                  </c:pt>
                  <c:pt idx="28">
                    <c:v>0,01%</c:v>
                  </c:pt>
                  <c:pt idx="29">
                    <c:v>2,00%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15EC-4293-950C-F8F6EC864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1227320"/>
        <c:axId val="1001230600"/>
      </c:lineChart>
      <c:catAx>
        <c:axId val="1001227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1230600"/>
        <c:crosses val="autoZero"/>
        <c:auto val="1"/>
        <c:lblAlgn val="ctr"/>
        <c:lblOffset val="100"/>
        <c:noMultiLvlLbl val="0"/>
      </c:catAx>
      <c:valAx>
        <c:axId val="1001230600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001227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228598</xdr:colOff>
      <xdr:row>0</xdr:row>
      <xdr:rowOff>152401</xdr:rowOff>
    </xdr:from>
    <xdr:to>
      <xdr:col>20</xdr:col>
      <xdr:colOff>552449</xdr:colOff>
      <xdr:row>31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D5" sqref="D5"/>
    </sheetView>
  </sheetViews>
  <sheetFormatPr baseColWidth="10" defaultRowHeight="14.25" x14ac:dyDescent="0.2"/>
  <cols>
    <col min="1" max="1" width="22.375" bestFit="1" customWidth="1"/>
    <col min="2" max="2" width="9.75" style="6" bestFit="1" customWidth="1"/>
    <col min="7" max="9" width="11" style="6"/>
  </cols>
  <sheetData>
    <row r="1" spans="1:9" ht="45" x14ac:dyDescent="0.2">
      <c r="A1" s="1" t="s">
        <v>0</v>
      </c>
      <c r="B1" s="5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5" t="s">
        <v>7</v>
      </c>
      <c r="I1" s="5" t="s">
        <v>8</v>
      </c>
    </row>
    <row r="2" spans="1:9" x14ac:dyDescent="0.2">
      <c r="A2" s="3" t="s">
        <v>9</v>
      </c>
      <c r="B2" s="4">
        <v>-8.6264835848831378E-2</v>
      </c>
      <c r="C2" s="4">
        <f>IF(B2&gt;0,B2+0.05,B2-0.05)</f>
        <v>-0.13626483584883137</v>
      </c>
      <c r="D2" s="4">
        <f>IF(B2&lt;0,B2,NA())</f>
        <v>-8.6264835848831378E-2</v>
      </c>
      <c r="E2" s="4" t="e">
        <f>IF(AND(B2&gt;0,B2&lt;$B$31),B2,NA())</f>
        <v>#N/A</v>
      </c>
      <c r="F2" s="4" t="e">
        <f>IF(B2&lt;0,NA(),IF(B2&gt;=$B$31,B2,NA()))</f>
        <v>#N/A</v>
      </c>
      <c r="G2" s="6">
        <f>IF(B2&gt;0,NA(),IF(B2&lt;0,C2,NA()))</f>
        <v>-0.13626483584883137</v>
      </c>
      <c r="H2" s="6" t="e">
        <f>IF(AND(B2&gt;0,B2&lt;$B$31),C2,NA())</f>
        <v>#N/A</v>
      </c>
      <c r="I2" s="6" t="e">
        <f>IF(B2&lt;0,NA(),IF(B2&gt;=$B$31,C2,NA()))</f>
        <v>#N/A</v>
      </c>
    </row>
    <row r="3" spans="1:9" x14ac:dyDescent="0.2">
      <c r="A3" s="3" t="s">
        <v>10</v>
      </c>
      <c r="B3" s="4">
        <v>-0.14399188525628367</v>
      </c>
      <c r="C3" s="4">
        <f>IF(B3&gt;0,B3+0.05,B3-0.05)</f>
        <v>-0.19399188525628369</v>
      </c>
      <c r="D3" s="4">
        <f>IF(B3&lt;0,B3,NA())</f>
        <v>-0.14399188525628367</v>
      </c>
      <c r="E3" s="4" t="e">
        <f>IF(AND(B3&gt;0,B3&lt;$B$31),B3,NA())</f>
        <v>#N/A</v>
      </c>
      <c r="F3" s="4" t="e">
        <f>IF(B3&lt;0,NA(),IF(B3&gt;=$B$31,B3,NA()))</f>
        <v>#N/A</v>
      </c>
      <c r="G3" s="6">
        <f>IF(B3&gt;0,NA(),IF(B3&lt;0,C3,NA()))</f>
        <v>-0.19399188525628369</v>
      </c>
      <c r="H3" s="6" t="e">
        <f>IF(AND(B3&gt;0,B3&lt;$B$31),C3,NA())</f>
        <v>#N/A</v>
      </c>
      <c r="I3" s="6" t="e">
        <f>IF(B3&lt;0,NA(),IF(B3&gt;=$B$31,C3,NA()))</f>
        <v>#N/A</v>
      </c>
    </row>
    <row r="4" spans="1:9" x14ac:dyDescent="0.2">
      <c r="A4" s="3" t="s">
        <v>11</v>
      </c>
      <c r="B4" s="4">
        <v>-4.79280265602351E-2</v>
      </c>
      <c r="C4" s="4">
        <f>IF(B4&gt;0,B4+0.05,B4-0.05)</f>
        <v>-9.792802656023511E-2</v>
      </c>
      <c r="D4" s="4">
        <f>IF(B4&lt;0,B4,NA())</f>
        <v>-4.79280265602351E-2</v>
      </c>
      <c r="E4" s="4" t="e">
        <f>IF(AND(B4&gt;0,B4&lt;$B$31),B4,NA())</f>
        <v>#N/A</v>
      </c>
      <c r="F4" s="4" t="e">
        <f>IF(B4&lt;0,NA(),IF(B4&gt;=$B$31,B4,NA()))</f>
        <v>#N/A</v>
      </c>
      <c r="G4" s="6">
        <f>IF(B4&gt;0,NA(),IF(B4&lt;0,C4,NA()))</f>
        <v>-9.792802656023511E-2</v>
      </c>
      <c r="H4" s="6" t="e">
        <f>IF(AND(B4&gt;0,B4&lt;$B$31),C4,NA())</f>
        <v>#N/A</v>
      </c>
      <c r="I4" s="6" t="e">
        <f>IF(B4&lt;0,NA(),IF(B4&gt;=$B$31,C4,NA()))</f>
        <v>#N/A</v>
      </c>
    </row>
    <row r="5" spans="1:9" x14ac:dyDescent="0.2">
      <c r="A5" s="3" t="s">
        <v>12</v>
      </c>
      <c r="B5" s="4">
        <v>1.0680819662786816E-2</v>
      </c>
      <c r="C5" s="4">
        <f>IF(B5&gt;0,B5+0.05,B5-0.05)</f>
        <v>6.0680819662786822E-2</v>
      </c>
      <c r="D5" s="4" t="e">
        <f>IF(B5&lt;0,B5,NA())</f>
        <v>#N/A</v>
      </c>
      <c r="E5" s="4">
        <f>IF(AND(B5&gt;0,B5&lt;$B$31),B5,NA())</f>
        <v>1.0680819662786816E-2</v>
      </c>
      <c r="F5" s="4" t="e">
        <f>IF(B5&lt;0,NA(),IF(B5&gt;=$B$31,B5,NA()))</f>
        <v>#N/A</v>
      </c>
      <c r="G5" s="6" t="e">
        <f>IF(B5&gt;0,NA(),IF(B5&lt;0,C5,NA()))</f>
        <v>#N/A</v>
      </c>
      <c r="H5" s="6">
        <f>IF(AND(B5&gt;0,B5&lt;$B$31),C5,NA())</f>
        <v>6.0680819662786822E-2</v>
      </c>
      <c r="I5" s="6" t="e">
        <f>IF(B5&lt;0,NA(),IF(B5&gt;=$B$31,C5,NA()))</f>
        <v>#N/A</v>
      </c>
    </row>
    <row r="6" spans="1:9" x14ac:dyDescent="0.2">
      <c r="A6" s="3" t="s">
        <v>13</v>
      </c>
      <c r="B6" s="4">
        <v>-8.3462145683546055E-2</v>
      </c>
      <c r="C6" s="4">
        <f>IF(B6&gt;0,B6+0.05,B6-0.05)</f>
        <v>-0.13346214568354606</v>
      </c>
      <c r="D6" s="4">
        <f>IF(B6&lt;0,B6,NA())</f>
        <v>-8.3462145683546055E-2</v>
      </c>
      <c r="E6" s="4" t="e">
        <f>IF(AND(B6&gt;0,B6&lt;$B$31),B6,NA())</f>
        <v>#N/A</v>
      </c>
      <c r="F6" s="4" t="e">
        <f>IF(B6&lt;0,NA(),IF(B6&gt;=$B$31,B6,NA()))</f>
        <v>#N/A</v>
      </c>
      <c r="G6" s="6">
        <f>IF(B6&gt;0,NA(),IF(B6&lt;0,C6,NA()))</f>
        <v>-0.13346214568354606</v>
      </c>
      <c r="H6" s="6" t="e">
        <f>IF(AND(B6&gt;0,B6&lt;$B$31),C6,NA())</f>
        <v>#N/A</v>
      </c>
      <c r="I6" s="6" t="e">
        <f>IF(B6&lt;0,NA(),IF(B6&gt;=$B$31,C6,NA()))</f>
        <v>#N/A</v>
      </c>
    </row>
    <row r="7" spans="1:9" x14ac:dyDescent="0.2">
      <c r="A7" s="3" t="s">
        <v>14</v>
      </c>
      <c r="B7" s="4">
        <v>0.12075059844901372</v>
      </c>
      <c r="C7" s="4">
        <f>IF(B7&gt;0,B7+0.05,B7-0.05)</f>
        <v>0.17075059844901372</v>
      </c>
      <c r="D7" s="4" t="e">
        <f>IF(B7&lt;0,B7,NA())</f>
        <v>#N/A</v>
      </c>
      <c r="E7" s="4" t="e">
        <f>IF(AND(B7&gt;0,B7&lt;$B$31),B7,NA())</f>
        <v>#N/A</v>
      </c>
      <c r="F7" s="4">
        <f>IF(B7&lt;0,NA(),IF(B7&gt;=$B$31,B7,NA()))</f>
        <v>0.12075059844901372</v>
      </c>
      <c r="G7" s="6" t="e">
        <f>IF(B7&gt;0,NA(),IF(B7&lt;0,C7,NA()))</f>
        <v>#N/A</v>
      </c>
      <c r="H7" s="6" t="e">
        <f>IF(AND(B7&gt;0,B7&lt;$B$31),C7,NA())</f>
        <v>#N/A</v>
      </c>
      <c r="I7" s="6">
        <f>IF(B7&lt;0,NA(),IF(B7&gt;=$B$31,C7,NA()))</f>
        <v>0.17075059844901372</v>
      </c>
    </row>
    <row r="8" spans="1:9" x14ac:dyDescent="0.2">
      <c r="A8" s="3" t="s">
        <v>15</v>
      </c>
      <c r="B8" s="4">
        <v>-0.15686269784121018</v>
      </c>
      <c r="C8" s="4">
        <f>IF(B8&gt;0,B8+0.05,B8-0.05)</f>
        <v>-0.2068626978412102</v>
      </c>
      <c r="D8" s="4">
        <f>IF(B8&lt;0,B8,NA())</f>
        <v>-0.15686269784121018</v>
      </c>
      <c r="E8" s="4" t="e">
        <f>IF(AND(B8&gt;0,B8&lt;$B$31),B8,NA())</f>
        <v>#N/A</v>
      </c>
      <c r="F8" s="4" t="e">
        <f>IF(B8&lt;0,NA(),IF(B8&gt;=$B$31,B8,NA()))</f>
        <v>#N/A</v>
      </c>
      <c r="G8" s="6">
        <f>IF(B8&gt;0,NA(),IF(B8&lt;0,C8,NA()))</f>
        <v>-0.2068626978412102</v>
      </c>
      <c r="H8" s="6" t="e">
        <f>IF(AND(B8&gt;0,B8&lt;$B$31),C8,NA())</f>
        <v>#N/A</v>
      </c>
      <c r="I8" s="6" t="e">
        <f>IF(B8&lt;0,NA(),IF(B8&gt;=$B$31,C8,NA()))</f>
        <v>#N/A</v>
      </c>
    </row>
    <row r="9" spans="1:9" x14ac:dyDescent="0.2">
      <c r="A9" s="3" t="s">
        <v>16</v>
      </c>
      <c r="B9" s="4">
        <v>3.3243733591145686E-3</v>
      </c>
      <c r="C9" s="4">
        <f>IF(B9&gt;0,B9+0.05,B9-0.05)</f>
        <v>5.3324373359114573E-2</v>
      </c>
      <c r="D9" s="4" t="e">
        <f>IF(B9&lt;0,B9,NA())</f>
        <v>#N/A</v>
      </c>
      <c r="E9" s="4">
        <f>IF(AND(B9&gt;0,B9&lt;$B$31),B9,NA())</f>
        <v>3.3243733591145686E-3</v>
      </c>
      <c r="F9" s="4" t="e">
        <f>IF(B9&lt;0,NA(),IF(B9&gt;=$B$31,B9,NA()))</f>
        <v>#N/A</v>
      </c>
      <c r="G9" s="6" t="e">
        <f>IF(B9&gt;0,NA(),IF(B9&lt;0,C9,NA()))</f>
        <v>#N/A</v>
      </c>
      <c r="H9" s="6">
        <f>IF(AND(B9&gt;0,B9&lt;$B$31),C9,NA())</f>
        <v>5.3324373359114573E-2</v>
      </c>
      <c r="I9" s="6" t="e">
        <f>IF(B9&lt;0,NA(),IF(B9&gt;=$B$31,C9,NA()))</f>
        <v>#N/A</v>
      </c>
    </row>
    <row r="10" spans="1:9" x14ac:dyDescent="0.2">
      <c r="A10" s="3" t="s">
        <v>17</v>
      </c>
      <c r="B10" s="4">
        <v>5.6968654344333292E-2</v>
      </c>
      <c r="C10" s="4">
        <f>IF(B10&gt;0,B10+0.05,B10-0.05)</f>
        <v>0.10696865434433329</v>
      </c>
      <c r="D10" s="4" t="e">
        <f>IF(B10&lt;0,B10,NA())</f>
        <v>#N/A</v>
      </c>
      <c r="E10" s="4" t="e">
        <f>IF(AND(B10&gt;0,B10&lt;$B$31),B10,NA())</f>
        <v>#N/A</v>
      </c>
      <c r="F10" s="4">
        <f>IF(B10&lt;0,NA(),IF(B10&gt;=$B$31,B10,NA()))</f>
        <v>5.6968654344333292E-2</v>
      </c>
      <c r="G10" s="6" t="e">
        <f>IF(B10&gt;0,NA(),IF(B10&lt;0,C10,NA()))</f>
        <v>#N/A</v>
      </c>
      <c r="H10" s="6" t="e">
        <f>IF(AND(B10&gt;0,B10&lt;$B$31),C10,NA())</f>
        <v>#N/A</v>
      </c>
      <c r="I10" s="6">
        <f>IF(B10&lt;0,NA(),IF(B10&gt;=$B$31,C10,NA()))</f>
        <v>0.10696865434433329</v>
      </c>
    </row>
    <row r="11" spans="1:9" x14ac:dyDescent="0.2">
      <c r="A11" s="3" t="s">
        <v>18</v>
      </c>
      <c r="B11" s="4">
        <v>4.692930577718734E-2</v>
      </c>
      <c r="C11" s="4">
        <f>IF(B11&gt;0,B11+0.05,B11-0.05)</f>
        <v>9.6929305777187336E-2</v>
      </c>
      <c r="D11" s="4" t="e">
        <f>IF(B11&lt;0,B11,NA())</f>
        <v>#N/A</v>
      </c>
      <c r="E11" s="4" t="e">
        <f>IF(AND(B11&gt;0,B11&lt;$B$31),B11,NA())</f>
        <v>#N/A</v>
      </c>
      <c r="F11" s="4">
        <f>IF(B11&lt;0,NA(),IF(B11&gt;=$B$31,B11,NA()))</f>
        <v>4.692930577718734E-2</v>
      </c>
      <c r="G11" s="6" t="e">
        <f>IF(B11&gt;0,NA(),IF(B11&lt;0,C11,NA()))</f>
        <v>#N/A</v>
      </c>
      <c r="H11" s="6" t="e">
        <f>IF(AND(B11&gt;0,B11&lt;$B$31),C11,NA())</f>
        <v>#N/A</v>
      </c>
      <c r="I11" s="6">
        <f>IF(B11&lt;0,NA(),IF(B11&gt;=$B$31,C11,NA()))</f>
        <v>9.6929305777187336E-2</v>
      </c>
    </row>
    <row r="12" spans="1:9" x14ac:dyDescent="0.2">
      <c r="A12" s="3" t="s">
        <v>19</v>
      </c>
      <c r="B12" s="4">
        <v>5.7660036397707538E-2</v>
      </c>
      <c r="C12" s="4">
        <f>IF(B12&gt;0,B12+0.05,B12-0.05)</f>
        <v>0.10766003639770755</v>
      </c>
      <c r="D12" s="4" t="e">
        <f>IF(B12&lt;0,B12,NA())</f>
        <v>#N/A</v>
      </c>
      <c r="E12" s="4" t="e">
        <f>IF(AND(B12&gt;0,B12&lt;$B$31),B12,NA())</f>
        <v>#N/A</v>
      </c>
      <c r="F12" s="4">
        <f>IF(B12&lt;0,NA(),IF(B12&gt;=$B$31,B12,NA()))</f>
        <v>5.7660036397707538E-2</v>
      </c>
      <c r="G12" s="6" t="e">
        <f>IF(B12&gt;0,NA(),IF(B12&lt;0,C12,NA()))</f>
        <v>#N/A</v>
      </c>
      <c r="H12" s="6" t="e">
        <f>IF(AND(B12&gt;0,B12&lt;$B$31),C12,NA())</f>
        <v>#N/A</v>
      </c>
      <c r="I12" s="6">
        <f>IF(B12&lt;0,NA(),IF(B12&gt;=$B$31,C12,NA()))</f>
        <v>0.10766003639770755</v>
      </c>
    </row>
    <row r="13" spans="1:9" x14ac:dyDescent="0.2">
      <c r="A13" s="3" t="s">
        <v>20</v>
      </c>
      <c r="B13" s="4">
        <v>1.2103318876783026E-2</v>
      </c>
      <c r="C13" s="4">
        <f>IF(B13&gt;0,B13+0.05,B13-0.05)</f>
        <v>6.2103318876783026E-2</v>
      </c>
      <c r="D13" s="4" t="e">
        <f>IF(B13&lt;0,B13,NA())</f>
        <v>#N/A</v>
      </c>
      <c r="E13" s="4">
        <f>IF(AND(B13&gt;0,B13&lt;$B$31),B13,NA())</f>
        <v>1.2103318876783026E-2</v>
      </c>
      <c r="F13" s="4" t="e">
        <f>IF(B13&lt;0,NA(),IF(B13&gt;=$B$31,B13,NA()))</f>
        <v>#N/A</v>
      </c>
      <c r="G13" s="6" t="e">
        <f>IF(B13&gt;0,NA(),IF(B13&lt;0,C13,NA()))</f>
        <v>#N/A</v>
      </c>
      <c r="H13" s="6">
        <f>IF(AND(B13&gt;0,B13&lt;$B$31),C13,NA())</f>
        <v>6.2103318876783026E-2</v>
      </c>
      <c r="I13" s="6" t="e">
        <f>IF(B13&lt;0,NA(),IF(B13&gt;=$B$31,C13,NA()))</f>
        <v>#N/A</v>
      </c>
    </row>
    <row r="14" spans="1:9" x14ac:dyDescent="0.2">
      <c r="A14" s="3" t="s">
        <v>21</v>
      </c>
      <c r="B14" s="4">
        <v>-5.1129854053166453E-2</v>
      </c>
      <c r="C14" s="4">
        <f>IF(B14&gt;0,B14+0.05,B14-0.05)</f>
        <v>-0.10112985405316646</v>
      </c>
      <c r="D14" s="4">
        <f>IF(B14&lt;0,B14,NA())</f>
        <v>-5.1129854053166453E-2</v>
      </c>
      <c r="E14" s="4" t="e">
        <f>IF(AND(B14&gt;0,B14&lt;$B$31),B14,NA())</f>
        <v>#N/A</v>
      </c>
      <c r="F14" s="4" t="e">
        <f>IF(B14&lt;0,NA(),IF(B14&gt;=$B$31,B14,NA()))</f>
        <v>#N/A</v>
      </c>
      <c r="G14" s="6">
        <f>IF(B14&gt;0,NA(),IF(B14&lt;0,C14,NA()))</f>
        <v>-0.10112985405316646</v>
      </c>
      <c r="H14" s="6" t="e">
        <f>IF(AND(B14&gt;0,B14&lt;$B$31),C14,NA())</f>
        <v>#N/A</v>
      </c>
      <c r="I14" s="6" t="e">
        <f>IF(B14&lt;0,NA(),IF(B14&gt;=$B$31,C14,NA()))</f>
        <v>#N/A</v>
      </c>
    </row>
    <row r="15" spans="1:9" x14ac:dyDescent="0.2">
      <c r="A15" s="3" t="s">
        <v>22</v>
      </c>
      <c r="B15" s="4">
        <v>7.9048302581902069E-3</v>
      </c>
      <c r="C15" s="4">
        <f>IF(B15&gt;0,B15+0.05,B15-0.05)</f>
        <v>5.790483025819021E-2</v>
      </c>
      <c r="D15" s="4" t="e">
        <f>IF(B15&lt;0,B15,NA())</f>
        <v>#N/A</v>
      </c>
      <c r="E15" s="4">
        <f>IF(AND(B15&gt;0,B15&lt;$B$31),B15,NA())</f>
        <v>7.9048302581902069E-3</v>
      </c>
      <c r="F15" s="4" t="e">
        <f>IF(B15&lt;0,NA(),IF(B15&gt;=$B$31,B15,NA()))</f>
        <v>#N/A</v>
      </c>
      <c r="G15" s="6" t="e">
        <f>IF(B15&gt;0,NA(),IF(B15&lt;0,C15,NA()))</f>
        <v>#N/A</v>
      </c>
      <c r="H15" s="6">
        <f>IF(AND(B15&gt;0,B15&lt;$B$31),C15,NA())</f>
        <v>5.790483025819021E-2</v>
      </c>
      <c r="I15" s="6" t="e">
        <f>IF(B15&lt;0,NA(),IF(B15&gt;=$B$31,C15,NA()))</f>
        <v>#N/A</v>
      </c>
    </row>
    <row r="16" spans="1:9" x14ac:dyDescent="0.2">
      <c r="A16" s="3" t="s">
        <v>23</v>
      </c>
      <c r="B16" s="4">
        <v>-0.10805084487614763</v>
      </c>
      <c r="C16" s="4">
        <f>IF(B16&gt;0,B16+0.05,B16-0.05)</f>
        <v>-0.15805084487614762</v>
      </c>
      <c r="D16" s="4">
        <f>IF(B16&lt;0,B16,NA())</f>
        <v>-0.10805084487614763</v>
      </c>
      <c r="E16" s="4" t="e">
        <f>IF(AND(B16&gt;0,B16&lt;$B$31),B16,NA())</f>
        <v>#N/A</v>
      </c>
      <c r="F16" s="4" t="e">
        <f>IF(B16&lt;0,NA(),IF(B16&gt;=$B$31,B16,NA()))</f>
        <v>#N/A</v>
      </c>
      <c r="G16" s="6">
        <f>IF(B16&gt;0,NA(),IF(B16&lt;0,C16,NA()))</f>
        <v>-0.15805084487614762</v>
      </c>
      <c r="H16" s="6" t="e">
        <f>IF(AND(B16&gt;0,B16&lt;$B$31),C16,NA())</f>
        <v>#N/A</v>
      </c>
      <c r="I16" s="6" t="e">
        <f>IF(B16&lt;0,NA(),IF(B16&gt;=$B$31,C16,NA()))</f>
        <v>#N/A</v>
      </c>
    </row>
    <row r="17" spans="1:9" x14ac:dyDescent="0.2">
      <c r="A17" s="3" t="s">
        <v>24</v>
      </c>
      <c r="B17" s="4">
        <v>8.3505900527239815E-2</v>
      </c>
      <c r="C17" s="4">
        <f>IF(B17&gt;0,B17+0.05,B17-0.05)</f>
        <v>0.13350590052723982</v>
      </c>
      <c r="D17" s="4" t="e">
        <f>IF(B17&lt;0,B17,NA())</f>
        <v>#N/A</v>
      </c>
      <c r="E17" s="4" t="e">
        <f>IF(AND(B17&gt;0,B17&lt;$B$31),B17,NA())</f>
        <v>#N/A</v>
      </c>
      <c r="F17" s="4">
        <f>IF(B17&lt;0,NA(),IF(B17&gt;=$B$31,B17,NA()))</f>
        <v>8.3505900527239815E-2</v>
      </c>
      <c r="G17" s="6" t="e">
        <f>IF(B17&gt;0,NA(),IF(B17&lt;0,C17,NA()))</f>
        <v>#N/A</v>
      </c>
      <c r="H17" s="6" t="e">
        <f>IF(AND(B17&gt;0,B17&lt;$B$31),C17,NA())</f>
        <v>#N/A</v>
      </c>
      <c r="I17" s="6">
        <f>IF(B17&lt;0,NA(),IF(B17&gt;=$B$31,C17,NA()))</f>
        <v>0.13350590052723982</v>
      </c>
    </row>
    <row r="18" spans="1:9" x14ac:dyDescent="0.2">
      <c r="A18" s="3" t="s">
        <v>25</v>
      </c>
      <c r="B18" s="4">
        <v>1.8304823966950639E-2</v>
      </c>
      <c r="C18" s="4">
        <f>IF(B18&gt;0,B18+0.05,B18-0.05)</f>
        <v>6.8304823966950645E-2</v>
      </c>
      <c r="D18" s="4" t="e">
        <f>IF(B18&lt;0,B18,NA())</f>
        <v>#N/A</v>
      </c>
      <c r="E18" s="4">
        <f>IF(AND(B18&gt;0,B18&lt;$B$31),B18,NA())</f>
        <v>1.8304823966950639E-2</v>
      </c>
      <c r="F18" s="4" t="e">
        <f>IF(B18&lt;0,NA(),IF(B18&gt;=$B$31,B18,NA()))</f>
        <v>#N/A</v>
      </c>
      <c r="G18" s="6" t="e">
        <f>IF(B18&gt;0,NA(),IF(B18&lt;0,C18,NA()))</f>
        <v>#N/A</v>
      </c>
      <c r="H18" s="6">
        <f>IF(AND(B18&gt;0,B18&lt;$B$31),C18,NA())</f>
        <v>6.8304823966950645E-2</v>
      </c>
      <c r="I18" s="6" t="e">
        <f>IF(B18&lt;0,NA(),IF(B18&gt;=$B$31,C18,NA()))</f>
        <v>#N/A</v>
      </c>
    </row>
    <row r="19" spans="1:9" x14ac:dyDescent="0.2">
      <c r="A19" s="3" t="s">
        <v>26</v>
      </c>
      <c r="B19" s="4">
        <v>1.6472445134613815E-2</v>
      </c>
      <c r="C19" s="4">
        <f>IF(B19&gt;0,B19+0.05,B19-0.05)</f>
        <v>6.6472445134613811E-2</v>
      </c>
      <c r="D19" s="4" t="e">
        <f>IF(B19&lt;0,B19,NA())</f>
        <v>#N/A</v>
      </c>
      <c r="E19" s="4">
        <f>IF(AND(B19&gt;0,B19&lt;$B$31),B19,NA())</f>
        <v>1.6472445134613815E-2</v>
      </c>
      <c r="F19" s="4" t="e">
        <f>IF(B19&lt;0,NA(),IF(B19&gt;=$B$31,B19,NA()))</f>
        <v>#N/A</v>
      </c>
      <c r="G19" s="6" t="e">
        <f>IF(B19&gt;0,NA(),IF(B19&lt;0,C19,NA()))</f>
        <v>#N/A</v>
      </c>
      <c r="H19" s="6">
        <f>IF(AND(B19&gt;0,B19&lt;$B$31),C19,NA())</f>
        <v>6.6472445134613811E-2</v>
      </c>
      <c r="I19" s="6" t="e">
        <f>IF(B19&lt;0,NA(),IF(B19&gt;=$B$31,C19,NA()))</f>
        <v>#N/A</v>
      </c>
    </row>
    <row r="20" spans="1:9" x14ac:dyDescent="0.2">
      <c r="A20" s="3" t="s">
        <v>27</v>
      </c>
      <c r="B20" s="4">
        <v>-1.2875149499457238E-2</v>
      </c>
      <c r="C20" s="4">
        <f>IF(B20&gt;0,B20+0.05,B20-0.05)</f>
        <v>-6.2875149499457245E-2</v>
      </c>
      <c r="D20" s="4">
        <f>IF(B20&lt;0,B20,NA())</f>
        <v>-1.2875149499457238E-2</v>
      </c>
      <c r="E20" s="4" t="e">
        <f>IF(AND(B20&gt;0,B20&lt;$B$31),B20,NA())</f>
        <v>#N/A</v>
      </c>
      <c r="F20" s="4" t="e">
        <f>IF(B20&lt;0,NA(),IF(B20&gt;=$B$31,B20,NA()))</f>
        <v>#N/A</v>
      </c>
      <c r="G20" s="6">
        <f>IF(B20&gt;0,NA(),IF(B20&lt;0,C20,NA()))</f>
        <v>-6.2875149499457245E-2</v>
      </c>
      <c r="H20" s="6" t="e">
        <f>IF(AND(B20&gt;0,B20&lt;$B$31),C20,NA())</f>
        <v>#N/A</v>
      </c>
      <c r="I20" s="6" t="e">
        <f>IF(B20&lt;0,NA(),IF(B20&gt;=$B$31,C20,NA()))</f>
        <v>#N/A</v>
      </c>
    </row>
    <row r="21" spans="1:9" x14ac:dyDescent="0.2">
      <c r="A21" s="3" t="s">
        <v>28</v>
      </c>
      <c r="B21" s="4">
        <v>0.18648430962759868</v>
      </c>
      <c r="C21" s="4">
        <f>IF(B21&gt;0,B21+0.05,B21-0.05)</f>
        <v>0.2364843096275987</v>
      </c>
      <c r="D21" s="4" t="e">
        <f>IF(B21&lt;0,B21,NA())</f>
        <v>#N/A</v>
      </c>
      <c r="E21" s="4" t="e">
        <f>IF(AND(B21&gt;0,B21&lt;$B$31),B21,NA())</f>
        <v>#N/A</v>
      </c>
      <c r="F21" s="4">
        <f>IF(B21&lt;0,NA(),IF(B21&gt;=$B$31,B21,NA()))</f>
        <v>0.18648430962759868</v>
      </c>
      <c r="G21" s="6" t="e">
        <f>IF(B21&gt;0,NA(),IF(B21&lt;0,C21,NA()))</f>
        <v>#N/A</v>
      </c>
      <c r="H21" s="6" t="e">
        <f>IF(AND(B21&gt;0,B21&lt;$B$31),C21,NA())</f>
        <v>#N/A</v>
      </c>
      <c r="I21" s="6">
        <f>IF(B21&lt;0,NA(),IF(B21&gt;=$B$31,C21,NA()))</f>
        <v>0.2364843096275987</v>
      </c>
    </row>
    <row r="22" spans="1:9" x14ac:dyDescent="0.2">
      <c r="A22" s="3" t="s">
        <v>29</v>
      </c>
      <c r="B22" s="4">
        <v>0.15208233706191898</v>
      </c>
      <c r="C22" s="4">
        <f>IF(B22&gt;0,B22+0.05,B22-0.05)</f>
        <v>0.20208233706191897</v>
      </c>
      <c r="D22" s="4" t="e">
        <f>IF(B22&lt;0,B22,NA())</f>
        <v>#N/A</v>
      </c>
      <c r="E22" s="4" t="e">
        <f>IF(AND(B22&gt;0,B22&lt;$B$31),B22,NA())</f>
        <v>#N/A</v>
      </c>
      <c r="F22" s="4">
        <f>IF(B22&lt;0,NA(),IF(B22&gt;=$B$31,B22,NA()))</f>
        <v>0.15208233706191898</v>
      </c>
      <c r="G22" s="6" t="e">
        <f>IF(B22&gt;0,NA(),IF(B22&lt;0,C22,NA()))</f>
        <v>#N/A</v>
      </c>
      <c r="H22" s="6" t="e">
        <f>IF(AND(B22&gt;0,B22&lt;$B$31),C22,NA())</f>
        <v>#N/A</v>
      </c>
      <c r="I22" s="6">
        <f>IF(B22&lt;0,NA(),IF(B22&gt;=$B$31,C22,NA()))</f>
        <v>0.20208233706191897</v>
      </c>
    </row>
    <row r="23" spans="1:9" x14ac:dyDescent="0.2">
      <c r="A23" s="3" t="s">
        <v>30</v>
      </c>
      <c r="B23" s="4">
        <v>-0.34543114109773693</v>
      </c>
      <c r="C23" s="4">
        <f>IF(B23&gt;0,B23+0.05,B23-0.05)</f>
        <v>-0.39543114109773692</v>
      </c>
      <c r="D23" s="4">
        <f>IF(B23&lt;0,B23,NA())</f>
        <v>-0.34543114109773693</v>
      </c>
      <c r="E23" s="4" t="e">
        <f>IF(AND(B23&gt;0,B23&lt;$B$31),B23,NA())</f>
        <v>#N/A</v>
      </c>
      <c r="F23" s="4" t="e">
        <f>IF(B23&lt;0,NA(),IF(B23&gt;=$B$31,B23,NA()))</f>
        <v>#N/A</v>
      </c>
      <c r="G23" s="6">
        <f>IF(B23&gt;0,NA(),IF(B23&lt;0,C23,NA()))</f>
        <v>-0.39543114109773692</v>
      </c>
      <c r="H23" s="6" t="e">
        <f>IF(AND(B23&gt;0,B23&lt;$B$31),C23,NA())</f>
        <v>#N/A</v>
      </c>
      <c r="I23" s="6" t="e">
        <f>IF(B23&lt;0,NA(),IF(B23&gt;=$B$31,C23,NA()))</f>
        <v>#N/A</v>
      </c>
    </row>
    <row r="24" spans="1:9" x14ac:dyDescent="0.2">
      <c r="A24" s="3" t="s">
        <v>31</v>
      </c>
      <c r="B24" s="4">
        <v>-3.7044948898835536E-3</v>
      </c>
      <c r="C24" s="4">
        <f>IF(B24&gt;0,B24+0.05,B24-0.05)</f>
        <v>-5.3704494889883554E-2</v>
      </c>
      <c r="D24" s="4">
        <f>IF(B24&lt;0,B24,NA())</f>
        <v>-3.7044948898835536E-3</v>
      </c>
      <c r="E24" s="4" t="e">
        <f>IF(AND(B24&gt;0,B24&lt;$B$31),B24,NA())</f>
        <v>#N/A</v>
      </c>
      <c r="F24" s="4" t="e">
        <f>IF(B24&lt;0,NA(),IF(B24&gt;=$B$31,B24,NA()))</f>
        <v>#N/A</v>
      </c>
      <c r="G24" s="6">
        <f>IF(B24&gt;0,NA(),IF(B24&lt;0,C24,NA()))</f>
        <v>-5.3704494889883554E-2</v>
      </c>
      <c r="H24" s="6" t="e">
        <f>IF(AND(B24&gt;0,B24&lt;$B$31),C24,NA())</f>
        <v>#N/A</v>
      </c>
      <c r="I24" s="6" t="e">
        <f>IF(B24&lt;0,NA(),IF(B24&gt;=$B$31,C24,NA()))</f>
        <v>#N/A</v>
      </c>
    </row>
    <row r="25" spans="1:9" x14ac:dyDescent="0.2">
      <c r="A25" s="3" t="s">
        <v>32</v>
      </c>
      <c r="B25" s="4">
        <v>-2.3491815579932268E-2</v>
      </c>
      <c r="C25" s="4">
        <f>IF(B25&gt;0,B25+0.05,B25-0.05)</f>
        <v>-7.3491815579932271E-2</v>
      </c>
      <c r="D25" s="4">
        <f>IF(B25&lt;0,B25,NA())</f>
        <v>-2.3491815579932268E-2</v>
      </c>
      <c r="E25" s="4" t="e">
        <f>IF(AND(B25&gt;0,B25&lt;$B$31),B25,NA())</f>
        <v>#N/A</v>
      </c>
      <c r="F25" s="4" t="e">
        <f>IF(B25&lt;0,NA(),IF(B25&gt;=$B$31,B25,NA()))</f>
        <v>#N/A</v>
      </c>
      <c r="G25" s="6">
        <f>IF(B25&gt;0,NA(),IF(B25&lt;0,C25,NA()))</f>
        <v>-7.3491815579932271E-2</v>
      </c>
      <c r="H25" s="6" t="e">
        <f>IF(AND(B25&gt;0,B25&lt;$B$31),C25,NA())</f>
        <v>#N/A</v>
      </c>
      <c r="I25" s="6" t="e">
        <f>IF(B25&lt;0,NA(),IF(B25&gt;=$B$31,C25,NA()))</f>
        <v>#N/A</v>
      </c>
    </row>
    <row r="26" spans="1:9" x14ac:dyDescent="0.2">
      <c r="A26" s="3" t="s">
        <v>33</v>
      </c>
      <c r="B26" s="4">
        <v>9.8061482085551016E-2</v>
      </c>
      <c r="C26" s="4">
        <f>IF(B26&gt;0,B26+0.05,B26-0.05)</f>
        <v>0.14806148208555103</v>
      </c>
      <c r="D26" s="4" t="e">
        <f>IF(B26&lt;0,B26,NA())</f>
        <v>#N/A</v>
      </c>
      <c r="E26" s="4" t="e">
        <f>IF(AND(B26&gt;0,B26&lt;$B$31),B26,NA())</f>
        <v>#N/A</v>
      </c>
      <c r="F26" s="4">
        <f>IF(B26&lt;0,NA(),IF(B26&gt;=$B$31,B26,NA()))</f>
        <v>9.8061482085551016E-2</v>
      </c>
      <c r="G26" s="6" t="e">
        <f>IF(B26&gt;0,NA(),IF(B26&lt;0,C26,NA()))</f>
        <v>#N/A</v>
      </c>
      <c r="H26" s="6" t="e">
        <f>IF(AND(B26&gt;0,B26&lt;$B$31),C26,NA())</f>
        <v>#N/A</v>
      </c>
      <c r="I26" s="6">
        <f>IF(B26&lt;0,NA(),IF(B26&gt;=$B$31,C26,NA()))</f>
        <v>0.14806148208555103</v>
      </c>
    </row>
    <row r="27" spans="1:9" x14ac:dyDescent="0.2">
      <c r="A27" s="3" t="s">
        <v>34</v>
      </c>
      <c r="B27" s="4">
        <v>-0.31756852581523692</v>
      </c>
      <c r="C27" s="4">
        <f>IF(B27&gt;0,B27+0.05,B27-0.05)</f>
        <v>-0.36756852581523691</v>
      </c>
      <c r="D27" s="4">
        <f>IF(B27&lt;0,B27,NA())</f>
        <v>-0.31756852581523692</v>
      </c>
      <c r="E27" s="4" t="e">
        <f>IF(AND(B27&gt;0,B27&lt;$B$31),B27,NA())</f>
        <v>#N/A</v>
      </c>
      <c r="F27" s="4" t="e">
        <f>IF(B27&lt;0,NA(),IF(B27&gt;=$B$31,B27,NA()))</f>
        <v>#N/A</v>
      </c>
      <c r="G27" s="6">
        <f>IF(B27&gt;0,NA(),IF(B27&lt;0,C27,NA()))</f>
        <v>-0.36756852581523691</v>
      </c>
      <c r="H27" s="6" t="e">
        <f>IF(AND(B27&gt;0,B27&lt;$B$31),C27,NA())</f>
        <v>#N/A</v>
      </c>
      <c r="I27" s="6" t="e">
        <f>IF(B27&lt;0,NA(),IF(B27&gt;=$B$31,C27,NA()))</f>
        <v>#N/A</v>
      </c>
    </row>
    <row r="28" spans="1:9" x14ac:dyDescent="0.2">
      <c r="A28" s="3" t="s">
        <v>35</v>
      </c>
      <c r="B28" s="4">
        <v>-0.13467742959728796</v>
      </c>
      <c r="C28" s="4">
        <f>IF(B28&gt;0,B28+0.05,B28-0.05)</f>
        <v>-0.18467742959728795</v>
      </c>
      <c r="D28" s="4">
        <f>IF(B28&lt;0,B28,NA())</f>
        <v>-0.13467742959728796</v>
      </c>
      <c r="E28" s="4" t="e">
        <f>IF(AND(B28&gt;0,B28&lt;$B$31),B28,NA())</f>
        <v>#N/A</v>
      </c>
      <c r="F28" s="4" t="e">
        <f>IF(B28&lt;0,NA(),IF(B28&gt;=$B$31,B28,NA()))</f>
        <v>#N/A</v>
      </c>
      <c r="G28" s="6">
        <f>IF(B28&gt;0,NA(),IF(B28&lt;0,C28,NA()))</f>
        <v>-0.18467742959728795</v>
      </c>
      <c r="H28" s="6" t="e">
        <f>IF(AND(B28&gt;0,B28&lt;$B$31),C28,NA())</f>
        <v>#N/A</v>
      </c>
      <c r="I28" s="6" t="e">
        <f>IF(B28&lt;0,NA(),IF(B28&gt;=$B$31,C28,NA()))</f>
        <v>#N/A</v>
      </c>
    </row>
    <row r="29" spans="1:9" x14ac:dyDescent="0.2">
      <c r="A29" s="3" t="s">
        <v>36</v>
      </c>
      <c r="B29" s="4">
        <v>2.9415389696479184E-3</v>
      </c>
      <c r="C29" s="4">
        <f>IF(B29&gt;0,B29+0.05,B29-0.05)</f>
        <v>5.2941538969647921E-2</v>
      </c>
      <c r="D29" s="4" t="e">
        <f>IF(B29&lt;0,B29,NA())</f>
        <v>#N/A</v>
      </c>
      <c r="E29" s="4">
        <f>IF(AND(B29&gt;0,B29&lt;$B$31),B29,NA())</f>
        <v>2.9415389696479184E-3</v>
      </c>
      <c r="F29" s="4" t="e">
        <f>IF(B29&lt;0,NA(),IF(B29&gt;=$B$31,B29,NA()))</f>
        <v>#N/A</v>
      </c>
      <c r="G29" s="6" t="e">
        <f>IF(B29&gt;0,NA(),IF(B29&lt;0,C29,NA()))</f>
        <v>#N/A</v>
      </c>
      <c r="H29" s="6">
        <f>IF(AND(B29&gt;0,B29&lt;$B$31),C29,NA())</f>
        <v>5.2941538969647921E-2</v>
      </c>
      <c r="I29" s="6" t="e">
        <f>IF(B29&lt;0,NA(),IF(B29&gt;=$B$31,C29,NA()))</f>
        <v>#N/A</v>
      </c>
    </row>
    <row r="30" spans="1:9" x14ac:dyDescent="0.2">
      <c r="A30" s="3" t="s">
        <v>37</v>
      </c>
      <c r="B30" s="4">
        <v>5.2047271771873464E-5</v>
      </c>
      <c r="C30" s="4">
        <f>IF(B30&gt;0,B30+0.05,B30-0.05)</f>
        <v>5.0052047271771878E-2</v>
      </c>
      <c r="D30" s="4" t="e">
        <f>IF(B30&lt;0,B30,NA())</f>
        <v>#N/A</v>
      </c>
      <c r="E30" s="4">
        <f>IF(AND(B30&gt;0,B30&lt;$B$31),B30,NA())</f>
        <v>5.2047271771873464E-5</v>
      </c>
      <c r="F30" s="4" t="e">
        <f>IF(B30&lt;0,NA(),IF(B30&gt;=$B$31,B30,NA()))</f>
        <v>#N/A</v>
      </c>
      <c r="G30" s="6" t="e">
        <f>IF(B30&gt;0,NA(),IF(B30&lt;0,C30,NA()))</f>
        <v>#N/A</v>
      </c>
      <c r="H30" s="6">
        <f>IF(AND(B30&gt;0,B30&lt;$B$31),C30,NA())</f>
        <v>5.0052047271771878E-2</v>
      </c>
      <c r="I30" s="6" t="e">
        <f>IF(B30&lt;0,NA(),IF(B30&gt;=$B$31,C30,NA()))</f>
        <v>#N/A</v>
      </c>
    </row>
    <row r="31" spans="1:9" x14ac:dyDescent="0.2">
      <c r="A31" s="3" t="s">
        <v>38</v>
      </c>
      <c r="B31" s="4">
        <v>0.02</v>
      </c>
      <c r="C31" s="4">
        <f>IF(B31&gt;0,B31+0.05,B31-0.05)</f>
        <v>7.0000000000000007E-2</v>
      </c>
      <c r="D31" s="4" t="e">
        <f>IF(B31&lt;0,B31,NA())</f>
        <v>#N/A</v>
      </c>
      <c r="E31" s="4" t="e">
        <f>IF(AND(B31&gt;0,B31&lt;$B$31),B31,NA())</f>
        <v>#N/A</v>
      </c>
      <c r="F31" s="4">
        <f>IF(B31&lt;0,NA(),IF(B31&gt;=$B$31,B31,NA()))</f>
        <v>0.02</v>
      </c>
      <c r="G31" s="6" t="e">
        <f>IF(B31&gt;0,NA(),IF(B31&lt;0,C31,NA()))</f>
        <v>#N/A</v>
      </c>
      <c r="H31" s="6" t="e">
        <f>IF(AND(B31&gt;0,B31&lt;$B$31),C31,NA())</f>
        <v>#N/A</v>
      </c>
      <c r="I31" s="6">
        <f>IF(B31&lt;0,NA(),IF(B31&gt;=$B$31,C31,NA()))</f>
        <v>7.0000000000000007E-2</v>
      </c>
    </row>
  </sheetData>
  <sortState ref="A2:I31">
    <sortCondition ref="A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31"/>
  <sheetViews>
    <sheetView workbookViewId="0">
      <selection activeCell="C3" sqref="C3:C31"/>
    </sheetView>
  </sheetViews>
  <sheetFormatPr baseColWidth="10" defaultRowHeight="14.25" x14ac:dyDescent="0.2"/>
  <sheetData>
    <row r="3" spans="3:3" x14ac:dyDescent="0.2">
      <c r="C3" s="4">
        <v>0.49507459073369098</v>
      </c>
    </row>
    <row r="4" spans="3:3" x14ac:dyDescent="0.2">
      <c r="C4" s="4">
        <v>0.16802378976603533</v>
      </c>
    </row>
    <row r="5" spans="3:3" x14ac:dyDescent="0.2">
      <c r="C5" s="4">
        <v>0.12555236182792648</v>
      </c>
    </row>
    <row r="6" spans="3:3" x14ac:dyDescent="0.2">
      <c r="C6" s="4">
        <v>0.12016884613963374</v>
      </c>
    </row>
    <row r="7" spans="3:3" x14ac:dyDescent="0.2">
      <c r="C7" s="4">
        <v>0.10765096509217674</v>
      </c>
    </row>
    <row r="8" spans="3:3" x14ac:dyDescent="0.2">
      <c r="C8" s="4">
        <v>6.8786653934739511E-2</v>
      </c>
    </row>
    <row r="9" spans="3:3" x14ac:dyDescent="0.2">
      <c r="C9" s="4">
        <v>6.8391468246735254E-2</v>
      </c>
    </row>
    <row r="10" spans="3:3" x14ac:dyDescent="0.2">
      <c r="C10" s="4">
        <v>6.2756935804008596E-2</v>
      </c>
    </row>
    <row r="11" spans="3:3" x14ac:dyDescent="0.2">
      <c r="C11" s="4">
        <v>2.2646511755138401E-2</v>
      </c>
    </row>
    <row r="12" spans="3:3" x14ac:dyDescent="0.2">
      <c r="C12" s="4">
        <v>2.2275976189986342E-2</v>
      </c>
    </row>
    <row r="13" spans="3:3" x14ac:dyDescent="0.2">
      <c r="C13" s="4">
        <v>2.0658709634540889E-2</v>
      </c>
    </row>
    <row r="14" spans="3:3" x14ac:dyDescent="0.2">
      <c r="C14" s="4">
        <v>1.805064076892934E-2</v>
      </c>
    </row>
    <row r="15" spans="3:3" x14ac:dyDescent="0.2">
      <c r="C15" s="4">
        <v>1.7178494867361324E-2</v>
      </c>
    </row>
    <row r="16" spans="3:3" x14ac:dyDescent="0.2">
      <c r="C16" s="4">
        <v>1.4816309891415419E-2</v>
      </c>
    </row>
    <row r="17" spans="3:3" x14ac:dyDescent="0.2">
      <c r="C17" s="4">
        <v>1.4705879401815823E-2</v>
      </c>
    </row>
    <row r="18" spans="3:3" x14ac:dyDescent="0.2">
      <c r="C18" s="4">
        <v>1.3077550942529857E-2</v>
      </c>
    </row>
    <row r="19" spans="3:3" x14ac:dyDescent="0.2">
      <c r="C19" s="4">
        <v>-2.7621234082465594E-3</v>
      </c>
    </row>
    <row r="20" spans="3:3" x14ac:dyDescent="0.2">
      <c r="C20" s="4">
        <v>-2.8559216711200679E-3</v>
      </c>
    </row>
    <row r="21" spans="3:3" x14ac:dyDescent="0.2">
      <c r="C21" s="4">
        <v>-5.537250492107927E-3</v>
      </c>
    </row>
    <row r="22" spans="3:3" x14ac:dyDescent="0.2">
      <c r="C22" s="4">
        <v>-1.2198203684274756E-2</v>
      </c>
    </row>
    <row r="23" spans="3:3" x14ac:dyDescent="0.2">
      <c r="C23" s="4">
        <v>-2.19847938999886E-2</v>
      </c>
    </row>
    <row r="24" spans="3:3" x14ac:dyDescent="0.2">
      <c r="C24" s="4">
        <v>-4.10320457671106E-2</v>
      </c>
    </row>
    <row r="25" spans="3:3" x14ac:dyDescent="0.2">
      <c r="C25" s="4">
        <v>-6.9823672362643738E-2</v>
      </c>
    </row>
    <row r="26" spans="3:3" x14ac:dyDescent="0.2">
      <c r="C26" s="4">
        <v>-7.3605486087099464E-2</v>
      </c>
    </row>
    <row r="27" spans="3:3" x14ac:dyDescent="0.2">
      <c r="C27" s="4">
        <v>-8.3200172377135714E-2</v>
      </c>
    </row>
    <row r="28" spans="3:3" x14ac:dyDescent="0.2">
      <c r="C28" s="4">
        <v>-8.9103788126117925E-2</v>
      </c>
    </row>
    <row r="29" spans="3:3" x14ac:dyDescent="0.2">
      <c r="C29" s="4">
        <v>-9.6241029315607782E-2</v>
      </c>
    </row>
    <row r="30" spans="3:3" x14ac:dyDescent="0.2">
      <c r="C30" s="4">
        <v>-0.10917695487332897</v>
      </c>
    </row>
    <row r="31" spans="3:3" x14ac:dyDescent="0.2">
      <c r="C31" s="4">
        <v>-0.57329579226931604</v>
      </c>
    </row>
  </sheetData>
  <sortState ref="C3:C31">
    <sortCondition descending="1"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2020-06-27T06:53:01Z</dcterms:created>
  <dcterms:modified xsi:type="dcterms:W3CDTF">2020-06-27T07:23:15Z</dcterms:modified>
</cp:coreProperties>
</file>