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seh\Dropbox\AA-Taff\Jose\EXCEL\"/>
    </mc:Choice>
  </mc:AlternateContent>
  <bookViews>
    <workbookView xWindow="-15" yWindow="-15" windowWidth="9600" windowHeight="7920" tabRatio="566" firstSheet="2" activeTab="6"/>
  </bookViews>
  <sheets>
    <sheet name="Feuil3" sheetId="13" state="hidden" r:id="rId1"/>
    <sheet name="Feuil2" sheetId="12" state="hidden" r:id="rId2"/>
    <sheet name="Feuille de Patch" sheetId="1" r:id="rId3"/>
    <sheet name="MULTIS" sheetId="17" r:id="rId4"/>
    <sheet name="Liste des Proj" sheetId="7" r:id="rId5"/>
    <sheet name="Liste des Multis" sheetId="19" r:id="rId6"/>
    <sheet name="Gellatines" sheetId="20" r:id="rId7"/>
    <sheet name="masses" sheetId="18" r:id="rId8"/>
    <sheet name="ELEC" sheetId="15" r:id="rId9"/>
    <sheet name="BANQUE DE DONNEES" sheetId="16" r:id="rId10"/>
  </sheets>
  <externalReferences>
    <externalReference r:id="rId11"/>
  </externalReferences>
  <definedNames>
    <definedName name="_xlnm._FilterDatabase" localSheetId="9" hidden="1">'BANQUE DE DONNEES'!$A$1:$B$1</definedName>
    <definedName name="_xlnm._FilterDatabase" localSheetId="2" hidden="1">'Feuille de Patch'!$A$4:$V$4</definedName>
    <definedName name="_xlnm._FilterDatabase" localSheetId="5" hidden="1">'Liste des Multis'!$A$1:$F$1</definedName>
    <definedName name="_xlnm._FilterDatabase" localSheetId="4" hidden="1">'Liste des Proj'!$A$5:$C$5</definedName>
    <definedName name="_xlnm._FilterDatabase" localSheetId="7" hidden="1">masses!$A$1:$C$1</definedName>
    <definedName name="_xlnm._FilterDatabase" localSheetId="3" hidden="1">MULTIS!$A$1:$R$1</definedName>
    <definedName name="_xlnm.Print_Area" localSheetId="2">'Feuille de Patch'!$A$4:$T$71</definedName>
    <definedName name="_xlnm.Print_Area" localSheetId="4">'Liste des Proj'!$A$5:$G$84</definedName>
  </definedNames>
  <calcPr calcId="162913"/>
  <pivotCaches>
    <pivotCache cacheId="1" r:id="rId12"/>
  </pivotCaches>
</workbook>
</file>

<file path=xl/calcChain.xml><?xml version="1.0" encoding="utf-8"?>
<calcChain xmlns="http://schemas.openxmlformats.org/spreadsheetml/2006/main">
  <c r="B14" i="20" l="1"/>
  <c r="C14" i="20"/>
  <c r="D14" i="20"/>
  <c r="E14" i="20"/>
  <c r="F14" i="20"/>
  <c r="G14" i="20"/>
  <c r="H14" i="20"/>
  <c r="I14" i="20"/>
  <c r="B15" i="20"/>
  <c r="C15" i="20"/>
  <c r="D15" i="20"/>
  <c r="E15" i="20"/>
  <c r="F15" i="20"/>
  <c r="G15" i="20"/>
  <c r="H15" i="20"/>
  <c r="I15" i="20"/>
  <c r="B16" i="20"/>
  <c r="C16" i="20"/>
  <c r="D16" i="20"/>
  <c r="E16" i="20"/>
  <c r="F16" i="20"/>
  <c r="G16" i="20"/>
  <c r="H16" i="20"/>
  <c r="I16" i="20"/>
  <c r="B17" i="20"/>
  <c r="C17" i="20"/>
  <c r="D17" i="20"/>
  <c r="E17" i="20"/>
  <c r="F17" i="20"/>
  <c r="G17" i="20"/>
  <c r="H17" i="20"/>
  <c r="I17" i="20"/>
  <c r="B18" i="20"/>
  <c r="C18" i="20"/>
  <c r="D18" i="20"/>
  <c r="E18" i="20"/>
  <c r="F18" i="20"/>
  <c r="G18" i="20"/>
  <c r="H18" i="20"/>
  <c r="I18" i="20"/>
  <c r="B19" i="20"/>
  <c r="C19" i="20"/>
  <c r="D19" i="20"/>
  <c r="E19" i="20"/>
  <c r="F19" i="20"/>
  <c r="G19" i="20"/>
  <c r="H19" i="20"/>
  <c r="I19" i="20"/>
  <c r="B20" i="20"/>
  <c r="C20" i="20"/>
  <c r="D20" i="20"/>
  <c r="E20" i="20"/>
  <c r="F20" i="20"/>
  <c r="G20" i="20"/>
  <c r="H20" i="20"/>
  <c r="I20" i="20"/>
  <c r="B3" i="20"/>
  <c r="C3" i="20"/>
  <c r="D3" i="20"/>
  <c r="E3" i="20"/>
  <c r="F3" i="20"/>
  <c r="G3" i="20"/>
  <c r="H3" i="20"/>
  <c r="I3" i="20"/>
  <c r="B4" i="20"/>
  <c r="C4" i="20"/>
  <c r="D4" i="20"/>
  <c r="E4" i="20"/>
  <c r="F4" i="20"/>
  <c r="G4" i="20"/>
  <c r="H4" i="20"/>
  <c r="I4" i="20"/>
  <c r="B5" i="20"/>
  <c r="C5" i="20"/>
  <c r="D5" i="20"/>
  <c r="E5" i="20"/>
  <c r="F5" i="20"/>
  <c r="G5" i="20"/>
  <c r="H5" i="20"/>
  <c r="I5" i="20"/>
  <c r="B6" i="20"/>
  <c r="C6" i="20"/>
  <c r="D6" i="20"/>
  <c r="E6" i="20"/>
  <c r="F6" i="20"/>
  <c r="G6" i="20"/>
  <c r="H6" i="20"/>
  <c r="I6" i="20"/>
  <c r="B7" i="20"/>
  <c r="C7" i="20"/>
  <c r="D7" i="20"/>
  <c r="E7" i="20"/>
  <c r="F7" i="20"/>
  <c r="G7" i="20"/>
  <c r="H7" i="20"/>
  <c r="I7" i="20"/>
  <c r="B8" i="20"/>
  <c r="C8" i="20"/>
  <c r="D8" i="20"/>
  <c r="E8" i="20"/>
  <c r="F8" i="20"/>
  <c r="G8" i="20"/>
  <c r="H8" i="20"/>
  <c r="I8" i="20"/>
  <c r="B9" i="20"/>
  <c r="C9" i="20"/>
  <c r="D9" i="20"/>
  <c r="E9" i="20"/>
  <c r="F9" i="20"/>
  <c r="G9" i="20"/>
  <c r="H9" i="20"/>
  <c r="I9" i="20"/>
  <c r="B10" i="20"/>
  <c r="C10" i="20"/>
  <c r="D10" i="20"/>
  <c r="E10" i="20"/>
  <c r="F10" i="20"/>
  <c r="G10" i="20"/>
  <c r="H10" i="20"/>
  <c r="I10" i="20"/>
  <c r="B11" i="20"/>
  <c r="C11" i="20"/>
  <c r="D11" i="20"/>
  <c r="E11" i="20"/>
  <c r="F11" i="20"/>
  <c r="G11" i="20"/>
  <c r="H11" i="20"/>
  <c r="I11" i="20"/>
  <c r="B12" i="20"/>
  <c r="C12" i="20"/>
  <c r="D12" i="20"/>
  <c r="E12" i="20"/>
  <c r="F12" i="20"/>
  <c r="G12" i="20"/>
  <c r="H12" i="20"/>
  <c r="I12" i="20"/>
  <c r="B13" i="20"/>
  <c r="C13" i="20"/>
  <c r="D13" i="20"/>
  <c r="E13" i="20"/>
  <c r="F13" i="20"/>
  <c r="G13" i="20"/>
  <c r="H13" i="20"/>
  <c r="I13" i="20"/>
  <c r="C2" i="20"/>
  <c r="D2" i="20"/>
  <c r="E2" i="20"/>
  <c r="F2" i="20"/>
  <c r="G2" i="20"/>
  <c r="H2" i="20"/>
  <c r="I2" i="20"/>
  <c r="B2" i="20"/>
  <c r="B1" i="20" a="1"/>
  <c r="B1" i="20" s="1"/>
  <c r="G1" i="20" l="1"/>
  <c r="E1" i="20"/>
  <c r="H1" i="20"/>
  <c r="D1" i="20"/>
  <c r="I1" i="20"/>
  <c r="C1" i="20"/>
  <c r="F1" i="20"/>
  <c r="F5" i="16" l="1"/>
  <c r="F6" i="16"/>
  <c r="F7" i="16"/>
  <c r="F8" i="16"/>
  <c r="F9" i="16"/>
  <c r="F10" i="16"/>
  <c r="F11" i="16"/>
  <c r="F12" i="16"/>
  <c r="F13" i="16"/>
  <c r="F14" i="16"/>
  <c r="F15" i="16"/>
  <c r="F16" i="16"/>
  <c r="F17" i="16"/>
  <c r="F18" i="16"/>
  <c r="F19" i="16"/>
  <c r="F20" i="16"/>
  <c r="F21" i="16"/>
  <c r="F22" i="16"/>
  <c r="F23" i="16"/>
  <c r="F24" i="16"/>
  <c r="F25" i="16"/>
  <c r="F26" i="16"/>
  <c r="F27" i="16"/>
  <c r="F28" i="16"/>
  <c r="F29" i="16"/>
  <c r="F30" i="16"/>
  <c r="F31" i="16"/>
  <c r="F32" i="16"/>
  <c r="F33" i="16"/>
  <c r="F34" i="16"/>
  <c r="F35" i="16"/>
  <c r="F36" i="16"/>
  <c r="F37" i="16"/>
  <c r="F38" i="16"/>
  <c r="F39" i="16"/>
  <c r="F40" i="16"/>
  <c r="F41" i="16"/>
  <c r="F42" i="16"/>
  <c r="F43" i="16"/>
  <c r="F44" i="16"/>
  <c r="F45" i="16"/>
  <c r="F46" i="16"/>
  <c r="F47" i="16"/>
  <c r="F48" i="16"/>
  <c r="F49" i="16"/>
  <c r="F50" i="16"/>
  <c r="F51" i="16"/>
  <c r="F52" i="16"/>
  <c r="F53" i="16"/>
  <c r="F54" i="16"/>
  <c r="F55" i="16"/>
  <c r="F56" i="16"/>
  <c r="F57" i="16"/>
  <c r="F58" i="16"/>
  <c r="F59" i="16"/>
  <c r="F60" i="16"/>
  <c r="F61" i="16"/>
  <c r="F62" i="16"/>
  <c r="F63" i="16"/>
  <c r="F64" i="16"/>
  <c r="F65" i="16"/>
  <c r="F66" i="16"/>
  <c r="F67" i="16"/>
  <c r="F68" i="16"/>
  <c r="F69" i="16"/>
  <c r="F70" i="16"/>
  <c r="F71" i="16"/>
  <c r="F72" i="16"/>
  <c r="F73" i="16"/>
  <c r="F74" i="16"/>
  <c r="F75" i="16"/>
  <c r="F76" i="16"/>
  <c r="F77" i="16"/>
  <c r="F78" i="16"/>
  <c r="F79" i="16"/>
  <c r="F80" i="16"/>
  <c r="F81" i="16"/>
  <c r="F82" i="16"/>
  <c r="F83" i="16"/>
  <c r="F84" i="16"/>
  <c r="F85" i="16"/>
  <c r="F86" i="16"/>
  <c r="F87" i="16"/>
  <c r="F88" i="16"/>
  <c r="F89" i="16"/>
  <c r="F90" i="16"/>
  <c r="F91" i="16"/>
  <c r="F92" i="16"/>
  <c r="F93" i="16"/>
  <c r="F94" i="16"/>
  <c r="F95" i="16"/>
  <c r="F96" i="16"/>
  <c r="F97" i="16"/>
  <c r="V11" i="1"/>
  <c r="V19" i="1"/>
  <c r="V27" i="1"/>
  <c r="V35" i="1"/>
  <c r="V43" i="1"/>
  <c r="V51" i="1"/>
  <c r="V59" i="1"/>
  <c r="V67" i="1"/>
  <c r="V75" i="1"/>
  <c r="V83" i="1"/>
  <c r="V91" i="1"/>
  <c r="V99" i="1"/>
  <c r="V107" i="1"/>
  <c r="V115" i="1"/>
  <c r="V5" i="1"/>
  <c r="O13" i="1"/>
  <c r="O21" i="1"/>
  <c r="O29" i="1"/>
  <c r="O37" i="1"/>
  <c r="O45" i="1"/>
  <c r="O53" i="1"/>
  <c r="O61" i="1"/>
  <c r="O69" i="1"/>
  <c r="O77" i="1"/>
  <c r="O85" i="1"/>
  <c r="O93" i="1"/>
  <c r="O101" i="1"/>
  <c r="O109" i="1"/>
  <c r="O117" i="1"/>
  <c r="V13" i="1"/>
  <c r="B59" i="18"/>
  <c r="B60" i="18"/>
  <c r="B61" i="18"/>
  <c r="B62" i="18"/>
  <c r="B63" i="18"/>
  <c r="B64" i="18"/>
  <c r="B65" i="18"/>
  <c r="B66" i="18"/>
  <c r="B67" i="18"/>
  <c r="B68" i="18"/>
  <c r="B69" i="18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5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S5" i="1"/>
  <c r="Q3" i="17"/>
  <c r="Q4" i="17"/>
  <c r="Q5" i="17"/>
  <c r="Q6" i="17"/>
  <c r="Q7" i="17"/>
  <c r="Q8" i="17"/>
  <c r="Q9" i="17"/>
  <c r="Q10" i="17"/>
  <c r="Q11" i="17"/>
  <c r="Q12" i="17"/>
  <c r="Q13" i="17"/>
  <c r="Q14" i="17"/>
  <c r="Q15" i="17"/>
  <c r="Q16" i="17"/>
  <c r="Q17" i="17"/>
  <c r="Q18" i="17"/>
  <c r="Q19" i="17"/>
  <c r="Q20" i="17"/>
  <c r="Q21" i="17"/>
  <c r="Q22" i="17"/>
  <c r="Q23" i="17"/>
  <c r="Q24" i="17"/>
  <c r="Q25" i="17"/>
  <c r="Q26" i="17"/>
  <c r="Q27" i="17"/>
  <c r="Q28" i="17"/>
  <c r="Q29" i="17"/>
  <c r="Q30" i="17"/>
  <c r="Q31" i="17"/>
  <c r="Q32" i="17"/>
  <c r="Q33" i="17"/>
  <c r="Q34" i="17"/>
  <c r="Q35" i="17"/>
  <c r="Q36" i="17"/>
  <c r="Q37" i="17"/>
  <c r="Q38" i="17"/>
  <c r="Q39" i="17"/>
  <c r="Q40" i="17"/>
  <c r="Q41" i="17"/>
  <c r="Q42" i="17"/>
  <c r="Q43" i="17"/>
  <c r="Q44" i="17"/>
  <c r="Q45" i="17"/>
  <c r="Q46" i="17"/>
  <c r="Q47" i="17"/>
  <c r="Q48" i="17"/>
  <c r="Q49" i="17"/>
  <c r="Q50" i="17"/>
  <c r="Q51" i="17"/>
  <c r="Q52" i="17"/>
  <c r="Q53" i="17"/>
  <c r="Q54" i="17"/>
  <c r="Q55" i="17"/>
  <c r="Q56" i="17"/>
  <c r="Q57" i="17"/>
  <c r="Q58" i="17"/>
  <c r="Q59" i="17"/>
  <c r="Q60" i="17"/>
  <c r="Q61" i="17"/>
  <c r="Q62" i="17"/>
  <c r="Q63" i="17"/>
  <c r="Q64" i="17"/>
  <c r="Q65" i="17"/>
  <c r="Q66" i="17"/>
  <c r="Q67" i="17"/>
  <c r="Q68" i="17"/>
  <c r="Q69" i="17"/>
  <c r="Q2" i="17"/>
  <c r="O3" i="17"/>
  <c r="O4" i="17"/>
  <c r="O5" i="17"/>
  <c r="O6" i="17"/>
  <c r="O7" i="17"/>
  <c r="O8" i="17"/>
  <c r="O9" i="17"/>
  <c r="O10" i="17"/>
  <c r="O11" i="17"/>
  <c r="O12" i="17"/>
  <c r="O13" i="17"/>
  <c r="O14" i="17"/>
  <c r="O15" i="17"/>
  <c r="O16" i="17"/>
  <c r="O17" i="17"/>
  <c r="O18" i="17"/>
  <c r="O19" i="17"/>
  <c r="O20" i="17"/>
  <c r="O21" i="17"/>
  <c r="O22" i="17"/>
  <c r="O23" i="17"/>
  <c r="O24" i="17"/>
  <c r="O25" i="17"/>
  <c r="O26" i="17"/>
  <c r="O27" i="17"/>
  <c r="O28" i="17"/>
  <c r="O29" i="17"/>
  <c r="O30" i="17"/>
  <c r="O31" i="17"/>
  <c r="O32" i="17"/>
  <c r="O33" i="17"/>
  <c r="O34" i="17"/>
  <c r="O35" i="17"/>
  <c r="O36" i="17"/>
  <c r="O37" i="17"/>
  <c r="O38" i="17"/>
  <c r="O39" i="17"/>
  <c r="O40" i="17"/>
  <c r="O41" i="17"/>
  <c r="O42" i="17"/>
  <c r="O43" i="17"/>
  <c r="O44" i="17"/>
  <c r="O45" i="17"/>
  <c r="O46" i="17"/>
  <c r="O47" i="17"/>
  <c r="O48" i="17"/>
  <c r="O49" i="17"/>
  <c r="O50" i="17"/>
  <c r="O51" i="17"/>
  <c r="O52" i="17"/>
  <c r="O53" i="17"/>
  <c r="O54" i="17"/>
  <c r="O55" i="17"/>
  <c r="O56" i="17"/>
  <c r="O57" i="17"/>
  <c r="O58" i="17"/>
  <c r="O59" i="17"/>
  <c r="O60" i="17"/>
  <c r="O61" i="17"/>
  <c r="O62" i="17"/>
  <c r="O63" i="17"/>
  <c r="O64" i="17"/>
  <c r="O65" i="17"/>
  <c r="O66" i="17"/>
  <c r="O67" i="17"/>
  <c r="O68" i="17"/>
  <c r="O69" i="17"/>
  <c r="O2" i="17"/>
  <c r="M3" i="17"/>
  <c r="M4" i="17"/>
  <c r="M5" i="17"/>
  <c r="M6" i="17"/>
  <c r="M7" i="17"/>
  <c r="M8" i="17"/>
  <c r="M9" i="17"/>
  <c r="M10" i="17"/>
  <c r="M11" i="17"/>
  <c r="M12" i="17"/>
  <c r="M13" i="17"/>
  <c r="M14" i="17"/>
  <c r="M15" i="17"/>
  <c r="M16" i="17"/>
  <c r="M17" i="17"/>
  <c r="M18" i="17"/>
  <c r="M19" i="17"/>
  <c r="M20" i="17"/>
  <c r="M21" i="17"/>
  <c r="M22" i="17"/>
  <c r="M23" i="17"/>
  <c r="M24" i="17"/>
  <c r="M25" i="17"/>
  <c r="M26" i="17"/>
  <c r="M27" i="17"/>
  <c r="M28" i="17"/>
  <c r="M29" i="17"/>
  <c r="M30" i="17"/>
  <c r="M31" i="17"/>
  <c r="M32" i="17"/>
  <c r="M33" i="17"/>
  <c r="M34" i="17"/>
  <c r="M35" i="17"/>
  <c r="M36" i="17"/>
  <c r="M37" i="17"/>
  <c r="M38" i="17"/>
  <c r="M39" i="17"/>
  <c r="M40" i="17"/>
  <c r="M41" i="17"/>
  <c r="M42" i="17"/>
  <c r="M43" i="17"/>
  <c r="M44" i="17"/>
  <c r="M45" i="17"/>
  <c r="M46" i="17"/>
  <c r="M47" i="17"/>
  <c r="M48" i="17"/>
  <c r="M49" i="17"/>
  <c r="M50" i="17"/>
  <c r="M51" i="17"/>
  <c r="M52" i="17"/>
  <c r="M53" i="17"/>
  <c r="M54" i="17"/>
  <c r="M55" i="17"/>
  <c r="M56" i="17"/>
  <c r="M57" i="17"/>
  <c r="M58" i="17"/>
  <c r="M59" i="17"/>
  <c r="M60" i="17"/>
  <c r="M61" i="17"/>
  <c r="M62" i="17"/>
  <c r="M63" i="17"/>
  <c r="M64" i="17"/>
  <c r="M65" i="17"/>
  <c r="M66" i="17"/>
  <c r="M67" i="17"/>
  <c r="M68" i="17"/>
  <c r="M69" i="17"/>
  <c r="M2" i="17"/>
  <c r="B3" i="19"/>
  <c r="B4" i="19"/>
  <c r="B5" i="19"/>
  <c r="B6" i="19"/>
  <c r="B7" i="19"/>
  <c r="B8" i="19"/>
  <c r="B9" i="19"/>
  <c r="B10" i="19"/>
  <c r="B11" i="19"/>
  <c r="B12" i="19"/>
  <c r="B13" i="19"/>
  <c r="B14" i="19"/>
  <c r="B15" i="19"/>
  <c r="B16" i="19"/>
  <c r="B17" i="19"/>
  <c r="B18" i="19"/>
  <c r="B19" i="19"/>
  <c r="B20" i="19"/>
  <c r="B21" i="19"/>
  <c r="B22" i="19"/>
  <c r="B23" i="19"/>
  <c r="B24" i="19"/>
  <c r="B25" i="19"/>
  <c r="B26" i="19"/>
  <c r="B27" i="19"/>
  <c r="B28" i="19"/>
  <c r="B29" i="19"/>
  <c r="B30" i="19"/>
  <c r="B31" i="19"/>
  <c r="B32" i="19"/>
  <c r="B33" i="19"/>
  <c r="B34" i="19"/>
  <c r="B35" i="19"/>
  <c r="B36" i="19"/>
  <c r="B37" i="19"/>
  <c r="B38" i="19"/>
  <c r="B39" i="19"/>
  <c r="B40" i="19"/>
  <c r="B41" i="19"/>
  <c r="B42" i="19"/>
  <c r="B43" i="19"/>
  <c r="B44" i="19"/>
  <c r="B45" i="19"/>
  <c r="B46" i="19"/>
  <c r="B47" i="19"/>
  <c r="B48" i="19"/>
  <c r="B49" i="19"/>
  <c r="B50" i="19"/>
  <c r="B51" i="19"/>
  <c r="B52" i="19"/>
  <c r="B53" i="19"/>
  <c r="B54" i="19"/>
  <c r="B55" i="19"/>
  <c r="B56" i="19"/>
  <c r="B57" i="19"/>
  <c r="B58" i="19"/>
  <c r="B59" i="19"/>
  <c r="B60" i="19"/>
  <c r="B61" i="19"/>
  <c r="B62" i="19"/>
  <c r="B63" i="19"/>
  <c r="B64" i="19"/>
  <c r="B65" i="19"/>
  <c r="B66" i="19"/>
  <c r="B67" i="19"/>
  <c r="B68" i="19"/>
  <c r="B69" i="19"/>
  <c r="B2" i="19"/>
  <c r="C3" i="19"/>
  <c r="C4" i="19"/>
  <c r="C5" i="19"/>
  <c r="C6" i="19"/>
  <c r="C7" i="19"/>
  <c r="C8" i="19"/>
  <c r="C9" i="19"/>
  <c r="C10" i="19"/>
  <c r="C11" i="19"/>
  <c r="C12" i="19"/>
  <c r="C13" i="19"/>
  <c r="C14" i="19"/>
  <c r="C15" i="19"/>
  <c r="C16" i="19"/>
  <c r="C17" i="19"/>
  <c r="C18" i="19"/>
  <c r="C19" i="19"/>
  <c r="C20" i="19"/>
  <c r="C21" i="19"/>
  <c r="C22" i="19"/>
  <c r="C23" i="19"/>
  <c r="C24" i="19"/>
  <c r="C25" i="19"/>
  <c r="C26" i="19"/>
  <c r="C27" i="19"/>
  <c r="C28" i="19"/>
  <c r="C29" i="19"/>
  <c r="C30" i="19"/>
  <c r="C31" i="19"/>
  <c r="C32" i="19"/>
  <c r="C33" i="19"/>
  <c r="C34" i="19"/>
  <c r="C35" i="19"/>
  <c r="C36" i="19"/>
  <c r="C37" i="19"/>
  <c r="C38" i="19"/>
  <c r="C39" i="19"/>
  <c r="C40" i="19"/>
  <c r="C41" i="19"/>
  <c r="C42" i="19"/>
  <c r="C43" i="19"/>
  <c r="C44" i="19"/>
  <c r="C45" i="19"/>
  <c r="C46" i="19"/>
  <c r="C47" i="19"/>
  <c r="C48" i="19"/>
  <c r="C49" i="19"/>
  <c r="C50" i="19"/>
  <c r="C51" i="19"/>
  <c r="C52" i="19"/>
  <c r="C53" i="19"/>
  <c r="C54" i="19"/>
  <c r="C55" i="19"/>
  <c r="C56" i="19"/>
  <c r="C57" i="19"/>
  <c r="C58" i="19"/>
  <c r="C59" i="19"/>
  <c r="C60" i="19"/>
  <c r="C61" i="19"/>
  <c r="C62" i="19"/>
  <c r="C63" i="19"/>
  <c r="C64" i="19"/>
  <c r="C65" i="19"/>
  <c r="C66" i="19"/>
  <c r="C67" i="19"/>
  <c r="C68" i="19"/>
  <c r="C69" i="19"/>
  <c r="C2" i="19"/>
  <c r="D3" i="19"/>
  <c r="D4" i="19"/>
  <c r="D5" i="19"/>
  <c r="D6" i="19"/>
  <c r="D7" i="19"/>
  <c r="D8" i="19"/>
  <c r="D9" i="19"/>
  <c r="D10" i="19"/>
  <c r="D11" i="19"/>
  <c r="D12" i="19"/>
  <c r="D13" i="19"/>
  <c r="D14" i="19"/>
  <c r="D15" i="19"/>
  <c r="D16" i="19"/>
  <c r="D17" i="19"/>
  <c r="D18" i="19"/>
  <c r="D19" i="19"/>
  <c r="D20" i="19"/>
  <c r="D21" i="19"/>
  <c r="D22" i="19"/>
  <c r="D23" i="19"/>
  <c r="D24" i="19"/>
  <c r="D25" i="19"/>
  <c r="D26" i="19"/>
  <c r="D27" i="19"/>
  <c r="D28" i="19"/>
  <c r="D29" i="19"/>
  <c r="D30" i="19"/>
  <c r="D31" i="19"/>
  <c r="D32" i="19"/>
  <c r="D33" i="19"/>
  <c r="D34" i="19"/>
  <c r="D35" i="19"/>
  <c r="D36" i="19"/>
  <c r="D37" i="19"/>
  <c r="D38" i="19"/>
  <c r="D39" i="19"/>
  <c r="D40" i="19"/>
  <c r="D41" i="19"/>
  <c r="D42" i="19"/>
  <c r="D43" i="19"/>
  <c r="D44" i="19"/>
  <c r="D45" i="19"/>
  <c r="D46" i="19"/>
  <c r="D47" i="19"/>
  <c r="D48" i="19"/>
  <c r="D49" i="19"/>
  <c r="D50" i="19"/>
  <c r="D51" i="19"/>
  <c r="D52" i="19"/>
  <c r="D53" i="19"/>
  <c r="D54" i="19"/>
  <c r="D55" i="19"/>
  <c r="D56" i="19"/>
  <c r="D57" i="19"/>
  <c r="D58" i="19"/>
  <c r="D59" i="19"/>
  <c r="D60" i="19"/>
  <c r="D61" i="19"/>
  <c r="D62" i="19"/>
  <c r="D63" i="19"/>
  <c r="D64" i="19"/>
  <c r="D65" i="19"/>
  <c r="D66" i="19"/>
  <c r="D67" i="19"/>
  <c r="D68" i="19"/>
  <c r="D69" i="19"/>
  <c r="D2" i="19"/>
  <c r="F3" i="19"/>
  <c r="F4" i="19"/>
  <c r="F5" i="19"/>
  <c r="F6" i="19"/>
  <c r="F7" i="19"/>
  <c r="F8" i="19"/>
  <c r="F9" i="19"/>
  <c r="F10" i="19"/>
  <c r="F11" i="19"/>
  <c r="F12" i="19"/>
  <c r="F13" i="19"/>
  <c r="F14" i="19"/>
  <c r="F15" i="19"/>
  <c r="F16" i="19"/>
  <c r="F17" i="19"/>
  <c r="F18" i="19"/>
  <c r="F19" i="19"/>
  <c r="F20" i="19"/>
  <c r="F21" i="19"/>
  <c r="F22" i="19"/>
  <c r="F23" i="19"/>
  <c r="F24" i="19"/>
  <c r="F25" i="19"/>
  <c r="F26" i="19"/>
  <c r="F27" i="19"/>
  <c r="F28" i="19"/>
  <c r="F29" i="19"/>
  <c r="F30" i="19"/>
  <c r="F31" i="19"/>
  <c r="F32" i="19"/>
  <c r="F33" i="19"/>
  <c r="F34" i="19"/>
  <c r="F35" i="19"/>
  <c r="F36" i="19"/>
  <c r="F37" i="19"/>
  <c r="F38" i="19"/>
  <c r="F39" i="19"/>
  <c r="F40" i="19"/>
  <c r="F41" i="19"/>
  <c r="F42" i="19"/>
  <c r="F43" i="19"/>
  <c r="F44" i="19"/>
  <c r="F45" i="19"/>
  <c r="F46" i="19"/>
  <c r="F47" i="19"/>
  <c r="F48" i="19"/>
  <c r="F49" i="19"/>
  <c r="F50" i="19"/>
  <c r="F51" i="19"/>
  <c r="F52" i="19"/>
  <c r="F53" i="19"/>
  <c r="F54" i="19"/>
  <c r="F55" i="19"/>
  <c r="F56" i="19"/>
  <c r="F57" i="19"/>
  <c r="F58" i="19"/>
  <c r="F59" i="19"/>
  <c r="F60" i="19"/>
  <c r="F61" i="19"/>
  <c r="F62" i="19"/>
  <c r="F63" i="19"/>
  <c r="F64" i="19"/>
  <c r="F65" i="19"/>
  <c r="F66" i="19"/>
  <c r="F67" i="19"/>
  <c r="F68" i="19"/>
  <c r="F69" i="19"/>
  <c r="F2" i="19"/>
  <c r="E3" i="19"/>
  <c r="E4" i="19"/>
  <c r="E5" i="19"/>
  <c r="E6" i="19"/>
  <c r="E7" i="19"/>
  <c r="E8" i="19"/>
  <c r="E9" i="19"/>
  <c r="E10" i="19"/>
  <c r="E11" i="19"/>
  <c r="E12" i="19"/>
  <c r="E13" i="19"/>
  <c r="E14" i="19"/>
  <c r="E15" i="19"/>
  <c r="E16" i="19"/>
  <c r="E17" i="19"/>
  <c r="E18" i="19"/>
  <c r="E19" i="19"/>
  <c r="E20" i="19"/>
  <c r="E21" i="19"/>
  <c r="E22" i="19"/>
  <c r="E23" i="19"/>
  <c r="E24" i="19"/>
  <c r="E25" i="19"/>
  <c r="E26" i="19"/>
  <c r="E27" i="19"/>
  <c r="E28" i="19"/>
  <c r="E29" i="19"/>
  <c r="E30" i="19"/>
  <c r="E31" i="19"/>
  <c r="E32" i="19"/>
  <c r="E33" i="19"/>
  <c r="E34" i="19"/>
  <c r="E35" i="19"/>
  <c r="E36" i="19"/>
  <c r="E37" i="19"/>
  <c r="E38" i="19"/>
  <c r="E39" i="19"/>
  <c r="E40" i="19"/>
  <c r="E41" i="19"/>
  <c r="E42" i="19"/>
  <c r="E43" i="19"/>
  <c r="E44" i="19"/>
  <c r="E45" i="19"/>
  <c r="E46" i="19"/>
  <c r="E47" i="19"/>
  <c r="E48" i="19"/>
  <c r="E49" i="19"/>
  <c r="E50" i="19"/>
  <c r="E51" i="19"/>
  <c r="E52" i="19"/>
  <c r="E53" i="19"/>
  <c r="E54" i="19"/>
  <c r="E55" i="19"/>
  <c r="E56" i="19"/>
  <c r="E57" i="19"/>
  <c r="E58" i="19"/>
  <c r="E59" i="19"/>
  <c r="E60" i="19"/>
  <c r="E61" i="19"/>
  <c r="E62" i="19"/>
  <c r="E63" i="19"/>
  <c r="E64" i="19"/>
  <c r="E65" i="19"/>
  <c r="E66" i="19"/>
  <c r="E67" i="19"/>
  <c r="E68" i="19"/>
  <c r="E69" i="19"/>
  <c r="E2" i="19"/>
  <c r="A2" i="18" a="1"/>
  <c r="O118" i="1" l="1"/>
  <c r="O110" i="1"/>
  <c r="O102" i="1"/>
  <c r="O94" i="1"/>
  <c r="O86" i="1"/>
  <c r="O78" i="1"/>
  <c r="O70" i="1"/>
  <c r="P70" i="1" s="1"/>
  <c r="O62" i="1"/>
  <c r="O54" i="1"/>
  <c r="O46" i="1"/>
  <c r="O38" i="1"/>
  <c r="O30" i="1"/>
  <c r="O22" i="1"/>
  <c r="O14" i="1"/>
  <c r="O6" i="1"/>
  <c r="P6" i="1" s="1"/>
  <c r="V116" i="1"/>
  <c r="V108" i="1"/>
  <c r="V100" i="1"/>
  <c r="V92" i="1"/>
  <c r="V84" i="1"/>
  <c r="V76" i="1"/>
  <c r="V68" i="1"/>
  <c r="V60" i="1"/>
  <c r="V52" i="1"/>
  <c r="V44" i="1"/>
  <c r="V36" i="1"/>
  <c r="V28" i="1"/>
  <c r="V20" i="1"/>
  <c r="V12" i="1"/>
  <c r="O116" i="1"/>
  <c r="O108" i="1"/>
  <c r="P108" i="1" s="1"/>
  <c r="O100" i="1"/>
  <c r="O92" i="1"/>
  <c r="O84" i="1"/>
  <c r="O76" i="1"/>
  <c r="O68" i="1"/>
  <c r="O60" i="1"/>
  <c r="O52" i="1"/>
  <c r="O44" i="1"/>
  <c r="P44" i="1" s="1"/>
  <c r="O36" i="1"/>
  <c r="O28" i="1"/>
  <c r="O20" i="1"/>
  <c r="O12" i="1"/>
  <c r="V122" i="1"/>
  <c r="V114" i="1"/>
  <c r="V106" i="1"/>
  <c r="V98" i="1"/>
  <c r="V90" i="1"/>
  <c r="V82" i="1"/>
  <c r="V74" i="1"/>
  <c r="V66" i="1"/>
  <c r="V58" i="1"/>
  <c r="V50" i="1"/>
  <c r="V42" i="1"/>
  <c r="V34" i="1"/>
  <c r="V26" i="1"/>
  <c r="V18" i="1"/>
  <c r="V10" i="1"/>
  <c r="O5" i="1"/>
  <c r="O115" i="1"/>
  <c r="O107" i="1"/>
  <c r="O99" i="1"/>
  <c r="O91" i="1"/>
  <c r="P91" i="1" s="1"/>
  <c r="O83" i="1"/>
  <c r="O75" i="1"/>
  <c r="O67" i="1"/>
  <c r="O59" i="1"/>
  <c r="O51" i="1"/>
  <c r="O43" i="1"/>
  <c r="O35" i="1"/>
  <c r="O27" i="1"/>
  <c r="P27" i="1" s="1"/>
  <c r="O19" i="1"/>
  <c r="O11" i="1"/>
  <c r="V121" i="1"/>
  <c r="V113" i="1"/>
  <c r="V105" i="1"/>
  <c r="V97" i="1"/>
  <c r="V89" i="1"/>
  <c r="V81" i="1"/>
  <c r="V73" i="1"/>
  <c r="V65" i="1"/>
  <c r="V57" i="1"/>
  <c r="V49" i="1"/>
  <c r="V41" i="1"/>
  <c r="V33" i="1"/>
  <c r="V25" i="1"/>
  <c r="V17" i="1"/>
  <c r="V9" i="1"/>
  <c r="O122" i="1"/>
  <c r="O114" i="1"/>
  <c r="O106" i="1"/>
  <c r="O98" i="1"/>
  <c r="O90" i="1"/>
  <c r="O82" i="1"/>
  <c r="O74" i="1"/>
  <c r="P74" i="1" s="1"/>
  <c r="O66" i="1"/>
  <c r="O58" i="1"/>
  <c r="O50" i="1"/>
  <c r="O42" i="1"/>
  <c r="O34" i="1"/>
  <c r="O26" i="1"/>
  <c r="P26" i="1" s="1"/>
  <c r="O18" i="1"/>
  <c r="O10" i="1"/>
  <c r="P10" i="1" s="1"/>
  <c r="V120" i="1"/>
  <c r="V112" i="1"/>
  <c r="V104" i="1"/>
  <c r="V96" i="1"/>
  <c r="V88" i="1"/>
  <c r="V80" i="1"/>
  <c r="V72" i="1"/>
  <c r="V64" i="1"/>
  <c r="V56" i="1"/>
  <c r="V48" i="1"/>
  <c r="V40" i="1"/>
  <c r="V32" i="1"/>
  <c r="V24" i="1"/>
  <c r="V16" i="1"/>
  <c r="V8" i="1"/>
  <c r="O121" i="1"/>
  <c r="P121" i="1" s="1"/>
  <c r="O113" i="1"/>
  <c r="O105" i="1"/>
  <c r="O97" i="1"/>
  <c r="O89" i="1"/>
  <c r="O81" i="1"/>
  <c r="O73" i="1"/>
  <c r="O65" i="1"/>
  <c r="O57" i="1"/>
  <c r="O49" i="1"/>
  <c r="O41" i="1"/>
  <c r="O33" i="1"/>
  <c r="O25" i="1"/>
  <c r="O17" i="1"/>
  <c r="O9" i="1"/>
  <c r="V119" i="1"/>
  <c r="V111" i="1"/>
  <c r="V103" i="1"/>
  <c r="V95" i="1"/>
  <c r="V87" i="1"/>
  <c r="V79" i="1"/>
  <c r="V71" i="1"/>
  <c r="V63" i="1"/>
  <c r="V55" i="1"/>
  <c r="V47" i="1"/>
  <c r="V39" i="1"/>
  <c r="V31" i="1"/>
  <c r="V23" i="1"/>
  <c r="V15" i="1"/>
  <c r="V7" i="1"/>
  <c r="O120" i="1"/>
  <c r="O112" i="1"/>
  <c r="O104" i="1"/>
  <c r="P104" i="1" s="1"/>
  <c r="O96" i="1"/>
  <c r="O88" i="1"/>
  <c r="O80" i="1"/>
  <c r="O72" i="1"/>
  <c r="O64" i="1"/>
  <c r="O56" i="1"/>
  <c r="O48" i="1"/>
  <c r="O40" i="1"/>
  <c r="P40" i="1" s="1"/>
  <c r="O32" i="1"/>
  <c r="O24" i="1"/>
  <c r="O16" i="1"/>
  <c r="O8" i="1"/>
  <c r="V118" i="1"/>
  <c r="V110" i="1"/>
  <c r="V102" i="1"/>
  <c r="V94" i="1"/>
  <c r="V86" i="1"/>
  <c r="V78" i="1"/>
  <c r="V70" i="1"/>
  <c r="V62" i="1"/>
  <c r="V54" i="1"/>
  <c r="V46" i="1"/>
  <c r="V38" i="1"/>
  <c r="V30" i="1"/>
  <c r="V22" i="1"/>
  <c r="V14" i="1"/>
  <c r="V6" i="1"/>
  <c r="O119" i="1"/>
  <c r="O111" i="1"/>
  <c r="O103" i="1"/>
  <c r="O95" i="1"/>
  <c r="O87" i="1"/>
  <c r="P87" i="1" s="1"/>
  <c r="O79" i="1"/>
  <c r="O71" i="1"/>
  <c r="O63" i="1"/>
  <c r="O55" i="1"/>
  <c r="O47" i="1"/>
  <c r="O39" i="1"/>
  <c r="O31" i="1"/>
  <c r="O23" i="1"/>
  <c r="P23" i="1" s="1"/>
  <c r="O15" i="1"/>
  <c r="O7" i="1"/>
  <c r="V117" i="1"/>
  <c r="V109" i="1"/>
  <c r="V101" i="1"/>
  <c r="V93" i="1"/>
  <c r="V85" i="1"/>
  <c r="V77" i="1"/>
  <c r="V69" i="1"/>
  <c r="V61" i="1"/>
  <c r="V53" i="1"/>
  <c r="V45" i="1"/>
  <c r="V37" i="1"/>
  <c r="V29" i="1"/>
  <c r="V21" i="1"/>
  <c r="U8" i="1"/>
  <c r="U16" i="1"/>
  <c r="U24" i="1"/>
  <c r="U32" i="1"/>
  <c r="U40" i="1"/>
  <c r="U48" i="1"/>
  <c r="U56" i="1"/>
  <c r="U64" i="1"/>
  <c r="U72" i="1"/>
  <c r="U80" i="1"/>
  <c r="U88" i="1"/>
  <c r="U96" i="1"/>
  <c r="U104" i="1"/>
  <c r="U112" i="1"/>
  <c r="U120" i="1"/>
  <c r="P18" i="1"/>
  <c r="P34" i="1"/>
  <c r="P42" i="1"/>
  <c r="P50" i="1"/>
  <c r="P58" i="1"/>
  <c r="P66" i="1"/>
  <c r="P82" i="1"/>
  <c r="P90" i="1"/>
  <c r="P98" i="1"/>
  <c r="P106" i="1"/>
  <c r="P114" i="1"/>
  <c r="P122" i="1"/>
  <c r="U28" i="1"/>
  <c r="P14" i="1"/>
  <c r="P54" i="1"/>
  <c r="P94" i="1"/>
  <c r="U45" i="1"/>
  <c r="U85" i="1"/>
  <c r="P39" i="1"/>
  <c r="U9" i="1"/>
  <c r="U17" i="1"/>
  <c r="U25" i="1"/>
  <c r="U33" i="1"/>
  <c r="U41" i="1"/>
  <c r="U49" i="1"/>
  <c r="U57" i="1"/>
  <c r="U65" i="1"/>
  <c r="U73" i="1"/>
  <c r="U81" i="1"/>
  <c r="U89" i="1"/>
  <c r="U97" i="1"/>
  <c r="U105" i="1"/>
  <c r="U113" i="1"/>
  <c r="U121" i="1"/>
  <c r="P11" i="1"/>
  <c r="P19" i="1"/>
  <c r="P35" i="1"/>
  <c r="P43" i="1"/>
  <c r="P51" i="1"/>
  <c r="P59" i="1"/>
  <c r="P67" i="1"/>
  <c r="P75" i="1"/>
  <c r="P83" i="1"/>
  <c r="P99" i="1"/>
  <c r="P107" i="1"/>
  <c r="P115" i="1"/>
  <c r="P5" i="1"/>
  <c r="U20" i="1"/>
  <c r="U116" i="1"/>
  <c r="P38" i="1"/>
  <c r="P118" i="1"/>
  <c r="U13" i="1"/>
  <c r="U53" i="1"/>
  <c r="U101" i="1"/>
  <c r="P47" i="1"/>
  <c r="P103" i="1"/>
  <c r="U10" i="1"/>
  <c r="U18" i="1"/>
  <c r="U26" i="1"/>
  <c r="U34" i="1"/>
  <c r="U42" i="1"/>
  <c r="U50" i="1"/>
  <c r="U58" i="1"/>
  <c r="U66" i="1"/>
  <c r="U74" i="1"/>
  <c r="U82" i="1"/>
  <c r="U90" i="1"/>
  <c r="U98" i="1"/>
  <c r="U106" i="1"/>
  <c r="U114" i="1"/>
  <c r="U122" i="1"/>
  <c r="P12" i="1"/>
  <c r="P20" i="1"/>
  <c r="P28" i="1"/>
  <c r="P36" i="1"/>
  <c r="P52" i="1"/>
  <c r="P60" i="1"/>
  <c r="P68" i="1"/>
  <c r="P76" i="1"/>
  <c r="P84" i="1"/>
  <c r="P92" i="1"/>
  <c r="P100" i="1"/>
  <c r="P116" i="1"/>
  <c r="U12" i="1"/>
  <c r="P46" i="1"/>
  <c r="P86" i="1"/>
  <c r="U29" i="1"/>
  <c r="U77" i="1"/>
  <c r="P15" i="1"/>
  <c r="P71" i="1"/>
  <c r="U11" i="1"/>
  <c r="U19" i="1"/>
  <c r="U27" i="1"/>
  <c r="U35" i="1"/>
  <c r="U43" i="1"/>
  <c r="U51" i="1"/>
  <c r="U59" i="1"/>
  <c r="U67" i="1"/>
  <c r="U75" i="1"/>
  <c r="U83" i="1"/>
  <c r="U91" i="1"/>
  <c r="U99" i="1"/>
  <c r="U107" i="1"/>
  <c r="U115" i="1"/>
  <c r="U5" i="1"/>
  <c r="P13" i="1"/>
  <c r="P21" i="1"/>
  <c r="P29" i="1"/>
  <c r="P37" i="1"/>
  <c r="P45" i="1"/>
  <c r="P53" i="1"/>
  <c r="P61" i="1"/>
  <c r="P69" i="1"/>
  <c r="P77" i="1"/>
  <c r="P85" i="1"/>
  <c r="P93" i="1"/>
  <c r="P101" i="1"/>
  <c r="P109" i="1"/>
  <c r="P117" i="1"/>
  <c r="P30" i="1"/>
  <c r="P78" i="1"/>
  <c r="U61" i="1"/>
  <c r="U109" i="1"/>
  <c r="P7" i="1"/>
  <c r="P63" i="1"/>
  <c r="P111" i="1"/>
  <c r="U36" i="1"/>
  <c r="U44" i="1"/>
  <c r="U52" i="1"/>
  <c r="U60" i="1"/>
  <c r="U68" i="1"/>
  <c r="U76" i="1"/>
  <c r="U84" i="1"/>
  <c r="U92" i="1"/>
  <c r="U100" i="1"/>
  <c r="U108" i="1"/>
  <c r="P22" i="1"/>
  <c r="P62" i="1"/>
  <c r="P102" i="1"/>
  <c r="U21" i="1"/>
  <c r="U69" i="1"/>
  <c r="U117" i="1"/>
  <c r="P79" i="1"/>
  <c r="U6" i="1"/>
  <c r="U14" i="1"/>
  <c r="U22" i="1"/>
  <c r="U30" i="1"/>
  <c r="U38" i="1"/>
  <c r="U46" i="1"/>
  <c r="U54" i="1"/>
  <c r="U62" i="1"/>
  <c r="U70" i="1"/>
  <c r="U78" i="1"/>
  <c r="U86" i="1"/>
  <c r="U94" i="1"/>
  <c r="U102" i="1"/>
  <c r="U110" i="1"/>
  <c r="U118" i="1"/>
  <c r="P8" i="1"/>
  <c r="P16" i="1"/>
  <c r="P24" i="1"/>
  <c r="P32" i="1"/>
  <c r="P48" i="1"/>
  <c r="P56" i="1"/>
  <c r="P64" i="1"/>
  <c r="P72" i="1"/>
  <c r="P80" i="1"/>
  <c r="P88" i="1"/>
  <c r="P96" i="1"/>
  <c r="P112" i="1"/>
  <c r="P120" i="1"/>
  <c r="P81" i="1"/>
  <c r="P110" i="1"/>
  <c r="P55" i="1"/>
  <c r="P119" i="1"/>
  <c r="U7" i="1"/>
  <c r="U15" i="1"/>
  <c r="U23" i="1"/>
  <c r="U31" i="1"/>
  <c r="U39" i="1"/>
  <c r="U47" i="1"/>
  <c r="U55" i="1"/>
  <c r="U63" i="1"/>
  <c r="U71" i="1"/>
  <c r="U79" i="1"/>
  <c r="U87" i="1"/>
  <c r="U95" i="1"/>
  <c r="U103" i="1"/>
  <c r="U111" i="1"/>
  <c r="U119" i="1"/>
  <c r="P9" i="1"/>
  <c r="P17" i="1"/>
  <c r="P25" i="1"/>
  <c r="P33" i="1"/>
  <c r="P41" i="1"/>
  <c r="P49" i="1"/>
  <c r="P57" i="1"/>
  <c r="P65" i="1"/>
  <c r="P73" i="1"/>
  <c r="P89" i="1"/>
  <c r="P97" i="1"/>
  <c r="P105" i="1"/>
  <c r="P113" i="1"/>
  <c r="U37" i="1"/>
  <c r="U93" i="1"/>
  <c r="P31" i="1"/>
  <c r="P95" i="1"/>
  <c r="A2" i="18"/>
  <c r="A10" i="18"/>
  <c r="A18" i="18"/>
  <c r="A26" i="18"/>
  <c r="A34" i="18"/>
  <c r="A42" i="18"/>
  <c r="A50" i="18"/>
  <c r="A58" i="18"/>
  <c r="A48" i="18"/>
  <c r="A41" i="18"/>
  <c r="A3" i="18"/>
  <c r="A11" i="18"/>
  <c r="A19" i="18"/>
  <c r="A27" i="18"/>
  <c r="A35" i="18"/>
  <c r="A43" i="18"/>
  <c r="A51" i="18"/>
  <c r="A40" i="18"/>
  <c r="A33" i="18"/>
  <c r="A4" i="18"/>
  <c r="A12" i="18"/>
  <c r="A20" i="18"/>
  <c r="A28" i="18"/>
  <c r="A36" i="18"/>
  <c r="A44" i="18"/>
  <c r="A52" i="18"/>
  <c r="A32" i="18"/>
  <c r="A49" i="18"/>
  <c r="A5" i="18"/>
  <c r="A13" i="18"/>
  <c r="A21" i="18"/>
  <c r="A29" i="18"/>
  <c r="A37" i="18"/>
  <c r="A45" i="18"/>
  <c r="A53" i="18"/>
  <c r="A16" i="18"/>
  <c r="A56" i="18"/>
  <c r="A25" i="18"/>
  <c r="A57" i="18"/>
  <c r="A6" i="18"/>
  <c r="A14" i="18"/>
  <c r="A22" i="18"/>
  <c r="A30" i="18"/>
  <c r="A38" i="18"/>
  <c r="A46" i="18"/>
  <c r="A54" i="18"/>
  <c r="A24" i="18"/>
  <c r="A17" i="18"/>
  <c r="A7" i="18"/>
  <c r="A15" i="18"/>
  <c r="A23" i="18"/>
  <c r="A31" i="18"/>
  <c r="A39" i="18"/>
  <c r="A47" i="18"/>
  <c r="A55" i="18"/>
  <c r="A8" i="18"/>
  <c r="A9" i="18"/>
  <c r="A2" i="17" a="1"/>
  <c r="B30" i="18" l="1"/>
  <c r="B24" i="18"/>
  <c r="B50" i="18"/>
  <c r="B47" i="18"/>
  <c r="B54" i="18"/>
  <c r="B25" i="18"/>
  <c r="B13" i="18"/>
  <c r="B20" i="18"/>
  <c r="B27" i="18"/>
  <c r="B42" i="18"/>
  <c r="B53" i="18"/>
  <c r="B57" i="18"/>
  <c r="B35" i="18"/>
  <c r="B39" i="18"/>
  <c r="B46" i="18"/>
  <c r="B56" i="18"/>
  <c r="B5" i="18"/>
  <c r="B12" i="18"/>
  <c r="B19" i="18"/>
  <c r="B34" i="18"/>
  <c r="B55" i="18"/>
  <c r="B21" i="18"/>
  <c r="B28" i="18"/>
  <c r="B31" i="18"/>
  <c r="B38" i="18"/>
  <c r="B16" i="18"/>
  <c r="B49" i="18"/>
  <c r="B4" i="18"/>
  <c r="B11" i="18"/>
  <c r="B26" i="18"/>
  <c r="B15" i="18"/>
  <c r="B22" i="18"/>
  <c r="B45" i="18"/>
  <c r="B52" i="18"/>
  <c r="B40" i="18"/>
  <c r="B41" i="18"/>
  <c r="B10" i="18"/>
  <c r="B23" i="18"/>
  <c r="B32" i="18"/>
  <c r="B3" i="18"/>
  <c r="B9" i="18"/>
  <c r="B7" i="18"/>
  <c r="B14" i="18"/>
  <c r="B37" i="18"/>
  <c r="B44" i="18"/>
  <c r="B51" i="18"/>
  <c r="B48" i="18"/>
  <c r="B2" i="18"/>
  <c r="B33" i="18"/>
  <c r="B18" i="18"/>
  <c r="B8" i="18"/>
  <c r="B17" i="18"/>
  <c r="B6" i="18"/>
  <c r="B29" i="18"/>
  <c r="B36" i="18"/>
  <c r="B43" i="18"/>
  <c r="B58" i="18"/>
  <c r="S2" i="1"/>
  <c r="A2" i="17"/>
  <c r="B2" i="17" s="1"/>
  <c r="A10" i="17"/>
  <c r="B10" i="17" s="1"/>
  <c r="A18" i="17"/>
  <c r="B18" i="17" s="1"/>
  <c r="A26" i="17"/>
  <c r="B26" i="17" s="1"/>
  <c r="A34" i="17"/>
  <c r="B34" i="17" s="1"/>
  <c r="A42" i="17"/>
  <c r="B42" i="17" s="1"/>
  <c r="A50" i="17"/>
  <c r="B50" i="17" s="1"/>
  <c r="A58" i="17"/>
  <c r="B58" i="17" s="1"/>
  <c r="A66" i="17"/>
  <c r="B66" i="17" s="1"/>
  <c r="A22" i="17"/>
  <c r="B22" i="17" s="1"/>
  <c r="A54" i="17"/>
  <c r="B54" i="17" s="1"/>
  <c r="A15" i="17"/>
  <c r="B15" i="17" s="1"/>
  <c r="A16" i="17"/>
  <c r="B16" i="17" s="1"/>
  <c r="A40" i="17"/>
  <c r="B40" i="17" s="1"/>
  <c r="A17" i="17"/>
  <c r="B17" i="17" s="1"/>
  <c r="A49" i="17"/>
  <c r="B49" i="17" s="1"/>
  <c r="A3" i="17"/>
  <c r="B3" i="17" s="1"/>
  <c r="A11" i="17"/>
  <c r="B11" i="17" s="1"/>
  <c r="A19" i="17"/>
  <c r="B19" i="17" s="1"/>
  <c r="A27" i="17"/>
  <c r="B27" i="17" s="1"/>
  <c r="A35" i="17"/>
  <c r="B35" i="17" s="1"/>
  <c r="A43" i="17"/>
  <c r="B43" i="17" s="1"/>
  <c r="A51" i="17"/>
  <c r="B51" i="17" s="1"/>
  <c r="A59" i="17"/>
  <c r="B59" i="17" s="1"/>
  <c r="A67" i="17"/>
  <c r="B67" i="17" s="1"/>
  <c r="A30" i="17"/>
  <c r="B30" i="17" s="1"/>
  <c r="A62" i="17"/>
  <c r="B62" i="17" s="1"/>
  <c r="A31" i="17"/>
  <c r="B31" i="17" s="1"/>
  <c r="A55" i="17"/>
  <c r="B55" i="17" s="1"/>
  <c r="A32" i="17"/>
  <c r="B32" i="17" s="1"/>
  <c r="A64" i="17"/>
  <c r="B64" i="17" s="1"/>
  <c r="A33" i="17"/>
  <c r="B33" i="17" s="1"/>
  <c r="A65" i="17"/>
  <c r="B65" i="17" s="1"/>
  <c r="A4" i="17"/>
  <c r="B4" i="17" s="1"/>
  <c r="A12" i="17"/>
  <c r="B12" i="17" s="1"/>
  <c r="A20" i="17"/>
  <c r="B20" i="17" s="1"/>
  <c r="A28" i="17"/>
  <c r="B28" i="17" s="1"/>
  <c r="A36" i="17"/>
  <c r="B36" i="17" s="1"/>
  <c r="A44" i="17"/>
  <c r="B44" i="17" s="1"/>
  <c r="A52" i="17"/>
  <c r="B52" i="17" s="1"/>
  <c r="A60" i="17"/>
  <c r="B60" i="17" s="1"/>
  <c r="A68" i="17"/>
  <c r="B68" i="17" s="1"/>
  <c r="A14" i="17"/>
  <c r="B14" i="17" s="1"/>
  <c r="A46" i="17"/>
  <c r="B46" i="17" s="1"/>
  <c r="A23" i="17"/>
  <c r="B23" i="17" s="1"/>
  <c r="A47" i="17"/>
  <c r="B47" i="17" s="1"/>
  <c r="A24" i="17"/>
  <c r="B24" i="17" s="1"/>
  <c r="A56" i="17"/>
  <c r="B56" i="17" s="1"/>
  <c r="A25" i="17"/>
  <c r="B25" i="17" s="1"/>
  <c r="A57" i="17"/>
  <c r="B57" i="17" s="1"/>
  <c r="A5" i="17"/>
  <c r="B5" i="17" s="1"/>
  <c r="A13" i="17"/>
  <c r="B13" i="17" s="1"/>
  <c r="A21" i="17"/>
  <c r="B21" i="17" s="1"/>
  <c r="A29" i="17"/>
  <c r="B29" i="17" s="1"/>
  <c r="A37" i="17"/>
  <c r="B37" i="17" s="1"/>
  <c r="A45" i="17"/>
  <c r="B45" i="17" s="1"/>
  <c r="A53" i="17"/>
  <c r="B53" i="17" s="1"/>
  <c r="A61" i="17"/>
  <c r="B61" i="17" s="1"/>
  <c r="A69" i="17"/>
  <c r="B69" i="17" s="1"/>
  <c r="A6" i="17"/>
  <c r="B6" i="17" s="1"/>
  <c r="A38" i="17"/>
  <c r="B38" i="17" s="1"/>
  <c r="A7" i="17"/>
  <c r="B7" i="17" s="1"/>
  <c r="A39" i="17"/>
  <c r="B39" i="17" s="1"/>
  <c r="A63" i="17"/>
  <c r="B63" i="17" s="1"/>
  <c r="A8" i="17"/>
  <c r="B8" i="17" s="1"/>
  <c r="A48" i="17"/>
  <c r="B48" i="17" s="1"/>
  <c r="A9" i="17"/>
  <c r="B9" i="17" s="1"/>
  <c r="A41" i="17"/>
  <c r="B41" i="17" s="1"/>
  <c r="C7" i="7"/>
  <c r="C6" i="7"/>
  <c r="C12" i="7"/>
  <c r="C11" i="7"/>
  <c r="C10" i="7"/>
  <c r="C8" i="7"/>
  <c r="C9" i="7"/>
  <c r="C236" i="12"/>
  <c r="C237" i="12"/>
  <c r="C182" i="12"/>
  <c r="A1" i="12"/>
  <c r="C1" i="12"/>
  <c r="A2" i="12"/>
  <c r="C2" i="12"/>
  <c r="A3" i="12"/>
  <c r="C3" i="12"/>
  <c r="A4" i="12"/>
  <c r="C4" i="12"/>
  <c r="A5" i="12"/>
  <c r="C5" i="12"/>
  <c r="A6" i="12"/>
  <c r="C6" i="12"/>
  <c r="A7" i="12"/>
  <c r="C7" i="12"/>
  <c r="A8" i="12"/>
  <c r="C8" i="12"/>
  <c r="A9" i="12"/>
  <c r="C9" i="12"/>
  <c r="A10" i="12"/>
  <c r="C10" i="12"/>
  <c r="A11" i="12"/>
  <c r="C11" i="12"/>
  <c r="A12" i="12"/>
  <c r="C12" i="12"/>
  <c r="A13" i="12"/>
  <c r="C13" i="12"/>
  <c r="A14" i="12"/>
  <c r="C14" i="12"/>
  <c r="A15" i="12"/>
  <c r="C15" i="12"/>
  <c r="A16" i="12"/>
  <c r="C16" i="12"/>
  <c r="A17" i="12"/>
  <c r="C17" i="12"/>
  <c r="A18" i="12"/>
  <c r="C18" i="12"/>
  <c r="A19" i="12"/>
  <c r="C19" i="12"/>
  <c r="A20" i="12"/>
  <c r="C20" i="12"/>
  <c r="A21" i="12"/>
  <c r="C21" i="12"/>
  <c r="A22" i="12"/>
  <c r="C22" i="12"/>
  <c r="A23" i="12"/>
  <c r="C23" i="12"/>
  <c r="A24" i="12"/>
  <c r="C24" i="12"/>
  <c r="A25" i="12"/>
  <c r="C25" i="12"/>
  <c r="A26" i="12"/>
  <c r="C26" i="12"/>
  <c r="A27" i="12"/>
  <c r="C27" i="12"/>
  <c r="A28" i="12"/>
  <c r="C28" i="12"/>
  <c r="A29" i="12"/>
  <c r="C29" i="12"/>
  <c r="A30" i="12"/>
  <c r="C30" i="12"/>
  <c r="A31" i="12"/>
  <c r="C31" i="12"/>
  <c r="A32" i="12"/>
  <c r="C32" i="12"/>
  <c r="A33" i="12"/>
  <c r="C33" i="12"/>
  <c r="A34" i="12"/>
  <c r="C34" i="12"/>
  <c r="A35" i="12"/>
  <c r="C35" i="12"/>
  <c r="A36" i="12"/>
  <c r="C36" i="12"/>
  <c r="A37" i="12"/>
  <c r="C37" i="12"/>
  <c r="A38" i="12"/>
  <c r="C38" i="12"/>
  <c r="A39" i="12"/>
  <c r="C39" i="12"/>
  <c r="A40" i="12"/>
  <c r="C40" i="12"/>
  <c r="A41" i="12"/>
  <c r="C41" i="12"/>
  <c r="A42" i="12"/>
  <c r="C42" i="12"/>
  <c r="A43" i="12"/>
  <c r="C43" i="12"/>
  <c r="A44" i="12"/>
  <c r="C44" i="12"/>
  <c r="A45" i="12"/>
  <c r="C45" i="12"/>
  <c r="A46" i="12"/>
  <c r="C46" i="12"/>
  <c r="A47" i="12"/>
  <c r="C47" i="12"/>
  <c r="A48" i="12"/>
  <c r="C48" i="12"/>
  <c r="A49" i="12"/>
  <c r="C49" i="12"/>
  <c r="A50" i="12"/>
  <c r="C50" i="12"/>
  <c r="A51" i="12"/>
  <c r="C51" i="12"/>
  <c r="A52" i="12"/>
  <c r="C52" i="12"/>
  <c r="A53" i="12"/>
  <c r="C53" i="12"/>
  <c r="A54" i="12"/>
  <c r="C54" i="12"/>
  <c r="A55" i="12"/>
  <c r="C55" i="12"/>
  <c r="A56" i="12"/>
  <c r="C56" i="12"/>
  <c r="A57" i="12"/>
  <c r="C57" i="12"/>
  <c r="A58" i="12"/>
  <c r="C58" i="12"/>
  <c r="A59" i="12"/>
  <c r="C59" i="12"/>
  <c r="A60" i="12"/>
  <c r="C60" i="12"/>
  <c r="A61" i="12"/>
  <c r="C61" i="12"/>
  <c r="A62" i="12"/>
  <c r="C62" i="12"/>
  <c r="A63" i="12"/>
  <c r="C63" i="12"/>
  <c r="A64" i="12"/>
  <c r="C64" i="12"/>
  <c r="A65" i="12"/>
  <c r="C65" i="12"/>
  <c r="A66" i="12"/>
  <c r="C66" i="12"/>
  <c r="A67" i="12"/>
  <c r="C67" i="12"/>
  <c r="A68" i="12"/>
  <c r="C68" i="12"/>
  <c r="A69" i="12"/>
  <c r="C69" i="12"/>
  <c r="A70" i="12"/>
  <c r="C70" i="12"/>
  <c r="A71" i="12"/>
  <c r="C71" i="12"/>
  <c r="A72" i="12"/>
  <c r="C72" i="12"/>
  <c r="A73" i="12"/>
  <c r="C73" i="12"/>
  <c r="A74" i="12"/>
  <c r="C74" i="12"/>
  <c r="A75" i="12"/>
  <c r="C75" i="12"/>
  <c r="A76" i="12"/>
  <c r="C76" i="12"/>
  <c r="A77" i="12"/>
  <c r="C77" i="12"/>
  <c r="A78" i="12"/>
  <c r="C78" i="12"/>
  <c r="A79" i="12"/>
  <c r="C79" i="12"/>
  <c r="A80" i="12"/>
  <c r="C80" i="12"/>
  <c r="A81" i="12"/>
  <c r="C81" i="12"/>
  <c r="A82" i="12"/>
  <c r="C82" i="12"/>
  <c r="A83" i="12"/>
  <c r="C83" i="12"/>
  <c r="A84" i="12"/>
  <c r="C84" i="12"/>
  <c r="A85" i="12"/>
  <c r="C85" i="12"/>
  <c r="A86" i="12"/>
  <c r="C86" i="12"/>
  <c r="A87" i="12"/>
  <c r="C87" i="12"/>
  <c r="A88" i="12"/>
  <c r="C88" i="12"/>
  <c r="A89" i="12"/>
  <c r="C89" i="12"/>
  <c r="A90" i="12"/>
  <c r="C90" i="12"/>
  <c r="A91" i="12"/>
  <c r="C91" i="12"/>
  <c r="A92" i="12"/>
  <c r="C92" i="12"/>
  <c r="A93" i="12"/>
  <c r="C93" i="12"/>
  <c r="A94" i="12"/>
  <c r="C94" i="12"/>
  <c r="A95" i="12"/>
  <c r="C95" i="12"/>
  <c r="A96" i="12"/>
  <c r="C96" i="12"/>
  <c r="A97" i="12"/>
  <c r="C97" i="12"/>
  <c r="A98" i="12"/>
  <c r="C98" i="12"/>
  <c r="A99" i="12"/>
  <c r="C99" i="12"/>
  <c r="A100" i="12"/>
  <c r="C100" i="12"/>
  <c r="A101" i="12"/>
  <c r="C101" i="12"/>
  <c r="A102" i="12"/>
  <c r="C102" i="12"/>
  <c r="A103" i="12"/>
  <c r="C103" i="12"/>
  <c r="A104" i="12"/>
  <c r="C104" i="12"/>
  <c r="A105" i="12"/>
  <c r="C105" i="12"/>
  <c r="A106" i="12"/>
  <c r="C106" i="12"/>
  <c r="A107" i="12"/>
  <c r="C107" i="12"/>
  <c r="A108" i="12"/>
  <c r="C108" i="12"/>
  <c r="A109" i="12"/>
  <c r="C109" i="12"/>
  <c r="A110" i="12"/>
  <c r="C110" i="12"/>
  <c r="A111" i="12"/>
  <c r="C111" i="12"/>
  <c r="A112" i="12"/>
  <c r="C112" i="12"/>
  <c r="A113" i="12"/>
  <c r="C113" i="12"/>
  <c r="A114" i="12"/>
  <c r="C114" i="12"/>
  <c r="A115" i="12"/>
  <c r="C115" i="12"/>
  <c r="A116" i="12"/>
  <c r="C116" i="12"/>
  <c r="A117" i="12"/>
  <c r="C117" i="12"/>
  <c r="A118" i="12"/>
  <c r="C118" i="12"/>
  <c r="A119" i="12"/>
  <c r="C119" i="12"/>
  <c r="A120" i="12"/>
  <c r="C120" i="12"/>
  <c r="A121" i="12"/>
  <c r="C121" i="12"/>
  <c r="A122" i="12"/>
  <c r="C122" i="12"/>
  <c r="A123" i="12"/>
  <c r="C123" i="12"/>
  <c r="A124" i="12"/>
  <c r="C124" i="12"/>
  <c r="A125" i="12"/>
  <c r="A126" i="12"/>
  <c r="C126" i="12"/>
  <c r="A127" i="12"/>
  <c r="C127" i="12"/>
  <c r="A128" i="12"/>
  <c r="A129" i="12"/>
  <c r="C129" i="12"/>
  <c r="A130" i="12"/>
  <c r="A131" i="12"/>
  <c r="C131" i="12"/>
  <c r="A132" i="12"/>
  <c r="A133" i="12"/>
  <c r="C133" i="12"/>
  <c r="A134" i="12"/>
  <c r="A135" i="12"/>
  <c r="A136" i="12"/>
  <c r="C136" i="12"/>
  <c r="A137" i="12"/>
  <c r="A138" i="12"/>
  <c r="C138" i="12"/>
  <c r="A139" i="12"/>
  <c r="A140" i="12"/>
  <c r="C140" i="12"/>
  <c r="A141" i="12"/>
  <c r="A142" i="12"/>
  <c r="A143" i="12"/>
  <c r="A144" i="12"/>
  <c r="A145" i="12"/>
  <c r="A146" i="12"/>
  <c r="C146" i="12"/>
  <c r="A147" i="12"/>
  <c r="A148" i="12"/>
  <c r="C148" i="12"/>
  <c r="A149" i="12"/>
  <c r="C149" i="12"/>
  <c r="A150" i="12"/>
  <c r="C150" i="12"/>
  <c r="A151" i="12"/>
  <c r="A152" i="12"/>
  <c r="C152" i="12"/>
  <c r="A153" i="12"/>
  <c r="A154" i="12"/>
  <c r="C154" i="12"/>
  <c r="A155" i="12"/>
  <c r="A156" i="12"/>
  <c r="A157" i="12"/>
  <c r="A158" i="12"/>
  <c r="A159" i="12"/>
  <c r="A160" i="12"/>
  <c r="C160" i="12"/>
  <c r="A161" i="12"/>
  <c r="A162" i="12"/>
  <c r="A163" i="12"/>
  <c r="C163" i="12"/>
  <c r="A164" i="12"/>
  <c r="A165" i="12"/>
  <c r="A166" i="12"/>
  <c r="A167" i="12"/>
  <c r="A168" i="12"/>
  <c r="A169" i="12"/>
  <c r="A170" i="12"/>
  <c r="C170" i="12"/>
  <c r="A171" i="12"/>
  <c r="C171" i="12"/>
  <c r="A172" i="12"/>
  <c r="C172" i="12"/>
  <c r="A173" i="12"/>
  <c r="C173" i="12"/>
  <c r="A174" i="12"/>
  <c r="C174" i="12"/>
  <c r="A175" i="12"/>
  <c r="C175" i="12"/>
  <c r="A176" i="12"/>
  <c r="A177" i="12"/>
  <c r="A178" i="12"/>
  <c r="A179" i="12"/>
  <c r="C179" i="12"/>
  <c r="A180" i="12"/>
  <c r="A181" i="12"/>
  <c r="C181" i="12"/>
  <c r="A182" i="12"/>
  <c r="A183" i="12"/>
  <c r="A184" i="12"/>
  <c r="C184" i="12"/>
  <c r="A185" i="12"/>
  <c r="A186" i="12"/>
  <c r="C186" i="12"/>
  <c r="A187" i="12"/>
  <c r="A188" i="12"/>
  <c r="A189" i="12"/>
  <c r="A190" i="12"/>
  <c r="A191" i="12"/>
  <c r="A192" i="12"/>
  <c r="A193" i="12"/>
  <c r="A194" i="12"/>
  <c r="A195" i="12"/>
  <c r="A196" i="12"/>
  <c r="C196" i="12"/>
  <c r="A197" i="12"/>
  <c r="A198" i="12"/>
  <c r="C198" i="12"/>
  <c r="A199" i="12"/>
  <c r="A200" i="12"/>
  <c r="C200" i="12"/>
  <c r="A201" i="12"/>
  <c r="A202" i="12"/>
  <c r="A203" i="12"/>
  <c r="A204" i="12"/>
  <c r="A205" i="12"/>
  <c r="A206" i="12"/>
  <c r="C206" i="12"/>
  <c r="A207" i="12"/>
  <c r="A208" i="12"/>
  <c r="C208" i="12"/>
  <c r="A209" i="12"/>
  <c r="C209" i="12"/>
  <c r="A210" i="12"/>
  <c r="C210" i="12"/>
  <c r="A211" i="12"/>
  <c r="A212" i="12"/>
  <c r="C212" i="12"/>
  <c r="A213" i="12"/>
  <c r="A214" i="12"/>
  <c r="C214" i="12"/>
  <c r="A215" i="12"/>
  <c r="A216" i="12"/>
  <c r="A217" i="12"/>
  <c r="A218" i="12"/>
  <c r="A219" i="12"/>
  <c r="A220" i="12"/>
  <c r="A221" i="12"/>
  <c r="A222" i="12"/>
  <c r="A223" i="12"/>
  <c r="C223" i="12"/>
  <c r="A224" i="12"/>
  <c r="A225" i="12"/>
  <c r="A226" i="12"/>
  <c r="A227" i="12"/>
  <c r="A228" i="12"/>
  <c r="A229" i="12"/>
  <c r="A230" i="12"/>
  <c r="A231" i="12"/>
  <c r="C231" i="12"/>
  <c r="A232" i="12"/>
  <c r="C232" i="12"/>
  <c r="A233" i="12"/>
  <c r="A234" i="12"/>
  <c r="A235" i="12"/>
  <c r="A236" i="12"/>
  <c r="A237" i="12"/>
  <c r="A238" i="12"/>
  <c r="A239" i="12"/>
  <c r="A240" i="12"/>
  <c r="B14" i="15"/>
  <c r="C14" i="15" s="1"/>
  <c r="B16" i="15"/>
  <c r="C16" i="15" s="1"/>
  <c r="B15" i="15"/>
  <c r="C15" i="15" s="1"/>
  <c r="C234" i="12"/>
  <c r="C239" i="12"/>
  <c r="C233" i="12"/>
  <c r="C187" i="12"/>
  <c r="C230" i="12"/>
  <c r="C191" i="12"/>
  <c r="C193" i="12"/>
  <c r="C235" i="12"/>
  <c r="C189" i="12"/>
  <c r="C183" i="12"/>
  <c r="B207" i="7" l="1"/>
  <c r="C207" i="7"/>
  <c r="B16" i="7"/>
  <c r="C16" i="7"/>
  <c r="B17" i="7"/>
  <c r="C17" i="7"/>
  <c r="B81" i="7"/>
  <c r="C81" i="7"/>
  <c r="B145" i="7"/>
  <c r="C145" i="7"/>
  <c r="B128" i="7"/>
  <c r="C128" i="7"/>
  <c r="B34" i="7"/>
  <c r="C34" i="7"/>
  <c r="B98" i="7"/>
  <c r="C98" i="7"/>
  <c r="B162" i="7"/>
  <c r="C162" i="7"/>
  <c r="B120" i="7"/>
  <c r="C120" i="7"/>
  <c r="B59" i="7"/>
  <c r="C59" i="7"/>
  <c r="B123" i="7"/>
  <c r="C123" i="7"/>
  <c r="B187" i="7"/>
  <c r="C187" i="7"/>
  <c r="B44" i="7"/>
  <c r="C44" i="7"/>
  <c r="B108" i="7"/>
  <c r="C108" i="7"/>
  <c r="B172" i="7"/>
  <c r="C172" i="7"/>
  <c r="B37" i="7"/>
  <c r="C37" i="7"/>
  <c r="B101" i="7"/>
  <c r="C101" i="7"/>
  <c r="B165" i="7"/>
  <c r="C165" i="7"/>
  <c r="B22" i="7"/>
  <c r="C22" i="7"/>
  <c r="B86" i="7"/>
  <c r="C86" i="7"/>
  <c r="B150" i="7"/>
  <c r="C150" i="7"/>
  <c r="B71" i="7"/>
  <c r="C71" i="7"/>
  <c r="B135" i="7"/>
  <c r="C135" i="7"/>
  <c r="B199" i="7"/>
  <c r="C199" i="7"/>
  <c r="B65" i="7"/>
  <c r="C65" i="7"/>
  <c r="B24" i="7"/>
  <c r="C24" i="7"/>
  <c r="B149" i="7"/>
  <c r="C149" i="7"/>
  <c r="B73" i="7"/>
  <c r="C73" i="7"/>
  <c r="B137" i="7"/>
  <c r="C137" i="7"/>
  <c r="B201" i="7"/>
  <c r="C201" i="7"/>
  <c r="B112" i="7"/>
  <c r="C112" i="7"/>
  <c r="B26" i="7"/>
  <c r="C26" i="7"/>
  <c r="B90" i="7"/>
  <c r="C90" i="7"/>
  <c r="B154" i="7"/>
  <c r="C154" i="7"/>
  <c r="B80" i="7"/>
  <c r="C80" i="7"/>
  <c r="B51" i="7"/>
  <c r="C51" i="7"/>
  <c r="B115" i="7"/>
  <c r="C115" i="7"/>
  <c r="B179" i="7"/>
  <c r="C179" i="7"/>
  <c r="B36" i="7"/>
  <c r="C36" i="7"/>
  <c r="B100" i="7"/>
  <c r="C100" i="7"/>
  <c r="B164" i="7"/>
  <c r="C164" i="7"/>
  <c r="B29" i="7"/>
  <c r="C29" i="7"/>
  <c r="B93" i="7"/>
  <c r="C93" i="7"/>
  <c r="B157" i="7"/>
  <c r="C157" i="7"/>
  <c r="B14" i="7"/>
  <c r="C14" i="7"/>
  <c r="B78" i="7"/>
  <c r="C78" i="7"/>
  <c r="B142" i="7"/>
  <c r="C142" i="7"/>
  <c r="B206" i="7"/>
  <c r="C206" i="7"/>
  <c r="B63" i="7"/>
  <c r="C63" i="7"/>
  <c r="B127" i="7"/>
  <c r="C127" i="7"/>
  <c r="B191" i="7"/>
  <c r="C191" i="7"/>
  <c r="B136" i="7"/>
  <c r="C136" i="7"/>
  <c r="B49" i="7"/>
  <c r="C49" i="7"/>
  <c r="B113" i="7"/>
  <c r="C113" i="7"/>
  <c r="B177" i="7"/>
  <c r="C177" i="7"/>
  <c r="B72" i="7"/>
  <c r="C72" i="7"/>
  <c r="B192" i="7"/>
  <c r="C192" i="7"/>
  <c r="B66" i="7"/>
  <c r="C66" i="7"/>
  <c r="B130" i="7"/>
  <c r="C130" i="7"/>
  <c r="B194" i="7"/>
  <c r="C194" i="7"/>
  <c r="B27" i="7"/>
  <c r="C27" i="7"/>
  <c r="B91" i="7"/>
  <c r="C91" i="7"/>
  <c r="B155" i="7"/>
  <c r="C155" i="7"/>
  <c r="B76" i="7"/>
  <c r="C76" i="7"/>
  <c r="B140" i="7"/>
  <c r="C140" i="7"/>
  <c r="B204" i="7"/>
  <c r="C204" i="7"/>
  <c r="B69" i="7"/>
  <c r="C69" i="7"/>
  <c r="B133" i="7"/>
  <c r="C133" i="7"/>
  <c r="B197" i="7"/>
  <c r="C197" i="7"/>
  <c r="B54" i="7"/>
  <c r="C54" i="7"/>
  <c r="B118" i="7"/>
  <c r="C118" i="7"/>
  <c r="B182" i="7"/>
  <c r="C182" i="7"/>
  <c r="B39" i="7"/>
  <c r="C39" i="7"/>
  <c r="B103" i="7"/>
  <c r="C103" i="7"/>
  <c r="B167" i="7"/>
  <c r="C167" i="7"/>
  <c r="B200" i="7"/>
  <c r="C200" i="7"/>
  <c r="B129" i="7"/>
  <c r="C129" i="7"/>
  <c r="B193" i="7"/>
  <c r="C193" i="7"/>
  <c r="B96" i="7"/>
  <c r="C96" i="7"/>
  <c r="B18" i="7"/>
  <c r="C18" i="7"/>
  <c r="B82" i="7"/>
  <c r="C82" i="7"/>
  <c r="B146" i="7"/>
  <c r="C146" i="7"/>
  <c r="B43" i="7"/>
  <c r="C43" i="7"/>
  <c r="B107" i="7"/>
  <c r="C107" i="7"/>
  <c r="B171" i="7"/>
  <c r="C171" i="7"/>
  <c r="B28" i="7"/>
  <c r="C28" i="7"/>
  <c r="B92" i="7"/>
  <c r="C92" i="7"/>
  <c r="B156" i="7"/>
  <c r="C156" i="7"/>
  <c r="B21" i="7"/>
  <c r="C21" i="7"/>
  <c r="B85" i="7"/>
  <c r="C85" i="7"/>
  <c r="B70" i="7"/>
  <c r="C70" i="7"/>
  <c r="B134" i="7"/>
  <c r="C134" i="7"/>
  <c r="B198" i="7"/>
  <c r="C198" i="7"/>
  <c r="B55" i="7"/>
  <c r="C55" i="7"/>
  <c r="B119" i="7"/>
  <c r="C119" i="7"/>
  <c r="B183" i="7"/>
  <c r="C183" i="7"/>
  <c r="B40" i="7"/>
  <c r="C40" i="7"/>
  <c r="B25" i="7"/>
  <c r="C25" i="7"/>
  <c r="B89" i="7"/>
  <c r="C89" i="7"/>
  <c r="B153" i="7"/>
  <c r="C153" i="7"/>
  <c r="B32" i="7"/>
  <c r="C32" i="7"/>
  <c r="B144" i="7"/>
  <c r="C144" i="7"/>
  <c r="B42" i="7"/>
  <c r="C42" i="7"/>
  <c r="B106" i="7"/>
  <c r="C106" i="7"/>
  <c r="B170" i="7"/>
  <c r="C170" i="7"/>
  <c r="B184" i="7"/>
  <c r="C184" i="7"/>
  <c r="B67" i="7"/>
  <c r="C67" i="7"/>
  <c r="B131" i="7"/>
  <c r="C131" i="7"/>
  <c r="B195" i="7"/>
  <c r="C195" i="7"/>
  <c r="B52" i="7"/>
  <c r="C52" i="7"/>
  <c r="B116" i="7"/>
  <c r="C116" i="7"/>
  <c r="B180" i="7"/>
  <c r="C180" i="7"/>
  <c r="B45" i="7"/>
  <c r="C45" i="7"/>
  <c r="B109" i="7"/>
  <c r="C109" i="7"/>
  <c r="B173" i="7"/>
  <c r="C173" i="7"/>
  <c r="B30" i="7"/>
  <c r="C30" i="7"/>
  <c r="B94" i="7"/>
  <c r="C94" i="7"/>
  <c r="B158" i="7"/>
  <c r="C158" i="7"/>
  <c r="B15" i="7"/>
  <c r="C15" i="7"/>
  <c r="B79" i="7"/>
  <c r="C79" i="7"/>
  <c r="B143" i="7"/>
  <c r="C143" i="7"/>
  <c r="B56" i="7"/>
  <c r="C56" i="7"/>
  <c r="B33" i="7"/>
  <c r="C33" i="7"/>
  <c r="B97" i="7"/>
  <c r="C97" i="7"/>
  <c r="B161" i="7"/>
  <c r="C161" i="7"/>
  <c r="B48" i="7"/>
  <c r="C48" i="7"/>
  <c r="B152" i="7"/>
  <c r="C152" i="7"/>
  <c r="B50" i="7"/>
  <c r="C50" i="7"/>
  <c r="B114" i="7"/>
  <c r="C114" i="7"/>
  <c r="B178" i="7"/>
  <c r="C178" i="7"/>
  <c r="B75" i="7"/>
  <c r="C75" i="7"/>
  <c r="B139" i="7"/>
  <c r="C139" i="7"/>
  <c r="B203" i="7"/>
  <c r="C203" i="7"/>
  <c r="B60" i="7"/>
  <c r="C60" i="7"/>
  <c r="B124" i="7"/>
  <c r="C124" i="7"/>
  <c r="B188" i="7"/>
  <c r="C188" i="7"/>
  <c r="B53" i="7"/>
  <c r="C53" i="7"/>
  <c r="B117" i="7"/>
  <c r="C117" i="7"/>
  <c r="B181" i="7"/>
  <c r="C181" i="7"/>
  <c r="B38" i="7"/>
  <c r="C38" i="7"/>
  <c r="B102" i="7"/>
  <c r="C102" i="7"/>
  <c r="B166" i="7"/>
  <c r="C166" i="7"/>
  <c r="B23" i="7"/>
  <c r="C23" i="7"/>
  <c r="B87" i="7"/>
  <c r="C87" i="7"/>
  <c r="B151" i="7"/>
  <c r="C151" i="7"/>
  <c r="B104" i="7"/>
  <c r="C104" i="7"/>
  <c r="B41" i="7"/>
  <c r="C41" i="7"/>
  <c r="B105" i="7"/>
  <c r="C105" i="7"/>
  <c r="B169" i="7"/>
  <c r="C169" i="7"/>
  <c r="B64" i="7"/>
  <c r="C64" i="7"/>
  <c r="B160" i="7"/>
  <c r="C160" i="7"/>
  <c r="B58" i="7"/>
  <c r="C58" i="7"/>
  <c r="B122" i="7"/>
  <c r="C122" i="7"/>
  <c r="B186" i="7"/>
  <c r="C186" i="7"/>
  <c r="B19" i="7"/>
  <c r="C19" i="7"/>
  <c r="B83" i="7"/>
  <c r="C83" i="7"/>
  <c r="B147" i="7"/>
  <c r="C147" i="7"/>
  <c r="B176" i="7"/>
  <c r="C176" i="7"/>
  <c r="B68" i="7"/>
  <c r="C68" i="7"/>
  <c r="B132" i="7"/>
  <c r="C132" i="7"/>
  <c r="B196" i="7"/>
  <c r="C196" i="7"/>
  <c r="B61" i="7"/>
  <c r="C61" i="7"/>
  <c r="B125" i="7"/>
  <c r="C125" i="7"/>
  <c r="B189" i="7"/>
  <c r="C189" i="7"/>
  <c r="B46" i="7"/>
  <c r="C46" i="7"/>
  <c r="B110" i="7"/>
  <c r="C110" i="7"/>
  <c r="B174" i="7"/>
  <c r="C174" i="7"/>
  <c r="B31" i="7"/>
  <c r="C31" i="7"/>
  <c r="B95" i="7"/>
  <c r="C95" i="7"/>
  <c r="B159" i="7"/>
  <c r="C159" i="7"/>
  <c r="B168" i="7"/>
  <c r="C168" i="7"/>
  <c r="B57" i="7"/>
  <c r="C57" i="7"/>
  <c r="B121" i="7"/>
  <c r="C121" i="7"/>
  <c r="B185" i="7"/>
  <c r="C185" i="7"/>
  <c r="B88" i="7"/>
  <c r="C88" i="7"/>
  <c r="B74" i="7"/>
  <c r="C74" i="7"/>
  <c r="B138" i="7"/>
  <c r="C138" i="7"/>
  <c r="B202" i="7"/>
  <c r="C202" i="7"/>
  <c r="B35" i="7"/>
  <c r="C35" i="7"/>
  <c r="B99" i="7"/>
  <c r="C99" i="7"/>
  <c r="B163" i="7"/>
  <c r="C163" i="7"/>
  <c r="B20" i="7"/>
  <c r="C20" i="7"/>
  <c r="B84" i="7"/>
  <c r="C84" i="7"/>
  <c r="B148" i="7"/>
  <c r="C148" i="7"/>
  <c r="B13" i="7"/>
  <c r="C13" i="7"/>
  <c r="B77" i="7"/>
  <c r="C77" i="7"/>
  <c r="B141" i="7"/>
  <c r="C141" i="7"/>
  <c r="B205" i="7"/>
  <c r="C205" i="7"/>
  <c r="B62" i="7"/>
  <c r="C62" i="7"/>
  <c r="B126" i="7"/>
  <c r="C126" i="7"/>
  <c r="B190" i="7"/>
  <c r="C190" i="7"/>
  <c r="B47" i="7"/>
  <c r="C47" i="7"/>
  <c r="B111" i="7"/>
  <c r="C111" i="7"/>
  <c r="B175" i="7"/>
  <c r="C175" i="7"/>
  <c r="B8" i="7"/>
  <c r="B11" i="7"/>
  <c r="B9" i="7"/>
  <c r="B12" i="7"/>
  <c r="B10" i="7"/>
  <c r="B7" i="7"/>
  <c r="B6" i="7"/>
  <c r="E3" i="7" s="1"/>
  <c r="A69" i="19"/>
  <c r="A68" i="19"/>
  <c r="A65" i="19"/>
  <c r="A67" i="19"/>
  <c r="A66" i="19"/>
  <c r="A64" i="19"/>
  <c r="A38" i="19"/>
  <c r="A21" i="19"/>
  <c r="A23" i="19"/>
  <c r="A28" i="19"/>
  <c r="A55" i="19"/>
  <c r="A35" i="19"/>
  <c r="A16" i="19"/>
  <c r="A34" i="19"/>
  <c r="A41" i="19"/>
  <c r="A7" i="19"/>
  <c r="A13" i="19"/>
  <c r="A46" i="19"/>
  <c r="A20" i="19"/>
  <c r="A31" i="19"/>
  <c r="A27" i="19"/>
  <c r="A15" i="19"/>
  <c r="A26" i="19"/>
  <c r="A9" i="19"/>
  <c r="A4" i="19"/>
  <c r="A14" i="19"/>
  <c r="A12" i="19"/>
  <c r="A62" i="19"/>
  <c r="A19" i="19"/>
  <c r="A54" i="19"/>
  <c r="A18" i="19"/>
  <c r="A48" i="19"/>
  <c r="A61" i="19"/>
  <c r="A57" i="19"/>
  <c r="A3" i="19"/>
  <c r="A30" i="19"/>
  <c r="A11" i="19"/>
  <c r="A22" i="19"/>
  <c r="A10" i="19"/>
  <c r="A6" i="19"/>
  <c r="A53" i="19"/>
  <c r="A25" i="19"/>
  <c r="A60" i="19"/>
  <c r="A8" i="19"/>
  <c r="A63" i="19"/>
  <c r="A45" i="19"/>
  <c r="A56" i="19"/>
  <c r="A52" i="19"/>
  <c r="A33" i="19"/>
  <c r="A59" i="19"/>
  <c r="A49" i="19"/>
  <c r="A58" i="19"/>
  <c r="A39" i="19"/>
  <c r="A37" i="19"/>
  <c r="A24" i="19"/>
  <c r="A44" i="19"/>
  <c r="A51" i="19"/>
  <c r="A17" i="19"/>
  <c r="A50" i="19"/>
  <c r="A5" i="19"/>
  <c r="A29" i="19"/>
  <c r="A47" i="19"/>
  <c r="A36" i="19"/>
  <c r="A32" i="19"/>
  <c r="A43" i="19"/>
  <c r="A40" i="19"/>
  <c r="A42" i="19"/>
  <c r="A2" i="19"/>
  <c r="R2" i="1"/>
  <c r="C151" i="12"/>
  <c r="C143" i="12"/>
  <c r="C147" i="12"/>
  <c r="C216" i="12"/>
  <c r="C202" i="12"/>
  <c r="C227" i="12"/>
  <c r="C220" i="12"/>
  <c r="C139" i="12"/>
  <c r="C205" i="12"/>
  <c r="C225" i="12"/>
  <c r="C215" i="12"/>
  <c r="C197" i="12"/>
  <c r="C204" i="12"/>
  <c r="Q2" i="1"/>
  <c r="C213" i="12"/>
  <c r="C195" i="12"/>
  <c r="C194" i="12"/>
  <c r="C192" i="12"/>
  <c r="R1" i="1"/>
  <c r="C125" i="12"/>
  <c r="C135" i="12"/>
  <c r="C155" i="12"/>
  <c r="C142" i="12"/>
  <c r="C167" i="12"/>
  <c r="C159" i="12"/>
  <c r="C132" i="12"/>
  <c r="C185" i="12"/>
  <c r="C134" i="12"/>
  <c r="C156" i="12"/>
  <c r="C221" i="12"/>
  <c r="C169" i="12"/>
  <c r="C229" i="12"/>
  <c r="C211" i="12"/>
  <c r="C190" i="12"/>
  <c r="C165" i="12"/>
  <c r="C137" i="12"/>
  <c r="C219" i="12"/>
  <c r="C203" i="12"/>
  <c r="C168" i="12"/>
  <c r="C228" i="12"/>
  <c r="C207" i="12"/>
  <c r="C128" i="12"/>
  <c r="C188" i="12"/>
  <c r="C177" i="12"/>
  <c r="C153" i="12"/>
  <c r="C145" i="12"/>
  <c r="C164" i="12"/>
  <c r="C224" i="12"/>
  <c r="C176" i="12"/>
  <c r="C144" i="12"/>
  <c r="C157" i="12"/>
  <c r="C217" i="12"/>
  <c r="C180" i="12"/>
  <c r="C240" i="12"/>
  <c r="C162" i="12"/>
  <c r="C222" i="12"/>
  <c r="C201" i="12"/>
  <c r="C218" i="12"/>
  <c r="C178" i="12"/>
  <c r="C238" i="12"/>
  <c r="C166" i="12"/>
  <c r="C226" i="12"/>
  <c r="C199" i="12"/>
  <c r="C141" i="12"/>
  <c r="C161" i="12"/>
  <c r="C158" i="12"/>
  <c r="C130" i="12"/>
  <c r="E4" i="7" l="1"/>
  <c r="E2" i="7"/>
  <c r="B9" i="15"/>
  <c r="C9" i="15" s="1"/>
  <c r="S1" i="1"/>
  <c r="B10" i="15"/>
  <c r="C10" i="15" s="1"/>
  <c r="R3" i="1"/>
  <c r="Q1" i="1"/>
  <c r="B8" i="15"/>
  <c r="C8" i="15" s="1"/>
  <c r="S3" i="1" l="1"/>
  <c r="B3" i="15"/>
  <c r="C3" i="15" s="1"/>
  <c r="Q3" i="1"/>
  <c r="B4" i="15" l="1"/>
  <c r="C4" i="15" s="1"/>
  <c r="B2" i="15"/>
  <c r="C2" i="15" s="1"/>
</calcChain>
</file>

<file path=xl/sharedStrings.xml><?xml version="1.0" encoding="utf-8"?>
<sst xmlns="http://schemas.openxmlformats.org/spreadsheetml/2006/main" count="288" uniqueCount="229">
  <si>
    <t>n°multi</t>
  </si>
  <si>
    <t>projecteur</t>
  </si>
  <si>
    <t>implantation</t>
  </si>
  <si>
    <t>#132</t>
  </si>
  <si>
    <t>PAR CP61</t>
  </si>
  <si>
    <t>W</t>
  </si>
  <si>
    <t>#114</t>
  </si>
  <si>
    <t>PAR CP60</t>
  </si>
  <si>
    <t>613 SX</t>
  </si>
  <si>
    <t>machine à fumée</t>
  </si>
  <si>
    <t>PC 2 kW</t>
  </si>
  <si>
    <t>BT</t>
  </si>
  <si>
    <t>LEDs x 1</t>
  </si>
  <si>
    <t>LED x 4</t>
  </si>
  <si>
    <t>614 SX</t>
  </si>
  <si>
    <t>PC Juliat 310</t>
  </si>
  <si>
    <t>614 S</t>
  </si>
  <si>
    <t>ADB DW105</t>
  </si>
  <si>
    <t>#119</t>
  </si>
  <si>
    <t>gyrophar</t>
  </si>
  <si>
    <t>gél. Retro</t>
  </si>
  <si>
    <t>Total général</t>
  </si>
  <si>
    <t>Nombre de gél. Retro</t>
  </si>
  <si>
    <t>A</t>
  </si>
  <si>
    <t>n°ligne multi</t>
  </si>
  <si>
    <t>L1</t>
  </si>
  <si>
    <t>L2</t>
  </si>
  <si>
    <t>L3</t>
  </si>
  <si>
    <t>TRAD</t>
  </si>
  <si>
    <t>DIRECT</t>
  </si>
  <si>
    <t>ALL</t>
  </si>
  <si>
    <t>PUISS UNIT</t>
  </si>
  <si>
    <t>PUISSE TOT</t>
  </si>
  <si>
    <t>NOMBRE</t>
  </si>
  <si>
    <t>N DMX</t>
  </si>
  <si>
    <t>GRADA</t>
  </si>
  <si>
    <t>ID</t>
  </si>
  <si>
    <t>AUTO</t>
  </si>
  <si>
    <t>TOTAL</t>
  </si>
  <si>
    <t>ARMOIRE</t>
  </si>
  <si>
    <t>VOIE</t>
  </si>
  <si>
    <t>CHANNEL</t>
  </si>
  <si>
    <t>TYPE</t>
  </si>
  <si>
    <t>PUISSANCE</t>
  </si>
  <si>
    <t>MULTI</t>
  </si>
  <si>
    <t>LIGNES</t>
  </si>
  <si>
    <t>type</t>
  </si>
  <si>
    <t>phase</t>
  </si>
  <si>
    <t>1 gradué</t>
  </si>
  <si>
    <t>2 direct</t>
  </si>
  <si>
    <t>implante</t>
  </si>
  <si>
    <t>SOURCES</t>
  </si>
  <si>
    <t>masse</t>
  </si>
  <si>
    <t>IMPLANTATION</t>
  </si>
  <si>
    <t>MASSES</t>
  </si>
  <si>
    <t>sur perche</t>
  </si>
  <si>
    <t>descente</t>
  </si>
  <si>
    <t>profondeur</t>
  </si>
  <si>
    <t>descente 2</t>
  </si>
  <si>
    <t>remontee</t>
  </si>
  <si>
    <t>grada</t>
  </si>
  <si>
    <t>poids</t>
  </si>
  <si>
    <t>poids lin</t>
  </si>
  <si>
    <t>longueur charge</t>
  </si>
  <si>
    <t>soit</t>
  </si>
  <si>
    <t>commentaire</t>
  </si>
  <si>
    <t>longueur totale</t>
  </si>
  <si>
    <t>Multi</t>
  </si>
  <si>
    <t>Lignes</t>
  </si>
  <si>
    <t>Prestataire</t>
  </si>
  <si>
    <t>Longueur</t>
  </si>
  <si>
    <t>Prestataires</t>
  </si>
  <si>
    <t>Utilisation</t>
  </si>
  <si>
    <t>Commentaire</t>
  </si>
  <si>
    <t>PLUS</t>
  </si>
  <si>
    <t>QUANTITE</t>
  </si>
  <si>
    <t>306 HPC</t>
  </si>
  <si>
    <t>PONT N°1</t>
  </si>
  <si>
    <t>310 HPC</t>
  </si>
  <si>
    <t>PONT N°2</t>
  </si>
  <si>
    <t>329 HPC</t>
  </si>
  <si>
    <t>PONT N°3</t>
  </si>
  <si>
    <t>611 SX</t>
  </si>
  <si>
    <t>PONT N°4</t>
  </si>
  <si>
    <t>PONT N°5</t>
  </si>
  <si>
    <t>PONT N°6</t>
  </si>
  <si>
    <t>710 SX</t>
  </si>
  <si>
    <t>PONT N°7</t>
  </si>
  <si>
    <t>711 SX</t>
  </si>
  <si>
    <t>PONT N°8</t>
  </si>
  <si>
    <t>713 SX</t>
  </si>
  <si>
    <t>PONT N°9</t>
  </si>
  <si>
    <t>714 SX</t>
  </si>
  <si>
    <t>PONT N°10</t>
  </si>
  <si>
    <t>ACL SET</t>
  </si>
  <si>
    <t>FACE</t>
  </si>
  <si>
    <t>Aleda K10 B-EYE</t>
  </si>
  <si>
    <t>SOL</t>
  </si>
  <si>
    <t>Aleda K20 B-EYE</t>
  </si>
  <si>
    <t>P1</t>
  </si>
  <si>
    <t>Alpha Spot HPE 700</t>
  </si>
  <si>
    <t>P2</t>
  </si>
  <si>
    <t>Alpha Spot QWO 800</t>
  </si>
  <si>
    <t>P3</t>
  </si>
  <si>
    <t>Atomic 3000</t>
  </si>
  <si>
    <t>P4</t>
  </si>
  <si>
    <t>BIG KOLOR</t>
  </si>
  <si>
    <t>P5</t>
  </si>
  <si>
    <t>BT 250</t>
  </si>
  <si>
    <t>P6</t>
  </si>
  <si>
    <t>BT 500</t>
  </si>
  <si>
    <t>P7</t>
  </si>
  <si>
    <t>C101</t>
  </si>
  <si>
    <t>P8</t>
  </si>
  <si>
    <t>C201</t>
  </si>
  <si>
    <t>P9</t>
  </si>
  <si>
    <t>Colorado 4 IP</t>
  </si>
  <si>
    <t>P10</t>
  </si>
  <si>
    <t>CYCLIODE1000</t>
  </si>
  <si>
    <t>P11</t>
  </si>
  <si>
    <t>CYCLIODE1200</t>
  </si>
  <si>
    <t>P12</t>
  </si>
  <si>
    <t>DS 105</t>
  </si>
  <si>
    <t>P13</t>
  </si>
  <si>
    <t>DW 105</t>
  </si>
  <si>
    <t>P14</t>
  </si>
  <si>
    <t>F101</t>
  </si>
  <si>
    <t>P15</t>
  </si>
  <si>
    <t>F201</t>
  </si>
  <si>
    <t>P16</t>
  </si>
  <si>
    <t>FULL KOLOR</t>
  </si>
  <si>
    <t>P17</t>
  </si>
  <si>
    <t>LEGEND 412Z</t>
  </si>
  <si>
    <t>P18</t>
  </si>
  <si>
    <t>MAC 2000</t>
  </si>
  <si>
    <t>P19</t>
  </si>
  <si>
    <t>MAC 250 Entour</t>
  </si>
  <si>
    <t>P20</t>
  </si>
  <si>
    <t>MAC 250 Krypton</t>
  </si>
  <si>
    <t>P21</t>
  </si>
  <si>
    <t>MAC 250 Wash</t>
  </si>
  <si>
    <t>P22</t>
  </si>
  <si>
    <t>MAC 300</t>
  </si>
  <si>
    <t>P23</t>
  </si>
  <si>
    <t>MAC 550</t>
  </si>
  <si>
    <t>P24</t>
  </si>
  <si>
    <t>MAC 600</t>
  </si>
  <si>
    <t>P25</t>
  </si>
  <si>
    <t>MAC 700</t>
  </si>
  <si>
    <t>P26</t>
  </si>
  <si>
    <t>MAC AURA</t>
  </si>
  <si>
    <t>P27</t>
  </si>
  <si>
    <t>MAC QUANTUM PROFILE</t>
  </si>
  <si>
    <t>P28</t>
  </si>
  <si>
    <t>MAC QUANTUM WASH</t>
  </si>
  <si>
    <t>P29</t>
  </si>
  <si>
    <t>MAC VIPER</t>
  </si>
  <si>
    <t>P30</t>
  </si>
  <si>
    <t>MARTIN RUSH PAR 1</t>
  </si>
  <si>
    <t>P31</t>
  </si>
  <si>
    <t>MARTIN RUSH PAR 2</t>
  </si>
  <si>
    <t>P32</t>
  </si>
  <si>
    <t>MDG MAX 3000</t>
  </si>
  <si>
    <t>P33</t>
  </si>
  <si>
    <t>MYTHOS</t>
  </si>
  <si>
    <t>P34</t>
  </si>
  <si>
    <t>OXO BRICKLED UV</t>
  </si>
  <si>
    <t>P35</t>
  </si>
  <si>
    <t>PAR 64</t>
  </si>
  <si>
    <t>P36</t>
  </si>
  <si>
    <t>ROBE 250XT</t>
  </si>
  <si>
    <t>P37</t>
  </si>
  <si>
    <t>ROBE BMFL PROFILE</t>
  </si>
  <si>
    <t>P38</t>
  </si>
  <si>
    <t>ROBE BMFL SPOT</t>
  </si>
  <si>
    <t>P39</t>
  </si>
  <si>
    <t>ROBE BMFL WASH</t>
  </si>
  <si>
    <t>P40</t>
  </si>
  <si>
    <t>ROBE MEGAPOINTE</t>
  </si>
  <si>
    <t>P41</t>
  </si>
  <si>
    <t>ROBE POINTE</t>
  </si>
  <si>
    <t>P42</t>
  </si>
  <si>
    <t>ROBE ROBIN600</t>
  </si>
  <si>
    <t>P43</t>
  </si>
  <si>
    <t>ROBIN DLX SPOT</t>
  </si>
  <si>
    <t>P44</t>
  </si>
  <si>
    <t>SERVOBEAM 5R</t>
  </si>
  <si>
    <t>P45</t>
  </si>
  <si>
    <t>Sharpy</t>
  </si>
  <si>
    <t>P46</t>
  </si>
  <si>
    <t>SLIMPAR PRO TRI</t>
  </si>
  <si>
    <t>P47</t>
  </si>
  <si>
    <t>SUNSTRIP</t>
  </si>
  <si>
    <t>P48</t>
  </si>
  <si>
    <t>SUPER SHARPY</t>
  </si>
  <si>
    <t>P49</t>
  </si>
  <si>
    <t>SUPRAKOLOR</t>
  </si>
  <si>
    <t>P50</t>
  </si>
  <si>
    <t>SVOBODA</t>
  </si>
  <si>
    <t>P51</t>
  </si>
  <si>
    <t>Thomas 2 Lite Par 36</t>
  </si>
  <si>
    <t>P52</t>
  </si>
  <si>
    <t>Thomas 4 Lite Par 36</t>
  </si>
  <si>
    <t>P53</t>
  </si>
  <si>
    <t>TOUR KOLOR</t>
  </si>
  <si>
    <t>P54</t>
  </si>
  <si>
    <t>VL2500</t>
  </si>
  <si>
    <t>P55</t>
  </si>
  <si>
    <t>VL440</t>
  </si>
  <si>
    <t>P56</t>
  </si>
  <si>
    <t>Phase</t>
  </si>
  <si>
    <t>gell</t>
  </si>
  <si>
    <t>diff</t>
  </si>
  <si>
    <t>D</t>
  </si>
  <si>
    <t>B</t>
  </si>
  <si>
    <t>C</t>
  </si>
  <si>
    <t>AA</t>
  </si>
  <si>
    <t>AB</t>
  </si>
  <si>
    <t>AC</t>
  </si>
  <si>
    <t>AD</t>
  </si>
  <si>
    <t>AE</t>
  </si>
  <si>
    <t>AF</t>
  </si>
  <si>
    <t>aa</t>
  </si>
  <si>
    <t>ab</t>
  </si>
  <si>
    <t>ac</t>
  </si>
  <si>
    <t>ad</t>
  </si>
  <si>
    <t>ae</t>
  </si>
  <si>
    <t>af</t>
  </si>
  <si>
    <t>Résultat escompté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</si>
</sst>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>
    <font>
      <sz val="11"/>
      <color indexed="8"/>
      <name val="Arial1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color rgb="FF00000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sz val="8"/>
      <color rgb="FF333333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99"/>
        <bgColor indexed="64"/>
      </patternFill>
    </fill>
  </fills>
  <borders count="15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2" fillId="0" borderId="0" applyBorder="0" applyProtection="0"/>
    <xf numFmtId="0" fontId="3" fillId="0" borderId="0">
      <alignment horizontal="left" vertical="top" wrapText="1"/>
      <protection locked="0"/>
    </xf>
    <xf numFmtId="0" fontId="1" fillId="0" borderId="0"/>
  </cellStyleXfs>
  <cellXfs count="7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1" xfId="0" pivotButton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NumberFormat="1" applyBorder="1"/>
    <xf numFmtId="0" fontId="0" fillId="0" borderId="8" xfId="0" applyBorder="1"/>
    <xf numFmtId="0" fontId="0" fillId="0" borderId="1" xfId="0" applyNumberFormat="1" applyBorder="1"/>
    <xf numFmtId="0" fontId="0" fillId="0" borderId="8" xfId="0" applyNumberFormat="1" applyBorder="1"/>
    <xf numFmtId="0" fontId="0" fillId="0" borderId="6" xfId="0" applyNumberFormat="1" applyBorder="1"/>
    <xf numFmtId="0" fontId="0" fillId="0" borderId="4" xfId="0" applyNumberFormat="1" applyBorder="1"/>
    <xf numFmtId="0" fontId="0" fillId="0" borderId="0" xfId="0" applyNumberFormat="1"/>
    <xf numFmtId="0" fontId="0" fillId="0" borderId="9" xfId="0" applyNumberFormat="1" applyBorder="1"/>
    <xf numFmtId="0" fontId="0" fillId="0" borderId="5" xfId="0" applyNumberFormat="1" applyBorder="1"/>
    <xf numFmtId="0" fontId="0" fillId="0" borderId="10" xfId="0" applyNumberFormat="1" applyBorder="1"/>
    <xf numFmtId="0" fontId="0" fillId="0" borderId="11" xfId="0" applyBorder="1"/>
    <xf numFmtId="2" fontId="9" fillId="0" borderId="0" xfId="0" applyNumberFormat="1" applyFont="1" applyFill="1" applyBorder="1" applyAlignment="1" applyProtection="1">
      <alignment horizontal="left" vertical="top" wrapText="1"/>
      <protection locked="0"/>
    </xf>
    <xf numFmtId="0" fontId="9" fillId="0" borderId="0" xfId="0" applyFont="1" applyFill="1" applyBorder="1" applyAlignment="1" applyProtection="1">
      <alignment horizontal="left" vertical="top" wrapText="1"/>
      <protection locked="0"/>
    </xf>
    <xf numFmtId="2" fontId="10" fillId="0" borderId="0" xfId="0" applyNumberFormat="1" applyFont="1" applyFill="1" applyBorder="1" applyAlignment="1" applyProtection="1">
      <alignment horizontal="left" vertical="top" wrapText="1"/>
      <protection locked="0"/>
    </xf>
    <xf numFmtId="0" fontId="10" fillId="0" borderId="0" xfId="0" applyFont="1" applyFill="1" applyBorder="1" applyAlignment="1" applyProtection="1">
      <alignment horizontal="left" vertical="top" wrapText="1"/>
      <protection locked="0"/>
    </xf>
    <xf numFmtId="0" fontId="9" fillId="0" borderId="0" xfId="0" applyNumberFormat="1" applyFont="1" applyFill="1" applyBorder="1" applyAlignment="1" applyProtection="1">
      <alignment horizontal="left" vertical="top" wrapText="1"/>
      <protection locked="0"/>
    </xf>
    <xf numFmtId="0" fontId="10" fillId="0" borderId="0" xfId="0" applyNumberFormat="1" applyFont="1" applyFill="1" applyBorder="1" applyAlignment="1" applyProtection="1">
      <alignment horizontal="left" vertical="top" wrapText="1"/>
      <protection locked="0"/>
    </xf>
    <xf numFmtId="0" fontId="0" fillId="0" borderId="0" xfId="0" applyFill="1"/>
    <xf numFmtId="0" fontId="3" fillId="0" borderId="0" xfId="0" applyFont="1" applyFill="1" applyBorder="1" applyAlignment="1" applyProtection="1">
      <alignment horizontal="left" vertical="top" wrapText="1"/>
      <protection locked="0"/>
    </xf>
    <xf numFmtId="0" fontId="5" fillId="0" borderId="0" xfId="2" applyFont="1" applyFill="1" applyBorder="1" applyAlignment="1" applyProtection="1">
      <alignment horizontal="left" vertical="top" wrapText="1"/>
      <protection locked="0"/>
    </xf>
    <xf numFmtId="0" fontId="8" fillId="0" borderId="0" xfId="2" applyFont="1" applyFill="1" applyBorder="1" applyAlignment="1" applyProtection="1">
      <alignment horizontal="left" vertical="top" wrapText="1"/>
      <protection locked="0"/>
    </xf>
    <xf numFmtId="0" fontId="0" fillId="0" borderId="0" xfId="0" applyFill="1" applyBorder="1" applyAlignment="1" applyProtection="1">
      <alignment horizontal="left" vertical="top" wrapText="1"/>
      <protection locked="0"/>
    </xf>
    <xf numFmtId="0" fontId="4" fillId="0" borderId="0" xfId="1" applyNumberFormat="1" applyFont="1" applyFill="1" applyBorder="1" applyAlignment="1" applyProtection="1">
      <alignment horizontal="left" vertical="top"/>
      <protection locked="0"/>
    </xf>
    <xf numFmtId="0" fontId="5" fillId="0" borderId="0" xfId="1" applyNumberFormat="1" applyFont="1" applyFill="1" applyBorder="1" applyAlignment="1" applyProtection="1">
      <alignment horizontal="left" vertical="top"/>
      <protection locked="0"/>
    </xf>
    <xf numFmtId="0" fontId="0" fillId="0" borderId="0" xfId="0" applyProtection="1">
      <protection locked="0"/>
    </xf>
    <xf numFmtId="0" fontId="2" fillId="0" borderId="0" xfId="1" applyNumberFormat="1" applyFont="1" applyFill="1" applyBorder="1" applyAlignment="1" applyProtection="1">
      <alignment horizontal="left" vertical="top"/>
      <protection locked="0"/>
    </xf>
    <xf numFmtId="0" fontId="5" fillId="0" borderId="0" xfId="1" applyNumberFormat="1" applyFont="1" applyFill="1" applyBorder="1" applyAlignment="1" applyProtection="1">
      <alignment horizontal="left" vertical="top" wrapText="1"/>
      <protection locked="0"/>
    </xf>
    <xf numFmtId="0" fontId="4" fillId="0" borderId="0" xfId="0" applyNumberFormat="1" applyFont="1" applyFill="1" applyBorder="1" applyAlignment="1" applyProtection="1">
      <alignment horizontal="left" vertical="top" wrapText="1"/>
      <protection locked="0"/>
    </xf>
    <xf numFmtId="0" fontId="4" fillId="0" borderId="0" xfId="1" applyNumberFormat="1" applyFont="1" applyFill="1" applyBorder="1" applyAlignment="1" applyProtection="1">
      <alignment horizontal="left" vertical="top" wrapText="1"/>
      <protection locked="0"/>
    </xf>
    <xf numFmtId="49" fontId="5" fillId="0" borderId="0" xfId="1" applyNumberFormat="1" applyFont="1" applyFill="1" applyBorder="1" applyAlignment="1" applyProtection="1">
      <alignment horizontal="left" vertical="top" wrapText="1"/>
      <protection locked="0"/>
    </xf>
    <xf numFmtId="0" fontId="5" fillId="0" borderId="0" xfId="0" applyNumberFormat="1" applyFont="1" applyFill="1" applyBorder="1" applyAlignment="1" applyProtection="1">
      <alignment horizontal="left" vertical="top"/>
      <protection locked="0"/>
    </xf>
    <xf numFmtId="0" fontId="4" fillId="0" borderId="0" xfId="0" applyFont="1" applyFill="1" applyBorder="1" applyAlignment="1" applyProtection="1">
      <alignment horizontal="left" vertical="top"/>
      <protection locked="0"/>
    </xf>
    <xf numFmtId="0" fontId="4" fillId="0" borderId="0" xfId="0" applyFont="1" applyFill="1" applyBorder="1" applyAlignment="1" applyProtection="1">
      <alignment horizontal="left" vertical="top" wrapText="1"/>
      <protection locked="0"/>
    </xf>
    <xf numFmtId="0" fontId="4" fillId="0" borderId="0" xfId="1" applyNumberFormat="1" applyFont="1" applyFill="1" applyBorder="1" applyAlignment="1" applyProtection="1">
      <alignment horizontal="left" vertical="top"/>
    </xf>
    <xf numFmtId="0" fontId="5" fillId="0" borderId="0" xfId="1" applyNumberFormat="1" applyFont="1" applyFill="1" applyBorder="1" applyAlignment="1" applyProtection="1">
      <alignment horizontal="left" vertical="top"/>
    </xf>
    <xf numFmtId="1" fontId="4" fillId="0" borderId="0" xfId="1" applyNumberFormat="1" applyFont="1" applyFill="1" applyBorder="1" applyAlignment="1" applyProtection="1">
      <alignment horizontal="left" vertical="top"/>
    </xf>
    <xf numFmtId="0" fontId="0" fillId="0" borderId="0" xfId="0" applyProtection="1"/>
    <xf numFmtId="0" fontId="2" fillId="0" borderId="0" xfId="1" applyNumberFormat="1" applyFont="1" applyFill="1" applyBorder="1" applyAlignment="1" applyProtection="1">
      <alignment horizontal="left" vertical="top"/>
    </xf>
    <xf numFmtId="0" fontId="2" fillId="0" borderId="0" xfId="1" applyNumberFormat="1" applyFont="1" applyFill="1" applyBorder="1" applyAlignment="1" applyProtection="1">
      <alignment horizontal="left" vertical="top" wrapText="1"/>
    </xf>
    <xf numFmtId="0" fontId="11" fillId="0" borderId="0" xfId="0" applyFont="1" applyProtection="1">
      <protection locked="0"/>
    </xf>
    <xf numFmtId="0" fontId="11" fillId="0" borderId="0" xfId="0" applyFont="1" applyProtection="1"/>
    <xf numFmtId="0" fontId="6" fillId="0" borderId="0" xfId="1" applyNumberFormat="1" applyFont="1" applyFill="1" applyBorder="1" applyAlignment="1" applyProtection="1">
      <alignment horizontal="left" vertical="top" wrapText="1"/>
      <protection locked="0"/>
    </xf>
    <xf numFmtId="0" fontId="7" fillId="0" borderId="0" xfId="1" applyNumberFormat="1" applyFont="1" applyFill="1" applyBorder="1" applyAlignment="1" applyProtection="1">
      <alignment horizontal="left" vertical="top" wrapText="1"/>
      <protection locked="0"/>
    </xf>
    <xf numFmtId="0" fontId="0" fillId="0" borderId="0" xfId="0" applyAlignment="1" applyProtection="1">
      <alignment vertical="top"/>
    </xf>
    <xf numFmtId="1" fontId="4" fillId="0" borderId="0" xfId="1" applyNumberFormat="1" applyFont="1" applyFill="1" applyBorder="1" applyAlignment="1" applyProtection="1">
      <alignment horizontal="left" vertical="top" wrapText="1"/>
    </xf>
    <xf numFmtId="0" fontId="0" fillId="0" borderId="0" xfId="0" applyAlignment="1" applyProtection="1">
      <alignment vertical="top"/>
      <protection locked="0"/>
    </xf>
    <xf numFmtId="0" fontId="0" fillId="0" borderId="0" xfId="0" applyAlignment="1" applyProtection="1">
      <alignment vertical="top" wrapText="1"/>
      <protection locked="0"/>
    </xf>
    <xf numFmtId="0" fontId="0" fillId="0" borderId="0" xfId="0" applyProtection="1">
      <protection hidden="1"/>
    </xf>
    <xf numFmtId="0" fontId="0" fillId="0" borderId="11" xfId="0" applyBorder="1" applyProtection="1"/>
    <xf numFmtId="0" fontId="4" fillId="0" borderId="11" xfId="1" applyNumberFormat="1" applyFont="1" applyFill="1" applyBorder="1" applyAlignment="1" applyProtection="1">
      <alignment horizontal="left" vertical="top"/>
    </xf>
    <xf numFmtId="0" fontId="0" fillId="0" borderId="11" xfId="0" applyBorder="1" applyProtection="1">
      <protection locked="0"/>
    </xf>
    <xf numFmtId="0" fontId="0" fillId="2" borderId="12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quotePrefix="1"/>
    <xf numFmtId="0" fontId="0" fillId="4" borderId="12" xfId="0" applyFill="1" applyBorder="1"/>
    <xf numFmtId="0" fontId="0" fillId="4" borderId="13" xfId="0" applyFill="1" applyBorder="1"/>
    <xf numFmtId="0" fontId="2" fillId="0" borderId="0" xfId="0" applyFont="1" applyAlignment="1">
      <alignment vertical="center"/>
    </xf>
  </cellXfs>
  <cellStyles count="4">
    <cellStyle name="Excel Built-in Normal" xfId="1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CCCCC"/>
      <rgbColor rgb="00808080"/>
      <rgbColor rgb="009999FF"/>
      <rgbColor rgb="00993366"/>
      <rgbColor rgb="00E6E6FF"/>
      <rgbColor rgb="00DBEEF3"/>
      <rgbColor rgb="00660066"/>
      <rgbColor rgb="00FF8080"/>
      <rgbColor rgb="000066CC"/>
      <rgbColor rgb="00B8CCE4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DBE5F1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06976bc273411fe8/FEUILLE%20DE%20PATCH/BASE%20DE%20DONNE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PROJECTEURS"/>
    </sheetNames>
    <sheetDataSet>
      <sheetData sheetId="0">
        <row r="1">
          <cell r="F1" t="str">
            <v>Phase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ose" refreshedDate="40686.990751273152" createdVersion="1" refreshedVersion="4" recordCount="239" upgradeOnRefresh="1">
  <cacheSource type="worksheet">
    <worksheetSource ref="A1:C240" sheet="Feuil2"/>
  </cacheSource>
  <cacheFields count="2">
    <cacheField name="projecteur" numFmtId="0">
      <sharedItems containsMixedTypes="1" containsNumber="1" containsInteger="1" minValue="0" maxValue="0" count="14">
        <s v="PC Juliat 310"/>
        <s v="ADB DW105"/>
        <s v="PAR CP61"/>
        <s v="PAR CP60"/>
        <s v="gyrophar"/>
        <s v="613 SX"/>
        <s v="614 SX"/>
        <s v="614 S"/>
        <s v="PC 2 kW"/>
        <s v="BT"/>
        <s v="LEDs x 1"/>
        <s v="LED x 4"/>
        <s v="machine à fumée"/>
        <n v="0"/>
      </sharedItems>
    </cacheField>
    <cacheField name="gél. Retro" numFmtId="0">
      <sharedItems containsMixedTypes="1" containsNumber="1" containsInteger="1" minValue="0" maxValue="723" count="12">
        <n v="232"/>
        <n v="207"/>
        <n v="0"/>
        <n v="200"/>
        <n v="203"/>
        <n v="202"/>
        <n v="164"/>
        <n v="201"/>
        <n v="723"/>
        <s v="#132"/>
        <s v="#114"/>
        <s v="#119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9">
  <r>
    <x v="0"/>
    <x v="0"/>
  </r>
  <r>
    <x v="0"/>
    <x v="0"/>
  </r>
  <r>
    <x v="1"/>
    <x v="1"/>
  </r>
  <r>
    <x v="1"/>
    <x v="1"/>
  </r>
  <r>
    <x v="1"/>
    <x v="1"/>
  </r>
  <r>
    <x v="2"/>
    <x v="2"/>
  </r>
  <r>
    <x v="2"/>
    <x v="2"/>
  </r>
  <r>
    <x v="0"/>
    <x v="2"/>
  </r>
  <r>
    <x v="0"/>
    <x v="2"/>
  </r>
  <r>
    <x v="3"/>
    <x v="2"/>
  </r>
  <r>
    <x v="3"/>
    <x v="2"/>
  </r>
  <r>
    <x v="3"/>
    <x v="2"/>
  </r>
  <r>
    <x v="3"/>
    <x v="2"/>
  </r>
  <r>
    <x v="3"/>
    <x v="2"/>
  </r>
  <r>
    <x v="3"/>
    <x v="2"/>
  </r>
  <r>
    <x v="3"/>
    <x v="3"/>
  </r>
  <r>
    <x v="3"/>
    <x v="3"/>
  </r>
  <r>
    <x v="3"/>
    <x v="3"/>
  </r>
  <r>
    <x v="3"/>
    <x v="3"/>
  </r>
  <r>
    <x v="3"/>
    <x v="3"/>
  </r>
  <r>
    <x v="3"/>
    <x v="3"/>
  </r>
  <r>
    <x v="4"/>
    <x v="2"/>
  </r>
  <r>
    <x v="5"/>
    <x v="2"/>
  </r>
  <r>
    <x v="0"/>
    <x v="0"/>
  </r>
  <r>
    <x v="0"/>
    <x v="0"/>
  </r>
  <r>
    <x v="0"/>
    <x v="0"/>
  </r>
  <r>
    <x v="0"/>
    <x v="0"/>
  </r>
  <r>
    <x v="0"/>
    <x v="0"/>
  </r>
  <r>
    <x v="0"/>
    <x v="2"/>
  </r>
  <r>
    <x v="0"/>
    <x v="2"/>
  </r>
  <r>
    <x v="0"/>
    <x v="2"/>
  </r>
  <r>
    <x v="6"/>
    <x v="2"/>
  </r>
  <r>
    <x v="6"/>
    <x v="2"/>
  </r>
  <r>
    <x v="6"/>
    <x v="2"/>
  </r>
  <r>
    <x v="6"/>
    <x v="2"/>
  </r>
  <r>
    <x v="5"/>
    <x v="2"/>
  </r>
  <r>
    <x v="6"/>
    <x v="2"/>
  </r>
  <r>
    <x v="2"/>
    <x v="2"/>
  </r>
  <r>
    <x v="7"/>
    <x v="2"/>
  </r>
  <r>
    <x v="7"/>
    <x v="2"/>
  </r>
  <r>
    <x v="7"/>
    <x v="2"/>
  </r>
  <r>
    <x v="7"/>
    <x v="2"/>
  </r>
  <r>
    <x v="8"/>
    <x v="0"/>
  </r>
  <r>
    <x v="8"/>
    <x v="0"/>
  </r>
  <r>
    <x v="9"/>
    <x v="2"/>
  </r>
  <r>
    <x v="3"/>
    <x v="1"/>
  </r>
  <r>
    <x v="3"/>
    <x v="1"/>
  </r>
  <r>
    <x v="3"/>
    <x v="1"/>
  </r>
  <r>
    <x v="3"/>
    <x v="1"/>
  </r>
  <r>
    <x v="10"/>
    <x v="2"/>
  </r>
  <r>
    <x v="11"/>
    <x v="2"/>
  </r>
  <r>
    <x v="11"/>
    <x v="2"/>
  </r>
  <r>
    <x v="11"/>
    <x v="2"/>
  </r>
  <r>
    <x v="12"/>
    <x v="2"/>
  </r>
  <r>
    <x v="12"/>
    <x v="2"/>
  </r>
  <r>
    <x v="13"/>
    <x v="2"/>
  </r>
  <r>
    <x v="13"/>
    <x v="2"/>
  </r>
  <r>
    <x v="13"/>
    <x v="2"/>
  </r>
  <r>
    <x v="13"/>
    <x v="2"/>
  </r>
  <r>
    <x v="0"/>
    <x v="4"/>
  </r>
  <r>
    <x v="0"/>
    <x v="4"/>
  </r>
  <r>
    <x v="1"/>
    <x v="5"/>
  </r>
  <r>
    <x v="1"/>
    <x v="5"/>
  </r>
  <r>
    <x v="1"/>
    <x v="5"/>
  </r>
  <r>
    <x v="2"/>
    <x v="2"/>
  </r>
  <r>
    <x v="2"/>
    <x v="2"/>
  </r>
  <r>
    <x v="0"/>
    <x v="2"/>
  </r>
  <r>
    <x v="0"/>
    <x v="2"/>
  </r>
  <r>
    <x v="3"/>
    <x v="2"/>
  </r>
  <r>
    <x v="3"/>
    <x v="2"/>
  </r>
  <r>
    <x v="3"/>
    <x v="2"/>
  </r>
  <r>
    <x v="3"/>
    <x v="2"/>
  </r>
  <r>
    <x v="3"/>
    <x v="2"/>
  </r>
  <r>
    <x v="3"/>
    <x v="2"/>
  </r>
  <r>
    <x v="3"/>
    <x v="6"/>
  </r>
  <r>
    <x v="3"/>
    <x v="6"/>
  </r>
  <r>
    <x v="3"/>
    <x v="6"/>
  </r>
  <r>
    <x v="3"/>
    <x v="6"/>
  </r>
  <r>
    <x v="3"/>
    <x v="6"/>
  </r>
  <r>
    <x v="3"/>
    <x v="6"/>
  </r>
  <r>
    <x v="4"/>
    <x v="2"/>
  </r>
  <r>
    <x v="5"/>
    <x v="2"/>
  </r>
  <r>
    <x v="0"/>
    <x v="7"/>
  </r>
  <r>
    <x v="0"/>
    <x v="7"/>
  </r>
  <r>
    <x v="0"/>
    <x v="7"/>
  </r>
  <r>
    <x v="0"/>
    <x v="2"/>
  </r>
  <r>
    <x v="0"/>
    <x v="7"/>
  </r>
  <r>
    <x v="0"/>
    <x v="2"/>
  </r>
  <r>
    <x v="0"/>
    <x v="2"/>
  </r>
  <r>
    <x v="0"/>
    <x v="2"/>
  </r>
  <r>
    <x v="6"/>
    <x v="6"/>
  </r>
  <r>
    <x v="6"/>
    <x v="6"/>
  </r>
  <r>
    <x v="6"/>
    <x v="6"/>
  </r>
  <r>
    <x v="6"/>
    <x v="6"/>
  </r>
  <r>
    <x v="5"/>
    <x v="6"/>
  </r>
  <r>
    <x v="6"/>
    <x v="4"/>
  </r>
  <r>
    <x v="2"/>
    <x v="2"/>
  </r>
  <r>
    <x v="7"/>
    <x v="4"/>
  </r>
  <r>
    <x v="7"/>
    <x v="4"/>
  </r>
  <r>
    <x v="7"/>
    <x v="4"/>
  </r>
  <r>
    <x v="7"/>
    <x v="4"/>
  </r>
  <r>
    <x v="8"/>
    <x v="2"/>
  </r>
  <r>
    <x v="8"/>
    <x v="2"/>
  </r>
  <r>
    <x v="9"/>
    <x v="2"/>
  </r>
  <r>
    <x v="3"/>
    <x v="2"/>
  </r>
  <r>
    <x v="3"/>
    <x v="2"/>
  </r>
  <r>
    <x v="3"/>
    <x v="2"/>
  </r>
  <r>
    <x v="3"/>
    <x v="2"/>
  </r>
  <r>
    <x v="10"/>
    <x v="2"/>
  </r>
  <r>
    <x v="11"/>
    <x v="2"/>
  </r>
  <r>
    <x v="11"/>
    <x v="2"/>
  </r>
  <r>
    <x v="11"/>
    <x v="2"/>
  </r>
  <r>
    <x v="12"/>
    <x v="2"/>
  </r>
  <r>
    <x v="12"/>
    <x v="2"/>
  </r>
  <r>
    <x v="13"/>
    <x v="2"/>
  </r>
  <r>
    <x v="13"/>
    <x v="2"/>
  </r>
  <r>
    <x v="13"/>
    <x v="2"/>
  </r>
  <r>
    <x v="13"/>
    <x v="2"/>
  </r>
  <r>
    <x v="13"/>
    <x v="2"/>
  </r>
  <r>
    <x v="0"/>
    <x v="2"/>
  </r>
  <r>
    <x v="0"/>
    <x v="2"/>
  </r>
  <r>
    <x v="1"/>
    <x v="2"/>
  </r>
  <r>
    <x v="1"/>
    <x v="2"/>
  </r>
  <r>
    <x v="1"/>
    <x v="2"/>
  </r>
  <r>
    <x v="2"/>
    <x v="2"/>
  </r>
  <r>
    <x v="2"/>
    <x v="2"/>
  </r>
  <r>
    <x v="0"/>
    <x v="2"/>
  </r>
  <r>
    <x v="0"/>
    <x v="2"/>
  </r>
  <r>
    <x v="3"/>
    <x v="7"/>
  </r>
  <r>
    <x v="3"/>
    <x v="7"/>
  </r>
  <r>
    <x v="3"/>
    <x v="7"/>
  </r>
  <r>
    <x v="3"/>
    <x v="7"/>
  </r>
  <r>
    <x v="3"/>
    <x v="7"/>
  </r>
  <r>
    <x v="3"/>
    <x v="7"/>
  </r>
  <r>
    <x v="3"/>
    <x v="2"/>
  </r>
  <r>
    <x v="3"/>
    <x v="2"/>
  </r>
  <r>
    <x v="3"/>
    <x v="2"/>
  </r>
  <r>
    <x v="3"/>
    <x v="2"/>
  </r>
  <r>
    <x v="3"/>
    <x v="2"/>
  </r>
  <r>
    <x v="3"/>
    <x v="2"/>
  </r>
  <r>
    <x v="4"/>
    <x v="2"/>
  </r>
  <r>
    <x v="5"/>
    <x v="4"/>
  </r>
  <r>
    <x v="0"/>
    <x v="2"/>
  </r>
  <r>
    <x v="0"/>
    <x v="2"/>
  </r>
  <r>
    <x v="0"/>
    <x v="2"/>
  </r>
  <r>
    <x v="0"/>
    <x v="2"/>
  </r>
  <r>
    <x v="0"/>
    <x v="2"/>
  </r>
  <r>
    <x v="0"/>
    <x v="8"/>
  </r>
  <r>
    <x v="0"/>
    <x v="8"/>
  </r>
  <r>
    <x v="0"/>
    <x v="8"/>
  </r>
  <r>
    <x v="6"/>
    <x v="2"/>
  </r>
  <r>
    <x v="6"/>
    <x v="2"/>
  </r>
  <r>
    <x v="6"/>
    <x v="2"/>
  </r>
  <r>
    <x v="6"/>
    <x v="2"/>
  </r>
  <r>
    <x v="5"/>
    <x v="2"/>
  </r>
  <r>
    <x v="6"/>
    <x v="2"/>
  </r>
  <r>
    <x v="2"/>
    <x v="2"/>
  </r>
  <r>
    <x v="7"/>
    <x v="2"/>
  </r>
  <r>
    <x v="7"/>
    <x v="2"/>
  </r>
  <r>
    <x v="7"/>
    <x v="2"/>
  </r>
  <r>
    <x v="7"/>
    <x v="2"/>
  </r>
  <r>
    <x v="8"/>
    <x v="2"/>
  </r>
  <r>
    <x v="8"/>
    <x v="2"/>
  </r>
  <r>
    <x v="9"/>
    <x v="2"/>
  </r>
  <r>
    <x v="3"/>
    <x v="2"/>
  </r>
  <r>
    <x v="3"/>
    <x v="2"/>
  </r>
  <r>
    <x v="3"/>
    <x v="2"/>
  </r>
  <r>
    <x v="3"/>
    <x v="2"/>
  </r>
  <r>
    <x v="10"/>
    <x v="2"/>
  </r>
  <r>
    <x v="11"/>
    <x v="2"/>
  </r>
  <r>
    <x v="11"/>
    <x v="2"/>
  </r>
  <r>
    <x v="11"/>
    <x v="2"/>
  </r>
  <r>
    <x v="12"/>
    <x v="2"/>
  </r>
  <r>
    <x v="12"/>
    <x v="2"/>
  </r>
  <r>
    <x v="13"/>
    <x v="2"/>
  </r>
  <r>
    <x v="13"/>
    <x v="2"/>
  </r>
  <r>
    <x v="13"/>
    <x v="2"/>
  </r>
  <r>
    <x v="13"/>
    <x v="2"/>
  </r>
  <r>
    <x v="13"/>
    <x v="2"/>
  </r>
  <r>
    <x v="0"/>
    <x v="2"/>
  </r>
  <r>
    <x v="0"/>
    <x v="2"/>
  </r>
  <r>
    <x v="1"/>
    <x v="9"/>
  </r>
  <r>
    <x v="1"/>
    <x v="9"/>
  </r>
  <r>
    <x v="1"/>
    <x v="9"/>
  </r>
  <r>
    <x v="2"/>
    <x v="2"/>
  </r>
  <r>
    <x v="2"/>
    <x v="2"/>
  </r>
  <r>
    <x v="0"/>
    <x v="10"/>
  </r>
  <r>
    <x v="0"/>
    <x v="10"/>
  </r>
  <r>
    <x v="3"/>
    <x v="2"/>
  </r>
  <r>
    <x v="3"/>
    <x v="2"/>
  </r>
  <r>
    <x v="3"/>
    <x v="2"/>
  </r>
  <r>
    <x v="3"/>
    <x v="2"/>
  </r>
  <r>
    <x v="3"/>
    <x v="2"/>
  </r>
  <r>
    <x v="3"/>
    <x v="2"/>
  </r>
  <r>
    <x v="3"/>
    <x v="2"/>
  </r>
  <r>
    <x v="3"/>
    <x v="2"/>
  </r>
  <r>
    <x v="3"/>
    <x v="2"/>
  </r>
  <r>
    <x v="3"/>
    <x v="2"/>
  </r>
  <r>
    <x v="3"/>
    <x v="2"/>
  </r>
  <r>
    <x v="3"/>
    <x v="2"/>
  </r>
  <r>
    <x v="4"/>
    <x v="2"/>
  </r>
  <r>
    <x v="5"/>
    <x v="11"/>
  </r>
  <r>
    <x v="0"/>
    <x v="10"/>
  </r>
  <r>
    <x v="0"/>
    <x v="10"/>
  </r>
  <r>
    <x v="0"/>
    <x v="10"/>
  </r>
  <r>
    <x v="0"/>
    <x v="10"/>
  </r>
  <r>
    <x v="0"/>
    <x v="10"/>
  </r>
  <r>
    <x v="0"/>
    <x v="2"/>
  </r>
  <r>
    <x v="0"/>
    <x v="2"/>
  </r>
  <r>
    <x v="0"/>
    <x v="2"/>
  </r>
  <r>
    <x v="6"/>
    <x v="9"/>
  </r>
  <r>
    <x v="6"/>
    <x v="9"/>
  </r>
  <r>
    <x v="6"/>
    <x v="9"/>
  </r>
  <r>
    <x v="6"/>
    <x v="9"/>
  </r>
  <r>
    <x v="5"/>
    <x v="9"/>
  </r>
  <r>
    <x v="6"/>
    <x v="2"/>
  </r>
  <r>
    <x v="2"/>
    <x v="2"/>
  </r>
  <r>
    <x v="7"/>
    <x v="2"/>
  </r>
  <r>
    <x v="7"/>
    <x v="2"/>
  </r>
  <r>
    <x v="7"/>
    <x v="2"/>
  </r>
  <r>
    <x v="7"/>
    <x v="2"/>
  </r>
  <r>
    <x v="8"/>
    <x v="9"/>
  </r>
  <r>
    <x v="8"/>
    <x v="9"/>
  </r>
  <r>
    <x v="9"/>
    <x v="10"/>
  </r>
  <r>
    <x v="3"/>
    <x v="2"/>
  </r>
  <r>
    <x v="3"/>
    <x v="2"/>
  </r>
  <r>
    <x v="3"/>
    <x v="2"/>
  </r>
  <r>
    <x v="3"/>
    <x v="2"/>
  </r>
  <r>
    <x v="10"/>
    <x v="2"/>
  </r>
  <r>
    <x v="11"/>
    <x v="2"/>
  </r>
  <r>
    <x v="11"/>
    <x v="2"/>
  </r>
  <r>
    <x v="11"/>
    <x v="2"/>
  </r>
  <r>
    <x v="12"/>
    <x v="2"/>
  </r>
  <r>
    <x v="12"/>
    <x v="2"/>
  </r>
  <r>
    <x v="13"/>
    <x v="2"/>
  </r>
  <r>
    <x v="13"/>
    <x v="2"/>
  </r>
  <r>
    <x v="13"/>
    <x v="2"/>
  </r>
  <r>
    <x v="13"/>
    <x v="2"/>
  </r>
  <r>
    <x v="13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dataOnRows="1" applyNumberFormats="0" applyBorderFormats="0" applyFontFormats="0" applyPatternFormats="0" applyAlignmentFormats="0" applyWidthHeightFormats="1" dataCaption="Données" updatedVersion="4" showMemberPropertyTips="0" useAutoFormatting="1" itemPrintTitles="1" createdVersion="1" indent="0" compact="0" compactData="0" gridDropZones="1">
  <location ref="A3:N19" firstHeaderRow="1" firstDataRow="2" firstDataCol="1"/>
  <pivotFields count="2">
    <pivotField axis="axisRow" compact="0" outline="0" subtotalTop="0" showAll="0" includeNewItemsInFilter="1">
      <items count="15">
        <item x="13"/>
        <item x="5"/>
        <item x="7"/>
        <item x="6"/>
        <item x="1"/>
        <item x="9"/>
        <item x="4"/>
        <item x="11"/>
        <item x="10"/>
        <item x="12"/>
        <item x="3"/>
        <item x="2"/>
        <item x="8"/>
        <item x="0"/>
        <item t="default"/>
      </items>
    </pivotField>
    <pivotField axis="axisCol" dataField="1" compact="0" outline="0" subtotalTop="0" showAll="0" includeNewItemsInFilter="1">
      <items count="13">
        <item x="2"/>
        <item x="6"/>
        <item x="3"/>
        <item x="7"/>
        <item x="5"/>
        <item x="4"/>
        <item x="1"/>
        <item x="0"/>
        <item x="8"/>
        <item x="10"/>
        <item x="11"/>
        <item x="9"/>
        <item t="default"/>
      </items>
    </pivotField>
  </pivotFields>
  <rowFields count="1">
    <field x="0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Fields count="1">
    <field x="1"/>
  </colFields>
  <col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colItems>
  <dataFields count="1">
    <dataField name="Nombre de gél. Retro" fld="1" subtotal="count" baseField="0" baseItem="0"/>
  </dataField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N19"/>
  <sheetViews>
    <sheetView workbookViewId="0">
      <selection activeCell="J18" sqref="J18"/>
    </sheetView>
  </sheetViews>
  <sheetFormatPr baseColWidth="10" defaultRowHeight="14.25"/>
  <cols>
    <col min="1" max="1" width="18.375" bestFit="1" customWidth="1"/>
    <col min="2" max="2" width="6.75" customWidth="1"/>
    <col min="3" max="3" width="4.75" customWidth="1"/>
    <col min="4" max="4" width="4.5" customWidth="1"/>
    <col min="5" max="5" width="5.125" customWidth="1"/>
    <col min="6" max="6" width="4.75" customWidth="1"/>
    <col min="7" max="7" width="4.625" customWidth="1"/>
    <col min="8" max="8" width="3.875" customWidth="1"/>
    <col min="9" max="9" width="4.625" customWidth="1"/>
    <col min="10" max="13" width="10.75" bestFit="1" customWidth="1"/>
    <col min="14" max="14" width="11.375" bestFit="1" customWidth="1"/>
  </cols>
  <sheetData>
    <row r="3" spans="1:14">
      <c r="A3" s="4" t="s">
        <v>22</v>
      </c>
      <c r="B3" s="4" t="s">
        <v>20</v>
      </c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3"/>
    </row>
    <row r="4" spans="1:14">
      <c r="A4" s="4" t="s">
        <v>1</v>
      </c>
      <c r="B4" s="1">
        <v>0</v>
      </c>
      <c r="C4" s="9">
        <v>164</v>
      </c>
      <c r="D4" s="9">
        <v>200</v>
      </c>
      <c r="E4" s="9">
        <v>201</v>
      </c>
      <c r="F4" s="9">
        <v>202</v>
      </c>
      <c r="G4" s="9">
        <v>203</v>
      </c>
      <c r="H4" s="9">
        <v>207</v>
      </c>
      <c r="I4" s="9">
        <v>232</v>
      </c>
      <c r="J4" s="9">
        <v>723</v>
      </c>
      <c r="K4" s="9" t="s">
        <v>6</v>
      </c>
      <c r="L4" s="9" t="s">
        <v>18</v>
      </c>
      <c r="M4" s="9" t="s">
        <v>3</v>
      </c>
      <c r="N4" s="7" t="s">
        <v>21</v>
      </c>
    </row>
    <row r="5" spans="1:14">
      <c r="A5" s="1">
        <v>0</v>
      </c>
      <c r="B5" s="10">
        <v>19</v>
      </c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2">
        <v>19</v>
      </c>
    </row>
    <row r="6" spans="1:14">
      <c r="A6" s="5" t="s">
        <v>8</v>
      </c>
      <c r="B6" s="13">
        <v>4</v>
      </c>
      <c r="C6" s="14">
        <v>1</v>
      </c>
      <c r="D6" s="14"/>
      <c r="E6" s="14"/>
      <c r="F6" s="14"/>
      <c r="G6" s="14">
        <v>1</v>
      </c>
      <c r="H6" s="14"/>
      <c r="I6" s="14"/>
      <c r="J6" s="14"/>
      <c r="K6" s="14"/>
      <c r="L6" s="14">
        <v>1</v>
      </c>
      <c r="M6" s="14">
        <v>1</v>
      </c>
      <c r="N6" s="15">
        <v>8</v>
      </c>
    </row>
    <row r="7" spans="1:14">
      <c r="A7" s="5" t="s">
        <v>16</v>
      </c>
      <c r="B7" s="13">
        <v>12</v>
      </c>
      <c r="C7" s="14"/>
      <c r="D7" s="14"/>
      <c r="E7" s="14"/>
      <c r="F7" s="14"/>
      <c r="G7" s="14">
        <v>4</v>
      </c>
      <c r="H7" s="14"/>
      <c r="I7" s="14"/>
      <c r="J7" s="14"/>
      <c r="K7" s="14"/>
      <c r="L7" s="14"/>
      <c r="M7" s="14"/>
      <c r="N7" s="15">
        <v>16</v>
      </c>
    </row>
    <row r="8" spans="1:14">
      <c r="A8" s="5" t="s">
        <v>14</v>
      </c>
      <c r="B8" s="13">
        <v>11</v>
      </c>
      <c r="C8" s="14">
        <v>4</v>
      </c>
      <c r="D8" s="14"/>
      <c r="E8" s="14"/>
      <c r="F8" s="14"/>
      <c r="G8" s="14">
        <v>1</v>
      </c>
      <c r="H8" s="14"/>
      <c r="I8" s="14"/>
      <c r="J8" s="14"/>
      <c r="K8" s="14"/>
      <c r="L8" s="14"/>
      <c r="M8" s="14">
        <v>4</v>
      </c>
      <c r="N8" s="15">
        <v>20</v>
      </c>
    </row>
    <row r="9" spans="1:14">
      <c r="A9" s="5" t="s">
        <v>17</v>
      </c>
      <c r="B9" s="13">
        <v>3</v>
      </c>
      <c r="C9" s="14"/>
      <c r="D9" s="14"/>
      <c r="E9" s="14"/>
      <c r="F9" s="14">
        <v>3</v>
      </c>
      <c r="G9" s="14"/>
      <c r="H9" s="14">
        <v>3</v>
      </c>
      <c r="I9" s="14"/>
      <c r="J9" s="14"/>
      <c r="K9" s="14"/>
      <c r="L9" s="14"/>
      <c r="M9" s="14">
        <v>3</v>
      </c>
      <c r="N9" s="15">
        <v>12</v>
      </c>
    </row>
    <row r="10" spans="1:14">
      <c r="A10" s="5" t="s">
        <v>11</v>
      </c>
      <c r="B10" s="13">
        <v>3</v>
      </c>
      <c r="C10" s="14"/>
      <c r="D10" s="14"/>
      <c r="E10" s="14"/>
      <c r="F10" s="14"/>
      <c r="G10" s="14"/>
      <c r="H10" s="14"/>
      <c r="I10" s="14"/>
      <c r="J10" s="14"/>
      <c r="K10" s="14">
        <v>1</v>
      </c>
      <c r="L10" s="14"/>
      <c r="M10" s="14"/>
      <c r="N10" s="15">
        <v>4</v>
      </c>
    </row>
    <row r="11" spans="1:14">
      <c r="A11" s="5" t="s">
        <v>19</v>
      </c>
      <c r="B11" s="13">
        <v>4</v>
      </c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5">
        <v>4</v>
      </c>
    </row>
    <row r="12" spans="1:14">
      <c r="A12" s="5" t="s">
        <v>13</v>
      </c>
      <c r="B12" s="13">
        <v>12</v>
      </c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5">
        <v>12</v>
      </c>
    </row>
    <row r="13" spans="1:14">
      <c r="A13" s="5" t="s">
        <v>12</v>
      </c>
      <c r="B13" s="13">
        <v>4</v>
      </c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5">
        <v>4</v>
      </c>
    </row>
    <row r="14" spans="1:14">
      <c r="A14" s="5" t="s">
        <v>9</v>
      </c>
      <c r="B14" s="13">
        <v>8</v>
      </c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5">
        <v>8</v>
      </c>
    </row>
    <row r="15" spans="1:14">
      <c r="A15" s="5" t="s">
        <v>7</v>
      </c>
      <c r="B15" s="13">
        <v>42</v>
      </c>
      <c r="C15" s="14">
        <v>6</v>
      </c>
      <c r="D15" s="14">
        <v>6</v>
      </c>
      <c r="E15" s="14">
        <v>6</v>
      </c>
      <c r="F15" s="14"/>
      <c r="G15" s="14"/>
      <c r="H15" s="14">
        <v>4</v>
      </c>
      <c r="I15" s="14"/>
      <c r="J15" s="14"/>
      <c r="K15" s="14"/>
      <c r="L15" s="14"/>
      <c r="M15" s="14"/>
      <c r="N15" s="15">
        <v>64</v>
      </c>
    </row>
    <row r="16" spans="1:14">
      <c r="A16" s="5" t="s">
        <v>4</v>
      </c>
      <c r="B16" s="13">
        <v>12</v>
      </c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5">
        <v>12</v>
      </c>
    </row>
    <row r="17" spans="1:14">
      <c r="A17" s="5" t="s">
        <v>10</v>
      </c>
      <c r="B17" s="13">
        <v>4</v>
      </c>
      <c r="C17" s="14"/>
      <c r="D17" s="14"/>
      <c r="E17" s="14"/>
      <c r="F17" s="14"/>
      <c r="G17" s="14"/>
      <c r="H17" s="14"/>
      <c r="I17" s="14">
        <v>2</v>
      </c>
      <c r="J17" s="14"/>
      <c r="K17" s="14"/>
      <c r="L17" s="14"/>
      <c r="M17" s="14">
        <v>2</v>
      </c>
      <c r="N17" s="15">
        <v>8</v>
      </c>
    </row>
    <row r="18" spans="1:14">
      <c r="A18" s="5" t="s">
        <v>15</v>
      </c>
      <c r="B18" s="13">
        <v>25</v>
      </c>
      <c r="C18" s="14"/>
      <c r="D18" s="14"/>
      <c r="E18" s="14">
        <v>4</v>
      </c>
      <c r="F18" s="14"/>
      <c r="G18" s="14">
        <v>2</v>
      </c>
      <c r="H18" s="14"/>
      <c r="I18" s="14">
        <v>7</v>
      </c>
      <c r="J18" s="14">
        <v>3</v>
      </c>
      <c r="K18" s="14">
        <v>7</v>
      </c>
      <c r="L18" s="14"/>
      <c r="M18" s="14"/>
      <c r="N18" s="15">
        <v>48</v>
      </c>
    </row>
    <row r="19" spans="1:14">
      <c r="A19" s="6" t="s">
        <v>21</v>
      </c>
      <c r="B19" s="16">
        <v>163</v>
      </c>
      <c r="C19" s="17">
        <v>11</v>
      </c>
      <c r="D19" s="17">
        <v>6</v>
      </c>
      <c r="E19" s="17">
        <v>10</v>
      </c>
      <c r="F19" s="17">
        <v>3</v>
      </c>
      <c r="G19" s="17">
        <v>8</v>
      </c>
      <c r="H19" s="17">
        <v>7</v>
      </c>
      <c r="I19" s="17">
        <v>9</v>
      </c>
      <c r="J19" s="17">
        <v>3</v>
      </c>
      <c r="K19" s="17">
        <v>8</v>
      </c>
      <c r="L19" s="17">
        <v>1</v>
      </c>
      <c r="M19" s="17">
        <v>10</v>
      </c>
      <c r="N19" s="8">
        <v>239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0"/>
  <sheetViews>
    <sheetView workbookViewId="0">
      <selection activeCell="B1" sqref="B1"/>
    </sheetView>
  </sheetViews>
  <sheetFormatPr baseColWidth="10" defaultRowHeight="14.25"/>
  <sheetData>
    <row r="1" spans="1:3">
      <c r="A1" t="str">
        <f>'Feuille de Patch'!J4</f>
        <v>type</v>
      </c>
      <c r="C1" t="e">
        <f>'Feuille de Patch'!#REF!</f>
        <v>#REF!</v>
      </c>
    </row>
    <row r="2" spans="1:3">
      <c r="A2" t="e">
        <f>'Feuille de Patch'!#REF!</f>
        <v>#REF!</v>
      </c>
      <c r="C2" t="e">
        <f>'Feuille de Patch'!#REF!</f>
        <v>#REF!</v>
      </c>
    </row>
    <row r="3" spans="1:3">
      <c r="A3" t="str">
        <f>'Feuille de Patch'!J5</f>
        <v>AA</v>
      </c>
      <c r="C3" t="e">
        <f>'Feuille de Patch'!#REF!</f>
        <v>#REF!</v>
      </c>
    </row>
    <row r="4" spans="1:3">
      <c r="A4" t="e">
        <f>'Feuille de Patch'!#REF!</f>
        <v>#REF!</v>
      </c>
      <c r="C4" t="e">
        <f>'Feuille de Patch'!#REF!</f>
        <v>#REF!</v>
      </c>
    </row>
    <row r="5" spans="1:3">
      <c r="A5" t="e">
        <f>'Feuille de Patch'!#REF!</f>
        <v>#REF!</v>
      </c>
      <c r="C5" t="e">
        <f>'Feuille de Patch'!#REF!</f>
        <v>#REF!</v>
      </c>
    </row>
    <row r="6" spans="1:3">
      <c r="A6" t="str">
        <f>'Feuille de Patch'!J6</f>
        <v>AB</v>
      </c>
      <c r="C6" t="e">
        <f>'Feuille de Patch'!#REF!</f>
        <v>#REF!</v>
      </c>
    </row>
    <row r="7" spans="1:3">
      <c r="A7" t="e">
        <f>'Feuille de Patch'!#REF!</f>
        <v>#REF!</v>
      </c>
      <c r="C7" t="e">
        <f>'Feuille de Patch'!#REF!</f>
        <v>#REF!</v>
      </c>
    </row>
    <row r="8" spans="1:3">
      <c r="A8" t="e">
        <f>'Feuille de Patch'!#REF!</f>
        <v>#REF!</v>
      </c>
      <c r="C8" t="e">
        <f>'Feuille de Patch'!#REF!</f>
        <v>#REF!</v>
      </c>
    </row>
    <row r="9" spans="1:3">
      <c r="A9" t="str">
        <f>'Feuille de Patch'!J7</f>
        <v>AC</v>
      </c>
      <c r="C9" t="e">
        <f>'Feuille de Patch'!#REF!</f>
        <v>#REF!</v>
      </c>
    </row>
    <row r="10" spans="1:3">
      <c r="A10" t="e">
        <f>'Feuille de Patch'!#REF!</f>
        <v>#REF!</v>
      </c>
      <c r="C10" t="e">
        <f>'Feuille de Patch'!#REF!</f>
        <v>#REF!</v>
      </c>
    </row>
    <row r="11" spans="1:3">
      <c r="A11" t="str">
        <f>'Feuille de Patch'!J8</f>
        <v>AD</v>
      </c>
      <c r="C11" t="e">
        <f>'Feuille de Patch'!#REF!</f>
        <v>#REF!</v>
      </c>
    </row>
    <row r="12" spans="1:3">
      <c r="A12" t="e">
        <f>'Feuille de Patch'!#REF!</f>
        <v>#REF!</v>
      </c>
      <c r="C12" t="e">
        <f>'Feuille de Patch'!#REF!</f>
        <v>#REF!</v>
      </c>
    </row>
    <row r="13" spans="1:3">
      <c r="A13" t="str">
        <f>'Feuille de Patch'!J9</f>
        <v>AE</v>
      </c>
      <c r="C13" t="e">
        <f>'Feuille de Patch'!#REF!</f>
        <v>#REF!</v>
      </c>
    </row>
    <row r="14" spans="1:3">
      <c r="A14" t="e">
        <f>'Feuille de Patch'!#REF!</f>
        <v>#REF!</v>
      </c>
      <c r="C14" t="e">
        <f>'Feuille de Patch'!#REF!</f>
        <v>#REF!</v>
      </c>
    </row>
    <row r="15" spans="1:3">
      <c r="A15" t="str">
        <f>'Feuille de Patch'!J10</f>
        <v>AF</v>
      </c>
      <c r="C15" t="e">
        <f>'Feuille de Patch'!#REF!</f>
        <v>#REF!</v>
      </c>
    </row>
    <row r="16" spans="1:3">
      <c r="A16" t="str">
        <f>'Feuille de Patch'!J11</f>
        <v>AA</v>
      </c>
      <c r="C16" t="e">
        <f>'Feuille de Patch'!#REF!</f>
        <v>#REF!</v>
      </c>
    </row>
    <row r="17" spans="1:3">
      <c r="A17" t="e">
        <f>'Feuille de Patch'!#REF!</f>
        <v>#REF!</v>
      </c>
      <c r="C17" t="e">
        <f>'Feuille de Patch'!#REF!</f>
        <v>#REF!</v>
      </c>
    </row>
    <row r="18" spans="1:3">
      <c r="A18" t="str">
        <f>'Feuille de Patch'!J12</f>
        <v>AB</v>
      </c>
      <c r="C18" t="e">
        <f>'Feuille de Patch'!#REF!</f>
        <v>#REF!</v>
      </c>
    </row>
    <row r="19" spans="1:3">
      <c r="A19" t="e">
        <f>'Feuille de Patch'!#REF!</f>
        <v>#REF!</v>
      </c>
      <c r="C19" t="e">
        <f>'Feuille de Patch'!#REF!</f>
        <v>#REF!</v>
      </c>
    </row>
    <row r="20" spans="1:3">
      <c r="A20" t="str">
        <f>'Feuille de Patch'!J13</f>
        <v>AC</v>
      </c>
      <c r="C20" t="e">
        <f>'Feuille de Patch'!#REF!</f>
        <v>#REF!</v>
      </c>
    </row>
    <row r="21" spans="1:3">
      <c r="A21" t="e">
        <f>'Feuille de Patch'!#REF!</f>
        <v>#REF!</v>
      </c>
      <c r="C21" t="e">
        <f>'Feuille de Patch'!#REF!</f>
        <v>#REF!</v>
      </c>
    </row>
    <row r="22" spans="1:3">
      <c r="A22" t="str">
        <f>'Feuille de Patch'!J14</f>
        <v>AD</v>
      </c>
      <c r="C22" t="e">
        <f>'Feuille de Patch'!#REF!</f>
        <v>#REF!</v>
      </c>
    </row>
    <row r="23" spans="1:3">
      <c r="A23" t="str">
        <f>'Feuille de Patch'!J15</f>
        <v>AA</v>
      </c>
      <c r="C23" t="e">
        <f>'Feuille de Patch'!#REF!</f>
        <v>#REF!</v>
      </c>
    </row>
    <row r="24" spans="1:3">
      <c r="A24" t="str">
        <f>'Feuille de Patch'!J16</f>
        <v>AB</v>
      </c>
      <c r="C24" t="e">
        <f>'Feuille de Patch'!#REF!</f>
        <v>#REF!</v>
      </c>
    </row>
    <row r="25" spans="1:3">
      <c r="A25" t="str">
        <f>'Feuille de Patch'!J17</f>
        <v>AE</v>
      </c>
      <c r="C25" t="e">
        <f>'Feuille de Patch'!#REF!</f>
        <v>#REF!</v>
      </c>
    </row>
    <row r="26" spans="1:3">
      <c r="A26" t="str">
        <f>'Feuille de Patch'!J18</f>
        <v>AF</v>
      </c>
      <c r="C26" t="e">
        <f>'Feuille de Patch'!#REF!</f>
        <v>#REF!</v>
      </c>
    </row>
    <row r="27" spans="1:3">
      <c r="A27" t="e">
        <f>'Feuille de Patch'!#REF!</f>
        <v>#REF!</v>
      </c>
      <c r="C27" t="e">
        <f>'Feuille de Patch'!#REF!</f>
        <v>#REF!</v>
      </c>
    </row>
    <row r="28" spans="1:3">
      <c r="A28" t="str">
        <f>'Feuille de Patch'!J19</f>
        <v>AD</v>
      </c>
      <c r="C28" t="e">
        <f>'Feuille de Patch'!#REF!</f>
        <v>#REF!</v>
      </c>
    </row>
    <row r="29" spans="1:3">
      <c r="A29" t="e">
        <f>'Feuille de Patch'!#REF!</f>
        <v>#REF!</v>
      </c>
      <c r="C29" t="e">
        <f>'Feuille de Patch'!#REF!</f>
        <v>#REF!</v>
      </c>
    </row>
    <row r="30" spans="1:3">
      <c r="A30" t="e">
        <f>'Feuille de Patch'!#REF!</f>
        <v>#REF!</v>
      </c>
      <c r="C30" t="e">
        <f>'Feuille de Patch'!#REF!</f>
        <v>#REF!</v>
      </c>
    </row>
    <row r="31" spans="1:3">
      <c r="A31" t="e">
        <f>'Feuille de Patch'!#REF!</f>
        <v>#REF!</v>
      </c>
      <c r="C31" t="e">
        <f>'Feuille de Patch'!#REF!</f>
        <v>#REF!</v>
      </c>
    </row>
    <row r="32" spans="1:3">
      <c r="A32" t="str">
        <f>'Feuille de Patch'!J20</f>
        <v>AC</v>
      </c>
      <c r="C32" t="e">
        <f>'Feuille de Patch'!#REF!</f>
        <v>#REF!</v>
      </c>
    </row>
    <row r="33" spans="1:3">
      <c r="A33" t="e">
        <f>'Feuille de Patch'!#REF!</f>
        <v>#REF!</v>
      </c>
      <c r="C33" t="e">
        <f>'Feuille de Patch'!#REF!</f>
        <v>#REF!</v>
      </c>
    </row>
    <row r="34" spans="1:3">
      <c r="A34" t="str">
        <f>'Feuille de Patch'!J21</f>
        <v>AA</v>
      </c>
      <c r="C34" t="e">
        <f>'Feuille de Patch'!#REF!</f>
        <v>#REF!</v>
      </c>
    </row>
    <row r="35" spans="1:3">
      <c r="A35" t="e">
        <f>'Feuille de Patch'!#REF!</f>
        <v>#REF!</v>
      </c>
      <c r="C35" t="e">
        <f>'Feuille de Patch'!#REF!</f>
        <v>#REF!</v>
      </c>
    </row>
    <row r="36" spans="1:3">
      <c r="A36" t="str">
        <f>'Feuille de Patch'!J22</f>
        <v>AC</v>
      </c>
      <c r="C36" t="e">
        <f>'Feuille de Patch'!#REF!</f>
        <v>#REF!</v>
      </c>
    </row>
    <row r="37" spans="1:3">
      <c r="A37" t="str">
        <f>'Feuille de Patch'!J23</f>
        <v>AC</v>
      </c>
      <c r="C37" t="e">
        <f>'Feuille de Patch'!#REF!</f>
        <v>#REF!</v>
      </c>
    </row>
    <row r="38" spans="1:3">
      <c r="A38" t="str">
        <f>'Feuille de Patch'!J24</f>
        <v>AE</v>
      </c>
      <c r="C38" t="e">
        <f>'Feuille de Patch'!#REF!</f>
        <v>#REF!</v>
      </c>
    </row>
    <row r="39" spans="1:3">
      <c r="A39" t="str">
        <f>'Feuille de Patch'!J25</f>
        <v>AD</v>
      </c>
      <c r="C39" t="e">
        <f>'Feuille de Patch'!#REF!</f>
        <v>#REF!</v>
      </c>
    </row>
    <row r="40" spans="1:3">
      <c r="A40">
        <f>'Feuille de Patch'!J26</f>
        <v>306</v>
      </c>
      <c r="C40" t="e">
        <f>'Feuille de Patch'!#REF!</f>
        <v>#REF!</v>
      </c>
    </row>
    <row r="41" spans="1:3">
      <c r="A41">
        <f>'Feuille de Patch'!J27</f>
        <v>0</v>
      </c>
      <c r="C41" t="e">
        <f>'Feuille de Patch'!#REF!</f>
        <v>#REF!</v>
      </c>
    </row>
    <row r="42" spans="1:3">
      <c r="A42">
        <f>'Feuille de Patch'!J28</f>
        <v>0</v>
      </c>
      <c r="C42" t="e">
        <f>'Feuille de Patch'!#REF!</f>
        <v>#REF!</v>
      </c>
    </row>
    <row r="43" spans="1:3">
      <c r="A43">
        <f>'Feuille de Patch'!J29</f>
        <v>0</v>
      </c>
      <c r="C43" t="e">
        <f>'Feuille de Patch'!#REF!</f>
        <v>#REF!</v>
      </c>
    </row>
    <row r="44" spans="1:3">
      <c r="A44" t="e">
        <f>'Feuille de Patch'!#REF!</f>
        <v>#REF!</v>
      </c>
      <c r="C44" t="e">
        <f>'Feuille de Patch'!#REF!</f>
        <v>#REF!</v>
      </c>
    </row>
    <row r="45" spans="1:3">
      <c r="A45">
        <f>'Feuille de Patch'!J30</f>
        <v>0</v>
      </c>
      <c r="C45" t="e">
        <f>'Feuille de Patch'!#REF!</f>
        <v>#REF!</v>
      </c>
    </row>
    <row r="46" spans="1:3">
      <c r="A46">
        <f>'Feuille de Patch'!J31</f>
        <v>0</v>
      </c>
      <c r="C46" t="e">
        <f>'Feuille de Patch'!#REF!</f>
        <v>#REF!</v>
      </c>
    </row>
    <row r="47" spans="1:3">
      <c r="A47">
        <f>'Feuille de Patch'!J32</f>
        <v>0</v>
      </c>
      <c r="C47" t="e">
        <f>'Feuille de Patch'!#REF!</f>
        <v>#REF!</v>
      </c>
    </row>
    <row r="48" spans="1:3">
      <c r="A48">
        <f>'Feuille de Patch'!J33</f>
        <v>0</v>
      </c>
      <c r="C48" t="e">
        <f>'Feuille de Patch'!#REF!</f>
        <v>#REF!</v>
      </c>
    </row>
    <row r="49" spans="1:3">
      <c r="A49">
        <f>'Feuille de Patch'!J34</f>
        <v>0</v>
      </c>
      <c r="C49" t="e">
        <f>'Feuille de Patch'!#REF!</f>
        <v>#REF!</v>
      </c>
    </row>
    <row r="50" spans="1:3">
      <c r="A50">
        <f>'Feuille de Patch'!J35</f>
        <v>0</v>
      </c>
      <c r="C50" t="e">
        <f>'Feuille de Patch'!#REF!</f>
        <v>#REF!</v>
      </c>
    </row>
    <row r="51" spans="1:3">
      <c r="A51" t="e">
        <f>'Feuille de Patch'!#REF!</f>
        <v>#REF!</v>
      </c>
      <c r="C51" t="e">
        <f>'Feuille de Patch'!#REF!</f>
        <v>#REF!</v>
      </c>
    </row>
    <row r="52" spans="1:3">
      <c r="A52" t="e">
        <f>'Feuille de Patch'!#REF!</f>
        <v>#REF!</v>
      </c>
      <c r="C52" t="e">
        <f>'Feuille de Patch'!#REF!</f>
        <v>#REF!</v>
      </c>
    </row>
    <row r="53" spans="1:3">
      <c r="A53" t="e">
        <f>'Feuille de Patch'!#REF!</f>
        <v>#REF!</v>
      </c>
      <c r="C53" t="e">
        <f>'Feuille de Patch'!#REF!</f>
        <v>#REF!</v>
      </c>
    </row>
    <row r="54" spans="1:3">
      <c r="A54" t="e">
        <f>'Feuille de Patch'!#REF!</f>
        <v>#REF!</v>
      </c>
      <c r="C54" t="e">
        <f>'Feuille de Patch'!#REF!</f>
        <v>#REF!</v>
      </c>
    </row>
    <row r="55" spans="1:3">
      <c r="A55" t="e">
        <f>'Feuille de Patch'!#REF!</f>
        <v>#REF!</v>
      </c>
      <c r="C55" t="e">
        <f>'Feuille de Patch'!#REF!</f>
        <v>#REF!</v>
      </c>
    </row>
    <row r="56" spans="1:3">
      <c r="A56" t="e">
        <f>'Feuille de Patch'!#REF!</f>
        <v>#REF!</v>
      </c>
      <c r="C56" t="e">
        <f>'Feuille de Patch'!#REF!</f>
        <v>#REF!</v>
      </c>
    </row>
    <row r="57" spans="1:3">
      <c r="A57">
        <f>'Feuille de Patch'!J40</f>
        <v>0</v>
      </c>
      <c r="C57" t="e">
        <f>'Feuille de Patch'!#REF!</f>
        <v>#REF!</v>
      </c>
    </row>
    <row r="58" spans="1:3">
      <c r="A58">
        <f>'Feuille de Patch'!J41</f>
        <v>0</v>
      </c>
      <c r="C58" t="e">
        <f>'Feuille de Patch'!#REF!</f>
        <v>#REF!</v>
      </c>
    </row>
    <row r="59" spans="1:3">
      <c r="A59">
        <f>'Feuille de Patch'!J42</f>
        <v>0</v>
      </c>
      <c r="C59" t="e">
        <f>'Feuille de Patch'!#REF!</f>
        <v>#REF!</v>
      </c>
    </row>
    <row r="60" spans="1:3">
      <c r="A60" t="e">
        <f>'Feuille de Patch'!#REF!</f>
        <v>#REF!</v>
      </c>
      <c r="C60" t="e">
        <f>'Feuille de Patch'!#REF!</f>
        <v>#REF!</v>
      </c>
    </row>
    <row r="61" spans="1:3">
      <c r="A61" t="e">
        <f>'Feuille de Patch'!#REF!</f>
        <v>#REF!</v>
      </c>
      <c r="C61" t="e">
        <f>'Feuille de Patch'!#REF!</f>
        <v>#REF!</v>
      </c>
    </row>
    <row r="62" spans="1:3">
      <c r="A62" t="str">
        <f>'Feuille de Patch'!J5</f>
        <v>AA</v>
      </c>
      <c r="C62" t="e">
        <f>'Feuille de Patch'!#REF!</f>
        <v>#REF!</v>
      </c>
    </row>
    <row r="63" spans="1:3">
      <c r="A63" t="e">
        <f>'Feuille de Patch'!#REF!</f>
        <v>#REF!</v>
      </c>
      <c r="C63" t="e">
        <f>'Feuille de Patch'!#REF!</f>
        <v>#REF!</v>
      </c>
    </row>
    <row r="64" spans="1:3">
      <c r="A64" t="e">
        <f>'Feuille de Patch'!#REF!</f>
        <v>#REF!</v>
      </c>
      <c r="C64" t="e">
        <f>'Feuille de Patch'!#REF!</f>
        <v>#REF!</v>
      </c>
    </row>
    <row r="65" spans="1:3">
      <c r="A65" t="str">
        <f>'Feuille de Patch'!J6</f>
        <v>AB</v>
      </c>
      <c r="C65" t="e">
        <f>'Feuille de Patch'!#REF!</f>
        <v>#REF!</v>
      </c>
    </row>
    <row r="66" spans="1:3">
      <c r="A66" t="e">
        <f>'Feuille de Patch'!#REF!</f>
        <v>#REF!</v>
      </c>
      <c r="C66" t="e">
        <f>'Feuille de Patch'!#REF!</f>
        <v>#REF!</v>
      </c>
    </row>
    <row r="67" spans="1:3">
      <c r="A67" t="e">
        <f>'Feuille de Patch'!#REF!</f>
        <v>#REF!</v>
      </c>
      <c r="C67" t="e">
        <f>'Feuille de Patch'!#REF!</f>
        <v>#REF!</v>
      </c>
    </row>
    <row r="68" spans="1:3">
      <c r="A68" t="str">
        <f>'Feuille de Patch'!J7</f>
        <v>AC</v>
      </c>
      <c r="C68" t="e">
        <f>'Feuille de Patch'!#REF!</f>
        <v>#REF!</v>
      </c>
    </row>
    <row r="69" spans="1:3">
      <c r="A69" t="e">
        <f>'Feuille de Patch'!#REF!</f>
        <v>#REF!</v>
      </c>
      <c r="C69" t="e">
        <f>'Feuille de Patch'!#REF!</f>
        <v>#REF!</v>
      </c>
    </row>
    <row r="70" spans="1:3">
      <c r="A70" t="str">
        <f>'Feuille de Patch'!J8</f>
        <v>AD</v>
      </c>
      <c r="C70" t="e">
        <f>'Feuille de Patch'!#REF!</f>
        <v>#REF!</v>
      </c>
    </row>
    <row r="71" spans="1:3">
      <c r="A71" t="e">
        <f>'Feuille de Patch'!#REF!</f>
        <v>#REF!</v>
      </c>
      <c r="C71" t="e">
        <f>'Feuille de Patch'!#REF!</f>
        <v>#REF!</v>
      </c>
    </row>
    <row r="72" spans="1:3">
      <c r="A72" t="str">
        <f>'Feuille de Patch'!J9</f>
        <v>AE</v>
      </c>
      <c r="C72" t="e">
        <f>'Feuille de Patch'!#REF!</f>
        <v>#REF!</v>
      </c>
    </row>
    <row r="73" spans="1:3">
      <c r="A73" t="e">
        <f>'Feuille de Patch'!#REF!</f>
        <v>#REF!</v>
      </c>
      <c r="C73" t="e">
        <f>'Feuille de Patch'!#REF!</f>
        <v>#REF!</v>
      </c>
    </row>
    <row r="74" spans="1:3">
      <c r="A74" t="str">
        <f>'Feuille de Patch'!J10</f>
        <v>AF</v>
      </c>
      <c r="C74" t="e">
        <f>'Feuille de Patch'!#REF!</f>
        <v>#REF!</v>
      </c>
    </row>
    <row r="75" spans="1:3">
      <c r="A75" t="str">
        <f>'Feuille de Patch'!J11</f>
        <v>AA</v>
      </c>
      <c r="C75" t="e">
        <f>'Feuille de Patch'!#REF!</f>
        <v>#REF!</v>
      </c>
    </row>
    <row r="76" spans="1:3">
      <c r="A76" t="e">
        <f>'Feuille de Patch'!#REF!</f>
        <v>#REF!</v>
      </c>
      <c r="C76" t="e">
        <f>'Feuille de Patch'!#REF!</f>
        <v>#REF!</v>
      </c>
    </row>
    <row r="77" spans="1:3">
      <c r="A77" t="str">
        <f>'Feuille de Patch'!J12</f>
        <v>AB</v>
      </c>
      <c r="C77" t="e">
        <f>'Feuille de Patch'!#REF!</f>
        <v>#REF!</v>
      </c>
    </row>
    <row r="78" spans="1:3">
      <c r="A78" t="e">
        <f>'Feuille de Patch'!#REF!</f>
        <v>#REF!</v>
      </c>
      <c r="C78" t="e">
        <f>'Feuille de Patch'!#REF!</f>
        <v>#REF!</v>
      </c>
    </row>
    <row r="79" spans="1:3">
      <c r="A79" t="str">
        <f>'Feuille de Patch'!J13</f>
        <v>AC</v>
      </c>
      <c r="C79" t="e">
        <f>'Feuille de Patch'!#REF!</f>
        <v>#REF!</v>
      </c>
    </row>
    <row r="80" spans="1:3">
      <c r="A80" t="e">
        <f>'Feuille de Patch'!#REF!</f>
        <v>#REF!</v>
      </c>
      <c r="C80" t="e">
        <f>'Feuille de Patch'!#REF!</f>
        <v>#REF!</v>
      </c>
    </row>
    <row r="81" spans="1:3">
      <c r="A81" t="str">
        <f>'Feuille de Patch'!J14</f>
        <v>AD</v>
      </c>
      <c r="C81" t="e">
        <f>'Feuille de Patch'!#REF!</f>
        <v>#REF!</v>
      </c>
    </row>
    <row r="82" spans="1:3">
      <c r="A82" t="str">
        <f>'Feuille de Patch'!J15</f>
        <v>AA</v>
      </c>
      <c r="C82" t="e">
        <f>'Feuille de Patch'!#REF!</f>
        <v>#REF!</v>
      </c>
    </row>
    <row r="83" spans="1:3">
      <c r="A83" t="str">
        <f>'Feuille de Patch'!J16</f>
        <v>AB</v>
      </c>
      <c r="C83" t="e">
        <f>'Feuille de Patch'!#REF!</f>
        <v>#REF!</v>
      </c>
    </row>
    <row r="84" spans="1:3">
      <c r="A84" t="str">
        <f>'Feuille de Patch'!J17</f>
        <v>AE</v>
      </c>
      <c r="C84" t="e">
        <f>'Feuille de Patch'!#REF!</f>
        <v>#REF!</v>
      </c>
    </row>
    <row r="85" spans="1:3">
      <c r="A85" t="str">
        <f>'Feuille de Patch'!J18</f>
        <v>AF</v>
      </c>
      <c r="C85" t="e">
        <f>'Feuille de Patch'!#REF!</f>
        <v>#REF!</v>
      </c>
    </row>
    <row r="86" spans="1:3">
      <c r="A86" t="e">
        <f>'Feuille de Patch'!#REF!</f>
        <v>#REF!</v>
      </c>
      <c r="C86" t="e">
        <f>'Feuille de Patch'!#REF!</f>
        <v>#REF!</v>
      </c>
    </row>
    <row r="87" spans="1:3">
      <c r="A87" t="str">
        <f>'Feuille de Patch'!J19</f>
        <v>AD</v>
      </c>
      <c r="C87" t="e">
        <f>'Feuille de Patch'!#REF!</f>
        <v>#REF!</v>
      </c>
    </row>
    <row r="88" spans="1:3">
      <c r="A88" t="e">
        <f>'Feuille de Patch'!#REF!</f>
        <v>#REF!</v>
      </c>
      <c r="C88" t="e">
        <f>'Feuille de Patch'!#REF!</f>
        <v>#REF!</v>
      </c>
    </row>
    <row r="89" spans="1:3">
      <c r="A89" t="e">
        <f>'Feuille de Patch'!#REF!</f>
        <v>#REF!</v>
      </c>
      <c r="C89" t="e">
        <f>'Feuille de Patch'!#REF!</f>
        <v>#REF!</v>
      </c>
    </row>
    <row r="90" spans="1:3">
      <c r="A90" t="e">
        <f>'Feuille de Patch'!#REF!</f>
        <v>#REF!</v>
      </c>
      <c r="C90" t="e">
        <f>'Feuille de Patch'!#REF!</f>
        <v>#REF!</v>
      </c>
    </row>
    <row r="91" spans="1:3">
      <c r="A91" t="str">
        <f>'Feuille de Patch'!J20</f>
        <v>AC</v>
      </c>
      <c r="C91" t="e">
        <f>'Feuille de Patch'!#REF!</f>
        <v>#REF!</v>
      </c>
    </row>
    <row r="92" spans="1:3">
      <c r="A92" t="e">
        <f>'Feuille de Patch'!#REF!</f>
        <v>#REF!</v>
      </c>
      <c r="C92" t="e">
        <f>'Feuille de Patch'!#REF!</f>
        <v>#REF!</v>
      </c>
    </row>
    <row r="93" spans="1:3">
      <c r="A93" t="str">
        <f>'Feuille de Patch'!J21</f>
        <v>AA</v>
      </c>
      <c r="C93" t="e">
        <f>'Feuille de Patch'!#REF!</f>
        <v>#REF!</v>
      </c>
    </row>
    <row r="94" spans="1:3">
      <c r="A94" t="e">
        <f>'Feuille de Patch'!#REF!</f>
        <v>#REF!</v>
      </c>
      <c r="C94" t="e">
        <f>'Feuille de Patch'!#REF!</f>
        <v>#REF!</v>
      </c>
    </row>
    <row r="95" spans="1:3">
      <c r="A95" t="str">
        <f>'Feuille de Patch'!J22</f>
        <v>AC</v>
      </c>
      <c r="C95" t="e">
        <f>'Feuille de Patch'!#REF!</f>
        <v>#REF!</v>
      </c>
    </row>
    <row r="96" spans="1:3">
      <c r="A96" t="str">
        <f>'Feuille de Patch'!J23</f>
        <v>AC</v>
      </c>
      <c r="C96" t="e">
        <f>'Feuille de Patch'!#REF!</f>
        <v>#REF!</v>
      </c>
    </row>
    <row r="97" spans="1:3">
      <c r="A97" t="str">
        <f>'Feuille de Patch'!J24</f>
        <v>AE</v>
      </c>
      <c r="C97" t="e">
        <f>'Feuille de Patch'!#REF!</f>
        <v>#REF!</v>
      </c>
    </row>
    <row r="98" spans="1:3">
      <c r="A98" t="str">
        <f>'Feuille de Patch'!J25</f>
        <v>AD</v>
      </c>
      <c r="C98" t="e">
        <f>'Feuille de Patch'!#REF!</f>
        <v>#REF!</v>
      </c>
    </row>
    <row r="99" spans="1:3">
      <c r="A99">
        <f>'Feuille de Patch'!J26</f>
        <v>306</v>
      </c>
      <c r="C99" t="e">
        <f>'Feuille de Patch'!#REF!</f>
        <v>#REF!</v>
      </c>
    </row>
    <row r="100" spans="1:3">
      <c r="A100">
        <f>'Feuille de Patch'!J27</f>
        <v>0</v>
      </c>
      <c r="C100" t="e">
        <f>'Feuille de Patch'!#REF!</f>
        <v>#REF!</v>
      </c>
    </row>
    <row r="101" spans="1:3">
      <c r="A101">
        <f>'Feuille de Patch'!J28</f>
        <v>0</v>
      </c>
      <c r="C101" t="e">
        <f>'Feuille de Patch'!#REF!</f>
        <v>#REF!</v>
      </c>
    </row>
    <row r="102" spans="1:3">
      <c r="A102">
        <f>'Feuille de Patch'!J29</f>
        <v>0</v>
      </c>
      <c r="C102" t="e">
        <f>'Feuille de Patch'!#REF!</f>
        <v>#REF!</v>
      </c>
    </row>
    <row r="103" spans="1:3">
      <c r="A103" t="e">
        <f>'Feuille de Patch'!#REF!</f>
        <v>#REF!</v>
      </c>
      <c r="C103" t="e">
        <f>'Feuille de Patch'!#REF!</f>
        <v>#REF!</v>
      </c>
    </row>
    <row r="104" spans="1:3">
      <c r="A104">
        <f>'Feuille de Patch'!J30</f>
        <v>0</v>
      </c>
      <c r="C104" t="e">
        <f>'Feuille de Patch'!#REF!</f>
        <v>#REF!</v>
      </c>
    </row>
    <row r="105" spans="1:3">
      <c r="A105">
        <f>'Feuille de Patch'!J31</f>
        <v>0</v>
      </c>
      <c r="C105" t="e">
        <f>'Feuille de Patch'!#REF!</f>
        <v>#REF!</v>
      </c>
    </row>
    <row r="106" spans="1:3">
      <c r="A106">
        <f>'Feuille de Patch'!J32</f>
        <v>0</v>
      </c>
      <c r="C106" t="e">
        <f>'Feuille de Patch'!#REF!</f>
        <v>#REF!</v>
      </c>
    </row>
    <row r="107" spans="1:3">
      <c r="A107">
        <f>'Feuille de Patch'!J33</f>
        <v>0</v>
      </c>
      <c r="C107" t="e">
        <f>'Feuille de Patch'!#REF!</f>
        <v>#REF!</v>
      </c>
    </row>
    <row r="108" spans="1:3">
      <c r="A108">
        <f>'Feuille de Patch'!J34</f>
        <v>0</v>
      </c>
      <c r="C108" t="e">
        <f>'Feuille de Patch'!#REF!</f>
        <v>#REF!</v>
      </c>
    </row>
    <row r="109" spans="1:3">
      <c r="A109">
        <f>'Feuille de Patch'!J35</f>
        <v>0</v>
      </c>
      <c r="C109" t="e">
        <f>'Feuille de Patch'!#REF!</f>
        <v>#REF!</v>
      </c>
    </row>
    <row r="110" spans="1:3">
      <c r="A110" t="e">
        <f>'Feuille de Patch'!#REF!</f>
        <v>#REF!</v>
      </c>
      <c r="C110" t="e">
        <f>'Feuille de Patch'!#REF!</f>
        <v>#REF!</v>
      </c>
    </row>
    <row r="111" spans="1:3">
      <c r="A111" t="e">
        <f>'Feuille de Patch'!#REF!</f>
        <v>#REF!</v>
      </c>
      <c r="C111" t="e">
        <f>'Feuille de Patch'!#REF!</f>
        <v>#REF!</v>
      </c>
    </row>
    <row r="112" spans="1:3">
      <c r="A112" t="e">
        <f>'Feuille de Patch'!#REF!</f>
        <v>#REF!</v>
      </c>
      <c r="C112" t="e">
        <f>'Feuille de Patch'!#REF!</f>
        <v>#REF!</v>
      </c>
    </row>
    <row r="113" spans="1:3">
      <c r="A113" t="e">
        <f>'Feuille de Patch'!#REF!</f>
        <v>#REF!</v>
      </c>
      <c r="C113" t="e">
        <f>'Feuille de Patch'!#REF!</f>
        <v>#REF!</v>
      </c>
    </row>
    <row r="114" spans="1:3">
      <c r="A114" t="e">
        <f>'Feuille de Patch'!#REF!</f>
        <v>#REF!</v>
      </c>
      <c r="C114" t="e">
        <f>'Feuille de Patch'!#REF!</f>
        <v>#REF!</v>
      </c>
    </row>
    <row r="115" spans="1:3">
      <c r="A115" t="e">
        <f>'Feuille de Patch'!#REF!</f>
        <v>#REF!</v>
      </c>
      <c r="C115" t="e">
        <f>'Feuille de Patch'!#REF!</f>
        <v>#REF!</v>
      </c>
    </row>
    <row r="116" spans="1:3">
      <c r="A116">
        <f>'Feuille de Patch'!J40</f>
        <v>0</v>
      </c>
      <c r="C116" t="e">
        <f>'Feuille de Patch'!#REF!</f>
        <v>#REF!</v>
      </c>
    </row>
    <row r="117" spans="1:3">
      <c r="A117">
        <f>'Feuille de Patch'!J41</f>
        <v>0</v>
      </c>
      <c r="C117" t="e">
        <f>'Feuille de Patch'!#REF!</f>
        <v>#REF!</v>
      </c>
    </row>
    <row r="118" spans="1:3">
      <c r="A118">
        <f>'Feuille de Patch'!J42</f>
        <v>0</v>
      </c>
      <c r="C118" t="e">
        <f>'Feuille de Patch'!#REF!</f>
        <v>#REF!</v>
      </c>
    </row>
    <row r="119" spans="1:3">
      <c r="A119" t="e">
        <f>'Feuille de Patch'!#REF!</f>
        <v>#REF!</v>
      </c>
      <c r="C119" t="e">
        <f>'Feuille de Patch'!#REF!</f>
        <v>#REF!</v>
      </c>
    </row>
    <row r="120" spans="1:3">
      <c r="A120">
        <f>'Feuille de Patch'!J43</f>
        <v>0</v>
      </c>
      <c r="C120" t="e">
        <f>'Feuille de Patch'!#REF!</f>
        <v>#REF!</v>
      </c>
    </row>
    <row r="121" spans="1:3">
      <c r="A121" t="e">
        <f>'Feuille de Patch'!#REF!</f>
        <v>#REF!</v>
      </c>
      <c r="C121" t="e">
        <f>'Feuille de Patch'!#REF!</f>
        <v>#REF!</v>
      </c>
    </row>
    <row r="122" spans="1:3">
      <c r="A122" t="str">
        <f>'Feuille de Patch'!J5</f>
        <v>AA</v>
      </c>
      <c r="C122" t="str">
        <f>'Feuille de Patch'!O5</f>
        <v/>
      </c>
    </row>
    <row r="123" spans="1:3">
      <c r="A123" t="e">
        <f>'Feuille de Patch'!#REF!</f>
        <v>#REF!</v>
      </c>
      <c r="C123" t="e">
        <f>'Feuille de Patch'!#REF!</f>
        <v>#REF!</v>
      </c>
    </row>
    <row r="124" spans="1:3">
      <c r="A124" t="e">
        <f>'Feuille de Patch'!#REF!</f>
        <v>#REF!</v>
      </c>
      <c r="C124" t="e">
        <f>'Feuille de Patch'!#REF!</f>
        <v>#REF!</v>
      </c>
    </row>
    <row r="125" spans="1:3">
      <c r="A125" t="str">
        <f>'Feuille de Patch'!J6</f>
        <v>AB</v>
      </c>
      <c r="C125" t="str">
        <f>'Feuille de Patch'!O6</f>
        <v/>
      </c>
    </row>
    <row r="126" spans="1:3">
      <c r="A126" t="e">
        <f>'Feuille de Patch'!#REF!</f>
        <v>#REF!</v>
      </c>
      <c r="C126" t="e">
        <f>'Feuille de Patch'!#REF!</f>
        <v>#REF!</v>
      </c>
    </row>
    <row r="127" spans="1:3">
      <c r="A127" t="e">
        <f>'Feuille de Patch'!#REF!</f>
        <v>#REF!</v>
      </c>
      <c r="C127" t="e">
        <f>'Feuille de Patch'!#REF!</f>
        <v>#REF!</v>
      </c>
    </row>
    <row r="128" spans="1:3">
      <c r="A128" t="str">
        <f>'Feuille de Patch'!J7</f>
        <v>AC</v>
      </c>
      <c r="C128" t="str">
        <f>'Feuille de Patch'!O7</f>
        <v/>
      </c>
    </row>
    <row r="129" spans="1:3">
      <c r="A129" t="e">
        <f>'Feuille de Patch'!#REF!</f>
        <v>#REF!</v>
      </c>
      <c r="C129" t="e">
        <f>'Feuille de Patch'!#REF!</f>
        <v>#REF!</v>
      </c>
    </row>
    <row r="130" spans="1:3">
      <c r="A130" t="str">
        <f>'Feuille de Patch'!J8</f>
        <v>AD</v>
      </c>
      <c r="C130" t="str">
        <f>'Feuille de Patch'!O8</f>
        <v/>
      </c>
    </row>
    <row r="131" spans="1:3">
      <c r="A131" t="e">
        <f>'Feuille de Patch'!#REF!</f>
        <v>#REF!</v>
      </c>
      <c r="C131" t="e">
        <f>'Feuille de Patch'!#REF!</f>
        <v>#REF!</v>
      </c>
    </row>
    <row r="132" spans="1:3">
      <c r="A132" t="str">
        <f>'Feuille de Patch'!J9</f>
        <v>AE</v>
      </c>
      <c r="C132" t="str">
        <f>'Feuille de Patch'!O9</f>
        <v/>
      </c>
    </row>
    <row r="133" spans="1:3">
      <c r="A133" t="e">
        <f>'Feuille de Patch'!#REF!</f>
        <v>#REF!</v>
      </c>
      <c r="C133" t="e">
        <f>'Feuille de Patch'!#REF!</f>
        <v>#REF!</v>
      </c>
    </row>
    <row r="134" spans="1:3">
      <c r="A134" t="str">
        <f>'Feuille de Patch'!J10</f>
        <v>AF</v>
      </c>
      <c r="C134" t="str">
        <f>'Feuille de Patch'!O10</f>
        <v/>
      </c>
    </row>
    <row r="135" spans="1:3">
      <c r="A135" t="str">
        <f>'Feuille de Patch'!J11</f>
        <v>AA</v>
      </c>
      <c r="C135" t="str">
        <f>'Feuille de Patch'!O11</f>
        <v/>
      </c>
    </row>
    <row r="136" spans="1:3">
      <c r="A136" t="e">
        <f>'Feuille de Patch'!#REF!</f>
        <v>#REF!</v>
      </c>
      <c r="C136" t="e">
        <f>'Feuille de Patch'!#REF!</f>
        <v>#REF!</v>
      </c>
    </row>
    <row r="137" spans="1:3">
      <c r="A137" t="str">
        <f>'Feuille de Patch'!J12</f>
        <v>AB</v>
      </c>
      <c r="C137" t="str">
        <f>'Feuille de Patch'!O12</f>
        <v/>
      </c>
    </row>
    <row r="138" spans="1:3">
      <c r="A138" t="e">
        <f>'Feuille de Patch'!#REF!</f>
        <v>#REF!</v>
      </c>
      <c r="C138" t="e">
        <f>'Feuille de Patch'!#REF!</f>
        <v>#REF!</v>
      </c>
    </row>
    <row r="139" spans="1:3">
      <c r="A139" t="str">
        <f>'Feuille de Patch'!J13</f>
        <v>AC</v>
      </c>
      <c r="C139" t="str">
        <f>'Feuille de Patch'!O13</f>
        <v/>
      </c>
    </row>
    <row r="140" spans="1:3">
      <c r="A140" t="e">
        <f>'Feuille de Patch'!#REF!</f>
        <v>#REF!</v>
      </c>
      <c r="C140" t="e">
        <f>'Feuille de Patch'!#REF!</f>
        <v>#REF!</v>
      </c>
    </row>
    <row r="141" spans="1:3">
      <c r="A141" t="str">
        <f>'Feuille de Patch'!J14</f>
        <v>AD</v>
      </c>
      <c r="C141" t="str">
        <f>'Feuille de Patch'!O14</f>
        <v/>
      </c>
    </row>
    <row r="142" spans="1:3">
      <c r="A142" t="str">
        <f>'Feuille de Patch'!J15</f>
        <v>AA</v>
      </c>
      <c r="C142" t="str">
        <f>'Feuille de Patch'!O15</f>
        <v/>
      </c>
    </row>
    <row r="143" spans="1:3">
      <c r="A143" t="str">
        <f>'Feuille de Patch'!J16</f>
        <v>AB</v>
      </c>
      <c r="C143" t="str">
        <f>'Feuille de Patch'!O16</f>
        <v/>
      </c>
    </row>
    <row r="144" spans="1:3">
      <c r="A144" t="str">
        <f>'Feuille de Patch'!J17</f>
        <v>AE</v>
      </c>
      <c r="C144" t="str">
        <f>'Feuille de Patch'!O17</f>
        <v/>
      </c>
    </row>
    <row r="145" spans="1:3">
      <c r="A145" t="str">
        <f>'Feuille de Patch'!J18</f>
        <v>AF</v>
      </c>
      <c r="C145" t="str">
        <f>'Feuille de Patch'!O18</f>
        <v/>
      </c>
    </row>
    <row r="146" spans="1:3">
      <c r="A146" t="e">
        <f>'Feuille de Patch'!#REF!</f>
        <v>#REF!</v>
      </c>
      <c r="C146" t="e">
        <f>'Feuille de Patch'!#REF!</f>
        <v>#REF!</v>
      </c>
    </row>
    <row r="147" spans="1:3">
      <c r="A147" t="str">
        <f>'Feuille de Patch'!J19</f>
        <v>AD</v>
      </c>
      <c r="C147" t="str">
        <f>'Feuille de Patch'!O19</f>
        <v/>
      </c>
    </row>
    <row r="148" spans="1:3">
      <c r="A148" t="e">
        <f>'Feuille de Patch'!#REF!</f>
        <v>#REF!</v>
      </c>
      <c r="C148" t="e">
        <f>'Feuille de Patch'!#REF!</f>
        <v>#REF!</v>
      </c>
    </row>
    <row r="149" spans="1:3">
      <c r="A149" t="e">
        <f>'Feuille de Patch'!#REF!</f>
        <v>#REF!</v>
      </c>
      <c r="C149" t="e">
        <f>'Feuille de Patch'!#REF!</f>
        <v>#REF!</v>
      </c>
    </row>
    <row r="150" spans="1:3">
      <c r="A150" t="e">
        <f>'Feuille de Patch'!#REF!</f>
        <v>#REF!</v>
      </c>
      <c r="C150" t="e">
        <f>'Feuille de Patch'!#REF!</f>
        <v>#REF!</v>
      </c>
    </row>
    <row r="151" spans="1:3">
      <c r="A151" t="str">
        <f>'Feuille de Patch'!J20</f>
        <v>AC</v>
      </c>
      <c r="C151" t="str">
        <f>'Feuille de Patch'!O20</f>
        <v/>
      </c>
    </row>
    <row r="152" spans="1:3">
      <c r="A152" t="e">
        <f>'Feuille de Patch'!#REF!</f>
        <v>#REF!</v>
      </c>
      <c r="C152" t="e">
        <f>'Feuille de Patch'!#REF!</f>
        <v>#REF!</v>
      </c>
    </row>
    <row r="153" spans="1:3">
      <c r="A153" t="str">
        <f>'Feuille de Patch'!J21</f>
        <v>AA</v>
      </c>
      <c r="C153" t="str">
        <f>'Feuille de Patch'!O21</f>
        <v/>
      </c>
    </row>
    <row r="154" spans="1:3">
      <c r="A154" t="e">
        <f>'Feuille de Patch'!#REF!</f>
        <v>#REF!</v>
      </c>
      <c r="C154" t="e">
        <f>'Feuille de Patch'!#REF!</f>
        <v>#REF!</v>
      </c>
    </row>
    <row r="155" spans="1:3">
      <c r="A155" t="str">
        <f>'Feuille de Patch'!J22</f>
        <v>AC</v>
      </c>
      <c r="C155" t="str">
        <f>'Feuille de Patch'!O22</f>
        <v/>
      </c>
    </row>
    <row r="156" spans="1:3">
      <c r="A156" t="str">
        <f>'Feuille de Patch'!J23</f>
        <v>AC</v>
      </c>
      <c r="C156" t="str">
        <f>'Feuille de Patch'!O23</f>
        <v/>
      </c>
    </row>
    <row r="157" spans="1:3">
      <c r="A157" t="str">
        <f>'Feuille de Patch'!J24</f>
        <v>AE</v>
      </c>
      <c r="C157" t="str">
        <f>'Feuille de Patch'!O24</f>
        <v/>
      </c>
    </row>
    <row r="158" spans="1:3">
      <c r="A158" t="str">
        <f>'Feuille de Patch'!J25</f>
        <v>AD</v>
      </c>
      <c r="C158" t="str">
        <f>'Feuille de Patch'!O25</f>
        <v/>
      </c>
    </row>
    <row r="159" spans="1:3">
      <c r="A159">
        <f>'Feuille de Patch'!J26</f>
        <v>306</v>
      </c>
      <c r="C159" t="str">
        <f>'Feuille de Patch'!O27</f>
        <v/>
      </c>
    </row>
    <row r="160" spans="1:3">
      <c r="A160">
        <f>'Feuille de Patch'!J27</f>
        <v>0</v>
      </c>
      <c r="C160" t="e">
        <f>'Feuille de Patch'!#REF!</f>
        <v>#REF!</v>
      </c>
    </row>
    <row r="161" spans="1:3">
      <c r="A161">
        <f>'Feuille de Patch'!J28</f>
        <v>0</v>
      </c>
      <c r="C161" t="str">
        <f>'Feuille de Patch'!O28</f>
        <v/>
      </c>
    </row>
    <row r="162" spans="1:3">
      <c r="A162">
        <f>'Feuille de Patch'!J29</f>
        <v>0</v>
      </c>
      <c r="C162" t="str">
        <f>'Feuille de Patch'!O29</f>
        <v/>
      </c>
    </row>
    <row r="163" spans="1:3">
      <c r="A163" t="e">
        <f>'Feuille de Patch'!#REF!</f>
        <v>#REF!</v>
      </c>
      <c r="C163" t="e">
        <f>'Feuille de Patch'!#REF!</f>
        <v>#REF!</v>
      </c>
    </row>
    <row r="164" spans="1:3">
      <c r="A164">
        <f>'Feuille de Patch'!J30</f>
        <v>0</v>
      </c>
      <c r="C164" t="str">
        <f>'Feuille de Patch'!O30</f>
        <v/>
      </c>
    </row>
    <row r="165" spans="1:3">
      <c r="A165">
        <f>'Feuille de Patch'!J31</f>
        <v>0</v>
      </c>
      <c r="C165" t="str">
        <f>'Feuille de Patch'!O31</f>
        <v/>
      </c>
    </row>
    <row r="166" spans="1:3">
      <c r="A166">
        <f>'Feuille de Patch'!J32</f>
        <v>0</v>
      </c>
      <c r="C166" t="str">
        <f>'Feuille de Patch'!O32</f>
        <v/>
      </c>
    </row>
    <row r="167" spans="1:3">
      <c r="A167">
        <f>'Feuille de Patch'!J33</f>
        <v>0</v>
      </c>
      <c r="C167" t="str">
        <f>'Feuille de Patch'!O33</f>
        <v/>
      </c>
    </row>
    <row r="168" spans="1:3">
      <c r="A168">
        <f>'Feuille de Patch'!J34</f>
        <v>0</v>
      </c>
      <c r="C168" t="str">
        <f>'Feuille de Patch'!O34</f>
        <v/>
      </c>
    </row>
    <row r="169" spans="1:3">
      <c r="A169">
        <f>'Feuille de Patch'!J35</f>
        <v>0</v>
      </c>
      <c r="C169" t="str">
        <f>'Feuille de Patch'!O35</f>
        <v/>
      </c>
    </row>
    <row r="170" spans="1:3">
      <c r="A170" t="e">
        <f>'Feuille de Patch'!#REF!</f>
        <v>#REF!</v>
      </c>
      <c r="C170" t="e">
        <f>'Feuille de Patch'!#REF!</f>
        <v>#REF!</v>
      </c>
    </row>
    <row r="171" spans="1:3">
      <c r="A171" t="e">
        <f>'Feuille de Patch'!#REF!</f>
        <v>#REF!</v>
      </c>
      <c r="C171" t="e">
        <f>'Feuille de Patch'!#REF!</f>
        <v>#REF!</v>
      </c>
    </row>
    <row r="172" spans="1:3">
      <c r="A172" t="e">
        <f>'Feuille de Patch'!#REF!</f>
        <v>#REF!</v>
      </c>
      <c r="C172" t="e">
        <f>'Feuille de Patch'!#REF!</f>
        <v>#REF!</v>
      </c>
    </row>
    <row r="173" spans="1:3">
      <c r="A173" t="e">
        <f>'Feuille de Patch'!#REF!</f>
        <v>#REF!</v>
      </c>
      <c r="C173" t="e">
        <f>'Feuille de Patch'!#REF!</f>
        <v>#REF!</v>
      </c>
    </row>
    <row r="174" spans="1:3">
      <c r="A174" t="e">
        <f>'Feuille de Patch'!#REF!</f>
        <v>#REF!</v>
      </c>
      <c r="C174" t="e">
        <f>'Feuille de Patch'!#REF!</f>
        <v>#REF!</v>
      </c>
    </row>
    <row r="175" spans="1:3">
      <c r="A175" t="e">
        <f>'Feuille de Patch'!#REF!</f>
        <v>#REF!</v>
      </c>
      <c r="C175" t="e">
        <f>'Feuille de Patch'!#REF!</f>
        <v>#REF!</v>
      </c>
    </row>
    <row r="176" spans="1:3">
      <c r="A176">
        <f>'Feuille de Patch'!J40</f>
        <v>0</v>
      </c>
      <c r="C176" t="str">
        <f>'Feuille de Patch'!O40</f>
        <v/>
      </c>
    </row>
    <row r="177" spans="1:3">
      <c r="A177">
        <f>'Feuille de Patch'!J41</f>
        <v>0</v>
      </c>
      <c r="C177" t="str">
        <f>'Feuille de Patch'!O41</f>
        <v/>
      </c>
    </row>
    <row r="178" spans="1:3">
      <c r="A178">
        <f>'Feuille de Patch'!J42</f>
        <v>0</v>
      </c>
      <c r="C178" t="str">
        <f>'Feuille de Patch'!O42</f>
        <v/>
      </c>
    </row>
    <row r="179" spans="1:3">
      <c r="A179" t="e">
        <f>'Feuille de Patch'!#REF!</f>
        <v>#REF!</v>
      </c>
      <c r="C179" t="e">
        <f>'Feuille de Patch'!#REF!</f>
        <v>#REF!</v>
      </c>
    </row>
    <row r="180" spans="1:3">
      <c r="A180">
        <f>'Feuille de Patch'!J43</f>
        <v>0</v>
      </c>
      <c r="C180" t="str">
        <f>'Feuille de Patch'!O43</f>
        <v/>
      </c>
    </row>
    <row r="181" spans="1:3">
      <c r="A181" t="e">
        <f>'Feuille de Patch'!#REF!</f>
        <v>#REF!</v>
      </c>
      <c r="C181" t="e">
        <f>'Feuille de Patch'!#REF!</f>
        <v>#REF!</v>
      </c>
    </row>
    <row r="182" spans="1:3">
      <c r="A182" t="str">
        <f>'Feuille de Patch'!J5</f>
        <v>AA</v>
      </c>
      <c r="C182" t="str">
        <f>'Feuille de Patch'!P5</f>
        <v/>
      </c>
    </row>
    <row r="183" spans="1:3">
      <c r="A183" t="e">
        <f>'Feuille de Patch'!#REF!</f>
        <v>#REF!</v>
      </c>
      <c r="C183" t="e">
        <f>'Feuille de Patch'!#REF!</f>
        <v>#REF!</v>
      </c>
    </row>
    <row r="184" spans="1:3">
      <c r="A184" t="e">
        <f>'Feuille de Patch'!#REF!</f>
        <v>#REF!</v>
      </c>
      <c r="C184" t="e">
        <f>'Feuille de Patch'!#REF!</f>
        <v>#REF!</v>
      </c>
    </row>
    <row r="185" spans="1:3">
      <c r="A185" t="str">
        <f>'Feuille de Patch'!J6</f>
        <v>AB</v>
      </c>
      <c r="C185" t="str">
        <f>'Feuille de Patch'!P6</f>
        <v/>
      </c>
    </row>
    <row r="186" spans="1:3">
      <c r="A186" t="e">
        <f>'Feuille de Patch'!#REF!</f>
        <v>#REF!</v>
      </c>
      <c r="C186" t="e">
        <f>'Feuille de Patch'!#REF!</f>
        <v>#REF!</v>
      </c>
    </row>
    <row r="187" spans="1:3">
      <c r="A187" t="e">
        <f>'Feuille de Patch'!#REF!</f>
        <v>#REF!</v>
      </c>
      <c r="C187" t="e">
        <f>'Feuille de Patch'!#REF!</f>
        <v>#REF!</v>
      </c>
    </row>
    <row r="188" spans="1:3">
      <c r="A188" t="str">
        <f>'Feuille de Patch'!J7</f>
        <v>AC</v>
      </c>
      <c r="C188" t="str">
        <f>'Feuille de Patch'!P7</f>
        <v/>
      </c>
    </row>
    <row r="189" spans="1:3">
      <c r="A189" t="e">
        <f>'Feuille de Patch'!#REF!</f>
        <v>#REF!</v>
      </c>
      <c r="C189" t="e">
        <f>'Feuille de Patch'!#REF!</f>
        <v>#REF!</v>
      </c>
    </row>
    <row r="190" spans="1:3">
      <c r="A190" t="str">
        <f>'Feuille de Patch'!J8</f>
        <v>AD</v>
      </c>
      <c r="C190" t="str">
        <f>'Feuille de Patch'!P8</f>
        <v/>
      </c>
    </row>
    <row r="191" spans="1:3">
      <c r="A191" t="e">
        <f>'Feuille de Patch'!#REF!</f>
        <v>#REF!</v>
      </c>
      <c r="C191" t="e">
        <f>'Feuille de Patch'!#REF!</f>
        <v>#REF!</v>
      </c>
    </row>
    <row r="192" spans="1:3">
      <c r="A192" t="str">
        <f>'Feuille de Patch'!J9</f>
        <v>AE</v>
      </c>
      <c r="C192" t="str">
        <f>'Feuille de Patch'!P9</f>
        <v/>
      </c>
    </row>
    <row r="193" spans="1:3">
      <c r="A193" t="e">
        <f>'Feuille de Patch'!#REF!</f>
        <v>#REF!</v>
      </c>
      <c r="C193" t="e">
        <f>'Feuille de Patch'!#REF!</f>
        <v>#REF!</v>
      </c>
    </row>
    <row r="194" spans="1:3">
      <c r="A194" t="str">
        <f>'Feuille de Patch'!J10</f>
        <v>AF</v>
      </c>
      <c r="C194" t="str">
        <f>'Feuille de Patch'!P10</f>
        <v/>
      </c>
    </row>
    <row r="195" spans="1:3">
      <c r="A195" t="str">
        <f>'Feuille de Patch'!J11</f>
        <v>AA</v>
      </c>
      <c r="C195" t="str">
        <f>'Feuille de Patch'!P11</f>
        <v/>
      </c>
    </row>
    <row r="196" spans="1:3">
      <c r="A196" t="e">
        <f>'Feuille de Patch'!#REF!</f>
        <v>#REF!</v>
      </c>
      <c r="C196" t="e">
        <f>'Feuille de Patch'!#REF!</f>
        <v>#REF!</v>
      </c>
    </row>
    <row r="197" spans="1:3">
      <c r="A197" t="str">
        <f>'Feuille de Patch'!J12</f>
        <v>AB</v>
      </c>
      <c r="C197" t="str">
        <f>'Feuille de Patch'!P12</f>
        <v/>
      </c>
    </row>
    <row r="198" spans="1:3">
      <c r="A198" t="e">
        <f>'Feuille de Patch'!#REF!</f>
        <v>#REF!</v>
      </c>
      <c r="C198" t="e">
        <f>'Feuille de Patch'!#REF!</f>
        <v>#REF!</v>
      </c>
    </row>
    <row r="199" spans="1:3">
      <c r="A199" t="str">
        <f>'Feuille de Patch'!J13</f>
        <v>AC</v>
      </c>
      <c r="C199" t="str">
        <f>'Feuille de Patch'!P13</f>
        <v/>
      </c>
    </row>
    <row r="200" spans="1:3">
      <c r="A200" t="e">
        <f>'Feuille de Patch'!#REF!</f>
        <v>#REF!</v>
      </c>
      <c r="C200" t="e">
        <f>'Feuille de Patch'!#REF!</f>
        <v>#REF!</v>
      </c>
    </row>
    <row r="201" spans="1:3">
      <c r="A201" t="str">
        <f>'Feuille de Patch'!J14</f>
        <v>AD</v>
      </c>
      <c r="C201" t="str">
        <f>'Feuille de Patch'!P14</f>
        <v/>
      </c>
    </row>
    <row r="202" spans="1:3">
      <c r="A202" t="str">
        <f>'Feuille de Patch'!J15</f>
        <v>AA</v>
      </c>
      <c r="C202" t="str">
        <f>'Feuille de Patch'!P15</f>
        <v/>
      </c>
    </row>
    <row r="203" spans="1:3">
      <c r="A203" t="str">
        <f>'Feuille de Patch'!J16</f>
        <v>AB</v>
      </c>
      <c r="C203" t="str">
        <f>'Feuille de Patch'!P16</f>
        <v/>
      </c>
    </row>
    <row r="204" spans="1:3">
      <c r="A204" t="str">
        <f>'Feuille de Patch'!J17</f>
        <v>AE</v>
      </c>
      <c r="C204" t="str">
        <f>'Feuille de Patch'!P17</f>
        <v/>
      </c>
    </row>
    <row r="205" spans="1:3">
      <c r="A205" t="str">
        <f>'Feuille de Patch'!J18</f>
        <v>AF</v>
      </c>
      <c r="C205" t="str">
        <f>'Feuille de Patch'!P18</f>
        <v/>
      </c>
    </row>
    <row r="206" spans="1:3">
      <c r="A206" t="e">
        <f>'Feuille de Patch'!#REF!</f>
        <v>#REF!</v>
      </c>
      <c r="C206" t="e">
        <f>'Feuille de Patch'!#REF!</f>
        <v>#REF!</v>
      </c>
    </row>
    <row r="207" spans="1:3">
      <c r="A207" t="str">
        <f>'Feuille de Patch'!J19</f>
        <v>AD</v>
      </c>
      <c r="C207" t="str">
        <f>'Feuille de Patch'!P19</f>
        <v/>
      </c>
    </row>
    <row r="208" spans="1:3">
      <c r="A208" t="e">
        <f>'Feuille de Patch'!#REF!</f>
        <v>#REF!</v>
      </c>
      <c r="C208" t="e">
        <f>'Feuille de Patch'!#REF!</f>
        <v>#REF!</v>
      </c>
    </row>
    <row r="209" spans="1:3">
      <c r="A209" t="e">
        <f>'Feuille de Patch'!#REF!</f>
        <v>#REF!</v>
      </c>
      <c r="C209" t="e">
        <f>'Feuille de Patch'!#REF!</f>
        <v>#REF!</v>
      </c>
    </row>
    <row r="210" spans="1:3">
      <c r="A210" t="e">
        <f>'Feuille de Patch'!#REF!</f>
        <v>#REF!</v>
      </c>
      <c r="C210" t="e">
        <f>'Feuille de Patch'!#REF!</f>
        <v>#REF!</v>
      </c>
    </row>
    <row r="211" spans="1:3">
      <c r="A211" t="str">
        <f>'Feuille de Patch'!J20</f>
        <v>AC</v>
      </c>
      <c r="C211" t="str">
        <f>'Feuille de Patch'!P20</f>
        <v/>
      </c>
    </row>
    <row r="212" spans="1:3">
      <c r="A212" t="e">
        <f>'Feuille de Patch'!#REF!</f>
        <v>#REF!</v>
      </c>
      <c r="C212" t="e">
        <f>'Feuille de Patch'!#REF!</f>
        <v>#REF!</v>
      </c>
    </row>
    <row r="213" spans="1:3">
      <c r="A213" t="str">
        <f>'Feuille de Patch'!J21</f>
        <v>AA</v>
      </c>
      <c r="C213" t="str">
        <f>'Feuille de Patch'!P21</f>
        <v/>
      </c>
    </row>
    <row r="214" spans="1:3">
      <c r="A214" t="e">
        <f>'Feuille de Patch'!#REF!</f>
        <v>#REF!</v>
      </c>
      <c r="C214" t="e">
        <f>'Feuille de Patch'!#REF!</f>
        <v>#REF!</v>
      </c>
    </row>
    <row r="215" spans="1:3">
      <c r="A215" t="str">
        <f>'Feuille de Patch'!J22</f>
        <v>AC</v>
      </c>
      <c r="C215" t="str">
        <f>'Feuille de Patch'!P22</f>
        <v/>
      </c>
    </row>
    <row r="216" spans="1:3">
      <c r="A216" t="str">
        <f>'Feuille de Patch'!J23</f>
        <v>AC</v>
      </c>
      <c r="C216" t="str">
        <f>'Feuille de Patch'!P23</f>
        <v/>
      </c>
    </row>
    <row r="217" spans="1:3">
      <c r="A217" t="str">
        <f>'Feuille de Patch'!J24</f>
        <v>AE</v>
      </c>
      <c r="C217" t="str">
        <f>'Feuille de Patch'!P24</f>
        <v/>
      </c>
    </row>
    <row r="218" spans="1:3">
      <c r="A218" t="str">
        <f>'Feuille de Patch'!J25</f>
        <v>AD</v>
      </c>
      <c r="C218" t="str">
        <f>'Feuille de Patch'!P25</f>
        <v/>
      </c>
    </row>
    <row r="219" spans="1:3">
      <c r="A219">
        <f>'Feuille de Patch'!J26</f>
        <v>306</v>
      </c>
      <c r="C219" t="str">
        <f>'Feuille de Patch'!P26</f>
        <v/>
      </c>
    </row>
    <row r="220" spans="1:3">
      <c r="A220">
        <f>'Feuille de Patch'!J27</f>
        <v>0</v>
      </c>
      <c r="C220" t="str">
        <f>'Feuille de Patch'!P27</f>
        <v/>
      </c>
    </row>
    <row r="221" spans="1:3">
      <c r="A221">
        <f>'Feuille de Patch'!J28</f>
        <v>0</v>
      </c>
      <c r="C221" t="str">
        <f>'Feuille de Patch'!P28</f>
        <v/>
      </c>
    </row>
    <row r="222" spans="1:3">
      <c r="A222">
        <f>'Feuille de Patch'!J29</f>
        <v>0</v>
      </c>
      <c r="C222" t="str">
        <f>'Feuille de Patch'!P29</f>
        <v/>
      </c>
    </row>
    <row r="223" spans="1:3">
      <c r="A223" t="e">
        <f>'Feuille de Patch'!#REF!</f>
        <v>#REF!</v>
      </c>
      <c r="C223" t="e">
        <f>'Feuille de Patch'!#REF!</f>
        <v>#REF!</v>
      </c>
    </row>
    <row r="224" spans="1:3">
      <c r="A224">
        <f>'Feuille de Patch'!J30</f>
        <v>0</v>
      </c>
      <c r="C224" t="str">
        <f>'Feuille de Patch'!P30</f>
        <v/>
      </c>
    </row>
    <row r="225" spans="1:3">
      <c r="A225">
        <f>'Feuille de Patch'!J31</f>
        <v>0</v>
      </c>
      <c r="C225" t="str">
        <f>'Feuille de Patch'!P31</f>
        <v/>
      </c>
    </row>
    <row r="226" spans="1:3">
      <c r="A226">
        <f>'Feuille de Patch'!J32</f>
        <v>0</v>
      </c>
      <c r="C226" t="str">
        <f>'Feuille de Patch'!P32</f>
        <v/>
      </c>
    </row>
    <row r="227" spans="1:3">
      <c r="A227">
        <f>'Feuille de Patch'!J33</f>
        <v>0</v>
      </c>
      <c r="C227" t="str">
        <f>'Feuille de Patch'!P33</f>
        <v/>
      </c>
    </row>
    <row r="228" spans="1:3">
      <c r="A228">
        <f>'Feuille de Patch'!J34</f>
        <v>0</v>
      </c>
      <c r="C228" t="str">
        <f>'Feuille de Patch'!P34</f>
        <v/>
      </c>
    </row>
    <row r="229" spans="1:3">
      <c r="A229">
        <f>'Feuille de Patch'!J35</f>
        <v>0</v>
      </c>
      <c r="C229" t="str">
        <f>'Feuille de Patch'!P35</f>
        <v/>
      </c>
    </row>
    <row r="230" spans="1:3">
      <c r="A230" t="e">
        <f>'Feuille de Patch'!#REF!</f>
        <v>#REF!</v>
      </c>
      <c r="C230" t="e">
        <f>'Feuille de Patch'!#REF!</f>
        <v>#REF!</v>
      </c>
    </row>
    <row r="231" spans="1:3">
      <c r="A231" t="e">
        <f>'Feuille de Patch'!#REF!</f>
        <v>#REF!</v>
      </c>
      <c r="C231" t="e">
        <f>'Feuille de Patch'!#REF!</f>
        <v>#REF!</v>
      </c>
    </row>
    <row r="232" spans="1:3">
      <c r="A232" t="e">
        <f>'Feuille de Patch'!#REF!</f>
        <v>#REF!</v>
      </c>
      <c r="C232" t="e">
        <f>'Feuille de Patch'!#REF!</f>
        <v>#REF!</v>
      </c>
    </row>
    <row r="233" spans="1:3">
      <c r="A233" t="e">
        <f>'Feuille de Patch'!#REF!</f>
        <v>#REF!</v>
      </c>
      <c r="C233" t="e">
        <f>'Feuille de Patch'!#REF!</f>
        <v>#REF!</v>
      </c>
    </row>
    <row r="234" spans="1:3">
      <c r="A234" t="e">
        <f>'Feuille de Patch'!#REF!</f>
        <v>#REF!</v>
      </c>
      <c r="C234" t="e">
        <f>'Feuille de Patch'!#REF!</f>
        <v>#REF!</v>
      </c>
    </row>
    <row r="235" spans="1:3">
      <c r="A235" t="e">
        <f>'Feuille de Patch'!#REF!</f>
        <v>#REF!</v>
      </c>
      <c r="C235" t="e">
        <f>'Feuille de Patch'!#REF!</f>
        <v>#REF!</v>
      </c>
    </row>
    <row r="236" spans="1:3">
      <c r="A236">
        <f>'Feuille de Patch'!J40</f>
        <v>0</v>
      </c>
      <c r="C236" t="str">
        <f>'Feuille de Patch'!P40</f>
        <v/>
      </c>
    </row>
    <row r="237" spans="1:3">
      <c r="A237">
        <f>'Feuille de Patch'!J41</f>
        <v>0</v>
      </c>
      <c r="C237" t="str">
        <f>'Feuille de Patch'!P41</f>
        <v/>
      </c>
    </row>
    <row r="238" spans="1:3">
      <c r="A238">
        <f>'Feuille de Patch'!J42</f>
        <v>0</v>
      </c>
      <c r="C238" t="str">
        <f>'Feuille de Patch'!P42</f>
        <v/>
      </c>
    </row>
    <row r="239" spans="1:3">
      <c r="A239" t="e">
        <f>'Feuille de Patch'!#REF!</f>
        <v>#REF!</v>
      </c>
      <c r="C239" t="e">
        <f>'Feuille de Patch'!#REF!</f>
        <v>#REF!</v>
      </c>
    </row>
    <row r="240" spans="1:3">
      <c r="A240">
        <f>'Feuille de Patch'!J43</f>
        <v>0</v>
      </c>
      <c r="C240" t="str">
        <f>'Feuille de Patch'!P43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  <pageSetUpPr fitToPage="1"/>
  </sheetPr>
  <dimension ref="A1:AF65472"/>
  <sheetViews>
    <sheetView zoomScale="55" zoomScaleNormal="55" zoomScaleSheetLayoutView="80" workbookViewId="0">
      <pane xSplit="3" ySplit="4" topLeftCell="D9" activePane="bottomRight" state="frozen"/>
      <selection pane="topRight" activeCell="E1" sqref="E1"/>
      <selection pane="bottomLeft" activeCell="A5" sqref="A5"/>
      <selection pane="bottomRight" activeCell="J27" sqref="J27"/>
    </sheetView>
  </sheetViews>
  <sheetFormatPr baseColWidth="10" defaultColWidth="8.5" defaultRowHeight="42" customHeight="1"/>
  <cols>
    <col min="1" max="1" width="12" style="30" customWidth="1"/>
    <col min="2" max="3" width="13.25" style="30" customWidth="1"/>
    <col min="4" max="4" width="15" style="30" customWidth="1"/>
    <col min="5" max="5" width="13.625" style="30" customWidth="1"/>
    <col min="6" max="6" width="17.875" style="30" customWidth="1"/>
    <col min="7" max="7" width="17.25" style="30" customWidth="1"/>
    <col min="8" max="8" width="8.875" style="31" customWidth="1"/>
    <col min="9" max="9" width="8.625" style="30" customWidth="1"/>
    <col min="10" max="10" width="14.625" style="30" customWidth="1"/>
    <col min="11" max="13" width="12" style="30" customWidth="1"/>
    <col min="14" max="14" width="7.25" style="30" customWidth="1"/>
    <col min="15" max="15" width="7.625" style="30" customWidth="1"/>
    <col min="16" max="16" width="8.25" style="30" customWidth="1"/>
    <col min="17" max="17" width="7.375" style="41" customWidth="1"/>
    <col min="18" max="18" width="8.5" style="41" customWidth="1"/>
    <col min="19" max="19" width="8.75" style="41" customWidth="1"/>
    <col min="20" max="21" width="12.5" style="30" customWidth="1"/>
    <col min="22" max="22" width="12.625" style="30" customWidth="1"/>
    <col min="23" max="23" width="8.5" style="32"/>
    <col min="24" max="24" width="11.625" style="30" customWidth="1"/>
    <col min="25" max="25" width="9.375" style="30" customWidth="1"/>
    <col min="26" max="26" width="8.5" style="30"/>
    <col min="27" max="27" width="7.375" style="30" customWidth="1"/>
    <col min="28" max="32" width="8.5" style="30"/>
    <col min="33" max="16384" width="8.5" style="33"/>
  </cols>
  <sheetData>
    <row r="1" spans="1:32" s="45" customFormat="1" ht="30" customHeight="1">
      <c r="A1" s="41"/>
      <c r="B1" s="41"/>
      <c r="C1" s="41"/>
      <c r="D1" s="41"/>
      <c r="E1" s="41"/>
      <c r="F1" s="41"/>
      <c r="G1" s="41"/>
      <c r="H1" s="42"/>
      <c r="I1" s="41"/>
      <c r="J1" s="41"/>
      <c r="K1" s="41"/>
      <c r="L1" s="41"/>
      <c r="M1" s="41"/>
      <c r="N1" s="41"/>
      <c r="O1" s="41"/>
      <c r="P1" s="41" t="s">
        <v>28</v>
      </c>
      <c r="Q1" s="43">
        <f>SUMIFS(Q:Q,$V:$V,1)</f>
        <v>0</v>
      </c>
      <c r="R1" s="43">
        <f>SUMIFS(R:R,$V:$V,1)</f>
        <v>0</v>
      </c>
      <c r="S1" s="43">
        <f>SUMIFS(S:S,$V:$V,1)</f>
        <v>0</v>
      </c>
      <c r="T1" s="41"/>
      <c r="U1" s="41"/>
      <c r="V1" s="41"/>
      <c r="W1" s="44"/>
      <c r="X1" s="41"/>
      <c r="Y1" s="41"/>
      <c r="Z1" s="41"/>
      <c r="AA1" s="41"/>
      <c r="AB1" s="41"/>
      <c r="AC1" s="41"/>
      <c r="AD1" s="41"/>
      <c r="AE1" s="41"/>
      <c r="AF1" s="41"/>
    </row>
    <row r="2" spans="1:32" s="45" customFormat="1" ht="27.75" customHeight="1">
      <c r="A2" s="41"/>
      <c r="B2" s="41"/>
      <c r="C2" s="41"/>
      <c r="D2" s="41"/>
      <c r="E2" s="41"/>
      <c r="F2" s="41"/>
      <c r="G2" s="43"/>
      <c r="H2" s="43"/>
      <c r="I2" s="43"/>
      <c r="J2" s="41"/>
      <c r="K2" s="41"/>
      <c r="L2" s="41"/>
      <c r="M2" s="41"/>
      <c r="N2" s="41"/>
      <c r="O2" s="41"/>
      <c r="P2" s="41" t="s">
        <v>37</v>
      </c>
      <c r="Q2" s="43">
        <f>SUMIFS(Q:Q,$V:$V,2)</f>
        <v>0</v>
      </c>
      <c r="R2" s="43">
        <f>SUMIFS(R:R,$V:$V,2)</f>
        <v>0</v>
      </c>
      <c r="S2" s="43">
        <f>SUMIFS(S:S,$V:$V,2)</f>
        <v>0</v>
      </c>
      <c r="T2" s="41"/>
      <c r="U2" s="41"/>
      <c r="V2" s="41" t="s">
        <v>48</v>
      </c>
      <c r="W2" s="44"/>
      <c r="X2" s="41"/>
      <c r="Y2" s="43"/>
      <c r="Z2" s="41"/>
      <c r="AA2" s="41"/>
      <c r="AB2" s="43"/>
      <c r="AC2" s="41"/>
      <c r="AD2" s="41"/>
      <c r="AE2" s="43"/>
      <c r="AF2" s="41"/>
    </row>
    <row r="3" spans="1:32" s="45" customFormat="1" ht="24" customHeight="1">
      <c r="A3" s="41"/>
      <c r="B3" s="41"/>
      <c r="C3" s="41"/>
      <c r="D3" s="41"/>
      <c r="E3" s="41"/>
      <c r="F3" s="41"/>
      <c r="G3" s="41"/>
      <c r="H3" s="42"/>
      <c r="I3" s="41"/>
      <c r="J3" s="41"/>
      <c r="K3" s="41"/>
      <c r="L3" s="41"/>
      <c r="M3" s="41"/>
      <c r="N3" s="41"/>
      <c r="O3" s="41"/>
      <c r="P3" s="41" t="s">
        <v>38</v>
      </c>
      <c r="Q3" s="43">
        <f>SUM(Q1:Q2)</f>
        <v>0</v>
      </c>
      <c r="R3" s="43">
        <f t="shared" ref="R3:S3" si="0">SUM(R1:R2)</f>
        <v>0</v>
      </c>
      <c r="S3" s="43">
        <f t="shared" si="0"/>
        <v>0</v>
      </c>
      <c r="T3" s="41"/>
      <c r="U3" s="41"/>
      <c r="V3" s="41" t="s">
        <v>49</v>
      </c>
      <c r="W3" s="44"/>
      <c r="X3" s="41"/>
      <c r="Y3" s="43"/>
      <c r="Z3" s="41"/>
      <c r="AA3" s="41"/>
      <c r="AB3" s="43"/>
      <c r="AC3" s="41"/>
      <c r="AD3" s="41"/>
      <c r="AE3" s="43"/>
      <c r="AF3" s="41"/>
    </row>
    <row r="4" spans="1:32" s="46" customFormat="1" ht="27.6" customHeight="1">
      <c r="A4" s="49" t="s">
        <v>34</v>
      </c>
      <c r="B4" s="49" t="s">
        <v>41</v>
      </c>
      <c r="C4" s="49" t="s">
        <v>36</v>
      </c>
      <c r="D4" s="49" t="s">
        <v>39</v>
      </c>
      <c r="E4" s="49" t="s">
        <v>29</v>
      </c>
      <c r="F4" s="49" t="s">
        <v>35</v>
      </c>
      <c r="G4" s="49" t="s">
        <v>40</v>
      </c>
      <c r="H4" s="50" t="s">
        <v>0</v>
      </c>
      <c r="I4" s="49" t="s">
        <v>24</v>
      </c>
      <c r="J4" s="49" t="s">
        <v>46</v>
      </c>
      <c r="K4" s="49" t="s">
        <v>33</v>
      </c>
      <c r="L4" s="49" t="s">
        <v>211</v>
      </c>
      <c r="M4" s="49" t="s">
        <v>212</v>
      </c>
      <c r="N4" s="49" t="s">
        <v>47</v>
      </c>
      <c r="O4" s="49" t="s">
        <v>31</v>
      </c>
      <c r="P4" s="49" t="s">
        <v>32</v>
      </c>
      <c r="Q4" s="49" t="s">
        <v>25</v>
      </c>
      <c r="R4" s="49" t="s">
        <v>26</v>
      </c>
      <c r="S4" s="49" t="s">
        <v>27</v>
      </c>
      <c r="T4" s="49" t="s">
        <v>2</v>
      </c>
      <c r="U4" s="49" t="s">
        <v>52</v>
      </c>
      <c r="V4" s="49" t="s">
        <v>46</v>
      </c>
      <c r="X4" s="41"/>
      <c r="Y4" s="43"/>
      <c r="Z4" s="41"/>
      <c r="AA4" s="41"/>
      <c r="AB4" s="43"/>
      <c r="AC4" s="41"/>
      <c r="AD4" s="41"/>
      <c r="AE4" s="43"/>
      <c r="AF4" s="41"/>
    </row>
    <row r="5" spans="1:32" ht="42" customHeight="1">
      <c r="B5" s="19"/>
      <c r="C5" s="20"/>
      <c r="H5" s="34"/>
      <c r="J5" t="s">
        <v>216</v>
      </c>
      <c r="K5">
        <v>2</v>
      </c>
      <c r="L5" s="59">
        <v>13</v>
      </c>
      <c r="M5" s="60">
        <v>5</v>
      </c>
      <c r="N5" s="20"/>
      <c r="O5" s="30" t="str">
        <f>IFERROR(IF(VLOOKUP(J5,'BANQUE DE DONNEES'!A:B,2,FALSE)=0,"",VLOOKUP(J5,'BANQUE DE DONNEES'!A:B,2,FALSE)),"")</f>
        <v/>
      </c>
      <c r="P5" s="30" t="str">
        <f>IFERROR(K5*O5,"")</f>
        <v/>
      </c>
      <c r="Q5" s="52" t="str">
        <f>IF($N5=1,$O5*$K5,"")</f>
        <v/>
      </c>
      <c r="R5" s="52" t="str">
        <f>IF($N5=2,$O5*$K5,"")</f>
        <v/>
      </c>
      <c r="S5" s="52" t="str">
        <f>IF($N5=3,$O5*$K5,"")</f>
        <v/>
      </c>
      <c r="T5" s="20"/>
      <c r="U5" s="20" t="str">
        <f>IFERROR(VLOOKUP(J5,'BANQUE DE DONNEES'!A:C,3,FALSE)*K5,"")</f>
        <v/>
      </c>
      <c r="V5" s="30" t="str">
        <f>IFERROR(IF(VLOOKUP(J5,'BANQUE DE DONNEES'!A:D,4,FALSE)=0,"",VLOOKUP(J5,'BANQUE DE DONNEES'!A:D,4,FALSE)),"")</f>
        <v/>
      </c>
    </row>
    <row r="6" spans="1:32" ht="42" customHeight="1">
      <c r="B6" s="19"/>
      <c r="C6" s="20"/>
      <c r="J6" t="s">
        <v>217</v>
      </c>
      <c r="K6">
        <v>3</v>
      </c>
      <c r="L6" s="61">
        <v>5</v>
      </c>
      <c r="M6" s="62" t="s">
        <v>23</v>
      </c>
      <c r="N6" s="20"/>
      <c r="O6" s="30" t="str">
        <f>IFERROR(IF(VLOOKUP(J6,'BANQUE DE DONNEES'!A:B,2,FALSE)=0,"",VLOOKUP(J6,'BANQUE DE DONNEES'!A:B,2,FALSE)),"")</f>
        <v/>
      </c>
      <c r="P6" s="30" t="str">
        <f t="shared" ref="P6:P69" si="1">IFERROR(K6*O6,"")</f>
        <v/>
      </c>
      <c r="Q6" s="52" t="str">
        <f t="shared" ref="Q6:Q69" si="2">IF($N6=1,$O6*$K6,"")</f>
        <v/>
      </c>
      <c r="R6" s="52" t="str">
        <f t="shared" ref="R6:R69" si="3">IF($N6=2,$O6*$K6,"")</f>
        <v/>
      </c>
      <c r="S6" s="52" t="str">
        <f t="shared" ref="S6:S69" si="4">IF($N6=3,$O6*$K6,"")</f>
        <v/>
      </c>
      <c r="T6" s="20"/>
      <c r="U6" s="20" t="str">
        <f>IFERROR(VLOOKUP(J6,'BANQUE DE DONNEES'!A:C,3,FALSE)*K6,"")</f>
        <v/>
      </c>
      <c r="V6" s="30" t="str">
        <f>IFERROR(IF(VLOOKUP(J6,'BANQUE DE DONNEES'!A:D,4,FALSE)=0,"",VLOOKUP(J6,'BANQUE DE DONNEES'!A:D,4,FALSE)),"")</f>
        <v/>
      </c>
    </row>
    <row r="7" spans="1:32" ht="42" customHeight="1">
      <c r="B7" s="19"/>
      <c r="C7" s="20"/>
      <c r="J7" t="s">
        <v>218</v>
      </c>
      <c r="K7">
        <v>2</v>
      </c>
      <c r="L7" s="61">
        <v>5</v>
      </c>
      <c r="M7" s="62" t="s">
        <v>213</v>
      </c>
      <c r="N7" s="20"/>
      <c r="O7" s="30" t="str">
        <f>IFERROR(IF(VLOOKUP(J7,'BANQUE DE DONNEES'!A:B,2,FALSE)=0,"",VLOOKUP(J7,'BANQUE DE DONNEES'!A:B,2,FALSE)),"")</f>
        <v/>
      </c>
      <c r="P7" s="30" t="str">
        <f t="shared" si="1"/>
        <v/>
      </c>
      <c r="Q7" s="52" t="str">
        <f t="shared" si="2"/>
        <v/>
      </c>
      <c r="R7" s="52" t="str">
        <f t="shared" si="3"/>
        <v/>
      </c>
      <c r="S7" s="52" t="str">
        <f t="shared" si="4"/>
        <v/>
      </c>
      <c r="T7" s="20"/>
      <c r="U7" s="20" t="str">
        <f>IFERROR(VLOOKUP(J7,'BANQUE DE DONNEES'!A:C,3,FALSE)*K7,"")</f>
        <v/>
      </c>
      <c r="V7" s="30" t="str">
        <f>IFERROR(IF(VLOOKUP(J7,'BANQUE DE DONNEES'!A:D,4,FALSE)=0,"",VLOOKUP(J7,'BANQUE DE DONNEES'!A:D,4,FALSE)),"")</f>
        <v/>
      </c>
    </row>
    <row r="8" spans="1:32" ht="42" customHeight="1">
      <c r="A8" s="29"/>
      <c r="B8" s="19"/>
      <c r="C8" s="20"/>
      <c r="J8" t="s">
        <v>219</v>
      </c>
      <c r="K8">
        <v>1</v>
      </c>
      <c r="L8" s="61" t="s">
        <v>23</v>
      </c>
      <c r="M8" s="62" t="s">
        <v>214</v>
      </c>
      <c r="N8" s="20"/>
      <c r="O8" s="30" t="str">
        <f>IFERROR(IF(VLOOKUP(J8,'BANQUE DE DONNEES'!A:B,2,FALSE)=0,"",VLOOKUP(J8,'BANQUE DE DONNEES'!A:B,2,FALSE)),"")</f>
        <v/>
      </c>
      <c r="P8" s="30" t="str">
        <f t="shared" si="1"/>
        <v/>
      </c>
      <c r="Q8" s="52" t="str">
        <f t="shared" si="2"/>
        <v/>
      </c>
      <c r="R8" s="52" t="str">
        <f t="shared" si="3"/>
        <v/>
      </c>
      <c r="S8" s="52" t="str">
        <f t="shared" si="4"/>
        <v/>
      </c>
      <c r="T8" s="20"/>
      <c r="U8" s="20" t="str">
        <f>IFERROR(VLOOKUP(J8,'BANQUE DE DONNEES'!A:C,3,FALSE)*K8,"")</f>
        <v/>
      </c>
      <c r="V8" s="30" t="str">
        <f>IFERROR(IF(VLOOKUP(J8,'BANQUE DE DONNEES'!A:D,4,FALSE)=0,"",VLOOKUP(J8,'BANQUE DE DONNEES'!A:D,4,FALSE)),"")</f>
        <v/>
      </c>
    </row>
    <row r="9" spans="1:32" ht="42" customHeight="1">
      <c r="A9" s="29"/>
      <c r="B9" s="19"/>
      <c r="C9" s="22"/>
      <c r="D9" s="35"/>
      <c r="J9" t="s">
        <v>220</v>
      </c>
      <c r="K9">
        <v>5</v>
      </c>
      <c r="L9" s="61">
        <v>120</v>
      </c>
      <c r="M9" s="62">
        <v>11</v>
      </c>
      <c r="N9" s="20"/>
      <c r="O9" s="30" t="str">
        <f>IFERROR(IF(VLOOKUP(J9,'BANQUE DE DONNEES'!A:B,2,FALSE)=0,"",VLOOKUP(J9,'BANQUE DE DONNEES'!A:B,2,FALSE)),"")</f>
        <v/>
      </c>
      <c r="P9" s="30" t="str">
        <f t="shared" si="1"/>
        <v/>
      </c>
      <c r="Q9" s="52" t="str">
        <f t="shared" si="2"/>
        <v/>
      </c>
      <c r="R9" s="52" t="str">
        <f t="shared" si="3"/>
        <v/>
      </c>
      <c r="S9" s="52" t="str">
        <f t="shared" si="4"/>
        <v/>
      </c>
      <c r="T9" s="22"/>
      <c r="U9" s="20" t="str">
        <f>IFERROR(VLOOKUP(J9,'BANQUE DE DONNEES'!A:C,3,FALSE)*K9,"")</f>
        <v/>
      </c>
      <c r="V9" s="30" t="str">
        <f>IFERROR(IF(VLOOKUP(J9,'BANQUE DE DONNEES'!A:D,4,FALSE)=0,"",VLOOKUP(J9,'BANQUE DE DONNEES'!A:D,4,FALSE)),"")</f>
        <v/>
      </c>
    </row>
    <row r="10" spans="1:32" ht="42" customHeight="1">
      <c r="A10" s="29"/>
      <c r="B10" s="19"/>
      <c r="C10" s="20"/>
      <c r="D10" s="35"/>
      <c r="E10" s="35"/>
      <c r="G10" s="36"/>
      <c r="H10" s="34"/>
      <c r="I10" s="36"/>
      <c r="J10" t="s">
        <v>221</v>
      </c>
      <c r="K10">
        <v>2</v>
      </c>
      <c r="L10" s="61">
        <v>12</v>
      </c>
      <c r="M10" s="62" t="s">
        <v>23</v>
      </c>
      <c r="N10" s="20"/>
      <c r="O10" s="30" t="str">
        <f>IFERROR(IF(VLOOKUP(J10,'BANQUE DE DONNEES'!A:B,2,FALSE)=0,"",VLOOKUP(J10,'BANQUE DE DONNEES'!A:B,2,FALSE)),"")</f>
        <v/>
      </c>
      <c r="P10" s="30" t="str">
        <f t="shared" si="1"/>
        <v/>
      </c>
      <c r="Q10" s="52" t="str">
        <f t="shared" si="2"/>
        <v/>
      </c>
      <c r="R10" s="52" t="str">
        <f t="shared" si="3"/>
        <v/>
      </c>
      <c r="S10" s="52" t="str">
        <f t="shared" si="4"/>
        <v/>
      </c>
      <c r="T10" s="20"/>
      <c r="U10" s="20" t="str">
        <f>IFERROR(VLOOKUP(J10,'BANQUE DE DONNEES'!A:C,3,FALSE)*K10,"")</f>
        <v/>
      </c>
      <c r="V10" s="30" t="str">
        <f>IFERROR(IF(VLOOKUP(J10,'BANQUE DE DONNEES'!A:D,4,FALSE)=0,"",VLOOKUP(J10,'BANQUE DE DONNEES'!A:D,4,FALSE)),"")</f>
        <v/>
      </c>
    </row>
    <row r="11" spans="1:32" ht="42" customHeight="1">
      <c r="A11" s="29"/>
      <c r="B11" s="19"/>
      <c r="C11" s="22"/>
      <c r="D11" s="35"/>
      <c r="E11" s="36"/>
      <c r="J11" t="s">
        <v>216</v>
      </c>
      <c r="K11">
        <v>3</v>
      </c>
      <c r="L11" s="61" t="s">
        <v>214</v>
      </c>
      <c r="M11" s="62">
        <v>120</v>
      </c>
      <c r="N11" s="20"/>
      <c r="O11" s="30" t="str">
        <f>IFERROR(IF(VLOOKUP(J11,'BANQUE DE DONNEES'!A:B,2,FALSE)=0,"",VLOOKUP(J11,'BANQUE DE DONNEES'!A:B,2,FALSE)),"")</f>
        <v/>
      </c>
      <c r="P11" s="30" t="str">
        <f t="shared" si="1"/>
        <v/>
      </c>
      <c r="Q11" s="52" t="str">
        <f t="shared" si="2"/>
        <v/>
      </c>
      <c r="R11" s="52" t="str">
        <f t="shared" si="3"/>
        <v/>
      </c>
      <c r="S11" s="52" t="str">
        <f t="shared" si="4"/>
        <v/>
      </c>
      <c r="T11" s="22"/>
      <c r="U11" s="20" t="str">
        <f>IFERROR(VLOOKUP(J11,'BANQUE DE DONNEES'!A:C,3,FALSE)*K11,"")</f>
        <v/>
      </c>
      <c r="V11" s="30" t="str">
        <f>IFERROR(IF(VLOOKUP(J11,'BANQUE DE DONNEES'!A:D,4,FALSE)=0,"",VLOOKUP(J11,'BANQUE DE DONNEES'!A:D,4,FALSE)),"")</f>
        <v/>
      </c>
    </row>
    <row r="12" spans="1:32" ht="42" customHeight="1">
      <c r="A12" s="29"/>
      <c r="B12" s="19"/>
      <c r="C12" s="20"/>
      <c r="D12" s="35"/>
      <c r="E12" s="35"/>
      <c r="G12" s="36"/>
      <c r="H12" s="37"/>
      <c r="I12" s="36"/>
      <c r="J12" t="s">
        <v>217</v>
      </c>
      <c r="K12">
        <v>2</v>
      </c>
      <c r="L12" s="61">
        <v>5</v>
      </c>
      <c r="M12" s="62" t="s">
        <v>213</v>
      </c>
      <c r="N12" s="20"/>
      <c r="O12" s="30" t="str">
        <f>IFERROR(IF(VLOOKUP(J12,'BANQUE DE DONNEES'!A:B,2,FALSE)=0,"",VLOOKUP(J12,'BANQUE DE DONNEES'!A:B,2,FALSE)),"")</f>
        <v/>
      </c>
      <c r="P12" s="30" t="str">
        <f t="shared" si="1"/>
        <v/>
      </c>
      <c r="Q12" s="52" t="str">
        <f t="shared" si="2"/>
        <v/>
      </c>
      <c r="R12" s="52" t="str">
        <f t="shared" si="3"/>
        <v/>
      </c>
      <c r="S12" s="52" t="str">
        <f t="shared" si="4"/>
        <v/>
      </c>
      <c r="T12" s="20"/>
      <c r="U12" s="20" t="str">
        <f>IFERROR(VLOOKUP(J12,'BANQUE DE DONNEES'!A:C,3,FALSE)*K12,"")</f>
        <v/>
      </c>
      <c r="V12" s="30" t="str">
        <f>IFERROR(IF(VLOOKUP(J12,'BANQUE DE DONNEES'!A:D,4,FALSE)=0,"",VLOOKUP(J12,'BANQUE DE DONNEES'!A:D,4,FALSE)),"")</f>
        <v/>
      </c>
    </row>
    <row r="13" spans="1:32" ht="42" customHeight="1">
      <c r="A13" s="29"/>
      <c r="B13" s="19"/>
      <c r="C13" s="22"/>
      <c r="D13" s="35"/>
      <c r="E13" s="35"/>
      <c r="G13" s="36"/>
      <c r="H13" s="37"/>
      <c r="I13" s="36"/>
      <c r="J13" t="s">
        <v>218</v>
      </c>
      <c r="K13">
        <v>2</v>
      </c>
      <c r="L13" s="61">
        <v>14</v>
      </c>
      <c r="M13" s="62">
        <v>7</v>
      </c>
      <c r="N13" s="20"/>
      <c r="O13" s="30" t="str">
        <f>IFERROR(IF(VLOOKUP(J13,'BANQUE DE DONNEES'!A:B,2,FALSE)=0,"",VLOOKUP(J13,'BANQUE DE DONNEES'!A:B,2,FALSE)),"")</f>
        <v/>
      </c>
      <c r="P13" s="30" t="str">
        <f t="shared" si="1"/>
        <v/>
      </c>
      <c r="Q13" s="52" t="str">
        <f t="shared" si="2"/>
        <v/>
      </c>
      <c r="R13" s="52" t="str">
        <f t="shared" si="3"/>
        <v/>
      </c>
      <c r="S13" s="52" t="str">
        <f t="shared" si="4"/>
        <v/>
      </c>
      <c r="T13" s="22"/>
      <c r="U13" s="20" t="str">
        <f>IFERROR(VLOOKUP(J13,'BANQUE DE DONNEES'!A:C,3,FALSE)*K13,"")</f>
        <v/>
      </c>
      <c r="V13" s="30" t="str">
        <f>IFERROR(IF(VLOOKUP(J13,'BANQUE DE DONNEES'!A:D,4,FALSE)=0,"",VLOOKUP(J13,'BANQUE DE DONNEES'!A:D,4,FALSE)),"")</f>
        <v/>
      </c>
    </row>
    <row r="14" spans="1:32" ht="42" customHeight="1">
      <c r="A14" s="29"/>
      <c r="B14" s="19"/>
      <c r="C14" s="22"/>
      <c r="D14" s="35"/>
      <c r="E14" s="36"/>
      <c r="H14" s="37"/>
      <c r="J14" t="s">
        <v>219</v>
      </c>
      <c r="K14">
        <v>3</v>
      </c>
      <c r="L14" s="61" t="s">
        <v>23</v>
      </c>
      <c r="M14" s="62">
        <v>13</v>
      </c>
      <c r="N14" s="20"/>
      <c r="O14" s="30" t="str">
        <f>IFERROR(IF(VLOOKUP(J14,'BANQUE DE DONNEES'!A:B,2,FALSE)=0,"",VLOOKUP(J14,'BANQUE DE DONNEES'!A:B,2,FALSE)),"")</f>
        <v/>
      </c>
      <c r="P14" s="30" t="str">
        <f t="shared" si="1"/>
        <v/>
      </c>
      <c r="Q14" s="52" t="str">
        <f t="shared" si="2"/>
        <v/>
      </c>
      <c r="R14" s="52" t="str">
        <f t="shared" si="3"/>
        <v/>
      </c>
      <c r="S14" s="52" t="str">
        <f t="shared" si="4"/>
        <v/>
      </c>
      <c r="T14" s="22"/>
      <c r="U14" s="20" t="str">
        <f>IFERROR(VLOOKUP(J14,'BANQUE DE DONNEES'!A:C,3,FALSE)*K14,"")</f>
        <v/>
      </c>
      <c r="V14" s="30" t="str">
        <f>IFERROR(IF(VLOOKUP(J14,'BANQUE DE DONNEES'!A:D,4,FALSE)=0,"",VLOOKUP(J14,'BANQUE DE DONNEES'!A:D,4,FALSE)),"")</f>
        <v/>
      </c>
    </row>
    <row r="15" spans="1:32" ht="42" customHeight="1">
      <c r="A15" s="29"/>
      <c r="B15" s="19"/>
      <c r="C15" s="22"/>
      <c r="D15" s="35"/>
      <c r="E15" s="35"/>
      <c r="G15" s="36"/>
      <c r="H15" s="34"/>
      <c r="J15" t="s">
        <v>216</v>
      </c>
      <c r="K15">
        <v>5</v>
      </c>
      <c r="L15" s="61">
        <v>12</v>
      </c>
      <c r="M15" s="62">
        <v>5</v>
      </c>
      <c r="N15" s="20"/>
      <c r="O15" s="30" t="str">
        <f>IFERROR(IF(VLOOKUP(J15,'BANQUE DE DONNEES'!A:B,2,FALSE)=0,"",VLOOKUP(J15,'BANQUE DE DONNEES'!A:B,2,FALSE)),"")</f>
        <v/>
      </c>
      <c r="P15" s="30" t="str">
        <f t="shared" si="1"/>
        <v/>
      </c>
      <c r="Q15" s="52" t="str">
        <f t="shared" si="2"/>
        <v/>
      </c>
      <c r="R15" s="52" t="str">
        <f t="shared" si="3"/>
        <v/>
      </c>
      <c r="S15" s="52" t="str">
        <f t="shared" si="4"/>
        <v/>
      </c>
      <c r="T15" s="22"/>
      <c r="U15" s="20" t="str">
        <f>IFERROR(VLOOKUP(J15,'BANQUE DE DONNEES'!A:C,3,FALSE)*K15,"")</f>
        <v/>
      </c>
      <c r="V15" s="30" t="str">
        <f>IFERROR(IF(VLOOKUP(J15,'BANQUE DE DONNEES'!A:D,4,FALSE)=0,"",VLOOKUP(J15,'BANQUE DE DONNEES'!A:D,4,FALSE)),"")</f>
        <v/>
      </c>
    </row>
    <row r="16" spans="1:32" ht="42" customHeight="1">
      <c r="A16" s="29"/>
      <c r="B16" s="19"/>
      <c r="C16" s="22"/>
      <c r="D16" s="35"/>
      <c r="E16" s="35"/>
      <c r="G16" s="36"/>
      <c r="H16" s="34"/>
      <c r="J16" t="s">
        <v>217</v>
      </c>
      <c r="K16">
        <v>6</v>
      </c>
      <c r="L16" s="61" t="s">
        <v>215</v>
      </c>
      <c r="M16" s="62">
        <v>110</v>
      </c>
      <c r="N16" s="20"/>
      <c r="O16" s="30" t="str">
        <f>IFERROR(IF(VLOOKUP(J16,'BANQUE DE DONNEES'!A:B,2,FALSE)=0,"",VLOOKUP(J16,'BANQUE DE DONNEES'!A:B,2,FALSE)),"")</f>
        <v/>
      </c>
      <c r="P16" s="30" t="str">
        <f t="shared" si="1"/>
        <v/>
      </c>
      <c r="Q16" s="52" t="str">
        <f t="shared" si="2"/>
        <v/>
      </c>
      <c r="R16" s="52" t="str">
        <f t="shared" si="3"/>
        <v/>
      </c>
      <c r="S16" s="52" t="str">
        <f t="shared" si="4"/>
        <v/>
      </c>
      <c r="T16" s="22"/>
      <c r="U16" s="20" t="str">
        <f>IFERROR(VLOOKUP(J16,'BANQUE DE DONNEES'!A:C,3,FALSE)*K16,"")</f>
        <v/>
      </c>
      <c r="V16" s="30" t="str">
        <f>IFERROR(IF(VLOOKUP(J16,'BANQUE DE DONNEES'!A:D,4,FALSE)=0,"",VLOOKUP(J16,'BANQUE DE DONNEES'!A:D,4,FALSE)),"")</f>
        <v/>
      </c>
    </row>
    <row r="17" spans="1:26" ht="42" customHeight="1">
      <c r="A17" s="29"/>
      <c r="B17" s="19"/>
      <c r="C17" s="22"/>
      <c r="D17" s="35"/>
      <c r="E17" s="36"/>
      <c r="G17" s="36"/>
      <c r="J17" t="s">
        <v>220</v>
      </c>
      <c r="K17">
        <v>3</v>
      </c>
      <c r="L17" s="61">
        <v>5</v>
      </c>
      <c r="M17" s="62" t="s">
        <v>23</v>
      </c>
      <c r="N17" s="20"/>
      <c r="O17" s="30" t="str">
        <f>IFERROR(IF(VLOOKUP(J17,'BANQUE DE DONNEES'!A:B,2,FALSE)=0,"",VLOOKUP(J17,'BANQUE DE DONNEES'!A:B,2,FALSE)),"")</f>
        <v/>
      </c>
      <c r="P17" s="30" t="str">
        <f t="shared" si="1"/>
        <v/>
      </c>
      <c r="Q17" s="52" t="str">
        <f t="shared" si="2"/>
        <v/>
      </c>
      <c r="R17" s="52" t="str">
        <f t="shared" si="3"/>
        <v/>
      </c>
      <c r="S17" s="52" t="str">
        <f t="shared" si="4"/>
        <v/>
      </c>
      <c r="T17" s="22"/>
      <c r="U17" s="20" t="str">
        <f>IFERROR(VLOOKUP(J17,'BANQUE DE DONNEES'!A:C,3,FALSE)*K17,"")</f>
        <v/>
      </c>
      <c r="V17" s="30" t="str">
        <f>IFERROR(IF(VLOOKUP(J17,'BANQUE DE DONNEES'!A:D,4,FALSE)=0,"",VLOOKUP(J17,'BANQUE DE DONNEES'!A:D,4,FALSE)),"")</f>
        <v/>
      </c>
    </row>
    <row r="18" spans="1:26" ht="42" customHeight="1">
      <c r="A18" s="29"/>
      <c r="B18" s="19"/>
      <c r="C18" s="22"/>
      <c r="D18" s="35"/>
      <c r="H18" s="37"/>
      <c r="J18" t="s">
        <v>221</v>
      </c>
      <c r="K18">
        <v>8</v>
      </c>
      <c r="L18" s="61" t="s">
        <v>215</v>
      </c>
      <c r="M18" s="62">
        <v>5</v>
      </c>
      <c r="N18" s="20"/>
      <c r="O18" s="30" t="str">
        <f>IFERROR(IF(VLOOKUP(J18,'BANQUE DE DONNEES'!A:B,2,FALSE)=0,"",VLOOKUP(J18,'BANQUE DE DONNEES'!A:B,2,FALSE)),"")</f>
        <v/>
      </c>
      <c r="P18" s="30" t="str">
        <f t="shared" si="1"/>
        <v/>
      </c>
      <c r="Q18" s="52" t="str">
        <f t="shared" si="2"/>
        <v/>
      </c>
      <c r="R18" s="52" t="str">
        <f t="shared" si="3"/>
        <v/>
      </c>
      <c r="S18" s="52" t="str">
        <f t="shared" si="4"/>
        <v/>
      </c>
      <c r="T18" s="22"/>
      <c r="U18" s="20" t="str">
        <f>IFERROR(VLOOKUP(J18,'BANQUE DE DONNEES'!A:C,3,FALSE)*K18,"")</f>
        <v/>
      </c>
      <c r="V18" s="30" t="str">
        <f>IFERROR(IF(VLOOKUP(J18,'BANQUE DE DONNEES'!A:D,4,FALSE)=0,"",VLOOKUP(J18,'BANQUE DE DONNEES'!A:D,4,FALSE)),"")</f>
        <v/>
      </c>
    </row>
    <row r="19" spans="1:26" ht="42" customHeight="1">
      <c r="A19" s="29"/>
      <c r="B19" s="19"/>
      <c r="C19" s="20"/>
      <c r="D19" s="35"/>
      <c r="E19" s="35"/>
      <c r="G19" s="36"/>
      <c r="I19" s="36"/>
      <c r="J19" t="s">
        <v>219</v>
      </c>
      <c r="K19">
        <v>5</v>
      </c>
      <c r="L19" s="61">
        <v>7</v>
      </c>
      <c r="M19" s="62">
        <v>5</v>
      </c>
      <c r="N19" s="20"/>
      <c r="O19" s="30" t="str">
        <f>IFERROR(IF(VLOOKUP(J19,'BANQUE DE DONNEES'!A:B,2,FALSE)=0,"",VLOOKUP(J19,'BANQUE DE DONNEES'!A:B,2,FALSE)),"")</f>
        <v/>
      </c>
      <c r="P19" s="30" t="str">
        <f t="shared" si="1"/>
        <v/>
      </c>
      <c r="Q19" s="52" t="str">
        <f t="shared" si="2"/>
        <v/>
      </c>
      <c r="R19" s="52" t="str">
        <f t="shared" si="3"/>
        <v/>
      </c>
      <c r="S19" s="52" t="str">
        <f t="shared" si="4"/>
        <v/>
      </c>
      <c r="T19" s="20"/>
      <c r="U19" s="20" t="str">
        <f>IFERROR(VLOOKUP(J19,'BANQUE DE DONNEES'!A:C,3,FALSE)*K19,"")</f>
        <v/>
      </c>
      <c r="V19" s="30" t="str">
        <f>IFERROR(IF(VLOOKUP(J19,'BANQUE DE DONNEES'!A:D,4,FALSE)=0,"",VLOOKUP(J19,'BANQUE DE DONNEES'!A:D,4,FALSE)),"")</f>
        <v/>
      </c>
    </row>
    <row r="20" spans="1:26" ht="42" customHeight="1">
      <c r="A20" s="29"/>
      <c r="B20" s="19"/>
      <c r="C20" s="20"/>
      <c r="D20" s="35"/>
      <c r="E20" s="35"/>
      <c r="G20" s="36"/>
      <c r="J20" t="s">
        <v>218</v>
      </c>
      <c r="K20">
        <v>1</v>
      </c>
      <c r="L20" s="61" t="s">
        <v>214</v>
      </c>
      <c r="M20" s="62" t="s">
        <v>23</v>
      </c>
      <c r="N20" s="20"/>
      <c r="O20" s="30" t="str">
        <f>IFERROR(IF(VLOOKUP(J20,'BANQUE DE DONNEES'!A:B,2,FALSE)=0,"",VLOOKUP(J20,'BANQUE DE DONNEES'!A:B,2,FALSE)),"")</f>
        <v/>
      </c>
      <c r="P20" s="30" t="str">
        <f t="shared" si="1"/>
        <v/>
      </c>
      <c r="Q20" s="52" t="str">
        <f t="shared" si="2"/>
        <v/>
      </c>
      <c r="R20" s="52" t="str">
        <f t="shared" si="3"/>
        <v/>
      </c>
      <c r="S20" s="52" t="str">
        <f t="shared" si="4"/>
        <v/>
      </c>
      <c r="T20" s="20"/>
      <c r="U20" s="20" t="str">
        <f>IFERROR(VLOOKUP(J20,'BANQUE DE DONNEES'!A:C,3,FALSE)*K20,"")</f>
        <v/>
      </c>
      <c r="V20" s="30" t="str">
        <f>IFERROR(IF(VLOOKUP(J20,'BANQUE DE DONNEES'!A:D,4,FALSE)=0,"",VLOOKUP(J20,'BANQUE DE DONNEES'!A:D,4,FALSE)),"")</f>
        <v/>
      </c>
    </row>
    <row r="21" spans="1:26" ht="42" customHeight="1">
      <c r="A21" s="29"/>
      <c r="B21" s="19"/>
      <c r="C21" s="22"/>
      <c r="D21" s="35"/>
      <c r="E21" s="35"/>
      <c r="G21" s="36"/>
      <c r="H21" s="37"/>
      <c r="I21" s="36"/>
      <c r="J21" t="s">
        <v>216</v>
      </c>
      <c r="K21">
        <v>7</v>
      </c>
      <c r="L21" s="61">
        <v>11</v>
      </c>
      <c r="M21" s="62">
        <v>14</v>
      </c>
      <c r="N21" s="20"/>
      <c r="O21" s="30" t="str">
        <f>IFERROR(IF(VLOOKUP(J21,'BANQUE DE DONNEES'!A:B,2,FALSE)=0,"",VLOOKUP(J21,'BANQUE DE DONNEES'!A:B,2,FALSE)),"")</f>
        <v/>
      </c>
      <c r="P21" s="30" t="str">
        <f t="shared" si="1"/>
        <v/>
      </c>
      <c r="Q21" s="52" t="str">
        <f t="shared" si="2"/>
        <v/>
      </c>
      <c r="R21" s="52" t="str">
        <f t="shared" si="3"/>
        <v/>
      </c>
      <c r="S21" s="52" t="str">
        <f t="shared" si="4"/>
        <v/>
      </c>
      <c r="T21" s="22"/>
      <c r="U21" s="20" t="str">
        <f>IFERROR(VLOOKUP(J21,'BANQUE DE DONNEES'!A:C,3,FALSE)*K21,"")</f>
        <v/>
      </c>
      <c r="V21" s="30" t="str">
        <f>IFERROR(IF(VLOOKUP(J21,'BANQUE DE DONNEES'!A:D,4,FALSE)=0,"",VLOOKUP(J21,'BANQUE DE DONNEES'!A:D,4,FALSE)),"")</f>
        <v/>
      </c>
    </row>
    <row r="22" spans="1:26" ht="42" customHeight="1">
      <c r="A22" s="29"/>
      <c r="B22" s="19"/>
      <c r="C22" s="20"/>
      <c r="D22" s="35"/>
      <c r="E22" s="35"/>
      <c r="G22" s="36"/>
      <c r="H22" s="37"/>
      <c r="I22" s="36"/>
      <c r="J22" t="s">
        <v>218</v>
      </c>
      <c r="K22">
        <v>2</v>
      </c>
      <c r="L22" s="61">
        <v>14</v>
      </c>
      <c r="M22" s="62">
        <v>12</v>
      </c>
      <c r="N22" s="20"/>
      <c r="O22" s="30" t="str">
        <f>IFERROR(IF(VLOOKUP(J22,'BANQUE DE DONNEES'!A:B,2,FALSE)=0,"",VLOOKUP(J22,'BANQUE DE DONNEES'!A:B,2,FALSE)),"")</f>
        <v/>
      </c>
      <c r="P22" s="30" t="str">
        <f t="shared" si="1"/>
        <v/>
      </c>
      <c r="Q22" s="52" t="str">
        <f t="shared" si="2"/>
        <v/>
      </c>
      <c r="R22" s="52" t="str">
        <f t="shared" si="3"/>
        <v/>
      </c>
      <c r="S22" s="52" t="str">
        <f t="shared" si="4"/>
        <v/>
      </c>
      <c r="T22" s="20"/>
      <c r="U22" s="20" t="str">
        <f>IFERROR(VLOOKUP(J22,'BANQUE DE DONNEES'!A:C,3,FALSE)*K22,"")</f>
        <v/>
      </c>
      <c r="V22" s="30" t="str">
        <f>IFERROR(IF(VLOOKUP(J22,'BANQUE DE DONNEES'!A:D,4,FALSE)=0,"",VLOOKUP(J22,'BANQUE DE DONNEES'!A:D,4,FALSE)),"")</f>
        <v/>
      </c>
    </row>
    <row r="23" spans="1:26" ht="42" customHeight="1">
      <c r="A23" s="29"/>
      <c r="B23" s="19"/>
      <c r="C23" s="20"/>
      <c r="D23" s="35"/>
      <c r="E23" s="35"/>
      <c r="G23" s="36"/>
      <c r="I23" s="36"/>
      <c r="J23" t="s">
        <v>218</v>
      </c>
      <c r="K23">
        <v>2</v>
      </c>
      <c r="L23" s="61" t="s">
        <v>213</v>
      </c>
      <c r="M23" s="62">
        <v>5</v>
      </c>
      <c r="N23" s="20"/>
      <c r="O23" s="30" t="str">
        <f>IFERROR(IF(VLOOKUP(J23,'BANQUE DE DONNEES'!A:B,2,FALSE)=0,"",VLOOKUP(J23,'BANQUE DE DONNEES'!A:B,2,FALSE)),"")</f>
        <v/>
      </c>
      <c r="P23" s="30" t="str">
        <f t="shared" si="1"/>
        <v/>
      </c>
      <c r="Q23" s="52" t="str">
        <f t="shared" si="2"/>
        <v/>
      </c>
      <c r="R23" s="52" t="str">
        <f t="shared" si="3"/>
        <v/>
      </c>
      <c r="S23" s="52" t="str">
        <f t="shared" si="4"/>
        <v/>
      </c>
      <c r="T23" s="20"/>
      <c r="U23" s="20" t="str">
        <f>IFERROR(VLOOKUP(J23,'BANQUE DE DONNEES'!A:C,3,FALSE)*K23,"")</f>
        <v/>
      </c>
      <c r="V23" s="30" t="str">
        <f>IFERROR(IF(VLOOKUP(J23,'BANQUE DE DONNEES'!A:D,4,FALSE)=0,"",VLOOKUP(J23,'BANQUE DE DONNEES'!A:D,4,FALSE)),"")</f>
        <v/>
      </c>
    </row>
    <row r="24" spans="1:26" ht="42" customHeight="1">
      <c r="A24" s="29"/>
      <c r="B24" s="19"/>
      <c r="C24" s="22"/>
      <c r="D24" s="35"/>
      <c r="E24" s="36"/>
      <c r="H24" s="38"/>
      <c r="I24" s="36"/>
      <c r="J24" t="s">
        <v>220</v>
      </c>
      <c r="K24">
        <v>6</v>
      </c>
      <c r="L24" s="61">
        <v>12</v>
      </c>
      <c r="M24" s="62">
        <v>7</v>
      </c>
      <c r="N24" s="20"/>
      <c r="O24" s="30" t="str">
        <f>IFERROR(IF(VLOOKUP(J24,'BANQUE DE DONNEES'!A:B,2,FALSE)=0,"",VLOOKUP(J24,'BANQUE DE DONNEES'!A:B,2,FALSE)),"")</f>
        <v/>
      </c>
      <c r="P24" s="30" t="str">
        <f t="shared" si="1"/>
        <v/>
      </c>
      <c r="Q24" s="52" t="str">
        <f t="shared" si="2"/>
        <v/>
      </c>
      <c r="R24" s="52" t="str">
        <f t="shared" si="3"/>
        <v/>
      </c>
      <c r="S24" s="52" t="str">
        <f t="shared" si="4"/>
        <v/>
      </c>
      <c r="T24" s="22"/>
      <c r="U24" s="20" t="str">
        <f>IFERROR(VLOOKUP(J24,'BANQUE DE DONNEES'!A:C,3,FALSE)*K24,"")</f>
        <v/>
      </c>
      <c r="V24" s="30" t="str">
        <f>IFERROR(IF(VLOOKUP(J24,'BANQUE DE DONNEES'!A:D,4,FALSE)=0,"",VLOOKUP(J24,'BANQUE DE DONNEES'!A:D,4,FALSE)),"")</f>
        <v/>
      </c>
      <c r="Y24" s="36"/>
      <c r="Z24" s="36"/>
    </row>
    <row r="25" spans="1:26" ht="42" customHeight="1">
      <c r="A25" s="29"/>
      <c r="B25" s="19"/>
      <c r="C25" s="20"/>
      <c r="D25" s="35"/>
      <c r="H25" s="34"/>
      <c r="J25" t="s">
        <v>219</v>
      </c>
      <c r="K25">
        <v>2</v>
      </c>
      <c r="L25" s="61">
        <v>7</v>
      </c>
      <c r="M25" s="62">
        <v>7</v>
      </c>
      <c r="N25" s="20"/>
      <c r="O25" s="30" t="str">
        <f>IFERROR(IF(VLOOKUP(J25,'BANQUE DE DONNEES'!A:B,2,FALSE)=0,"",VLOOKUP(J25,'BANQUE DE DONNEES'!A:B,2,FALSE)),"")</f>
        <v/>
      </c>
      <c r="P25" s="30" t="str">
        <f t="shared" si="1"/>
        <v/>
      </c>
      <c r="Q25" s="52" t="str">
        <f t="shared" si="2"/>
        <v/>
      </c>
      <c r="R25" s="52" t="str">
        <f t="shared" si="3"/>
        <v/>
      </c>
      <c r="S25" s="52" t="str">
        <f t="shared" si="4"/>
        <v/>
      </c>
      <c r="T25" s="20"/>
      <c r="U25" s="20" t="str">
        <f>IFERROR(VLOOKUP(J25,'BANQUE DE DONNEES'!A:C,3,FALSE)*K25,"")</f>
        <v/>
      </c>
      <c r="V25" s="30" t="str">
        <f>IFERROR(IF(VLOOKUP(J25,'BANQUE DE DONNEES'!A:D,4,FALSE)=0,"",VLOOKUP(J25,'BANQUE DE DONNEES'!A:D,4,FALSE)),"")</f>
        <v/>
      </c>
    </row>
    <row r="26" spans="1:26" ht="42" customHeight="1">
      <c r="A26" s="29"/>
      <c r="B26" s="19"/>
      <c r="C26" s="20"/>
      <c r="D26" s="35"/>
      <c r="E26" s="35"/>
      <c r="G26" s="36"/>
      <c r="H26" s="37"/>
      <c r="I26" s="36"/>
      <c r="J26">
        <v>306</v>
      </c>
      <c r="K26">
        <v>3</v>
      </c>
      <c r="L26" s="63">
        <v>14</v>
      </c>
      <c r="M26" s="64">
        <v>5</v>
      </c>
      <c r="N26" s="20"/>
      <c r="O26" s="30" t="str">
        <f>IFERROR(IF(VLOOKUP(J26,'BANQUE DE DONNEES'!A:B,2,FALSE)=0,"",VLOOKUP(J26,'BANQUE DE DONNEES'!A:B,2,FALSE)),"")</f>
        <v/>
      </c>
      <c r="P26" s="30" t="str">
        <f t="shared" si="1"/>
        <v/>
      </c>
      <c r="Q26" s="52" t="str">
        <f t="shared" si="2"/>
        <v/>
      </c>
      <c r="R26" s="52" t="str">
        <f t="shared" si="3"/>
        <v/>
      </c>
      <c r="S26" s="52" t="str">
        <f t="shared" si="4"/>
        <v/>
      </c>
      <c r="T26" s="20"/>
      <c r="U26" s="20" t="str">
        <f>IFERROR(VLOOKUP(J26,'BANQUE DE DONNEES'!A:C,3,FALSE)*K26,"")</f>
        <v/>
      </c>
      <c r="V26" s="30" t="str">
        <f>IFERROR(IF(VLOOKUP(J26,'BANQUE DE DONNEES'!A:D,4,FALSE)=0,"",VLOOKUP(J26,'BANQUE DE DONNEES'!A:D,4,FALSE)),"")</f>
        <v/>
      </c>
    </row>
    <row r="27" spans="1:26" ht="42" customHeight="1">
      <c r="A27" s="29"/>
      <c r="B27" s="19"/>
      <c r="C27" s="20"/>
      <c r="D27" s="35"/>
      <c r="E27" s="36"/>
      <c r="H27" s="38"/>
      <c r="I27" s="36"/>
      <c r="J27" s="26"/>
      <c r="K27" s="30" t="str">
        <f t="shared" ref="K6:K69" si="5">IF(J27=0,"",1)</f>
        <v/>
      </c>
      <c r="N27" s="20"/>
      <c r="O27" s="30" t="str">
        <f>IFERROR(IF(VLOOKUP(J27,'BANQUE DE DONNEES'!A:B,2,FALSE)=0,"",VLOOKUP(J27,'BANQUE DE DONNEES'!A:B,2,FALSE)),"")</f>
        <v/>
      </c>
      <c r="P27" s="30" t="str">
        <f t="shared" si="1"/>
        <v/>
      </c>
      <c r="Q27" s="52" t="str">
        <f t="shared" si="2"/>
        <v/>
      </c>
      <c r="R27" s="52" t="str">
        <f t="shared" si="3"/>
        <v/>
      </c>
      <c r="S27" s="52" t="str">
        <f t="shared" si="4"/>
        <v/>
      </c>
      <c r="T27" s="20"/>
      <c r="U27" s="20" t="str">
        <f>IFERROR(VLOOKUP(J27,'BANQUE DE DONNEES'!A:C,3,FALSE)*K27,"")</f>
        <v/>
      </c>
      <c r="V27" s="30" t="str">
        <f>IFERROR(IF(VLOOKUP(J27,'BANQUE DE DONNEES'!A:D,4,FALSE)=0,"",VLOOKUP(J27,'BANQUE DE DONNEES'!A:D,4,FALSE)),"")</f>
        <v/>
      </c>
    </row>
    <row r="28" spans="1:26" ht="42" customHeight="1">
      <c r="A28" s="29"/>
      <c r="B28" s="19"/>
      <c r="C28" s="22"/>
      <c r="D28" s="35"/>
      <c r="E28" s="36"/>
      <c r="G28" s="36"/>
      <c r="J28" s="26"/>
      <c r="K28" s="30" t="str">
        <f t="shared" si="5"/>
        <v/>
      </c>
      <c r="N28" s="20"/>
      <c r="O28" s="30" t="str">
        <f>IFERROR(IF(VLOOKUP(J28,'BANQUE DE DONNEES'!A:B,2,FALSE)=0,"",VLOOKUP(J28,'BANQUE DE DONNEES'!A:B,2,FALSE)),"")</f>
        <v/>
      </c>
      <c r="P28" s="30" t="str">
        <f t="shared" si="1"/>
        <v/>
      </c>
      <c r="Q28" s="52" t="str">
        <f t="shared" si="2"/>
        <v/>
      </c>
      <c r="R28" s="52" t="str">
        <f t="shared" si="3"/>
        <v/>
      </c>
      <c r="S28" s="52" t="str">
        <f t="shared" si="4"/>
        <v/>
      </c>
      <c r="T28" s="22"/>
      <c r="U28" s="20" t="str">
        <f>IFERROR(VLOOKUP(J28,'BANQUE DE DONNEES'!A:C,3,FALSE)*K28,"")</f>
        <v/>
      </c>
      <c r="V28" s="30" t="str">
        <f>IFERROR(IF(VLOOKUP(J28,'BANQUE DE DONNEES'!A:D,4,FALSE)=0,"",VLOOKUP(J28,'BANQUE DE DONNEES'!A:D,4,FALSE)),"")</f>
        <v/>
      </c>
    </row>
    <row r="29" spans="1:26" ht="42" customHeight="1">
      <c r="A29" s="29"/>
      <c r="B29" s="19"/>
      <c r="C29" s="20"/>
      <c r="D29" s="35"/>
      <c r="E29" s="36"/>
      <c r="H29" s="38"/>
      <c r="J29" s="20"/>
      <c r="K29" s="30" t="str">
        <f t="shared" si="5"/>
        <v/>
      </c>
      <c r="N29" s="20"/>
      <c r="O29" s="30" t="str">
        <f>IFERROR(IF(VLOOKUP(J29,'BANQUE DE DONNEES'!A:B,2,FALSE)=0,"",VLOOKUP(J29,'BANQUE DE DONNEES'!A:B,2,FALSE)),"")</f>
        <v/>
      </c>
      <c r="P29" s="30" t="str">
        <f t="shared" si="1"/>
        <v/>
      </c>
      <c r="Q29" s="52" t="str">
        <f t="shared" si="2"/>
        <v/>
      </c>
      <c r="R29" s="52" t="str">
        <f t="shared" si="3"/>
        <v/>
      </c>
      <c r="S29" s="52" t="str">
        <f t="shared" si="4"/>
        <v/>
      </c>
      <c r="T29" s="20"/>
      <c r="U29" s="20" t="str">
        <f>IFERROR(VLOOKUP(J29,'BANQUE DE DONNEES'!A:C,3,FALSE)*K29,"")</f>
        <v/>
      </c>
      <c r="V29" s="30" t="str">
        <f>IFERROR(IF(VLOOKUP(J29,'BANQUE DE DONNEES'!A:D,4,FALSE)=0,"",VLOOKUP(J29,'BANQUE DE DONNEES'!A:D,4,FALSE)),"")</f>
        <v/>
      </c>
    </row>
    <row r="30" spans="1:26" ht="42" customHeight="1">
      <c r="A30" s="29"/>
      <c r="B30" s="19"/>
      <c r="C30" s="22"/>
      <c r="D30" s="35"/>
      <c r="E30" s="36"/>
      <c r="H30" s="34"/>
      <c r="J30" s="20"/>
      <c r="K30" s="30" t="str">
        <f t="shared" si="5"/>
        <v/>
      </c>
      <c r="N30" s="20"/>
      <c r="O30" s="30" t="str">
        <f>IFERROR(IF(VLOOKUP(J30,'BANQUE DE DONNEES'!A:B,2,FALSE)=0,"",VLOOKUP(J30,'BANQUE DE DONNEES'!A:B,2,FALSE)),"")</f>
        <v/>
      </c>
      <c r="P30" s="30" t="str">
        <f t="shared" si="1"/>
        <v/>
      </c>
      <c r="Q30" s="52" t="str">
        <f t="shared" si="2"/>
        <v/>
      </c>
      <c r="R30" s="52" t="str">
        <f t="shared" si="3"/>
        <v/>
      </c>
      <c r="S30" s="52" t="str">
        <f t="shared" si="4"/>
        <v/>
      </c>
      <c r="T30" s="22"/>
      <c r="U30" s="20" t="str">
        <f>IFERROR(VLOOKUP(J30,'BANQUE DE DONNEES'!A:C,3,FALSE)*K30,"")</f>
        <v/>
      </c>
      <c r="V30" s="30" t="str">
        <f>IFERROR(IF(VLOOKUP(J30,'BANQUE DE DONNEES'!A:D,4,FALSE)=0,"",VLOOKUP(J30,'BANQUE DE DONNEES'!A:D,4,FALSE)),"")</f>
        <v/>
      </c>
    </row>
    <row r="31" spans="1:26" ht="42" customHeight="1">
      <c r="A31" s="36"/>
      <c r="B31" s="19"/>
      <c r="C31" s="20"/>
      <c r="D31" s="35"/>
      <c r="E31" s="35"/>
      <c r="G31" s="36"/>
      <c r="H31" s="34"/>
      <c r="J31" s="20"/>
      <c r="K31" s="30" t="str">
        <f t="shared" si="5"/>
        <v/>
      </c>
      <c r="N31" s="20"/>
      <c r="O31" s="30" t="str">
        <f>IFERROR(IF(VLOOKUP(J31,'BANQUE DE DONNEES'!A:B,2,FALSE)=0,"",VLOOKUP(J31,'BANQUE DE DONNEES'!A:B,2,FALSE)),"")</f>
        <v/>
      </c>
      <c r="P31" s="30" t="str">
        <f t="shared" si="1"/>
        <v/>
      </c>
      <c r="Q31" s="52" t="str">
        <f t="shared" si="2"/>
        <v/>
      </c>
      <c r="R31" s="52" t="str">
        <f t="shared" si="3"/>
        <v/>
      </c>
      <c r="S31" s="52" t="str">
        <f t="shared" si="4"/>
        <v/>
      </c>
      <c r="T31" s="20"/>
      <c r="U31" s="20" t="str">
        <f>IFERROR(VLOOKUP(J31,'BANQUE DE DONNEES'!A:C,3,FALSE)*K31,"")</f>
        <v/>
      </c>
      <c r="V31" s="30" t="str">
        <f>IFERROR(IF(VLOOKUP(J31,'BANQUE DE DONNEES'!A:D,4,FALSE)=0,"",VLOOKUP(J31,'BANQUE DE DONNEES'!A:D,4,FALSE)),"")</f>
        <v/>
      </c>
    </row>
    <row r="32" spans="1:26" ht="42" customHeight="1">
      <c r="A32" s="36"/>
      <c r="B32" s="19"/>
      <c r="C32" s="22"/>
      <c r="D32" s="35"/>
      <c r="E32" s="35"/>
      <c r="G32" s="36"/>
      <c r="J32" s="20"/>
      <c r="K32" s="30" t="str">
        <f t="shared" si="5"/>
        <v/>
      </c>
      <c r="N32" s="20"/>
      <c r="O32" s="30" t="str">
        <f>IFERROR(IF(VLOOKUP(J32,'BANQUE DE DONNEES'!A:B,2,FALSE)=0,"",VLOOKUP(J32,'BANQUE DE DONNEES'!A:B,2,FALSE)),"")</f>
        <v/>
      </c>
      <c r="P32" s="30" t="str">
        <f t="shared" si="1"/>
        <v/>
      </c>
      <c r="Q32" s="52" t="str">
        <f t="shared" si="2"/>
        <v/>
      </c>
      <c r="R32" s="52" t="str">
        <f t="shared" si="3"/>
        <v/>
      </c>
      <c r="S32" s="52" t="str">
        <f t="shared" si="4"/>
        <v/>
      </c>
      <c r="T32" s="22"/>
      <c r="U32" s="20" t="str">
        <f>IFERROR(VLOOKUP(J32,'BANQUE DE DONNEES'!A:C,3,FALSE)*K32,"")</f>
        <v/>
      </c>
      <c r="V32" s="30" t="str">
        <f>IFERROR(IF(VLOOKUP(J32,'BANQUE DE DONNEES'!A:D,4,FALSE)=0,"",VLOOKUP(J32,'BANQUE DE DONNEES'!A:D,4,FALSE)),"")</f>
        <v/>
      </c>
    </row>
    <row r="33" spans="1:25" ht="42" customHeight="1">
      <c r="A33" s="29"/>
      <c r="B33" s="19"/>
      <c r="C33" s="20"/>
      <c r="D33" s="35"/>
      <c r="E33" s="36"/>
      <c r="H33" s="34"/>
      <c r="J33" s="20"/>
      <c r="K33" s="30" t="str">
        <f t="shared" si="5"/>
        <v/>
      </c>
      <c r="N33" s="20"/>
      <c r="O33" s="30" t="str">
        <f>IFERROR(IF(VLOOKUP(J33,'BANQUE DE DONNEES'!A:B,2,FALSE)=0,"",VLOOKUP(J33,'BANQUE DE DONNEES'!A:B,2,FALSE)),"")</f>
        <v/>
      </c>
      <c r="P33" s="30" t="str">
        <f t="shared" si="1"/>
        <v/>
      </c>
      <c r="Q33" s="52" t="str">
        <f t="shared" si="2"/>
        <v/>
      </c>
      <c r="R33" s="52" t="str">
        <f t="shared" si="3"/>
        <v/>
      </c>
      <c r="S33" s="52" t="str">
        <f t="shared" si="4"/>
        <v/>
      </c>
      <c r="T33" s="20"/>
      <c r="U33" s="20" t="str">
        <f>IFERROR(VLOOKUP(J33,'BANQUE DE DONNEES'!A:C,3,FALSE)*K33,"")</f>
        <v/>
      </c>
      <c r="V33" s="30" t="str">
        <f>IFERROR(IF(VLOOKUP(J33,'BANQUE DE DONNEES'!A:D,4,FALSE)=0,"",VLOOKUP(J33,'BANQUE DE DONNEES'!A:D,4,FALSE)),"")</f>
        <v/>
      </c>
    </row>
    <row r="34" spans="1:25" ht="42" customHeight="1">
      <c r="A34" s="29"/>
      <c r="B34" s="19"/>
      <c r="C34" s="20"/>
      <c r="D34" s="35"/>
      <c r="E34" s="36"/>
      <c r="H34" s="34"/>
      <c r="J34" s="20"/>
      <c r="K34" s="30" t="str">
        <f t="shared" si="5"/>
        <v/>
      </c>
      <c r="N34" s="20"/>
      <c r="O34" s="30" t="str">
        <f>IFERROR(IF(VLOOKUP(J34,'BANQUE DE DONNEES'!A:B,2,FALSE)=0,"",VLOOKUP(J34,'BANQUE DE DONNEES'!A:B,2,FALSE)),"")</f>
        <v/>
      </c>
      <c r="P34" s="30" t="str">
        <f t="shared" si="1"/>
        <v/>
      </c>
      <c r="Q34" s="52" t="str">
        <f t="shared" si="2"/>
        <v/>
      </c>
      <c r="R34" s="52" t="str">
        <f t="shared" si="3"/>
        <v/>
      </c>
      <c r="S34" s="52" t="str">
        <f t="shared" si="4"/>
        <v/>
      </c>
      <c r="T34" s="20"/>
      <c r="U34" s="20" t="str">
        <f>IFERROR(VLOOKUP(J34,'BANQUE DE DONNEES'!A:C,3,FALSE)*K34,"")</f>
        <v/>
      </c>
      <c r="V34" s="30" t="str">
        <f>IFERROR(IF(VLOOKUP(J34,'BANQUE DE DONNEES'!A:D,4,FALSE)=0,"",VLOOKUP(J34,'BANQUE DE DONNEES'!A:D,4,FALSE)),"")</f>
        <v/>
      </c>
    </row>
    <row r="35" spans="1:25" ht="42" customHeight="1">
      <c r="A35" s="29"/>
      <c r="B35" s="19"/>
      <c r="C35" s="20"/>
      <c r="D35" s="35"/>
      <c r="J35" s="20"/>
      <c r="K35" s="30" t="str">
        <f t="shared" si="5"/>
        <v/>
      </c>
      <c r="N35" s="20"/>
      <c r="O35" s="30" t="str">
        <f>IFERROR(IF(VLOOKUP(J35,'BANQUE DE DONNEES'!A:B,2,FALSE)=0,"",VLOOKUP(J35,'BANQUE DE DONNEES'!A:B,2,FALSE)),"")</f>
        <v/>
      </c>
      <c r="P35" s="30" t="str">
        <f t="shared" si="1"/>
        <v/>
      </c>
      <c r="Q35" s="52" t="str">
        <f t="shared" si="2"/>
        <v/>
      </c>
      <c r="R35" s="52" t="str">
        <f t="shared" si="3"/>
        <v/>
      </c>
      <c r="S35" s="52" t="str">
        <f t="shared" si="4"/>
        <v/>
      </c>
      <c r="T35" s="20"/>
      <c r="U35" s="20" t="str">
        <f>IFERROR(VLOOKUP(J35,'BANQUE DE DONNEES'!A:C,3,FALSE)*K35,"")</f>
        <v/>
      </c>
      <c r="V35" s="30" t="str">
        <f>IFERROR(IF(VLOOKUP(J35,'BANQUE DE DONNEES'!A:D,4,FALSE)=0,"",VLOOKUP(J35,'BANQUE DE DONNEES'!A:D,4,FALSE)),"")</f>
        <v/>
      </c>
    </row>
    <row r="36" spans="1:25" ht="42" customHeight="1">
      <c r="A36" s="29"/>
      <c r="B36" s="19"/>
      <c r="C36" s="22"/>
      <c r="D36" s="35"/>
      <c r="E36" s="35"/>
      <c r="G36" s="36"/>
      <c r="H36" s="34"/>
      <c r="J36" s="20"/>
      <c r="K36" s="30" t="str">
        <f t="shared" si="5"/>
        <v/>
      </c>
      <c r="N36" s="20"/>
      <c r="O36" s="30" t="str">
        <f>IFERROR(IF(VLOOKUP(J36,'BANQUE DE DONNEES'!A:B,2,FALSE)=0,"",VLOOKUP(J36,'BANQUE DE DONNEES'!A:B,2,FALSE)),"")</f>
        <v/>
      </c>
      <c r="P36" s="30" t="str">
        <f t="shared" si="1"/>
        <v/>
      </c>
      <c r="Q36" s="52" t="str">
        <f t="shared" si="2"/>
        <v/>
      </c>
      <c r="R36" s="52" t="str">
        <f t="shared" si="3"/>
        <v/>
      </c>
      <c r="S36" s="52" t="str">
        <f t="shared" si="4"/>
        <v/>
      </c>
      <c r="T36" s="22"/>
      <c r="U36" s="20" t="str">
        <f>IFERROR(VLOOKUP(J36,'BANQUE DE DONNEES'!A:C,3,FALSE)*K36,"")</f>
        <v/>
      </c>
      <c r="V36" s="30" t="str">
        <f>IFERROR(IF(VLOOKUP(J36,'BANQUE DE DONNEES'!A:D,4,FALSE)=0,"",VLOOKUP(J36,'BANQUE DE DONNEES'!A:D,4,FALSE)),"")</f>
        <v/>
      </c>
    </row>
    <row r="37" spans="1:25" ht="42" customHeight="1">
      <c r="A37" s="29"/>
      <c r="B37" s="19"/>
      <c r="C37" s="22"/>
      <c r="D37" s="35"/>
      <c r="E37" s="36"/>
      <c r="J37" s="22"/>
      <c r="K37" s="30" t="str">
        <f t="shared" si="5"/>
        <v/>
      </c>
      <c r="N37" s="20"/>
      <c r="O37" s="30" t="str">
        <f>IFERROR(IF(VLOOKUP(J37,'BANQUE DE DONNEES'!A:B,2,FALSE)=0,"",VLOOKUP(J37,'BANQUE DE DONNEES'!A:B,2,FALSE)),"")</f>
        <v/>
      </c>
      <c r="P37" s="30" t="str">
        <f t="shared" si="1"/>
        <v/>
      </c>
      <c r="Q37" s="52" t="str">
        <f t="shared" si="2"/>
        <v/>
      </c>
      <c r="R37" s="52" t="str">
        <f t="shared" si="3"/>
        <v/>
      </c>
      <c r="S37" s="52" t="str">
        <f t="shared" si="4"/>
        <v/>
      </c>
      <c r="T37" s="22"/>
      <c r="U37" s="20" t="str">
        <f>IFERROR(VLOOKUP(J37,'BANQUE DE DONNEES'!A:C,3,FALSE)*K37,"")</f>
        <v/>
      </c>
      <c r="V37" s="30" t="str">
        <f>IFERROR(IF(VLOOKUP(J37,'BANQUE DE DONNEES'!A:D,4,FALSE)=0,"",VLOOKUP(J37,'BANQUE DE DONNEES'!A:D,4,FALSE)),"")</f>
        <v/>
      </c>
    </row>
    <row r="38" spans="1:25" ht="42" customHeight="1">
      <c r="A38" s="29"/>
      <c r="B38" s="19"/>
      <c r="C38" s="22"/>
      <c r="D38" s="35"/>
      <c r="J38" s="22"/>
      <c r="K38" s="30" t="str">
        <f t="shared" si="5"/>
        <v/>
      </c>
      <c r="N38" s="20"/>
      <c r="O38" s="30" t="str">
        <f>IFERROR(IF(VLOOKUP(J38,'BANQUE DE DONNEES'!A:B,2,FALSE)=0,"",VLOOKUP(J38,'BANQUE DE DONNEES'!A:B,2,FALSE)),"")</f>
        <v/>
      </c>
      <c r="P38" s="30" t="str">
        <f t="shared" si="1"/>
        <v/>
      </c>
      <c r="Q38" s="52" t="str">
        <f t="shared" si="2"/>
        <v/>
      </c>
      <c r="R38" s="52" t="str">
        <f t="shared" si="3"/>
        <v/>
      </c>
      <c r="S38" s="52" t="str">
        <f t="shared" si="4"/>
        <v/>
      </c>
      <c r="T38" s="22"/>
      <c r="U38" s="20" t="str">
        <f>IFERROR(VLOOKUP(J38,'BANQUE DE DONNEES'!A:C,3,FALSE)*K38,"")</f>
        <v/>
      </c>
      <c r="V38" s="30" t="str">
        <f>IFERROR(IF(VLOOKUP(J38,'BANQUE DE DONNEES'!A:D,4,FALSE)=0,"",VLOOKUP(J38,'BANQUE DE DONNEES'!A:D,4,FALSE)),"")</f>
        <v/>
      </c>
    </row>
    <row r="39" spans="1:25" ht="42" customHeight="1">
      <c r="A39" s="29"/>
      <c r="B39" s="19"/>
      <c r="C39" s="22"/>
      <c r="D39" s="35"/>
      <c r="E39" s="36"/>
      <c r="G39" s="36"/>
      <c r="H39" s="34"/>
      <c r="I39" s="36"/>
      <c r="J39" s="22"/>
      <c r="K39" s="30" t="str">
        <f t="shared" si="5"/>
        <v/>
      </c>
      <c r="N39" s="20"/>
      <c r="O39" s="30" t="str">
        <f>IFERROR(IF(VLOOKUP(J39,'BANQUE DE DONNEES'!A:B,2,FALSE)=0,"",VLOOKUP(J39,'BANQUE DE DONNEES'!A:B,2,FALSE)),"")</f>
        <v/>
      </c>
      <c r="P39" s="30" t="str">
        <f t="shared" si="1"/>
        <v/>
      </c>
      <c r="Q39" s="52" t="str">
        <f t="shared" si="2"/>
        <v/>
      </c>
      <c r="R39" s="52" t="str">
        <f t="shared" si="3"/>
        <v/>
      </c>
      <c r="S39" s="52" t="str">
        <f t="shared" si="4"/>
        <v/>
      </c>
      <c r="T39" s="22"/>
      <c r="U39" s="20" t="str">
        <f>IFERROR(VLOOKUP(J39,'BANQUE DE DONNEES'!A:C,3,FALSE)*K39,"")</f>
        <v/>
      </c>
      <c r="V39" s="30" t="str">
        <f>IFERROR(IF(VLOOKUP(J39,'BANQUE DE DONNEES'!A:D,4,FALSE)=0,"",VLOOKUP(J39,'BANQUE DE DONNEES'!A:D,4,FALSE)),"")</f>
        <v/>
      </c>
      <c r="Y39" s="39"/>
    </row>
    <row r="40" spans="1:25" ht="42" customHeight="1">
      <c r="A40" s="29"/>
      <c r="B40" s="19"/>
      <c r="C40" s="22"/>
      <c r="D40" s="35"/>
      <c r="E40" s="35"/>
      <c r="G40" s="36"/>
      <c r="H40" s="34"/>
      <c r="J40" s="22"/>
      <c r="K40" s="30" t="str">
        <f t="shared" si="5"/>
        <v/>
      </c>
      <c r="N40" s="20"/>
      <c r="O40" s="30" t="str">
        <f>IFERROR(IF(VLOOKUP(J40,'BANQUE DE DONNEES'!A:B,2,FALSE)=0,"",VLOOKUP(J40,'BANQUE DE DONNEES'!A:B,2,FALSE)),"")</f>
        <v/>
      </c>
      <c r="P40" s="30" t="str">
        <f t="shared" si="1"/>
        <v/>
      </c>
      <c r="Q40" s="52" t="str">
        <f t="shared" si="2"/>
        <v/>
      </c>
      <c r="R40" s="52" t="str">
        <f t="shared" si="3"/>
        <v/>
      </c>
      <c r="S40" s="52" t="str">
        <f t="shared" si="4"/>
        <v/>
      </c>
      <c r="T40" s="22"/>
      <c r="U40" s="20" t="str">
        <f>IFERROR(VLOOKUP(J40,'BANQUE DE DONNEES'!A:C,3,FALSE)*K40,"")</f>
        <v/>
      </c>
      <c r="V40" s="30" t="str">
        <f>IFERROR(IF(VLOOKUP(J40,'BANQUE DE DONNEES'!A:D,4,FALSE)=0,"",VLOOKUP(J40,'BANQUE DE DONNEES'!A:D,4,FALSE)),"")</f>
        <v/>
      </c>
    </row>
    <row r="41" spans="1:25" ht="42" customHeight="1">
      <c r="A41" s="29"/>
      <c r="B41" s="19"/>
      <c r="C41" s="20"/>
      <c r="D41" s="35"/>
      <c r="E41" s="36"/>
      <c r="G41" s="36"/>
      <c r="H41" s="34"/>
      <c r="J41" s="20"/>
      <c r="K41" s="30" t="str">
        <f t="shared" si="5"/>
        <v/>
      </c>
      <c r="N41" s="20"/>
      <c r="O41" s="30" t="str">
        <f>IFERROR(IF(VLOOKUP(J41,'BANQUE DE DONNEES'!A:B,2,FALSE)=0,"",VLOOKUP(J41,'BANQUE DE DONNEES'!A:B,2,FALSE)),"")</f>
        <v/>
      </c>
      <c r="P41" s="30" t="str">
        <f t="shared" si="1"/>
        <v/>
      </c>
      <c r="Q41" s="52" t="str">
        <f t="shared" si="2"/>
        <v/>
      </c>
      <c r="R41" s="52" t="str">
        <f t="shared" si="3"/>
        <v/>
      </c>
      <c r="S41" s="52" t="str">
        <f t="shared" si="4"/>
        <v/>
      </c>
      <c r="T41" s="20"/>
      <c r="U41" s="20" t="str">
        <f>IFERROR(VLOOKUP(J41,'BANQUE DE DONNEES'!A:C,3,FALSE)*K41,"")</f>
        <v/>
      </c>
      <c r="V41" s="30" t="str">
        <f>IFERROR(IF(VLOOKUP(J41,'BANQUE DE DONNEES'!A:D,4,FALSE)=0,"",VLOOKUP(J41,'BANQUE DE DONNEES'!A:D,4,FALSE)),"")</f>
        <v/>
      </c>
    </row>
    <row r="42" spans="1:25" ht="42" customHeight="1">
      <c r="A42" s="29"/>
      <c r="B42" s="19"/>
      <c r="C42" s="22"/>
      <c r="D42" s="35"/>
      <c r="E42" s="36"/>
      <c r="G42" s="36"/>
      <c r="H42" s="34"/>
      <c r="J42" s="22"/>
      <c r="K42" s="30" t="str">
        <f t="shared" si="5"/>
        <v/>
      </c>
      <c r="N42" s="20"/>
      <c r="O42" s="30" t="str">
        <f>IFERROR(IF(VLOOKUP(J42,'BANQUE DE DONNEES'!A:B,2,FALSE)=0,"",VLOOKUP(J42,'BANQUE DE DONNEES'!A:B,2,FALSE)),"")</f>
        <v/>
      </c>
      <c r="P42" s="30" t="str">
        <f t="shared" si="1"/>
        <v/>
      </c>
      <c r="Q42" s="52" t="str">
        <f t="shared" si="2"/>
        <v/>
      </c>
      <c r="R42" s="52" t="str">
        <f t="shared" si="3"/>
        <v/>
      </c>
      <c r="S42" s="52" t="str">
        <f t="shared" si="4"/>
        <v/>
      </c>
      <c r="T42" s="22"/>
      <c r="U42" s="20" t="str">
        <f>IFERROR(VLOOKUP(J42,'BANQUE DE DONNEES'!A:C,3,FALSE)*K42,"")</f>
        <v/>
      </c>
      <c r="V42" s="30" t="str">
        <f>IFERROR(IF(VLOOKUP(J42,'BANQUE DE DONNEES'!A:D,4,FALSE)=0,"",VLOOKUP(J42,'BANQUE DE DONNEES'!A:D,4,FALSE)),"")</f>
        <v/>
      </c>
    </row>
    <row r="43" spans="1:25" ht="42" customHeight="1">
      <c r="A43" s="29"/>
      <c r="B43" s="19"/>
      <c r="C43" s="22"/>
      <c r="D43" s="27"/>
      <c r="E43" s="36"/>
      <c r="H43" s="34"/>
      <c r="J43" s="22"/>
      <c r="K43" s="30" t="str">
        <f t="shared" si="5"/>
        <v/>
      </c>
      <c r="N43" s="20"/>
      <c r="O43" s="30" t="str">
        <f>IFERROR(IF(VLOOKUP(J43,'BANQUE DE DONNEES'!A:B,2,FALSE)=0,"",VLOOKUP(J43,'BANQUE DE DONNEES'!A:B,2,FALSE)),"")</f>
        <v/>
      </c>
      <c r="P43" s="30" t="str">
        <f t="shared" si="1"/>
        <v/>
      </c>
      <c r="Q43" s="52" t="str">
        <f t="shared" si="2"/>
        <v/>
      </c>
      <c r="R43" s="52" t="str">
        <f t="shared" si="3"/>
        <v/>
      </c>
      <c r="S43" s="52" t="str">
        <f t="shared" si="4"/>
        <v/>
      </c>
      <c r="T43" s="22"/>
      <c r="U43" s="20" t="str">
        <f>IFERROR(VLOOKUP(J43,'BANQUE DE DONNEES'!A:C,3,FALSE)*K43,"")</f>
        <v/>
      </c>
      <c r="V43" s="30" t="str">
        <f>IFERROR(IF(VLOOKUP(J43,'BANQUE DE DONNEES'!A:D,4,FALSE)=0,"",VLOOKUP(J43,'BANQUE DE DONNEES'!A:D,4,FALSE)),"")</f>
        <v/>
      </c>
      <c r="Y43" s="39"/>
    </row>
    <row r="44" spans="1:25" ht="42" customHeight="1">
      <c r="A44" s="29"/>
      <c r="B44" s="19"/>
      <c r="C44" s="20"/>
      <c r="D44" s="35"/>
      <c r="E44" s="35"/>
      <c r="G44" s="36"/>
      <c r="H44" s="34"/>
      <c r="J44" s="20"/>
      <c r="K44" s="30" t="str">
        <f t="shared" si="5"/>
        <v/>
      </c>
      <c r="N44" s="20"/>
      <c r="O44" s="30" t="str">
        <f>IFERROR(IF(VLOOKUP(J44,'BANQUE DE DONNEES'!A:B,2,FALSE)=0,"",VLOOKUP(J44,'BANQUE DE DONNEES'!A:B,2,FALSE)),"")</f>
        <v/>
      </c>
      <c r="P44" s="30" t="str">
        <f t="shared" si="1"/>
        <v/>
      </c>
      <c r="Q44" s="52" t="str">
        <f t="shared" si="2"/>
        <v/>
      </c>
      <c r="R44" s="52" t="str">
        <f t="shared" si="3"/>
        <v/>
      </c>
      <c r="S44" s="52" t="str">
        <f t="shared" si="4"/>
        <v/>
      </c>
      <c r="T44" s="20"/>
      <c r="U44" s="20" t="str">
        <f>IFERROR(VLOOKUP(J44,'BANQUE DE DONNEES'!A:C,3,FALSE)*K44,"")</f>
        <v/>
      </c>
      <c r="V44" s="30" t="str">
        <f>IFERROR(IF(VLOOKUP(J44,'BANQUE DE DONNEES'!A:D,4,FALSE)=0,"",VLOOKUP(J44,'BANQUE DE DONNEES'!A:D,4,FALSE)),"")</f>
        <v/>
      </c>
    </row>
    <row r="45" spans="1:25" ht="42" customHeight="1">
      <c r="A45" s="29"/>
      <c r="B45" s="19"/>
      <c r="C45" s="20"/>
      <c r="D45" s="35"/>
      <c r="E45" s="35"/>
      <c r="G45" s="36"/>
      <c r="H45" s="34"/>
      <c r="J45" s="20"/>
      <c r="K45" s="30" t="str">
        <f t="shared" si="5"/>
        <v/>
      </c>
      <c r="N45" s="20"/>
      <c r="O45" s="30" t="str">
        <f>IFERROR(IF(VLOOKUP(J45,'BANQUE DE DONNEES'!A:B,2,FALSE)=0,"",VLOOKUP(J45,'BANQUE DE DONNEES'!A:B,2,FALSE)),"")</f>
        <v/>
      </c>
      <c r="P45" s="30" t="str">
        <f t="shared" si="1"/>
        <v/>
      </c>
      <c r="Q45" s="52" t="str">
        <f t="shared" si="2"/>
        <v/>
      </c>
      <c r="R45" s="52" t="str">
        <f t="shared" si="3"/>
        <v/>
      </c>
      <c r="S45" s="52" t="str">
        <f t="shared" si="4"/>
        <v/>
      </c>
      <c r="T45" s="20"/>
      <c r="U45" s="20" t="str">
        <f>IFERROR(VLOOKUP(J45,'BANQUE DE DONNEES'!A:C,3,FALSE)*K45,"")</f>
        <v/>
      </c>
      <c r="V45" s="30" t="str">
        <f>IFERROR(IF(VLOOKUP(J45,'BANQUE DE DONNEES'!A:D,4,FALSE)=0,"",VLOOKUP(J45,'BANQUE DE DONNEES'!A:D,4,FALSE)),"")</f>
        <v/>
      </c>
    </row>
    <row r="46" spans="1:25" ht="42" customHeight="1">
      <c r="A46" s="29"/>
      <c r="B46" s="19"/>
      <c r="C46" s="20"/>
      <c r="D46" s="35"/>
      <c r="E46" s="35"/>
      <c r="G46" s="36"/>
      <c r="H46" s="34"/>
      <c r="J46" s="20"/>
      <c r="K46" s="30" t="str">
        <f t="shared" si="5"/>
        <v/>
      </c>
      <c r="N46" s="20"/>
      <c r="O46" s="30" t="str">
        <f>IFERROR(IF(VLOOKUP(J46,'BANQUE DE DONNEES'!A:B,2,FALSE)=0,"",VLOOKUP(J46,'BANQUE DE DONNEES'!A:B,2,FALSE)),"")</f>
        <v/>
      </c>
      <c r="P46" s="30" t="str">
        <f t="shared" si="1"/>
        <v/>
      </c>
      <c r="Q46" s="52" t="str">
        <f t="shared" si="2"/>
        <v/>
      </c>
      <c r="R46" s="52" t="str">
        <f t="shared" si="3"/>
        <v/>
      </c>
      <c r="S46" s="52" t="str">
        <f t="shared" si="4"/>
        <v/>
      </c>
      <c r="T46" s="20"/>
      <c r="U46" s="20" t="str">
        <f>IFERROR(VLOOKUP(J46,'BANQUE DE DONNEES'!A:C,3,FALSE)*K46,"")</f>
        <v/>
      </c>
      <c r="V46" s="30" t="str">
        <f>IFERROR(IF(VLOOKUP(J46,'BANQUE DE DONNEES'!A:D,4,FALSE)=0,"",VLOOKUP(J46,'BANQUE DE DONNEES'!A:D,4,FALSE)),"")</f>
        <v/>
      </c>
    </row>
    <row r="47" spans="1:25" ht="42" customHeight="1">
      <c r="A47" s="29"/>
      <c r="B47" s="19"/>
      <c r="C47" s="20"/>
      <c r="D47" s="35"/>
      <c r="E47" s="35"/>
      <c r="G47" s="36"/>
      <c r="H47" s="34"/>
      <c r="J47" s="20"/>
      <c r="K47" s="30" t="str">
        <f t="shared" si="5"/>
        <v/>
      </c>
      <c r="N47" s="20"/>
      <c r="O47" s="30" t="str">
        <f>IFERROR(IF(VLOOKUP(J47,'BANQUE DE DONNEES'!A:B,2,FALSE)=0,"",VLOOKUP(J47,'BANQUE DE DONNEES'!A:B,2,FALSE)),"")</f>
        <v/>
      </c>
      <c r="P47" s="30" t="str">
        <f t="shared" si="1"/>
        <v/>
      </c>
      <c r="Q47" s="52" t="str">
        <f t="shared" si="2"/>
        <v/>
      </c>
      <c r="R47" s="52" t="str">
        <f t="shared" si="3"/>
        <v/>
      </c>
      <c r="S47" s="52" t="str">
        <f t="shared" si="4"/>
        <v/>
      </c>
      <c r="T47" s="20"/>
      <c r="U47" s="20" t="str">
        <f>IFERROR(VLOOKUP(J47,'BANQUE DE DONNEES'!A:C,3,FALSE)*K47,"")</f>
        <v/>
      </c>
      <c r="V47" s="30" t="str">
        <f>IFERROR(IF(VLOOKUP(J47,'BANQUE DE DONNEES'!A:D,4,FALSE)=0,"",VLOOKUP(J47,'BANQUE DE DONNEES'!A:D,4,FALSE)),"")</f>
        <v/>
      </c>
    </row>
    <row r="48" spans="1:25" ht="42" customHeight="1">
      <c r="A48" s="29"/>
      <c r="B48" s="19"/>
      <c r="C48" s="22"/>
      <c r="D48" s="28"/>
      <c r="E48" s="36"/>
      <c r="H48" s="34"/>
      <c r="J48" s="22"/>
      <c r="K48" s="30" t="str">
        <f t="shared" si="5"/>
        <v/>
      </c>
      <c r="N48" s="20"/>
      <c r="O48" s="30" t="str">
        <f>IFERROR(IF(VLOOKUP(J48,'BANQUE DE DONNEES'!A:B,2,FALSE)=0,"",VLOOKUP(J48,'BANQUE DE DONNEES'!A:B,2,FALSE)),"")</f>
        <v/>
      </c>
      <c r="P48" s="30" t="str">
        <f t="shared" si="1"/>
        <v/>
      </c>
      <c r="Q48" s="52" t="str">
        <f t="shared" si="2"/>
        <v/>
      </c>
      <c r="R48" s="52" t="str">
        <f t="shared" si="3"/>
        <v/>
      </c>
      <c r="S48" s="52" t="str">
        <f t="shared" si="4"/>
        <v/>
      </c>
      <c r="T48" s="22"/>
      <c r="U48" s="20" t="str">
        <f>IFERROR(VLOOKUP(J48,'BANQUE DE DONNEES'!A:C,3,FALSE)*K48,"")</f>
        <v/>
      </c>
      <c r="V48" s="30" t="str">
        <f>IFERROR(IF(VLOOKUP(J48,'BANQUE DE DONNEES'!A:D,4,FALSE)=0,"",VLOOKUP(J48,'BANQUE DE DONNEES'!A:D,4,FALSE)),"")</f>
        <v/>
      </c>
    </row>
    <row r="49" spans="1:22" ht="42" customHeight="1">
      <c r="A49" s="29"/>
      <c r="B49" s="19"/>
      <c r="C49" s="22"/>
      <c r="D49" s="35"/>
      <c r="H49" s="34"/>
      <c r="J49" s="22"/>
      <c r="K49" s="30" t="str">
        <f t="shared" si="5"/>
        <v/>
      </c>
      <c r="N49" s="20"/>
      <c r="O49" s="30" t="str">
        <f>IFERROR(IF(VLOOKUP(J49,'BANQUE DE DONNEES'!A:B,2,FALSE)=0,"",VLOOKUP(J49,'BANQUE DE DONNEES'!A:B,2,FALSE)),"")</f>
        <v/>
      </c>
      <c r="P49" s="30" t="str">
        <f t="shared" si="1"/>
        <v/>
      </c>
      <c r="Q49" s="52" t="str">
        <f t="shared" si="2"/>
        <v/>
      </c>
      <c r="R49" s="52" t="str">
        <f t="shared" si="3"/>
        <v/>
      </c>
      <c r="S49" s="52" t="str">
        <f t="shared" si="4"/>
        <v/>
      </c>
      <c r="T49" s="22"/>
      <c r="U49" s="20" t="str">
        <f>IFERROR(VLOOKUP(J49,'BANQUE DE DONNEES'!A:C,3,FALSE)*K49,"")</f>
        <v/>
      </c>
      <c r="V49" s="30" t="str">
        <f>IFERROR(IF(VLOOKUP(J49,'BANQUE DE DONNEES'!A:D,4,FALSE)=0,"",VLOOKUP(J49,'BANQUE DE DONNEES'!A:D,4,FALSE)),"")</f>
        <v/>
      </c>
    </row>
    <row r="50" spans="1:22" ht="42" customHeight="1">
      <c r="A50" s="29"/>
      <c r="B50" s="19"/>
      <c r="C50" s="20"/>
      <c r="D50" s="27"/>
      <c r="E50" s="36"/>
      <c r="H50" s="34"/>
      <c r="J50" s="20"/>
      <c r="K50" s="30" t="str">
        <f t="shared" si="5"/>
        <v/>
      </c>
      <c r="N50" s="20"/>
      <c r="O50" s="30" t="str">
        <f>IFERROR(IF(VLOOKUP(J50,'BANQUE DE DONNEES'!A:B,2,FALSE)=0,"",VLOOKUP(J50,'BANQUE DE DONNEES'!A:B,2,FALSE)),"")</f>
        <v/>
      </c>
      <c r="P50" s="30" t="str">
        <f t="shared" si="1"/>
        <v/>
      </c>
      <c r="Q50" s="52" t="str">
        <f t="shared" si="2"/>
        <v/>
      </c>
      <c r="R50" s="52" t="str">
        <f t="shared" si="3"/>
        <v/>
      </c>
      <c r="S50" s="52" t="str">
        <f t="shared" si="4"/>
        <v/>
      </c>
      <c r="T50" s="20"/>
      <c r="U50" s="20" t="str">
        <f>IFERROR(VLOOKUP(J50,'BANQUE DE DONNEES'!A:C,3,FALSE)*K50,"")</f>
        <v/>
      </c>
      <c r="V50" s="30" t="str">
        <f>IFERROR(IF(VLOOKUP(J50,'BANQUE DE DONNEES'!A:D,4,FALSE)=0,"",VLOOKUP(J50,'BANQUE DE DONNEES'!A:D,4,FALSE)),"")</f>
        <v/>
      </c>
    </row>
    <row r="51" spans="1:22" ht="42" customHeight="1">
      <c r="A51" s="29"/>
      <c r="B51" s="19"/>
      <c r="C51" s="20"/>
      <c r="D51" s="28"/>
      <c r="E51" s="36"/>
      <c r="H51" s="34"/>
      <c r="J51" s="20"/>
      <c r="K51" s="30" t="str">
        <f t="shared" si="5"/>
        <v/>
      </c>
      <c r="N51" s="20"/>
      <c r="O51" s="30" t="str">
        <f>IFERROR(IF(VLOOKUP(J51,'BANQUE DE DONNEES'!A:B,2,FALSE)=0,"",VLOOKUP(J51,'BANQUE DE DONNEES'!A:B,2,FALSE)),"")</f>
        <v/>
      </c>
      <c r="P51" s="30" t="str">
        <f t="shared" si="1"/>
        <v/>
      </c>
      <c r="Q51" s="52" t="str">
        <f t="shared" si="2"/>
        <v/>
      </c>
      <c r="R51" s="52" t="str">
        <f t="shared" si="3"/>
        <v/>
      </c>
      <c r="S51" s="52" t="str">
        <f t="shared" si="4"/>
        <v/>
      </c>
      <c r="T51" s="20"/>
      <c r="U51" s="20" t="str">
        <f>IFERROR(VLOOKUP(J51,'BANQUE DE DONNEES'!A:C,3,FALSE)*K51,"")</f>
        <v/>
      </c>
      <c r="V51" s="30" t="str">
        <f>IFERROR(IF(VLOOKUP(J51,'BANQUE DE DONNEES'!A:D,4,FALSE)=0,"",VLOOKUP(J51,'BANQUE DE DONNEES'!A:D,4,FALSE)),"")</f>
        <v/>
      </c>
    </row>
    <row r="52" spans="1:22" ht="42" customHeight="1">
      <c r="A52" s="29"/>
      <c r="B52" s="19"/>
      <c r="C52" s="22"/>
      <c r="D52" s="28"/>
      <c r="H52" s="34"/>
      <c r="J52" s="22"/>
      <c r="K52" s="30" t="str">
        <f t="shared" si="5"/>
        <v/>
      </c>
      <c r="N52" s="20"/>
      <c r="O52" s="30" t="str">
        <f>IFERROR(IF(VLOOKUP(J52,'BANQUE DE DONNEES'!A:B,2,FALSE)=0,"",VLOOKUP(J52,'BANQUE DE DONNEES'!A:B,2,FALSE)),"")</f>
        <v/>
      </c>
      <c r="P52" s="30" t="str">
        <f t="shared" si="1"/>
        <v/>
      </c>
      <c r="Q52" s="52" t="str">
        <f t="shared" si="2"/>
        <v/>
      </c>
      <c r="R52" s="52" t="str">
        <f t="shared" si="3"/>
        <v/>
      </c>
      <c r="S52" s="52" t="str">
        <f t="shared" si="4"/>
        <v/>
      </c>
      <c r="T52" s="22"/>
      <c r="U52" s="20" t="str">
        <f>IFERROR(VLOOKUP(J52,'BANQUE DE DONNEES'!A:C,3,FALSE)*K52,"")</f>
        <v/>
      </c>
      <c r="V52" s="30" t="str">
        <f>IFERROR(IF(VLOOKUP(J52,'BANQUE DE DONNEES'!A:D,4,FALSE)=0,"",VLOOKUP(J52,'BANQUE DE DONNEES'!A:D,4,FALSE)),"")</f>
        <v/>
      </c>
    </row>
    <row r="53" spans="1:22" ht="42" customHeight="1">
      <c r="A53" s="29"/>
      <c r="B53" s="19"/>
      <c r="C53" s="22"/>
      <c r="D53" s="35"/>
      <c r="E53" s="35"/>
      <c r="G53" s="36"/>
      <c r="H53" s="37"/>
      <c r="I53" s="36"/>
      <c r="J53" s="22"/>
      <c r="K53" s="30" t="str">
        <f t="shared" si="5"/>
        <v/>
      </c>
      <c r="N53" s="20"/>
      <c r="O53" s="30" t="str">
        <f>IFERROR(IF(VLOOKUP(J53,'BANQUE DE DONNEES'!A:B,2,FALSE)=0,"",VLOOKUP(J53,'BANQUE DE DONNEES'!A:B,2,FALSE)),"")</f>
        <v/>
      </c>
      <c r="P53" s="30" t="str">
        <f t="shared" si="1"/>
        <v/>
      </c>
      <c r="Q53" s="52" t="str">
        <f t="shared" si="2"/>
        <v/>
      </c>
      <c r="R53" s="52" t="str">
        <f t="shared" si="3"/>
        <v/>
      </c>
      <c r="S53" s="52" t="str">
        <f t="shared" si="4"/>
        <v/>
      </c>
      <c r="T53" s="22"/>
      <c r="U53" s="20" t="str">
        <f>IFERROR(VLOOKUP(J53,'BANQUE DE DONNEES'!A:C,3,FALSE)*K53,"")</f>
        <v/>
      </c>
      <c r="V53" s="30" t="str">
        <f>IFERROR(IF(VLOOKUP(J53,'BANQUE DE DONNEES'!A:D,4,FALSE)=0,"",VLOOKUP(J53,'BANQUE DE DONNEES'!A:D,4,FALSE)),"")</f>
        <v/>
      </c>
    </row>
    <row r="54" spans="1:22" ht="42" customHeight="1">
      <c r="A54" s="29"/>
      <c r="B54" s="19"/>
      <c r="C54" s="22"/>
      <c r="D54" s="35"/>
      <c r="E54" s="36"/>
      <c r="G54" s="36"/>
      <c r="H54" s="34"/>
      <c r="J54" s="22"/>
      <c r="K54" s="30" t="str">
        <f t="shared" si="5"/>
        <v/>
      </c>
      <c r="N54" s="20"/>
      <c r="O54" s="30" t="str">
        <f>IFERROR(IF(VLOOKUP(J54,'BANQUE DE DONNEES'!A:B,2,FALSE)=0,"",VLOOKUP(J54,'BANQUE DE DONNEES'!A:B,2,FALSE)),"")</f>
        <v/>
      </c>
      <c r="P54" s="30" t="str">
        <f t="shared" si="1"/>
        <v/>
      </c>
      <c r="Q54" s="52" t="str">
        <f t="shared" si="2"/>
        <v/>
      </c>
      <c r="R54" s="52" t="str">
        <f t="shared" si="3"/>
        <v/>
      </c>
      <c r="S54" s="52" t="str">
        <f t="shared" si="4"/>
        <v/>
      </c>
      <c r="T54" s="22"/>
      <c r="U54" s="20" t="str">
        <f>IFERROR(VLOOKUP(J54,'BANQUE DE DONNEES'!A:C,3,FALSE)*K54,"")</f>
        <v/>
      </c>
      <c r="V54" s="30" t="str">
        <f>IFERROR(IF(VLOOKUP(J54,'BANQUE DE DONNEES'!A:D,4,FALSE)=0,"",VLOOKUP(J54,'BANQUE DE DONNEES'!A:D,4,FALSE)),"")</f>
        <v/>
      </c>
    </row>
    <row r="55" spans="1:22" ht="42" customHeight="1">
      <c r="A55" s="29"/>
      <c r="B55" s="19"/>
      <c r="C55" s="20"/>
      <c r="D55" s="35"/>
      <c r="E55" s="35"/>
      <c r="G55" s="36"/>
      <c r="H55" s="37"/>
      <c r="I55" s="36"/>
      <c r="J55" s="20"/>
      <c r="K55" s="30" t="str">
        <f t="shared" si="5"/>
        <v/>
      </c>
      <c r="N55" s="20"/>
      <c r="O55" s="30" t="str">
        <f>IFERROR(IF(VLOOKUP(J55,'BANQUE DE DONNEES'!A:B,2,FALSE)=0,"",VLOOKUP(J55,'BANQUE DE DONNEES'!A:B,2,FALSE)),"")</f>
        <v/>
      </c>
      <c r="P55" s="30" t="str">
        <f t="shared" si="1"/>
        <v/>
      </c>
      <c r="Q55" s="52" t="str">
        <f t="shared" si="2"/>
        <v/>
      </c>
      <c r="R55" s="52" t="str">
        <f t="shared" si="3"/>
        <v/>
      </c>
      <c r="S55" s="52" t="str">
        <f t="shared" si="4"/>
        <v/>
      </c>
      <c r="T55" s="20"/>
      <c r="U55" s="20" t="str">
        <f>IFERROR(VLOOKUP(J55,'BANQUE DE DONNEES'!A:C,3,FALSE)*K55,"")</f>
        <v/>
      </c>
      <c r="V55" s="30" t="str">
        <f>IFERROR(IF(VLOOKUP(J55,'BANQUE DE DONNEES'!A:D,4,FALSE)=0,"",VLOOKUP(J55,'BANQUE DE DONNEES'!A:D,4,FALSE)),"")</f>
        <v/>
      </c>
    </row>
    <row r="56" spans="1:22" ht="42" customHeight="1">
      <c r="A56" s="29"/>
      <c r="B56" s="19"/>
      <c r="C56" s="20"/>
      <c r="D56" s="35"/>
      <c r="E56" s="35"/>
      <c r="G56" s="36"/>
      <c r="H56" s="34"/>
      <c r="I56" s="36"/>
      <c r="J56" s="20"/>
      <c r="K56" s="30" t="str">
        <f t="shared" si="5"/>
        <v/>
      </c>
      <c r="N56" s="20"/>
      <c r="O56" s="30" t="str">
        <f>IFERROR(IF(VLOOKUP(J56,'BANQUE DE DONNEES'!A:B,2,FALSE)=0,"",VLOOKUP(J56,'BANQUE DE DONNEES'!A:B,2,FALSE)),"")</f>
        <v/>
      </c>
      <c r="P56" s="30" t="str">
        <f t="shared" si="1"/>
        <v/>
      </c>
      <c r="Q56" s="52" t="str">
        <f t="shared" si="2"/>
        <v/>
      </c>
      <c r="R56" s="52" t="str">
        <f t="shared" si="3"/>
        <v/>
      </c>
      <c r="S56" s="52" t="str">
        <f t="shared" si="4"/>
        <v/>
      </c>
      <c r="T56" s="20"/>
      <c r="U56" s="20" t="str">
        <f>IFERROR(VLOOKUP(J56,'BANQUE DE DONNEES'!A:C,3,FALSE)*K56,"")</f>
        <v/>
      </c>
      <c r="V56" s="30" t="str">
        <f>IFERROR(IF(VLOOKUP(J56,'BANQUE DE DONNEES'!A:D,4,FALSE)=0,"",VLOOKUP(J56,'BANQUE DE DONNEES'!A:D,4,FALSE)),"")</f>
        <v/>
      </c>
    </row>
    <row r="57" spans="1:22" ht="42" customHeight="1">
      <c r="A57" s="29"/>
      <c r="B57" s="19"/>
      <c r="C57" s="22"/>
      <c r="D57" s="35"/>
      <c r="E57" s="36"/>
      <c r="G57" s="36"/>
      <c r="H57" s="34"/>
      <c r="J57" s="22"/>
      <c r="K57" s="30" t="str">
        <f t="shared" si="5"/>
        <v/>
      </c>
      <c r="N57" s="20"/>
      <c r="O57" s="30" t="str">
        <f>IFERROR(IF(VLOOKUP(J57,'BANQUE DE DONNEES'!A:B,2,FALSE)=0,"",VLOOKUP(J57,'BANQUE DE DONNEES'!A:B,2,FALSE)),"")</f>
        <v/>
      </c>
      <c r="P57" s="30" t="str">
        <f t="shared" si="1"/>
        <v/>
      </c>
      <c r="Q57" s="52" t="str">
        <f t="shared" si="2"/>
        <v/>
      </c>
      <c r="R57" s="52" t="str">
        <f t="shared" si="3"/>
        <v/>
      </c>
      <c r="S57" s="52" t="str">
        <f t="shared" si="4"/>
        <v/>
      </c>
      <c r="T57" s="22"/>
      <c r="U57" s="20" t="str">
        <f>IFERROR(VLOOKUP(J57,'BANQUE DE DONNEES'!A:C,3,FALSE)*K57,"")</f>
        <v/>
      </c>
      <c r="V57" s="30" t="str">
        <f>IFERROR(IF(VLOOKUP(J57,'BANQUE DE DONNEES'!A:D,4,FALSE)=0,"",VLOOKUP(J57,'BANQUE DE DONNEES'!A:D,4,FALSE)),"")</f>
        <v/>
      </c>
    </row>
    <row r="58" spans="1:22" ht="42" customHeight="1">
      <c r="A58" s="29"/>
      <c r="B58" s="19"/>
      <c r="C58" s="22"/>
      <c r="D58" s="35"/>
      <c r="E58" s="35"/>
      <c r="G58" s="36"/>
      <c r="H58" s="37"/>
      <c r="J58" s="22"/>
      <c r="K58" s="30" t="str">
        <f t="shared" si="5"/>
        <v/>
      </c>
      <c r="N58" s="20"/>
      <c r="O58" s="30" t="str">
        <f>IFERROR(IF(VLOOKUP(J58,'BANQUE DE DONNEES'!A:B,2,FALSE)=0,"",VLOOKUP(J58,'BANQUE DE DONNEES'!A:B,2,FALSE)),"")</f>
        <v/>
      </c>
      <c r="P58" s="30" t="str">
        <f t="shared" si="1"/>
        <v/>
      </c>
      <c r="Q58" s="52" t="str">
        <f t="shared" si="2"/>
        <v/>
      </c>
      <c r="R58" s="52" t="str">
        <f t="shared" si="3"/>
        <v/>
      </c>
      <c r="S58" s="52" t="str">
        <f t="shared" si="4"/>
        <v/>
      </c>
      <c r="T58" s="22"/>
      <c r="U58" s="20" t="str">
        <f>IFERROR(VLOOKUP(J58,'BANQUE DE DONNEES'!A:C,3,FALSE)*K58,"")</f>
        <v/>
      </c>
      <c r="V58" s="30" t="str">
        <f>IFERROR(IF(VLOOKUP(J58,'BANQUE DE DONNEES'!A:D,4,FALSE)=0,"",VLOOKUP(J58,'BANQUE DE DONNEES'!A:D,4,FALSE)),"")</f>
        <v/>
      </c>
    </row>
    <row r="59" spans="1:22" ht="42" customHeight="1">
      <c r="A59" s="36"/>
      <c r="B59" s="19"/>
      <c r="C59" s="22"/>
      <c r="D59" s="35"/>
      <c r="E59" s="35"/>
      <c r="G59" s="36"/>
      <c r="H59" s="34"/>
      <c r="I59" s="36"/>
      <c r="J59" s="22"/>
      <c r="K59" s="30" t="str">
        <f t="shared" si="5"/>
        <v/>
      </c>
      <c r="N59" s="20"/>
      <c r="O59" s="30" t="str">
        <f>IFERROR(IF(VLOOKUP(J59,'BANQUE DE DONNEES'!A:B,2,FALSE)=0,"",VLOOKUP(J59,'BANQUE DE DONNEES'!A:B,2,FALSE)),"")</f>
        <v/>
      </c>
      <c r="P59" s="30" t="str">
        <f t="shared" si="1"/>
        <v/>
      </c>
      <c r="Q59" s="52" t="str">
        <f t="shared" si="2"/>
        <v/>
      </c>
      <c r="R59" s="52" t="str">
        <f t="shared" si="3"/>
        <v/>
      </c>
      <c r="S59" s="52" t="str">
        <f t="shared" si="4"/>
        <v/>
      </c>
      <c r="T59" s="22"/>
      <c r="U59" s="20" t="str">
        <f>IFERROR(VLOOKUP(J59,'BANQUE DE DONNEES'!A:C,3,FALSE)*K59,"")</f>
        <v/>
      </c>
      <c r="V59" s="30" t="str">
        <f>IFERROR(IF(VLOOKUP(J59,'BANQUE DE DONNEES'!A:D,4,FALSE)=0,"",VLOOKUP(J59,'BANQUE DE DONNEES'!A:D,4,FALSE)),"")</f>
        <v/>
      </c>
    </row>
    <row r="60" spans="1:22" ht="42" customHeight="1">
      <c r="A60" s="29"/>
      <c r="B60" s="19"/>
      <c r="C60" s="22"/>
      <c r="D60" s="35"/>
      <c r="E60" s="35"/>
      <c r="H60" s="34"/>
      <c r="I60" s="36"/>
      <c r="J60" s="22"/>
      <c r="K60" s="30" t="str">
        <f t="shared" si="5"/>
        <v/>
      </c>
      <c r="N60" s="20"/>
      <c r="O60" s="30" t="str">
        <f>IFERROR(IF(VLOOKUP(J60,'BANQUE DE DONNEES'!A:B,2,FALSE)=0,"",VLOOKUP(J60,'BANQUE DE DONNEES'!A:B,2,FALSE)),"")</f>
        <v/>
      </c>
      <c r="P60" s="30" t="str">
        <f t="shared" si="1"/>
        <v/>
      </c>
      <c r="Q60" s="52" t="str">
        <f t="shared" si="2"/>
        <v/>
      </c>
      <c r="R60" s="52" t="str">
        <f t="shared" si="3"/>
        <v/>
      </c>
      <c r="S60" s="52" t="str">
        <f t="shared" si="4"/>
        <v/>
      </c>
      <c r="T60" s="22"/>
      <c r="U60" s="20" t="str">
        <f>IFERROR(VLOOKUP(J60,'BANQUE DE DONNEES'!A:C,3,FALSE)*K60,"")</f>
        <v/>
      </c>
      <c r="V60" s="30" t="str">
        <f>IFERROR(IF(VLOOKUP(J60,'BANQUE DE DONNEES'!A:D,4,FALSE)=0,"",VLOOKUP(J60,'BANQUE DE DONNEES'!A:D,4,FALSE)),"")</f>
        <v/>
      </c>
    </row>
    <row r="61" spans="1:22" ht="42" customHeight="1">
      <c r="A61" s="29"/>
      <c r="B61" s="19"/>
      <c r="C61" s="22"/>
      <c r="D61" s="35"/>
      <c r="E61" s="35"/>
      <c r="H61" s="34"/>
      <c r="I61" s="36"/>
      <c r="J61" s="22"/>
      <c r="K61" s="30" t="str">
        <f t="shared" si="5"/>
        <v/>
      </c>
      <c r="N61" s="20"/>
      <c r="O61" s="30" t="str">
        <f>IFERROR(IF(VLOOKUP(J61,'BANQUE DE DONNEES'!A:B,2,FALSE)=0,"",VLOOKUP(J61,'BANQUE DE DONNEES'!A:B,2,FALSE)),"")</f>
        <v/>
      </c>
      <c r="P61" s="30" t="str">
        <f t="shared" si="1"/>
        <v/>
      </c>
      <c r="Q61" s="52" t="str">
        <f t="shared" si="2"/>
        <v/>
      </c>
      <c r="R61" s="52" t="str">
        <f t="shared" si="3"/>
        <v/>
      </c>
      <c r="S61" s="52" t="str">
        <f t="shared" si="4"/>
        <v/>
      </c>
      <c r="T61" s="22"/>
      <c r="U61" s="20" t="str">
        <f>IFERROR(VLOOKUP(J61,'BANQUE DE DONNEES'!A:C,3,FALSE)*K61,"")</f>
        <v/>
      </c>
      <c r="V61" s="30" t="str">
        <f>IFERROR(IF(VLOOKUP(J61,'BANQUE DE DONNEES'!A:D,4,FALSE)=0,"",VLOOKUP(J61,'BANQUE DE DONNEES'!A:D,4,FALSE)),"")</f>
        <v/>
      </c>
    </row>
    <row r="62" spans="1:22" ht="42" customHeight="1">
      <c r="A62" s="36"/>
      <c r="B62" s="19"/>
      <c r="C62" s="22"/>
      <c r="D62" s="35"/>
      <c r="E62" s="35"/>
      <c r="G62" s="36"/>
      <c r="H62" s="34"/>
      <c r="I62" s="36"/>
      <c r="J62" s="22"/>
      <c r="K62" s="30" t="str">
        <f t="shared" si="5"/>
        <v/>
      </c>
      <c r="N62" s="20"/>
      <c r="O62" s="30" t="str">
        <f>IFERROR(IF(VLOOKUP(J62,'BANQUE DE DONNEES'!A:B,2,FALSE)=0,"",VLOOKUP(J62,'BANQUE DE DONNEES'!A:B,2,FALSE)),"")</f>
        <v/>
      </c>
      <c r="P62" s="30" t="str">
        <f t="shared" si="1"/>
        <v/>
      </c>
      <c r="Q62" s="52" t="str">
        <f t="shared" si="2"/>
        <v/>
      </c>
      <c r="R62" s="52" t="str">
        <f t="shared" si="3"/>
        <v/>
      </c>
      <c r="S62" s="52" t="str">
        <f t="shared" si="4"/>
        <v/>
      </c>
      <c r="T62" s="22"/>
      <c r="U62" s="20" t="str">
        <f>IFERROR(VLOOKUP(J62,'BANQUE DE DONNEES'!A:C,3,FALSE)*K62,"")</f>
        <v/>
      </c>
      <c r="V62" s="30" t="str">
        <f>IFERROR(IF(VLOOKUP(J62,'BANQUE DE DONNEES'!A:D,4,FALSE)=0,"",VLOOKUP(J62,'BANQUE DE DONNEES'!A:D,4,FALSE)),"")</f>
        <v/>
      </c>
    </row>
    <row r="63" spans="1:22" ht="42" customHeight="1">
      <c r="A63" s="36"/>
      <c r="B63" s="19"/>
      <c r="C63" s="22"/>
      <c r="D63" s="35"/>
      <c r="E63" s="35"/>
      <c r="G63" s="36"/>
      <c r="H63" s="34"/>
      <c r="I63" s="36"/>
      <c r="J63" s="22"/>
      <c r="K63" s="30" t="str">
        <f t="shared" si="5"/>
        <v/>
      </c>
      <c r="N63" s="20"/>
      <c r="O63" s="30" t="str">
        <f>IFERROR(IF(VLOOKUP(J63,'BANQUE DE DONNEES'!A:B,2,FALSE)=0,"",VLOOKUP(J63,'BANQUE DE DONNEES'!A:B,2,FALSE)),"")</f>
        <v/>
      </c>
      <c r="P63" s="30" t="str">
        <f t="shared" si="1"/>
        <v/>
      </c>
      <c r="Q63" s="52" t="str">
        <f t="shared" si="2"/>
        <v/>
      </c>
      <c r="R63" s="52" t="str">
        <f t="shared" si="3"/>
        <v/>
      </c>
      <c r="S63" s="52" t="str">
        <f t="shared" si="4"/>
        <v/>
      </c>
      <c r="T63" s="22"/>
      <c r="U63" s="20" t="str">
        <f>IFERROR(VLOOKUP(J63,'BANQUE DE DONNEES'!A:C,3,FALSE)*K63,"")</f>
        <v/>
      </c>
      <c r="V63" s="30" t="str">
        <f>IFERROR(IF(VLOOKUP(J63,'BANQUE DE DONNEES'!A:D,4,FALSE)=0,"",VLOOKUP(J63,'BANQUE DE DONNEES'!A:D,4,FALSE)),"")</f>
        <v/>
      </c>
    </row>
    <row r="64" spans="1:22" ht="42" customHeight="1">
      <c r="A64" s="29"/>
      <c r="B64" s="19"/>
      <c r="C64" s="20"/>
      <c r="E64" s="35"/>
      <c r="H64" s="34"/>
      <c r="I64" s="36"/>
      <c r="J64" s="20"/>
      <c r="K64" s="30" t="str">
        <f t="shared" si="5"/>
        <v/>
      </c>
      <c r="N64" s="20"/>
      <c r="O64" s="30" t="str">
        <f>IFERROR(IF(VLOOKUP(J64,'BANQUE DE DONNEES'!A:B,2,FALSE)=0,"",VLOOKUP(J64,'BANQUE DE DONNEES'!A:B,2,FALSE)),"")</f>
        <v/>
      </c>
      <c r="P64" s="30" t="str">
        <f t="shared" si="1"/>
        <v/>
      </c>
      <c r="Q64" s="52" t="str">
        <f t="shared" si="2"/>
        <v/>
      </c>
      <c r="R64" s="52" t="str">
        <f t="shared" si="3"/>
        <v/>
      </c>
      <c r="S64" s="52" t="str">
        <f t="shared" si="4"/>
        <v/>
      </c>
      <c r="T64" s="20"/>
      <c r="U64" s="20" t="str">
        <f>IFERROR(VLOOKUP(J64,'BANQUE DE DONNEES'!A:C,3,FALSE)*K64,"")</f>
        <v/>
      </c>
      <c r="V64" s="30" t="str">
        <f>IFERROR(IF(VLOOKUP(J64,'BANQUE DE DONNEES'!A:D,4,FALSE)=0,"",VLOOKUP(J64,'BANQUE DE DONNEES'!A:D,4,FALSE)),"")</f>
        <v/>
      </c>
    </row>
    <row r="65" spans="1:22" ht="42" customHeight="1">
      <c r="A65" s="29"/>
      <c r="B65" s="19"/>
      <c r="C65" s="22"/>
      <c r="D65" s="35"/>
      <c r="E65" s="35"/>
      <c r="H65" s="34"/>
      <c r="I65" s="36"/>
      <c r="J65" s="22"/>
      <c r="K65" s="30" t="str">
        <f t="shared" si="5"/>
        <v/>
      </c>
      <c r="N65" s="20"/>
      <c r="O65" s="30" t="str">
        <f>IFERROR(IF(VLOOKUP(J65,'BANQUE DE DONNEES'!A:B,2,FALSE)=0,"",VLOOKUP(J65,'BANQUE DE DONNEES'!A:B,2,FALSE)),"")</f>
        <v/>
      </c>
      <c r="P65" s="30" t="str">
        <f t="shared" si="1"/>
        <v/>
      </c>
      <c r="Q65" s="52" t="str">
        <f t="shared" si="2"/>
        <v/>
      </c>
      <c r="R65" s="52" t="str">
        <f t="shared" si="3"/>
        <v/>
      </c>
      <c r="S65" s="52" t="str">
        <f t="shared" si="4"/>
        <v/>
      </c>
      <c r="T65" s="22"/>
      <c r="U65" s="20" t="str">
        <f>IFERROR(VLOOKUP(J65,'BANQUE DE DONNEES'!A:C,3,FALSE)*K65,"")</f>
        <v/>
      </c>
      <c r="V65" s="30" t="str">
        <f>IFERROR(IF(VLOOKUP(J65,'BANQUE DE DONNEES'!A:D,4,FALSE)=0,"",VLOOKUP(J65,'BANQUE DE DONNEES'!A:D,4,FALSE)),"")</f>
        <v/>
      </c>
    </row>
    <row r="66" spans="1:22" ht="42" customHeight="1">
      <c r="A66" s="29"/>
      <c r="B66" s="19"/>
      <c r="C66" s="20"/>
      <c r="D66" s="35"/>
      <c r="E66" s="35"/>
      <c r="H66" s="34"/>
      <c r="I66" s="36"/>
      <c r="J66" s="20"/>
      <c r="K66" s="30" t="str">
        <f t="shared" si="5"/>
        <v/>
      </c>
      <c r="N66" s="20"/>
      <c r="O66" s="30" t="str">
        <f>IFERROR(IF(VLOOKUP(J66,'BANQUE DE DONNEES'!A:B,2,FALSE)=0,"",VLOOKUP(J66,'BANQUE DE DONNEES'!A:B,2,FALSE)),"")</f>
        <v/>
      </c>
      <c r="P66" s="30" t="str">
        <f t="shared" si="1"/>
        <v/>
      </c>
      <c r="Q66" s="52" t="str">
        <f t="shared" si="2"/>
        <v/>
      </c>
      <c r="R66" s="52" t="str">
        <f t="shared" si="3"/>
        <v/>
      </c>
      <c r="S66" s="52" t="str">
        <f t="shared" si="4"/>
        <v/>
      </c>
      <c r="T66" s="20"/>
      <c r="U66" s="20" t="str">
        <f>IFERROR(VLOOKUP(J66,'BANQUE DE DONNEES'!A:C,3,FALSE)*K66,"")</f>
        <v/>
      </c>
      <c r="V66" s="30" t="str">
        <f>IFERROR(IF(VLOOKUP(J66,'BANQUE DE DONNEES'!A:D,4,FALSE)=0,"",VLOOKUP(J66,'BANQUE DE DONNEES'!A:D,4,FALSE)),"")</f>
        <v/>
      </c>
    </row>
    <row r="67" spans="1:22" ht="42" customHeight="1">
      <c r="A67" s="29"/>
      <c r="B67" s="19"/>
      <c r="C67" s="20"/>
      <c r="D67" s="35"/>
      <c r="E67" s="35"/>
      <c r="H67" s="34"/>
      <c r="I67" s="36"/>
      <c r="J67" s="20"/>
      <c r="K67" s="30" t="str">
        <f t="shared" si="5"/>
        <v/>
      </c>
      <c r="N67" s="20"/>
      <c r="O67" s="30" t="str">
        <f>IFERROR(IF(VLOOKUP(J67,'BANQUE DE DONNEES'!A:B,2,FALSE)=0,"",VLOOKUP(J67,'BANQUE DE DONNEES'!A:B,2,FALSE)),"")</f>
        <v/>
      </c>
      <c r="P67" s="30" t="str">
        <f t="shared" si="1"/>
        <v/>
      </c>
      <c r="Q67" s="52" t="str">
        <f t="shared" si="2"/>
        <v/>
      </c>
      <c r="R67" s="52" t="str">
        <f t="shared" si="3"/>
        <v/>
      </c>
      <c r="S67" s="52" t="str">
        <f t="shared" si="4"/>
        <v/>
      </c>
      <c r="T67" s="20"/>
      <c r="U67" s="20" t="str">
        <f>IFERROR(VLOOKUP(J67,'BANQUE DE DONNEES'!A:C,3,FALSE)*K67,"")</f>
        <v/>
      </c>
      <c r="V67" s="30" t="str">
        <f>IFERROR(IF(VLOOKUP(J67,'BANQUE DE DONNEES'!A:D,4,FALSE)=0,"",VLOOKUP(J67,'BANQUE DE DONNEES'!A:D,4,FALSE)),"")</f>
        <v/>
      </c>
    </row>
    <row r="68" spans="1:22" ht="42" customHeight="1">
      <c r="A68" s="29"/>
      <c r="B68" s="19"/>
      <c r="C68" s="20"/>
      <c r="D68" s="35"/>
      <c r="E68" s="35"/>
      <c r="H68" s="34"/>
      <c r="I68" s="36"/>
      <c r="J68" s="20"/>
      <c r="K68" s="30" t="str">
        <f t="shared" si="5"/>
        <v/>
      </c>
      <c r="N68" s="20"/>
      <c r="O68" s="30" t="str">
        <f>IFERROR(IF(VLOOKUP(J68,'BANQUE DE DONNEES'!A:B,2,FALSE)=0,"",VLOOKUP(J68,'BANQUE DE DONNEES'!A:B,2,FALSE)),"")</f>
        <v/>
      </c>
      <c r="P68" s="30" t="str">
        <f t="shared" si="1"/>
        <v/>
      </c>
      <c r="Q68" s="52" t="str">
        <f t="shared" si="2"/>
        <v/>
      </c>
      <c r="R68" s="52" t="str">
        <f t="shared" si="3"/>
        <v/>
      </c>
      <c r="S68" s="52" t="str">
        <f t="shared" si="4"/>
        <v/>
      </c>
      <c r="T68" s="20"/>
      <c r="U68" s="20" t="str">
        <f>IFERROR(VLOOKUP(J68,'BANQUE DE DONNEES'!A:C,3,FALSE)*K68,"")</f>
        <v/>
      </c>
      <c r="V68" s="30" t="str">
        <f>IFERROR(IF(VLOOKUP(J68,'BANQUE DE DONNEES'!A:D,4,FALSE)=0,"",VLOOKUP(J68,'BANQUE DE DONNEES'!A:D,4,FALSE)),"")</f>
        <v/>
      </c>
    </row>
    <row r="69" spans="1:22" ht="42" customHeight="1">
      <c r="A69" s="29"/>
      <c r="B69" s="19"/>
      <c r="C69" s="20"/>
      <c r="D69" s="35"/>
      <c r="E69" s="35"/>
      <c r="H69" s="34"/>
      <c r="I69" s="36"/>
      <c r="J69" s="20"/>
      <c r="K69" s="30" t="str">
        <f t="shared" si="5"/>
        <v/>
      </c>
      <c r="N69" s="20"/>
      <c r="O69" s="30" t="str">
        <f>IFERROR(IF(VLOOKUP(J69,'BANQUE DE DONNEES'!A:B,2,FALSE)=0,"",VLOOKUP(J69,'BANQUE DE DONNEES'!A:B,2,FALSE)),"")</f>
        <v/>
      </c>
      <c r="P69" s="30" t="str">
        <f t="shared" si="1"/>
        <v/>
      </c>
      <c r="Q69" s="52" t="str">
        <f t="shared" si="2"/>
        <v/>
      </c>
      <c r="R69" s="52" t="str">
        <f t="shared" si="3"/>
        <v/>
      </c>
      <c r="S69" s="52" t="str">
        <f t="shared" si="4"/>
        <v/>
      </c>
      <c r="T69" s="20"/>
      <c r="U69" s="20" t="str">
        <f>IFERROR(VLOOKUP(J69,'BANQUE DE DONNEES'!A:C,3,FALSE)*K69,"")</f>
        <v/>
      </c>
      <c r="V69" s="30" t="str">
        <f>IFERROR(IF(VLOOKUP(J69,'BANQUE DE DONNEES'!A:D,4,FALSE)=0,"",VLOOKUP(J69,'BANQUE DE DONNEES'!A:D,4,FALSE)),"")</f>
        <v/>
      </c>
    </row>
    <row r="70" spans="1:22" ht="42" customHeight="1">
      <c r="A70" s="29"/>
      <c r="B70" s="19"/>
      <c r="C70" s="20"/>
      <c r="D70" s="35"/>
      <c r="E70" s="35"/>
      <c r="H70" s="34"/>
      <c r="I70" s="36"/>
      <c r="J70" s="20"/>
      <c r="K70" s="30" t="str">
        <f t="shared" ref="K70:K122" si="6">IF(J70=0,"",1)</f>
        <v/>
      </c>
      <c r="N70" s="20"/>
      <c r="O70" s="30" t="str">
        <f>IFERROR(IF(VLOOKUP(J70,'BANQUE DE DONNEES'!A:B,2,FALSE)=0,"",VLOOKUP(J70,'BANQUE DE DONNEES'!A:B,2,FALSE)),"")</f>
        <v/>
      </c>
      <c r="P70" s="30" t="str">
        <f t="shared" ref="P70:P122" si="7">IFERROR(K70*O70,"")</f>
        <v/>
      </c>
      <c r="Q70" s="52" t="str">
        <f t="shared" ref="Q70:Q122" si="8">IF($N70=1,$O70*$K70,"")</f>
        <v/>
      </c>
      <c r="R70" s="52" t="str">
        <f t="shared" ref="R70:R122" si="9">IF($N70=2,$O70*$K70,"")</f>
        <v/>
      </c>
      <c r="S70" s="52" t="str">
        <f t="shared" ref="S70:S122" si="10">IF($N70=3,$O70*$K70,"")</f>
        <v/>
      </c>
      <c r="T70" s="20"/>
      <c r="U70" s="20" t="str">
        <f>IFERROR(VLOOKUP(J70,'BANQUE DE DONNEES'!A:C,3,FALSE)*K70,"")</f>
        <v/>
      </c>
      <c r="V70" s="30" t="str">
        <f>IFERROR(IF(VLOOKUP(J70,'BANQUE DE DONNEES'!A:D,4,FALSE)=0,"",VLOOKUP(J70,'BANQUE DE DONNEES'!A:D,4,FALSE)),"")</f>
        <v/>
      </c>
    </row>
    <row r="71" spans="1:22" ht="42" customHeight="1">
      <c r="K71" s="30" t="str">
        <f t="shared" si="6"/>
        <v/>
      </c>
      <c r="N71" s="20"/>
      <c r="O71" s="30" t="str">
        <f>IFERROR(IF(VLOOKUP(J71,'BANQUE DE DONNEES'!A:B,2,FALSE)=0,"",VLOOKUP(J71,'BANQUE DE DONNEES'!A:B,2,FALSE)),"")</f>
        <v/>
      </c>
      <c r="P71" s="30" t="str">
        <f t="shared" si="7"/>
        <v/>
      </c>
      <c r="Q71" s="52" t="str">
        <f t="shared" si="8"/>
        <v/>
      </c>
      <c r="R71" s="52" t="str">
        <f t="shared" si="9"/>
        <v/>
      </c>
      <c r="S71" s="52" t="str">
        <f t="shared" si="10"/>
        <v/>
      </c>
      <c r="U71" s="20" t="str">
        <f>IFERROR(VLOOKUP(J71,'BANQUE DE DONNEES'!A:C,3,FALSE)*K71,"")</f>
        <v/>
      </c>
      <c r="V71" s="30" t="str">
        <f>IFERROR(IF(VLOOKUP(J71,'BANQUE DE DONNEES'!A:D,4,FALSE)=0,"",VLOOKUP(J71,'BANQUE DE DONNEES'!A:D,4,FALSE)),"")</f>
        <v/>
      </c>
    </row>
    <row r="72" spans="1:22" ht="42" customHeight="1">
      <c r="A72" s="36"/>
      <c r="B72" s="19"/>
      <c r="C72" s="20"/>
      <c r="D72" s="35"/>
      <c r="E72" s="35"/>
      <c r="G72" s="36"/>
      <c r="H72" s="34"/>
      <c r="I72" s="36"/>
      <c r="J72" s="20"/>
      <c r="K72" s="30" t="str">
        <f t="shared" si="6"/>
        <v/>
      </c>
      <c r="N72" s="20"/>
      <c r="O72" s="30" t="str">
        <f>IFERROR(IF(VLOOKUP(J72,'BANQUE DE DONNEES'!A:B,2,FALSE)=0,"",VLOOKUP(J72,'BANQUE DE DONNEES'!A:B,2,FALSE)),"")</f>
        <v/>
      </c>
      <c r="P72" s="30" t="str">
        <f t="shared" si="7"/>
        <v/>
      </c>
      <c r="Q72" s="52" t="str">
        <f t="shared" si="8"/>
        <v/>
      </c>
      <c r="R72" s="52" t="str">
        <f t="shared" si="9"/>
        <v/>
      </c>
      <c r="S72" s="52" t="str">
        <f t="shared" si="10"/>
        <v/>
      </c>
      <c r="T72" s="20"/>
      <c r="U72" s="20" t="str">
        <f>IFERROR(VLOOKUP(J72,'BANQUE DE DONNEES'!A:C,3,FALSE)*K72,"")</f>
        <v/>
      </c>
      <c r="V72" s="30" t="str">
        <f>IFERROR(IF(VLOOKUP(J72,'BANQUE DE DONNEES'!A:D,4,FALSE)=0,"",VLOOKUP(J72,'BANQUE DE DONNEES'!A:D,4,FALSE)),"")</f>
        <v/>
      </c>
    </row>
    <row r="73" spans="1:22" ht="42" customHeight="1">
      <c r="A73" s="29"/>
      <c r="B73" s="19"/>
      <c r="C73" s="20"/>
      <c r="J73" s="20"/>
      <c r="K73" s="30" t="str">
        <f t="shared" si="6"/>
        <v/>
      </c>
      <c r="N73" s="20"/>
      <c r="O73" s="30" t="str">
        <f>IFERROR(IF(VLOOKUP(J73,'BANQUE DE DONNEES'!A:B,2,FALSE)=0,"",VLOOKUP(J73,'BANQUE DE DONNEES'!A:B,2,FALSE)),"")</f>
        <v/>
      </c>
      <c r="P73" s="30" t="str">
        <f t="shared" si="7"/>
        <v/>
      </c>
      <c r="Q73" s="52" t="str">
        <f t="shared" si="8"/>
        <v/>
      </c>
      <c r="R73" s="52" t="str">
        <f t="shared" si="9"/>
        <v/>
      </c>
      <c r="S73" s="52" t="str">
        <f t="shared" si="10"/>
        <v/>
      </c>
      <c r="T73" s="20"/>
      <c r="U73" s="20" t="str">
        <f>IFERROR(VLOOKUP(J73,'BANQUE DE DONNEES'!A:C,3,FALSE)*K73,"")</f>
        <v/>
      </c>
      <c r="V73" s="30" t="str">
        <f>IFERROR(IF(VLOOKUP(J73,'BANQUE DE DONNEES'!A:D,4,FALSE)=0,"",VLOOKUP(J73,'BANQUE DE DONNEES'!A:D,4,FALSE)),"")</f>
        <v/>
      </c>
    </row>
    <row r="74" spans="1:22" ht="42" customHeight="1">
      <c r="A74" s="29"/>
      <c r="B74" s="19"/>
      <c r="C74" s="20"/>
      <c r="D74" s="27"/>
      <c r="J74" s="20"/>
      <c r="K74" s="30" t="str">
        <f t="shared" si="6"/>
        <v/>
      </c>
      <c r="N74" s="20"/>
      <c r="O74" s="30" t="str">
        <f>IFERROR(IF(VLOOKUP(J74,'BANQUE DE DONNEES'!A:B,2,FALSE)=0,"",VLOOKUP(J74,'BANQUE DE DONNEES'!A:B,2,FALSE)),"")</f>
        <v/>
      </c>
      <c r="P74" s="30" t="str">
        <f t="shared" si="7"/>
        <v/>
      </c>
      <c r="Q74" s="52" t="str">
        <f t="shared" si="8"/>
        <v/>
      </c>
      <c r="R74" s="52" t="str">
        <f t="shared" si="9"/>
        <v/>
      </c>
      <c r="S74" s="52" t="str">
        <f t="shared" si="10"/>
        <v/>
      </c>
      <c r="T74" s="20"/>
      <c r="U74" s="20" t="str">
        <f>IFERROR(VLOOKUP(J74,'BANQUE DE DONNEES'!A:C,3,FALSE)*K74,"")</f>
        <v/>
      </c>
      <c r="V74" s="30" t="str">
        <f>IFERROR(IF(VLOOKUP(J74,'BANQUE DE DONNEES'!A:D,4,FALSE)=0,"",VLOOKUP(J74,'BANQUE DE DONNEES'!A:D,4,FALSE)),"")</f>
        <v/>
      </c>
    </row>
    <row r="75" spans="1:22" ht="42" customHeight="1">
      <c r="A75" s="29"/>
      <c r="B75" s="19"/>
      <c r="C75" s="20"/>
      <c r="J75" s="20"/>
      <c r="K75" s="30" t="str">
        <f t="shared" si="6"/>
        <v/>
      </c>
      <c r="N75" s="20"/>
      <c r="O75" s="30" t="str">
        <f>IFERROR(IF(VLOOKUP(J75,'BANQUE DE DONNEES'!A:B,2,FALSE)=0,"",VLOOKUP(J75,'BANQUE DE DONNEES'!A:B,2,FALSE)),"")</f>
        <v/>
      </c>
      <c r="P75" s="30" t="str">
        <f t="shared" si="7"/>
        <v/>
      </c>
      <c r="Q75" s="52" t="str">
        <f t="shared" si="8"/>
        <v/>
      </c>
      <c r="R75" s="52" t="str">
        <f t="shared" si="9"/>
        <v/>
      </c>
      <c r="S75" s="52" t="str">
        <f t="shared" si="10"/>
        <v/>
      </c>
      <c r="T75" s="20"/>
      <c r="U75" s="20" t="str">
        <f>IFERROR(VLOOKUP(J75,'BANQUE DE DONNEES'!A:C,3,FALSE)*K75,"")</f>
        <v/>
      </c>
      <c r="V75" s="30" t="str">
        <f>IFERROR(IF(VLOOKUP(J75,'BANQUE DE DONNEES'!A:D,4,FALSE)=0,"",VLOOKUP(J75,'BANQUE DE DONNEES'!A:D,4,FALSE)),"")</f>
        <v/>
      </c>
    </row>
    <row r="76" spans="1:22" ht="42" customHeight="1">
      <c r="A76" s="29"/>
      <c r="B76" s="21"/>
      <c r="C76" s="22"/>
      <c r="D76" s="35"/>
      <c r="H76" s="34"/>
      <c r="J76" s="22"/>
      <c r="K76" s="30" t="str">
        <f t="shared" si="6"/>
        <v/>
      </c>
      <c r="N76" s="20"/>
      <c r="O76" s="30" t="str">
        <f>IFERROR(IF(VLOOKUP(J76,'BANQUE DE DONNEES'!A:B,2,FALSE)=0,"",VLOOKUP(J76,'BANQUE DE DONNEES'!A:B,2,FALSE)),"")</f>
        <v/>
      </c>
      <c r="P76" s="30" t="str">
        <f t="shared" si="7"/>
        <v/>
      </c>
      <c r="Q76" s="52" t="str">
        <f t="shared" si="8"/>
        <v/>
      </c>
      <c r="R76" s="52" t="str">
        <f t="shared" si="9"/>
        <v/>
      </c>
      <c r="S76" s="52" t="str">
        <f t="shared" si="10"/>
        <v/>
      </c>
      <c r="T76" s="22"/>
      <c r="U76" s="20" t="str">
        <f>IFERROR(VLOOKUP(J76,'BANQUE DE DONNEES'!A:C,3,FALSE)*K76,"")</f>
        <v/>
      </c>
      <c r="V76" s="30" t="str">
        <f>IFERROR(IF(VLOOKUP(J76,'BANQUE DE DONNEES'!A:D,4,FALSE)=0,"",VLOOKUP(J76,'BANQUE DE DONNEES'!A:D,4,FALSE)),"")</f>
        <v/>
      </c>
    </row>
    <row r="77" spans="1:22" ht="42" customHeight="1">
      <c r="A77" s="29"/>
      <c r="B77" s="19"/>
      <c r="C77" s="20"/>
      <c r="J77" s="20"/>
      <c r="K77" s="30" t="str">
        <f t="shared" si="6"/>
        <v/>
      </c>
      <c r="N77" s="20"/>
      <c r="O77" s="30" t="str">
        <f>IFERROR(IF(VLOOKUP(J77,'BANQUE DE DONNEES'!A:B,2,FALSE)=0,"",VLOOKUP(J77,'BANQUE DE DONNEES'!A:B,2,FALSE)),"")</f>
        <v/>
      </c>
      <c r="P77" s="30" t="str">
        <f t="shared" si="7"/>
        <v/>
      </c>
      <c r="Q77" s="52" t="str">
        <f t="shared" si="8"/>
        <v/>
      </c>
      <c r="R77" s="52" t="str">
        <f t="shared" si="9"/>
        <v/>
      </c>
      <c r="S77" s="52" t="str">
        <f t="shared" si="10"/>
        <v/>
      </c>
      <c r="T77" s="20"/>
      <c r="U77" s="20" t="str">
        <f>IFERROR(VLOOKUP(J77,'BANQUE DE DONNEES'!A:C,3,FALSE)*K77,"")</f>
        <v/>
      </c>
      <c r="V77" s="30" t="str">
        <f>IFERROR(IF(VLOOKUP(J77,'BANQUE DE DONNEES'!A:D,4,FALSE)=0,"",VLOOKUP(J77,'BANQUE DE DONNEES'!A:D,4,FALSE)),"")</f>
        <v/>
      </c>
    </row>
    <row r="78" spans="1:22" ht="42" customHeight="1">
      <c r="A78" s="29"/>
      <c r="B78" s="21"/>
      <c r="C78" s="22"/>
      <c r="D78" s="35"/>
      <c r="H78" s="34"/>
      <c r="J78" s="22"/>
      <c r="K78" s="30" t="str">
        <f t="shared" si="6"/>
        <v/>
      </c>
      <c r="N78" s="20"/>
      <c r="O78" s="30" t="str">
        <f>IFERROR(IF(VLOOKUP(J78,'BANQUE DE DONNEES'!A:B,2,FALSE)=0,"",VLOOKUP(J78,'BANQUE DE DONNEES'!A:B,2,FALSE)),"")</f>
        <v/>
      </c>
      <c r="P78" s="30" t="str">
        <f t="shared" si="7"/>
        <v/>
      </c>
      <c r="Q78" s="52" t="str">
        <f t="shared" si="8"/>
        <v/>
      </c>
      <c r="R78" s="52" t="str">
        <f t="shared" si="9"/>
        <v/>
      </c>
      <c r="S78" s="52" t="str">
        <f t="shared" si="10"/>
        <v/>
      </c>
      <c r="T78" s="22"/>
      <c r="U78" s="20" t="str">
        <f>IFERROR(VLOOKUP(J78,'BANQUE DE DONNEES'!A:C,3,FALSE)*K78,"")</f>
        <v/>
      </c>
      <c r="V78" s="30" t="str">
        <f>IFERROR(IF(VLOOKUP(J78,'BANQUE DE DONNEES'!A:D,4,FALSE)=0,"",VLOOKUP(J78,'BANQUE DE DONNEES'!A:D,4,FALSE)),"")</f>
        <v/>
      </c>
    </row>
    <row r="79" spans="1:22" ht="42" customHeight="1">
      <c r="A79" s="29"/>
      <c r="B79" s="19"/>
      <c r="C79" s="20"/>
      <c r="J79" s="20"/>
      <c r="K79" s="30" t="str">
        <f t="shared" si="6"/>
        <v/>
      </c>
      <c r="N79" s="20"/>
      <c r="O79" s="30" t="str">
        <f>IFERROR(IF(VLOOKUP(J79,'BANQUE DE DONNEES'!A:B,2,FALSE)=0,"",VLOOKUP(J79,'BANQUE DE DONNEES'!A:B,2,FALSE)),"")</f>
        <v/>
      </c>
      <c r="P79" s="30" t="str">
        <f t="shared" si="7"/>
        <v/>
      </c>
      <c r="Q79" s="52" t="str">
        <f t="shared" si="8"/>
        <v/>
      </c>
      <c r="R79" s="52" t="str">
        <f t="shared" si="9"/>
        <v/>
      </c>
      <c r="S79" s="52" t="str">
        <f t="shared" si="10"/>
        <v/>
      </c>
      <c r="T79" s="20"/>
      <c r="U79" s="20" t="str">
        <f>IFERROR(VLOOKUP(J79,'BANQUE DE DONNEES'!A:C,3,FALSE)*K79,"")</f>
        <v/>
      </c>
      <c r="V79" s="30" t="str">
        <f>IFERROR(IF(VLOOKUP(J79,'BANQUE DE DONNEES'!A:D,4,FALSE)=0,"",VLOOKUP(J79,'BANQUE DE DONNEES'!A:D,4,FALSE)),"")</f>
        <v/>
      </c>
    </row>
    <row r="80" spans="1:22" ht="42" customHeight="1">
      <c r="A80" s="29"/>
      <c r="B80" s="19"/>
      <c r="C80" s="20"/>
      <c r="D80" s="27"/>
      <c r="J80" s="20"/>
      <c r="K80" s="30" t="str">
        <f t="shared" si="6"/>
        <v/>
      </c>
      <c r="N80" s="20"/>
      <c r="O80" s="30" t="str">
        <f>IFERROR(IF(VLOOKUP(J80,'BANQUE DE DONNEES'!A:B,2,FALSE)=0,"",VLOOKUP(J80,'BANQUE DE DONNEES'!A:B,2,FALSE)),"")</f>
        <v/>
      </c>
      <c r="P80" s="30" t="str">
        <f t="shared" si="7"/>
        <v/>
      </c>
      <c r="Q80" s="52" t="str">
        <f t="shared" si="8"/>
        <v/>
      </c>
      <c r="R80" s="52" t="str">
        <f t="shared" si="9"/>
        <v/>
      </c>
      <c r="S80" s="52" t="str">
        <f t="shared" si="10"/>
        <v/>
      </c>
      <c r="T80" s="20"/>
      <c r="U80" s="20" t="str">
        <f>IFERROR(VLOOKUP(J80,'BANQUE DE DONNEES'!A:C,3,FALSE)*K80,"")</f>
        <v/>
      </c>
      <c r="V80" s="30" t="str">
        <f>IFERROR(IF(VLOOKUP(J80,'BANQUE DE DONNEES'!A:D,4,FALSE)=0,"",VLOOKUP(J80,'BANQUE DE DONNEES'!A:D,4,FALSE)),"")</f>
        <v/>
      </c>
    </row>
    <row r="81" spans="1:22" ht="42" customHeight="1">
      <c r="A81" s="29"/>
      <c r="B81" s="19"/>
      <c r="C81" s="20"/>
      <c r="J81" s="20"/>
      <c r="K81" s="30" t="str">
        <f t="shared" si="6"/>
        <v/>
      </c>
      <c r="N81" s="20"/>
      <c r="O81" s="30" t="str">
        <f>IFERROR(IF(VLOOKUP(J81,'BANQUE DE DONNEES'!A:B,2,FALSE)=0,"",VLOOKUP(J81,'BANQUE DE DONNEES'!A:B,2,FALSE)),"")</f>
        <v/>
      </c>
      <c r="P81" s="30" t="str">
        <f t="shared" si="7"/>
        <v/>
      </c>
      <c r="Q81" s="52" t="str">
        <f t="shared" si="8"/>
        <v/>
      </c>
      <c r="R81" s="52" t="str">
        <f t="shared" si="9"/>
        <v/>
      </c>
      <c r="S81" s="52" t="str">
        <f t="shared" si="10"/>
        <v/>
      </c>
      <c r="T81" s="20"/>
      <c r="U81" s="20" t="str">
        <f>IFERROR(VLOOKUP(J81,'BANQUE DE DONNEES'!A:C,3,FALSE)*K81,"")</f>
        <v/>
      </c>
      <c r="V81" s="30" t="str">
        <f>IFERROR(IF(VLOOKUP(J81,'BANQUE DE DONNEES'!A:D,4,FALSE)=0,"",VLOOKUP(J81,'BANQUE DE DONNEES'!A:D,4,FALSE)),"")</f>
        <v/>
      </c>
    </row>
    <row r="82" spans="1:22" ht="42" customHeight="1">
      <c r="A82" s="29"/>
      <c r="B82" s="19"/>
      <c r="C82" s="20"/>
      <c r="D82" s="27"/>
      <c r="J82" s="20"/>
      <c r="K82" s="30" t="str">
        <f t="shared" si="6"/>
        <v/>
      </c>
      <c r="N82" s="20"/>
      <c r="O82" s="30" t="str">
        <f>IFERROR(IF(VLOOKUP(J82,'BANQUE DE DONNEES'!A:B,2,FALSE)=0,"",VLOOKUP(J82,'BANQUE DE DONNEES'!A:B,2,FALSE)),"")</f>
        <v/>
      </c>
      <c r="P82" s="30" t="str">
        <f t="shared" si="7"/>
        <v/>
      </c>
      <c r="Q82" s="52" t="str">
        <f t="shared" si="8"/>
        <v/>
      </c>
      <c r="R82" s="52" t="str">
        <f t="shared" si="9"/>
        <v/>
      </c>
      <c r="S82" s="52" t="str">
        <f t="shared" si="10"/>
        <v/>
      </c>
      <c r="T82" s="20"/>
      <c r="U82" s="20" t="str">
        <f>IFERROR(VLOOKUP(J82,'BANQUE DE DONNEES'!A:C,3,FALSE)*K82,"")</f>
        <v/>
      </c>
      <c r="V82" s="30" t="str">
        <f>IFERROR(IF(VLOOKUP(J82,'BANQUE DE DONNEES'!A:D,4,FALSE)=0,"",VLOOKUP(J82,'BANQUE DE DONNEES'!A:D,4,FALSE)),"")</f>
        <v/>
      </c>
    </row>
    <row r="83" spans="1:22" ht="42" customHeight="1">
      <c r="A83" s="29"/>
      <c r="B83" s="19"/>
      <c r="C83" s="20"/>
      <c r="D83" s="27"/>
      <c r="J83" s="20"/>
      <c r="K83" s="30" t="str">
        <f t="shared" si="6"/>
        <v/>
      </c>
      <c r="N83" s="20"/>
      <c r="O83" s="30" t="str">
        <f>IFERROR(IF(VLOOKUP(J83,'BANQUE DE DONNEES'!A:B,2,FALSE)=0,"",VLOOKUP(J83,'BANQUE DE DONNEES'!A:B,2,FALSE)),"")</f>
        <v/>
      </c>
      <c r="P83" s="30" t="str">
        <f t="shared" si="7"/>
        <v/>
      </c>
      <c r="Q83" s="52" t="str">
        <f t="shared" si="8"/>
        <v/>
      </c>
      <c r="R83" s="52" t="str">
        <f t="shared" si="9"/>
        <v/>
      </c>
      <c r="S83" s="52" t="str">
        <f t="shared" si="10"/>
        <v/>
      </c>
      <c r="T83" s="20"/>
      <c r="U83" s="20" t="str">
        <f>IFERROR(VLOOKUP(J83,'BANQUE DE DONNEES'!A:C,3,FALSE)*K83,"")</f>
        <v/>
      </c>
      <c r="V83" s="30" t="str">
        <f>IFERROR(IF(VLOOKUP(J83,'BANQUE DE DONNEES'!A:D,4,FALSE)=0,"",VLOOKUP(J83,'BANQUE DE DONNEES'!A:D,4,FALSE)),"")</f>
        <v/>
      </c>
    </row>
    <row r="84" spans="1:22" ht="42" customHeight="1">
      <c r="A84" s="29"/>
      <c r="B84" s="21"/>
      <c r="C84" s="22"/>
      <c r="J84" s="22"/>
      <c r="K84" s="30" t="str">
        <f t="shared" si="6"/>
        <v/>
      </c>
      <c r="N84" s="20"/>
      <c r="O84" s="30" t="str">
        <f>IFERROR(IF(VLOOKUP(J84,'BANQUE DE DONNEES'!A:B,2,FALSE)=0,"",VLOOKUP(J84,'BANQUE DE DONNEES'!A:B,2,FALSE)),"")</f>
        <v/>
      </c>
      <c r="P84" s="30" t="str">
        <f t="shared" si="7"/>
        <v/>
      </c>
      <c r="Q84" s="52" t="str">
        <f t="shared" si="8"/>
        <v/>
      </c>
      <c r="R84" s="52" t="str">
        <f t="shared" si="9"/>
        <v/>
      </c>
      <c r="S84" s="52" t="str">
        <f t="shared" si="10"/>
        <v/>
      </c>
      <c r="T84" s="22"/>
      <c r="U84" s="20" t="str">
        <f>IFERROR(VLOOKUP(J84,'BANQUE DE DONNEES'!A:C,3,FALSE)*K84,"")</f>
        <v/>
      </c>
      <c r="V84" s="30" t="str">
        <f>IFERROR(IF(VLOOKUP(J84,'BANQUE DE DONNEES'!A:D,4,FALSE)=0,"",VLOOKUP(J84,'BANQUE DE DONNEES'!A:D,4,FALSE)),"")</f>
        <v/>
      </c>
    </row>
    <row r="85" spans="1:22" ht="42" customHeight="1">
      <c r="A85" s="29"/>
      <c r="B85" s="19"/>
      <c r="C85" s="20"/>
      <c r="D85" s="35"/>
      <c r="J85" s="20"/>
      <c r="K85" s="30" t="str">
        <f t="shared" si="6"/>
        <v/>
      </c>
      <c r="N85" s="20"/>
      <c r="O85" s="30" t="str">
        <f>IFERROR(IF(VLOOKUP(J85,'BANQUE DE DONNEES'!A:B,2,FALSE)=0,"",VLOOKUP(J85,'BANQUE DE DONNEES'!A:B,2,FALSE)),"")</f>
        <v/>
      </c>
      <c r="P85" s="30" t="str">
        <f t="shared" si="7"/>
        <v/>
      </c>
      <c r="Q85" s="52" t="str">
        <f t="shared" si="8"/>
        <v/>
      </c>
      <c r="R85" s="52" t="str">
        <f t="shared" si="9"/>
        <v/>
      </c>
      <c r="S85" s="52" t="str">
        <f t="shared" si="10"/>
        <v/>
      </c>
      <c r="T85" s="20"/>
      <c r="U85" s="20" t="str">
        <f>IFERROR(VLOOKUP(J85,'BANQUE DE DONNEES'!A:C,3,FALSE)*K85,"")</f>
        <v/>
      </c>
      <c r="V85" s="30" t="str">
        <f>IFERROR(IF(VLOOKUP(J85,'BANQUE DE DONNEES'!A:D,4,FALSE)=0,"",VLOOKUP(J85,'BANQUE DE DONNEES'!A:D,4,FALSE)),"")</f>
        <v/>
      </c>
    </row>
    <row r="86" spans="1:22" ht="42" customHeight="1">
      <c r="A86" s="29"/>
      <c r="B86" s="21"/>
      <c r="C86" s="22"/>
      <c r="D86" s="27"/>
      <c r="H86" s="34"/>
      <c r="J86" s="22"/>
      <c r="K86" s="30" t="str">
        <f t="shared" si="6"/>
        <v/>
      </c>
      <c r="N86" s="20"/>
      <c r="O86" s="30" t="str">
        <f>IFERROR(IF(VLOOKUP(J86,'BANQUE DE DONNEES'!A:B,2,FALSE)=0,"",VLOOKUP(J86,'BANQUE DE DONNEES'!A:B,2,FALSE)),"")</f>
        <v/>
      </c>
      <c r="P86" s="30" t="str">
        <f t="shared" si="7"/>
        <v/>
      </c>
      <c r="Q86" s="52" t="str">
        <f t="shared" si="8"/>
        <v/>
      </c>
      <c r="R86" s="52" t="str">
        <f t="shared" si="9"/>
        <v/>
      </c>
      <c r="S86" s="52" t="str">
        <f t="shared" si="10"/>
        <v/>
      </c>
      <c r="T86" s="22"/>
      <c r="U86" s="20" t="str">
        <f>IFERROR(VLOOKUP(J86,'BANQUE DE DONNEES'!A:C,3,FALSE)*K86,"")</f>
        <v/>
      </c>
      <c r="V86" s="30" t="str">
        <f>IFERROR(IF(VLOOKUP(J86,'BANQUE DE DONNEES'!A:D,4,FALSE)=0,"",VLOOKUP(J86,'BANQUE DE DONNEES'!A:D,4,FALSE)),"")</f>
        <v/>
      </c>
    </row>
    <row r="87" spans="1:22" ht="42" customHeight="1">
      <c r="A87" s="29"/>
      <c r="B87" s="21"/>
      <c r="C87" s="22"/>
      <c r="D87" s="35"/>
      <c r="E87" s="35"/>
      <c r="G87" s="36"/>
      <c r="I87" s="36"/>
      <c r="J87" s="22"/>
      <c r="K87" s="30" t="str">
        <f t="shared" si="6"/>
        <v/>
      </c>
      <c r="N87" s="20"/>
      <c r="O87" s="30" t="str">
        <f>IFERROR(IF(VLOOKUP(J87,'BANQUE DE DONNEES'!A:B,2,FALSE)=0,"",VLOOKUP(J87,'BANQUE DE DONNEES'!A:B,2,FALSE)),"")</f>
        <v/>
      </c>
      <c r="P87" s="30" t="str">
        <f t="shared" si="7"/>
        <v/>
      </c>
      <c r="Q87" s="52" t="str">
        <f t="shared" si="8"/>
        <v/>
      </c>
      <c r="R87" s="52" t="str">
        <f t="shared" si="9"/>
        <v/>
      </c>
      <c r="S87" s="52" t="str">
        <f t="shared" si="10"/>
        <v/>
      </c>
      <c r="T87" s="22"/>
      <c r="U87" s="20" t="str">
        <f>IFERROR(VLOOKUP(J87,'BANQUE DE DONNEES'!A:C,3,FALSE)*K87,"")</f>
        <v/>
      </c>
      <c r="V87" s="30" t="str">
        <f>IFERROR(IF(VLOOKUP(J87,'BANQUE DE DONNEES'!A:D,4,FALSE)=0,"",VLOOKUP(J87,'BANQUE DE DONNEES'!A:D,4,FALSE)),"")</f>
        <v/>
      </c>
    </row>
    <row r="88" spans="1:22" ht="42" customHeight="1">
      <c r="A88" s="29"/>
      <c r="B88" s="24"/>
      <c r="C88" s="22"/>
      <c r="D88" s="35"/>
      <c r="E88" s="35"/>
      <c r="G88" s="36"/>
      <c r="I88" s="36"/>
      <c r="J88" s="22"/>
      <c r="K88" s="30" t="str">
        <f t="shared" si="6"/>
        <v/>
      </c>
      <c r="N88" s="20"/>
      <c r="O88" s="30" t="str">
        <f>IFERROR(IF(VLOOKUP(J88,'BANQUE DE DONNEES'!A:B,2,FALSE)=0,"",VLOOKUP(J88,'BANQUE DE DONNEES'!A:B,2,FALSE)),"")</f>
        <v/>
      </c>
      <c r="P88" s="30" t="str">
        <f t="shared" si="7"/>
        <v/>
      </c>
      <c r="Q88" s="52" t="str">
        <f t="shared" si="8"/>
        <v/>
      </c>
      <c r="R88" s="52" t="str">
        <f t="shared" si="9"/>
        <v/>
      </c>
      <c r="S88" s="52" t="str">
        <f t="shared" si="10"/>
        <v/>
      </c>
      <c r="T88" s="22"/>
      <c r="U88" s="20" t="str">
        <f>IFERROR(VLOOKUP(J88,'BANQUE DE DONNEES'!A:C,3,FALSE)*K88,"")</f>
        <v/>
      </c>
      <c r="V88" s="30" t="str">
        <f>IFERROR(IF(VLOOKUP(J88,'BANQUE DE DONNEES'!A:D,4,FALSE)=0,"",VLOOKUP(J88,'BANQUE DE DONNEES'!A:D,4,FALSE)),"")</f>
        <v/>
      </c>
    </row>
    <row r="89" spans="1:22" ht="42" customHeight="1">
      <c r="A89" s="29"/>
      <c r="B89" s="21"/>
      <c r="C89" s="22"/>
      <c r="D89" s="35"/>
      <c r="E89" s="35"/>
      <c r="G89" s="36"/>
      <c r="I89" s="36"/>
      <c r="J89" s="22"/>
      <c r="K89" s="30" t="str">
        <f t="shared" si="6"/>
        <v/>
      </c>
      <c r="N89" s="20"/>
      <c r="O89" s="30" t="str">
        <f>IFERROR(IF(VLOOKUP(J89,'BANQUE DE DONNEES'!A:B,2,FALSE)=0,"",VLOOKUP(J89,'BANQUE DE DONNEES'!A:B,2,FALSE)),"")</f>
        <v/>
      </c>
      <c r="P89" s="30" t="str">
        <f t="shared" si="7"/>
        <v/>
      </c>
      <c r="Q89" s="52" t="str">
        <f t="shared" si="8"/>
        <v/>
      </c>
      <c r="R89" s="52" t="str">
        <f t="shared" si="9"/>
        <v/>
      </c>
      <c r="S89" s="52" t="str">
        <f t="shared" si="10"/>
        <v/>
      </c>
      <c r="T89" s="22"/>
      <c r="U89" s="20" t="str">
        <f>IFERROR(VLOOKUP(J89,'BANQUE DE DONNEES'!A:C,3,FALSE)*K89,"")</f>
        <v/>
      </c>
      <c r="V89" s="30" t="str">
        <f>IFERROR(IF(VLOOKUP(J89,'BANQUE DE DONNEES'!A:D,4,FALSE)=0,"",VLOOKUP(J89,'BANQUE DE DONNEES'!A:D,4,FALSE)),"")</f>
        <v/>
      </c>
    </row>
    <row r="90" spans="1:22" ht="42" customHeight="1">
      <c r="A90" s="29"/>
      <c r="B90" s="19"/>
      <c r="C90" s="20"/>
      <c r="D90" s="35"/>
      <c r="E90" s="35"/>
      <c r="G90" s="36"/>
      <c r="I90" s="36"/>
      <c r="J90" s="20"/>
      <c r="K90" s="30" t="str">
        <f t="shared" si="6"/>
        <v/>
      </c>
      <c r="N90" s="20"/>
      <c r="O90" s="30" t="str">
        <f>IFERROR(IF(VLOOKUP(J90,'BANQUE DE DONNEES'!A:B,2,FALSE)=0,"",VLOOKUP(J90,'BANQUE DE DONNEES'!A:B,2,FALSE)),"")</f>
        <v/>
      </c>
      <c r="P90" s="30" t="str">
        <f t="shared" si="7"/>
        <v/>
      </c>
      <c r="Q90" s="52" t="str">
        <f t="shared" si="8"/>
        <v/>
      </c>
      <c r="R90" s="52" t="str">
        <f t="shared" si="9"/>
        <v/>
      </c>
      <c r="S90" s="52" t="str">
        <f t="shared" si="10"/>
        <v/>
      </c>
      <c r="T90" s="26"/>
      <c r="U90" s="20" t="str">
        <f>IFERROR(VLOOKUP(J90,'BANQUE DE DONNEES'!A:C,3,FALSE)*K90,"")</f>
        <v/>
      </c>
      <c r="V90" s="30" t="str">
        <f>IFERROR(IF(VLOOKUP(J90,'BANQUE DE DONNEES'!A:D,4,FALSE)=0,"",VLOOKUP(J90,'BANQUE DE DONNEES'!A:D,4,FALSE)),"")</f>
        <v/>
      </c>
    </row>
    <row r="91" spans="1:22" ht="42" customHeight="1">
      <c r="A91" s="29"/>
      <c r="B91" s="19"/>
      <c r="C91" s="20"/>
      <c r="D91" s="35"/>
      <c r="E91" s="35"/>
      <c r="G91" s="36"/>
      <c r="H91" s="34"/>
      <c r="I91" s="36"/>
      <c r="J91" s="20"/>
      <c r="K91" s="30" t="str">
        <f t="shared" si="6"/>
        <v/>
      </c>
      <c r="N91" s="20"/>
      <c r="O91" s="30" t="str">
        <f>IFERROR(IF(VLOOKUP(J91,'BANQUE DE DONNEES'!A:B,2,FALSE)=0,"",VLOOKUP(J91,'BANQUE DE DONNEES'!A:B,2,FALSE)),"")</f>
        <v/>
      </c>
      <c r="P91" s="30" t="str">
        <f t="shared" si="7"/>
        <v/>
      </c>
      <c r="Q91" s="52" t="str">
        <f t="shared" si="8"/>
        <v/>
      </c>
      <c r="R91" s="52" t="str">
        <f t="shared" si="9"/>
        <v/>
      </c>
      <c r="S91" s="52" t="str">
        <f t="shared" si="10"/>
        <v/>
      </c>
      <c r="T91" s="20"/>
      <c r="U91" s="20" t="str">
        <f>IFERROR(VLOOKUP(J91,'BANQUE DE DONNEES'!A:C,3,FALSE)*K91,"")</f>
        <v/>
      </c>
      <c r="V91" s="30" t="str">
        <f>IFERROR(IF(VLOOKUP(J91,'BANQUE DE DONNEES'!A:D,4,FALSE)=0,"",VLOOKUP(J91,'BANQUE DE DONNEES'!A:D,4,FALSE)),"")</f>
        <v/>
      </c>
    </row>
    <row r="92" spans="1:22" ht="42" customHeight="1">
      <c r="A92" s="29"/>
      <c r="B92" s="21"/>
      <c r="C92" s="22"/>
      <c r="D92" s="35"/>
      <c r="J92" s="22"/>
      <c r="K92" s="30" t="str">
        <f t="shared" si="6"/>
        <v/>
      </c>
      <c r="N92" s="20"/>
      <c r="O92" s="30" t="str">
        <f>IFERROR(IF(VLOOKUP(J92,'BANQUE DE DONNEES'!A:B,2,FALSE)=0,"",VLOOKUP(J92,'BANQUE DE DONNEES'!A:B,2,FALSE)),"")</f>
        <v/>
      </c>
      <c r="P92" s="30" t="str">
        <f t="shared" si="7"/>
        <v/>
      </c>
      <c r="Q92" s="52" t="str">
        <f t="shared" si="8"/>
        <v/>
      </c>
      <c r="R92" s="52" t="str">
        <f t="shared" si="9"/>
        <v/>
      </c>
      <c r="S92" s="52" t="str">
        <f t="shared" si="10"/>
        <v/>
      </c>
      <c r="T92" s="22"/>
      <c r="U92" s="20" t="str">
        <f>IFERROR(VLOOKUP(J92,'BANQUE DE DONNEES'!A:C,3,FALSE)*K92,"")</f>
        <v/>
      </c>
      <c r="V92" s="30" t="str">
        <f>IFERROR(IF(VLOOKUP(J92,'BANQUE DE DONNEES'!A:D,4,FALSE)=0,"",VLOOKUP(J92,'BANQUE DE DONNEES'!A:D,4,FALSE)),"")</f>
        <v/>
      </c>
    </row>
    <row r="93" spans="1:22" ht="42" customHeight="1">
      <c r="A93" s="29"/>
      <c r="B93" s="21"/>
      <c r="C93" s="22"/>
      <c r="D93" s="35"/>
      <c r="J93" s="22"/>
      <c r="K93" s="30" t="str">
        <f t="shared" si="6"/>
        <v/>
      </c>
      <c r="N93" s="20"/>
      <c r="O93" s="30" t="str">
        <f>IFERROR(IF(VLOOKUP(J93,'BANQUE DE DONNEES'!A:B,2,FALSE)=0,"",VLOOKUP(J93,'BANQUE DE DONNEES'!A:B,2,FALSE)),"")</f>
        <v/>
      </c>
      <c r="P93" s="30" t="str">
        <f t="shared" si="7"/>
        <v/>
      </c>
      <c r="Q93" s="52" t="str">
        <f t="shared" si="8"/>
        <v/>
      </c>
      <c r="R93" s="52" t="str">
        <f t="shared" si="9"/>
        <v/>
      </c>
      <c r="S93" s="52" t="str">
        <f t="shared" si="10"/>
        <v/>
      </c>
      <c r="T93" s="22"/>
      <c r="U93" s="20" t="str">
        <f>IFERROR(VLOOKUP(J93,'BANQUE DE DONNEES'!A:C,3,FALSE)*K93,"")</f>
        <v/>
      </c>
      <c r="V93" s="30" t="str">
        <f>IFERROR(IF(VLOOKUP(J93,'BANQUE DE DONNEES'!A:D,4,FALSE)=0,"",VLOOKUP(J93,'BANQUE DE DONNEES'!A:D,4,FALSE)),"")</f>
        <v/>
      </c>
    </row>
    <row r="94" spans="1:22" ht="42" customHeight="1">
      <c r="A94" s="29"/>
      <c r="B94" s="21"/>
      <c r="C94" s="22"/>
      <c r="J94" s="22"/>
      <c r="K94" s="30" t="str">
        <f t="shared" si="6"/>
        <v/>
      </c>
      <c r="N94" s="20"/>
      <c r="O94" s="30" t="str">
        <f>IFERROR(IF(VLOOKUP(J94,'BANQUE DE DONNEES'!A:B,2,FALSE)=0,"",VLOOKUP(J94,'BANQUE DE DONNEES'!A:B,2,FALSE)),"")</f>
        <v/>
      </c>
      <c r="P94" s="30" t="str">
        <f t="shared" si="7"/>
        <v/>
      </c>
      <c r="Q94" s="52" t="str">
        <f t="shared" si="8"/>
        <v/>
      </c>
      <c r="R94" s="52" t="str">
        <f t="shared" si="9"/>
        <v/>
      </c>
      <c r="S94" s="52" t="str">
        <f t="shared" si="10"/>
        <v/>
      </c>
      <c r="T94" s="22"/>
      <c r="U94" s="20" t="str">
        <f>IFERROR(VLOOKUP(J94,'BANQUE DE DONNEES'!A:C,3,FALSE)*K94,"")</f>
        <v/>
      </c>
      <c r="V94" s="30" t="str">
        <f>IFERROR(IF(VLOOKUP(J94,'BANQUE DE DONNEES'!A:D,4,FALSE)=0,"",VLOOKUP(J94,'BANQUE DE DONNEES'!A:D,4,FALSE)),"")</f>
        <v/>
      </c>
    </row>
    <row r="95" spans="1:22" ht="42" customHeight="1">
      <c r="A95" s="29"/>
      <c r="B95" s="19"/>
      <c r="C95" s="20"/>
      <c r="D95" s="35"/>
      <c r="H95" s="34"/>
      <c r="J95" s="20"/>
      <c r="K95" s="30" t="str">
        <f t="shared" si="6"/>
        <v/>
      </c>
      <c r="N95" s="20"/>
      <c r="O95" s="30" t="str">
        <f>IFERROR(IF(VLOOKUP(J95,'BANQUE DE DONNEES'!A:B,2,FALSE)=0,"",VLOOKUP(J95,'BANQUE DE DONNEES'!A:B,2,FALSE)),"")</f>
        <v/>
      </c>
      <c r="P95" s="30" t="str">
        <f t="shared" si="7"/>
        <v/>
      </c>
      <c r="Q95" s="52" t="str">
        <f t="shared" si="8"/>
        <v/>
      </c>
      <c r="R95" s="52" t="str">
        <f t="shared" si="9"/>
        <v/>
      </c>
      <c r="S95" s="52" t="str">
        <f t="shared" si="10"/>
        <v/>
      </c>
      <c r="T95" s="20"/>
      <c r="U95" s="20" t="str">
        <f>IFERROR(VLOOKUP(J95,'BANQUE DE DONNEES'!A:C,3,FALSE)*K95,"")</f>
        <v/>
      </c>
      <c r="V95" s="30" t="str">
        <f>IFERROR(IF(VLOOKUP(J95,'BANQUE DE DONNEES'!A:D,4,FALSE)=0,"",VLOOKUP(J95,'BANQUE DE DONNEES'!A:D,4,FALSE)),"")</f>
        <v/>
      </c>
    </row>
    <row r="96" spans="1:22" ht="42" customHeight="1">
      <c r="A96" s="29"/>
      <c r="B96" s="21"/>
      <c r="C96" s="22"/>
      <c r="D96" s="35"/>
      <c r="E96" s="35"/>
      <c r="G96" s="36"/>
      <c r="H96" s="34"/>
      <c r="I96" s="36"/>
      <c r="J96" s="22"/>
      <c r="K96" s="30" t="str">
        <f t="shared" si="6"/>
        <v/>
      </c>
      <c r="N96" s="20"/>
      <c r="O96" s="30" t="str">
        <f>IFERROR(IF(VLOOKUP(J96,'BANQUE DE DONNEES'!A:B,2,FALSE)=0,"",VLOOKUP(J96,'BANQUE DE DONNEES'!A:B,2,FALSE)),"")</f>
        <v/>
      </c>
      <c r="P96" s="30" t="str">
        <f t="shared" si="7"/>
        <v/>
      </c>
      <c r="Q96" s="52" t="str">
        <f t="shared" si="8"/>
        <v/>
      </c>
      <c r="R96" s="52" t="str">
        <f t="shared" si="9"/>
        <v/>
      </c>
      <c r="S96" s="52" t="str">
        <f t="shared" si="10"/>
        <v/>
      </c>
      <c r="T96" s="22"/>
      <c r="U96" s="20" t="str">
        <f>IFERROR(VLOOKUP(J96,'BANQUE DE DONNEES'!A:C,3,FALSE)*K96,"")</f>
        <v/>
      </c>
      <c r="V96" s="30" t="str">
        <f>IFERROR(IF(VLOOKUP(J96,'BANQUE DE DONNEES'!A:D,4,FALSE)=0,"",VLOOKUP(J96,'BANQUE DE DONNEES'!A:D,4,FALSE)),"")</f>
        <v/>
      </c>
    </row>
    <row r="97" spans="1:22" ht="42" customHeight="1">
      <c r="A97" s="29"/>
      <c r="B97" s="21"/>
      <c r="C97" s="22"/>
      <c r="D97" s="35"/>
      <c r="E97" s="35"/>
      <c r="G97" s="36"/>
      <c r="H97" s="34"/>
      <c r="I97" s="36"/>
      <c r="J97" s="22"/>
      <c r="K97" s="30" t="str">
        <f t="shared" si="6"/>
        <v/>
      </c>
      <c r="N97" s="20"/>
      <c r="O97" s="30" t="str">
        <f>IFERROR(IF(VLOOKUP(J97,'BANQUE DE DONNEES'!A:B,2,FALSE)=0,"",VLOOKUP(J97,'BANQUE DE DONNEES'!A:B,2,FALSE)),"")</f>
        <v/>
      </c>
      <c r="P97" s="30" t="str">
        <f t="shared" si="7"/>
        <v/>
      </c>
      <c r="Q97" s="52" t="str">
        <f t="shared" si="8"/>
        <v/>
      </c>
      <c r="R97" s="52" t="str">
        <f t="shared" si="9"/>
        <v/>
      </c>
      <c r="S97" s="52" t="str">
        <f t="shared" si="10"/>
        <v/>
      </c>
      <c r="T97" s="22"/>
      <c r="U97" s="20" t="str">
        <f>IFERROR(VLOOKUP(J97,'BANQUE DE DONNEES'!A:C,3,FALSE)*K97,"")</f>
        <v/>
      </c>
      <c r="V97" s="30" t="str">
        <f>IFERROR(IF(VLOOKUP(J97,'BANQUE DE DONNEES'!A:D,4,FALSE)=0,"",VLOOKUP(J97,'BANQUE DE DONNEES'!A:D,4,FALSE)),"")</f>
        <v/>
      </c>
    </row>
    <row r="98" spans="1:22" ht="42" customHeight="1">
      <c r="A98" s="29"/>
      <c r="B98" s="21"/>
      <c r="C98" s="22"/>
      <c r="D98" s="35"/>
      <c r="J98" s="22"/>
      <c r="K98" s="30" t="str">
        <f t="shared" si="6"/>
        <v/>
      </c>
      <c r="N98" s="20"/>
      <c r="O98" s="30" t="str">
        <f>IFERROR(IF(VLOOKUP(J98,'BANQUE DE DONNEES'!A:B,2,FALSE)=0,"",VLOOKUP(J98,'BANQUE DE DONNEES'!A:B,2,FALSE)),"")</f>
        <v/>
      </c>
      <c r="P98" s="30" t="str">
        <f t="shared" si="7"/>
        <v/>
      </c>
      <c r="Q98" s="52" t="str">
        <f t="shared" si="8"/>
        <v/>
      </c>
      <c r="R98" s="52" t="str">
        <f t="shared" si="9"/>
        <v/>
      </c>
      <c r="S98" s="52" t="str">
        <f t="shared" si="10"/>
        <v/>
      </c>
      <c r="T98" s="22"/>
      <c r="U98" s="20" t="str">
        <f>IFERROR(VLOOKUP(J98,'BANQUE DE DONNEES'!A:C,3,FALSE)*K98,"")</f>
        <v/>
      </c>
      <c r="V98" s="30" t="str">
        <f>IFERROR(IF(VLOOKUP(J98,'BANQUE DE DONNEES'!A:D,4,FALSE)=0,"",VLOOKUP(J98,'BANQUE DE DONNEES'!A:D,4,FALSE)),"")</f>
        <v/>
      </c>
    </row>
    <row r="99" spans="1:22" ht="42" customHeight="1">
      <c r="A99" s="29"/>
      <c r="B99" s="21"/>
      <c r="C99" s="22"/>
      <c r="D99" s="35"/>
      <c r="H99" s="37"/>
      <c r="J99" s="22"/>
      <c r="K99" s="30" t="str">
        <f t="shared" si="6"/>
        <v/>
      </c>
      <c r="N99" s="20"/>
      <c r="O99" s="30" t="str">
        <f>IFERROR(IF(VLOOKUP(J99,'BANQUE DE DONNEES'!A:B,2,FALSE)=0,"",VLOOKUP(J99,'BANQUE DE DONNEES'!A:B,2,FALSE)),"")</f>
        <v/>
      </c>
      <c r="P99" s="30" t="str">
        <f t="shared" si="7"/>
        <v/>
      </c>
      <c r="Q99" s="52" t="str">
        <f t="shared" si="8"/>
        <v/>
      </c>
      <c r="R99" s="52" t="str">
        <f t="shared" si="9"/>
        <v/>
      </c>
      <c r="S99" s="52" t="str">
        <f t="shared" si="10"/>
        <v/>
      </c>
      <c r="T99" s="22"/>
      <c r="U99" s="20" t="str">
        <f>IFERROR(VLOOKUP(J99,'BANQUE DE DONNEES'!A:C,3,FALSE)*K99,"")</f>
        <v/>
      </c>
      <c r="V99" s="30" t="str">
        <f>IFERROR(IF(VLOOKUP(J99,'BANQUE DE DONNEES'!A:D,4,FALSE)=0,"",VLOOKUP(J99,'BANQUE DE DONNEES'!A:D,4,FALSE)),"")</f>
        <v/>
      </c>
    </row>
    <row r="100" spans="1:22" ht="42" customHeight="1">
      <c r="A100" s="29"/>
      <c r="B100" s="23"/>
      <c r="C100" s="20"/>
      <c r="D100" s="35"/>
      <c r="E100" s="35"/>
      <c r="G100" s="36"/>
      <c r="H100" s="34"/>
      <c r="I100" s="36"/>
      <c r="J100" s="20"/>
      <c r="K100" s="30" t="str">
        <f t="shared" si="6"/>
        <v/>
      </c>
      <c r="N100" s="20"/>
      <c r="O100" s="30" t="str">
        <f>IFERROR(IF(VLOOKUP(J100,'BANQUE DE DONNEES'!A:B,2,FALSE)=0,"",VLOOKUP(J100,'BANQUE DE DONNEES'!A:B,2,FALSE)),"")</f>
        <v/>
      </c>
      <c r="P100" s="30" t="str">
        <f t="shared" si="7"/>
        <v/>
      </c>
      <c r="Q100" s="52" t="str">
        <f t="shared" si="8"/>
        <v/>
      </c>
      <c r="R100" s="52" t="str">
        <f t="shared" si="9"/>
        <v/>
      </c>
      <c r="S100" s="52" t="str">
        <f t="shared" si="10"/>
        <v/>
      </c>
      <c r="T100" s="20"/>
      <c r="U100" s="20" t="str">
        <f>IFERROR(VLOOKUP(J100,'BANQUE DE DONNEES'!A:C,3,FALSE)*K100,"")</f>
        <v/>
      </c>
      <c r="V100" s="30" t="str">
        <f>IFERROR(IF(VLOOKUP(J100,'BANQUE DE DONNEES'!A:D,4,FALSE)=0,"",VLOOKUP(J100,'BANQUE DE DONNEES'!A:D,4,FALSE)),"")</f>
        <v/>
      </c>
    </row>
    <row r="101" spans="1:22" ht="42" customHeight="1">
      <c r="A101" s="29"/>
      <c r="B101" s="23"/>
      <c r="C101" s="20"/>
      <c r="D101" s="35"/>
      <c r="E101" s="36"/>
      <c r="G101" s="36"/>
      <c r="H101" s="34"/>
      <c r="J101" s="20"/>
      <c r="K101" s="30" t="str">
        <f t="shared" si="6"/>
        <v/>
      </c>
      <c r="N101" s="20"/>
      <c r="O101" s="30" t="str">
        <f>IFERROR(IF(VLOOKUP(J101,'BANQUE DE DONNEES'!A:B,2,FALSE)=0,"",VLOOKUP(J101,'BANQUE DE DONNEES'!A:B,2,FALSE)),"")</f>
        <v/>
      </c>
      <c r="P101" s="30" t="str">
        <f t="shared" si="7"/>
        <v/>
      </c>
      <c r="Q101" s="52" t="str">
        <f t="shared" si="8"/>
        <v/>
      </c>
      <c r="R101" s="52" t="str">
        <f t="shared" si="9"/>
        <v/>
      </c>
      <c r="S101" s="52" t="str">
        <f t="shared" si="10"/>
        <v/>
      </c>
      <c r="T101" s="20"/>
      <c r="U101" s="20" t="str">
        <f>IFERROR(VLOOKUP(J101,'BANQUE DE DONNEES'!A:C,3,FALSE)*K101,"")</f>
        <v/>
      </c>
      <c r="V101" s="30" t="str">
        <f>IFERROR(IF(VLOOKUP(J101,'BANQUE DE DONNEES'!A:D,4,FALSE)=0,"",VLOOKUP(J101,'BANQUE DE DONNEES'!A:D,4,FALSE)),"")</f>
        <v/>
      </c>
    </row>
    <row r="102" spans="1:22" ht="42" customHeight="1">
      <c r="A102" s="29"/>
      <c r="B102" s="24"/>
      <c r="C102" s="22"/>
      <c r="D102" s="35"/>
      <c r="H102" s="34"/>
      <c r="J102" s="22"/>
      <c r="K102" s="30" t="str">
        <f t="shared" si="6"/>
        <v/>
      </c>
      <c r="N102" s="20"/>
      <c r="O102" s="30" t="str">
        <f>IFERROR(IF(VLOOKUP(J102,'BANQUE DE DONNEES'!A:B,2,FALSE)=0,"",VLOOKUP(J102,'BANQUE DE DONNEES'!A:B,2,FALSE)),"")</f>
        <v/>
      </c>
      <c r="P102" s="30" t="str">
        <f t="shared" si="7"/>
        <v/>
      </c>
      <c r="Q102" s="52" t="str">
        <f t="shared" si="8"/>
        <v/>
      </c>
      <c r="R102" s="52" t="str">
        <f t="shared" si="9"/>
        <v/>
      </c>
      <c r="S102" s="52" t="str">
        <f t="shared" si="10"/>
        <v/>
      </c>
      <c r="T102" s="22"/>
      <c r="U102" s="20" t="str">
        <f>IFERROR(VLOOKUP(J102,'BANQUE DE DONNEES'!A:C,3,FALSE)*K102,"")</f>
        <v/>
      </c>
      <c r="V102" s="30" t="str">
        <f>IFERROR(IF(VLOOKUP(J102,'BANQUE DE DONNEES'!A:D,4,FALSE)=0,"",VLOOKUP(J102,'BANQUE DE DONNEES'!A:D,4,FALSE)),"")</f>
        <v/>
      </c>
    </row>
    <row r="103" spans="1:22" ht="42" customHeight="1">
      <c r="A103" s="29"/>
      <c r="B103" s="19"/>
      <c r="C103" s="20"/>
      <c r="D103" s="35"/>
      <c r="E103" s="35"/>
      <c r="G103" s="36"/>
      <c r="H103" s="34"/>
      <c r="J103" s="20"/>
      <c r="K103" s="30" t="str">
        <f t="shared" si="6"/>
        <v/>
      </c>
      <c r="N103" s="20"/>
      <c r="O103" s="30" t="str">
        <f>IFERROR(IF(VLOOKUP(J103,'BANQUE DE DONNEES'!A:B,2,FALSE)=0,"",VLOOKUP(J103,'BANQUE DE DONNEES'!A:B,2,FALSE)),"")</f>
        <v/>
      </c>
      <c r="P103" s="30" t="str">
        <f t="shared" si="7"/>
        <v/>
      </c>
      <c r="Q103" s="52" t="str">
        <f t="shared" si="8"/>
        <v/>
      </c>
      <c r="R103" s="52" t="str">
        <f t="shared" si="9"/>
        <v/>
      </c>
      <c r="S103" s="52" t="str">
        <f t="shared" si="10"/>
        <v/>
      </c>
      <c r="T103" s="20"/>
      <c r="U103" s="20" t="str">
        <f>IFERROR(VLOOKUP(J103,'BANQUE DE DONNEES'!A:C,3,FALSE)*K103,"")</f>
        <v/>
      </c>
      <c r="V103" s="30" t="str">
        <f>IFERROR(IF(VLOOKUP(J103,'BANQUE DE DONNEES'!A:D,4,FALSE)=0,"",VLOOKUP(J103,'BANQUE DE DONNEES'!A:D,4,FALSE)),"")</f>
        <v/>
      </c>
    </row>
    <row r="104" spans="1:22" ht="42" customHeight="1">
      <c r="A104" s="29"/>
      <c r="B104" s="21"/>
      <c r="C104" s="22"/>
      <c r="D104" s="35"/>
      <c r="E104" s="35"/>
      <c r="G104" s="36"/>
      <c r="H104" s="37"/>
      <c r="J104" s="22"/>
      <c r="K104" s="30" t="str">
        <f t="shared" si="6"/>
        <v/>
      </c>
      <c r="N104" s="20"/>
      <c r="O104" s="30" t="str">
        <f>IFERROR(IF(VLOOKUP(J104,'BANQUE DE DONNEES'!A:B,2,FALSE)=0,"",VLOOKUP(J104,'BANQUE DE DONNEES'!A:B,2,FALSE)),"")</f>
        <v/>
      </c>
      <c r="P104" s="30" t="str">
        <f t="shared" si="7"/>
        <v/>
      </c>
      <c r="Q104" s="52" t="str">
        <f t="shared" si="8"/>
        <v/>
      </c>
      <c r="R104" s="52" t="str">
        <f t="shared" si="9"/>
        <v/>
      </c>
      <c r="S104" s="52" t="str">
        <f t="shared" si="10"/>
        <v/>
      </c>
      <c r="T104" s="22"/>
      <c r="U104" s="20" t="str">
        <f>IFERROR(VLOOKUP(J104,'BANQUE DE DONNEES'!A:C,3,FALSE)*K104,"")</f>
        <v/>
      </c>
      <c r="V104" s="30" t="str">
        <f>IFERROR(IF(VLOOKUP(J104,'BANQUE DE DONNEES'!A:D,4,FALSE)=0,"",VLOOKUP(J104,'BANQUE DE DONNEES'!A:D,4,FALSE)),"")</f>
        <v/>
      </c>
    </row>
    <row r="105" spans="1:22" ht="42" customHeight="1">
      <c r="A105" s="29"/>
      <c r="B105" s="21"/>
      <c r="C105" s="22"/>
      <c r="D105" s="35"/>
      <c r="E105" s="35"/>
      <c r="G105" s="36"/>
      <c r="H105" s="38"/>
      <c r="J105" s="22"/>
      <c r="K105" s="30" t="str">
        <f t="shared" si="6"/>
        <v/>
      </c>
      <c r="N105" s="20"/>
      <c r="O105" s="30" t="str">
        <f>IFERROR(IF(VLOOKUP(J105,'BANQUE DE DONNEES'!A:B,2,FALSE)=0,"",VLOOKUP(J105,'BANQUE DE DONNEES'!A:B,2,FALSE)),"")</f>
        <v/>
      </c>
      <c r="P105" s="30" t="str">
        <f t="shared" si="7"/>
        <v/>
      </c>
      <c r="Q105" s="52" t="str">
        <f t="shared" si="8"/>
        <v/>
      </c>
      <c r="R105" s="52" t="str">
        <f t="shared" si="9"/>
        <v/>
      </c>
      <c r="S105" s="52" t="str">
        <f t="shared" si="10"/>
        <v/>
      </c>
      <c r="T105" s="22"/>
      <c r="U105" s="20" t="str">
        <f>IFERROR(VLOOKUP(J105,'BANQUE DE DONNEES'!A:C,3,FALSE)*K105,"")</f>
        <v/>
      </c>
      <c r="V105" s="30" t="str">
        <f>IFERROR(IF(VLOOKUP(J105,'BANQUE DE DONNEES'!A:D,4,FALSE)=0,"",VLOOKUP(J105,'BANQUE DE DONNEES'!A:D,4,FALSE)),"")</f>
        <v/>
      </c>
    </row>
    <row r="106" spans="1:22" ht="42" customHeight="1">
      <c r="A106" s="29"/>
      <c r="B106" s="19"/>
      <c r="C106" s="20"/>
      <c r="D106" s="35"/>
      <c r="H106" s="37"/>
      <c r="J106" s="20"/>
      <c r="K106" s="30" t="str">
        <f t="shared" si="6"/>
        <v/>
      </c>
      <c r="N106" s="20"/>
      <c r="O106" s="30" t="str">
        <f>IFERROR(IF(VLOOKUP(J106,'BANQUE DE DONNEES'!A:B,2,FALSE)=0,"",VLOOKUP(J106,'BANQUE DE DONNEES'!A:B,2,FALSE)),"")</f>
        <v/>
      </c>
      <c r="P106" s="30" t="str">
        <f t="shared" si="7"/>
        <v/>
      </c>
      <c r="Q106" s="52" t="str">
        <f t="shared" si="8"/>
        <v/>
      </c>
      <c r="R106" s="52" t="str">
        <f t="shared" si="9"/>
        <v/>
      </c>
      <c r="S106" s="52" t="str">
        <f t="shared" si="10"/>
        <v/>
      </c>
      <c r="T106" s="20"/>
      <c r="U106" s="20" t="str">
        <f>IFERROR(VLOOKUP(J106,'BANQUE DE DONNEES'!A:C,3,FALSE)*K106,"")</f>
        <v/>
      </c>
      <c r="V106" s="30" t="str">
        <f>IFERROR(IF(VLOOKUP(J106,'BANQUE DE DONNEES'!A:D,4,FALSE)=0,"",VLOOKUP(J106,'BANQUE DE DONNEES'!A:D,4,FALSE)),"")</f>
        <v/>
      </c>
    </row>
    <row r="107" spans="1:22" ht="42" customHeight="1">
      <c r="A107" s="29"/>
      <c r="B107" s="21"/>
      <c r="C107" s="24"/>
      <c r="J107" s="22"/>
      <c r="K107" s="30" t="str">
        <f t="shared" si="6"/>
        <v/>
      </c>
      <c r="N107" s="20"/>
      <c r="O107" s="30" t="str">
        <f>IFERROR(IF(VLOOKUP(J107,'BANQUE DE DONNEES'!A:B,2,FALSE)=0,"",VLOOKUP(J107,'BANQUE DE DONNEES'!A:B,2,FALSE)),"")</f>
        <v/>
      </c>
      <c r="P107" s="30" t="str">
        <f t="shared" si="7"/>
        <v/>
      </c>
      <c r="Q107" s="52" t="str">
        <f t="shared" si="8"/>
        <v/>
      </c>
      <c r="R107" s="52" t="str">
        <f t="shared" si="9"/>
        <v/>
      </c>
      <c r="S107" s="52" t="str">
        <f t="shared" si="10"/>
        <v/>
      </c>
      <c r="T107" s="22"/>
      <c r="U107" s="20" t="str">
        <f>IFERROR(VLOOKUP(J107,'BANQUE DE DONNEES'!A:C,3,FALSE)*K107,"")</f>
        <v/>
      </c>
      <c r="V107" s="30" t="str">
        <f>IFERROR(IF(VLOOKUP(J107,'BANQUE DE DONNEES'!A:D,4,FALSE)=0,"",VLOOKUP(J107,'BANQUE DE DONNEES'!A:D,4,FALSE)),"")</f>
        <v/>
      </c>
    </row>
    <row r="108" spans="1:22" ht="42" customHeight="1">
      <c r="B108" s="19"/>
      <c r="C108" s="24"/>
      <c r="J108" s="20"/>
      <c r="K108" s="30" t="str">
        <f t="shared" si="6"/>
        <v/>
      </c>
      <c r="N108" s="20"/>
      <c r="O108" s="30" t="str">
        <f>IFERROR(IF(VLOOKUP(J108,'BANQUE DE DONNEES'!A:B,2,FALSE)=0,"",VLOOKUP(J108,'BANQUE DE DONNEES'!A:B,2,FALSE)),"")</f>
        <v/>
      </c>
      <c r="P108" s="30" t="str">
        <f t="shared" si="7"/>
        <v/>
      </c>
      <c r="Q108" s="52" t="str">
        <f t="shared" si="8"/>
        <v/>
      </c>
      <c r="R108" s="52" t="str">
        <f t="shared" si="9"/>
        <v/>
      </c>
      <c r="S108" s="52" t="str">
        <f t="shared" si="10"/>
        <v/>
      </c>
      <c r="T108" s="20"/>
      <c r="U108" s="20" t="str">
        <f>IFERROR(VLOOKUP(J108,'BANQUE DE DONNEES'!A:C,3,FALSE)*K108,"")</f>
        <v/>
      </c>
      <c r="V108" s="30" t="str">
        <f>IFERROR(IF(VLOOKUP(J108,'BANQUE DE DONNEES'!A:D,4,FALSE)=0,"",VLOOKUP(J108,'BANQUE DE DONNEES'!A:D,4,FALSE)),"")</f>
        <v/>
      </c>
    </row>
    <row r="109" spans="1:22" ht="42" customHeight="1">
      <c r="A109" s="29"/>
      <c r="B109" s="21"/>
      <c r="C109" s="24"/>
      <c r="J109" s="22"/>
      <c r="K109" s="30" t="str">
        <f t="shared" si="6"/>
        <v/>
      </c>
      <c r="N109" s="20"/>
      <c r="O109" s="30" t="str">
        <f>IFERROR(IF(VLOOKUP(J109,'BANQUE DE DONNEES'!A:B,2,FALSE)=0,"",VLOOKUP(J109,'BANQUE DE DONNEES'!A:B,2,FALSE)),"")</f>
        <v/>
      </c>
      <c r="P109" s="30" t="str">
        <f t="shared" si="7"/>
        <v/>
      </c>
      <c r="Q109" s="52" t="str">
        <f t="shared" si="8"/>
        <v/>
      </c>
      <c r="R109" s="52" t="str">
        <f t="shared" si="9"/>
        <v/>
      </c>
      <c r="S109" s="52" t="str">
        <f t="shared" si="10"/>
        <v/>
      </c>
      <c r="T109" s="22"/>
      <c r="U109" s="20" t="str">
        <f>IFERROR(VLOOKUP(J109,'BANQUE DE DONNEES'!A:C,3,FALSE)*K109,"")</f>
        <v/>
      </c>
      <c r="V109" s="30" t="str">
        <f>IFERROR(IF(VLOOKUP(J109,'BANQUE DE DONNEES'!A:D,4,FALSE)=0,"",VLOOKUP(J109,'BANQUE DE DONNEES'!A:D,4,FALSE)),"")</f>
        <v/>
      </c>
    </row>
    <row r="110" spans="1:22" ht="42" customHeight="1">
      <c r="B110" s="21"/>
      <c r="C110" s="24"/>
      <c r="J110" s="22"/>
      <c r="K110" s="30" t="str">
        <f t="shared" si="6"/>
        <v/>
      </c>
      <c r="N110" s="20"/>
      <c r="O110" s="30" t="str">
        <f>IFERROR(IF(VLOOKUP(J110,'BANQUE DE DONNEES'!A:B,2,FALSE)=0,"",VLOOKUP(J110,'BANQUE DE DONNEES'!A:B,2,FALSE)),"")</f>
        <v/>
      </c>
      <c r="P110" s="30" t="str">
        <f t="shared" si="7"/>
        <v/>
      </c>
      <c r="Q110" s="52" t="str">
        <f t="shared" si="8"/>
        <v/>
      </c>
      <c r="R110" s="52" t="str">
        <f t="shared" si="9"/>
        <v/>
      </c>
      <c r="S110" s="52" t="str">
        <f t="shared" si="10"/>
        <v/>
      </c>
      <c r="T110" s="22"/>
      <c r="U110" s="20" t="str">
        <f>IFERROR(VLOOKUP(J110,'BANQUE DE DONNEES'!A:C,3,FALSE)*K110,"")</f>
        <v/>
      </c>
      <c r="V110" s="30" t="str">
        <f>IFERROR(IF(VLOOKUP(J110,'BANQUE DE DONNEES'!A:D,4,FALSE)=0,"",VLOOKUP(J110,'BANQUE DE DONNEES'!A:D,4,FALSE)),"")</f>
        <v/>
      </c>
    </row>
    <row r="111" spans="1:22" ht="42" customHeight="1">
      <c r="A111" s="29"/>
      <c r="B111" s="21"/>
      <c r="C111" s="24"/>
      <c r="J111" s="22"/>
      <c r="K111" s="30" t="str">
        <f t="shared" si="6"/>
        <v/>
      </c>
      <c r="N111" s="20"/>
      <c r="O111" s="30" t="str">
        <f>IFERROR(IF(VLOOKUP(J111,'BANQUE DE DONNEES'!A:B,2,FALSE)=0,"",VLOOKUP(J111,'BANQUE DE DONNEES'!A:B,2,FALSE)),"")</f>
        <v/>
      </c>
      <c r="P111" s="30" t="str">
        <f t="shared" si="7"/>
        <v/>
      </c>
      <c r="Q111" s="52" t="str">
        <f t="shared" si="8"/>
        <v/>
      </c>
      <c r="R111" s="52" t="str">
        <f t="shared" si="9"/>
        <v/>
      </c>
      <c r="S111" s="52" t="str">
        <f t="shared" si="10"/>
        <v/>
      </c>
      <c r="T111" s="22"/>
      <c r="U111" s="20" t="str">
        <f>IFERROR(VLOOKUP(J111,'BANQUE DE DONNEES'!A:C,3,FALSE)*K111,"")</f>
        <v/>
      </c>
      <c r="V111" s="30" t="str">
        <f>IFERROR(IF(VLOOKUP(J111,'BANQUE DE DONNEES'!A:D,4,FALSE)=0,"",VLOOKUP(J111,'BANQUE DE DONNEES'!A:D,4,FALSE)),"")</f>
        <v/>
      </c>
    </row>
    <row r="112" spans="1:22" ht="42" customHeight="1">
      <c r="A112" s="29"/>
      <c r="B112" s="21"/>
      <c r="C112" s="22"/>
      <c r="D112" s="35"/>
      <c r="E112" s="35"/>
      <c r="G112" s="36"/>
      <c r="H112" s="34"/>
      <c r="J112" s="22"/>
      <c r="K112" s="30" t="str">
        <f t="shared" si="6"/>
        <v/>
      </c>
      <c r="N112" s="20"/>
      <c r="O112" s="30" t="str">
        <f>IFERROR(IF(VLOOKUP(J112,'BANQUE DE DONNEES'!A:B,2,FALSE)=0,"",VLOOKUP(J112,'BANQUE DE DONNEES'!A:B,2,FALSE)),"")</f>
        <v/>
      </c>
      <c r="P112" s="30" t="str">
        <f t="shared" si="7"/>
        <v/>
      </c>
      <c r="Q112" s="52" t="str">
        <f t="shared" si="8"/>
        <v/>
      </c>
      <c r="R112" s="52" t="str">
        <f t="shared" si="9"/>
        <v/>
      </c>
      <c r="S112" s="52" t="str">
        <f t="shared" si="10"/>
        <v/>
      </c>
      <c r="T112" s="22"/>
      <c r="U112" s="20" t="str">
        <f>IFERROR(VLOOKUP(J112,'BANQUE DE DONNEES'!A:C,3,FALSE)*K112,"")</f>
        <v/>
      </c>
      <c r="V112" s="30" t="str">
        <f>IFERROR(IF(VLOOKUP(J112,'BANQUE DE DONNEES'!A:D,4,FALSE)=0,"",VLOOKUP(J112,'BANQUE DE DONNEES'!A:D,4,FALSE)),"")</f>
        <v/>
      </c>
    </row>
    <row r="113" spans="1:22" ht="42" customHeight="1">
      <c r="A113" s="29"/>
      <c r="B113" s="21"/>
      <c r="C113" s="22"/>
      <c r="D113" s="35"/>
      <c r="E113" s="35"/>
      <c r="G113" s="36"/>
      <c r="H113" s="38"/>
      <c r="J113" s="22"/>
      <c r="K113" s="30" t="str">
        <f t="shared" si="6"/>
        <v/>
      </c>
      <c r="N113" s="20"/>
      <c r="O113" s="30" t="str">
        <f>IFERROR(IF(VLOOKUP(J113,'BANQUE DE DONNEES'!A:B,2,FALSE)=0,"",VLOOKUP(J113,'BANQUE DE DONNEES'!A:B,2,FALSE)),"")</f>
        <v/>
      </c>
      <c r="P113" s="30" t="str">
        <f t="shared" si="7"/>
        <v/>
      </c>
      <c r="Q113" s="52" t="str">
        <f t="shared" si="8"/>
        <v/>
      </c>
      <c r="R113" s="52" t="str">
        <f t="shared" si="9"/>
        <v/>
      </c>
      <c r="S113" s="52" t="str">
        <f t="shared" si="10"/>
        <v/>
      </c>
      <c r="T113" s="22"/>
      <c r="U113" s="20" t="str">
        <f>IFERROR(VLOOKUP(J113,'BANQUE DE DONNEES'!A:C,3,FALSE)*K113,"")</f>
        <v/>
      </c>
      <c r="V113" s="30" t="str">
        <f>IFERROR(IF(VLOOKUP(J113,'BANQUE DE DONNEES'!A:D,4,FALSE)=0,"",VLOOKUP(J113,'BANQUE DE DONNEES'!A:D,4,FALSE)),"")</f>
        <v/>
      </c>
    </row>
    <row r="114" spans="1:22" ht="42" customHeight="1">
      <c r="A114" s="29"/>
      <c r="B114" s="19"/>
      <c r="C114" s="20"/>
      <c r="D114" s="35"/>
      <c r="E114" s="36"/>
      <c r="G114" s="36"/>
      <c r="J114" s="20"/>
      <c r="K114" s="30" t="str">
        <f t="shared" si="6"/>
        <v/>
      </c>
      <c r="N114" s="20"/>
      <c r="O114" s="30" t="str">
        <f>IFERROR(IF(VLOOKUP(J114,'BANQUE DE DONNEES'!A:B,2,FALSE)=0,"",VLOOKUP(J114,'BANQUE DE DONNEES'!A:B,2,FALSE)),"")</f>
        <v/>
      </c>
      <c r="P114" s="30" t="str">
        <f t="shared" si="7"/>
        <v/>
      </c>
      <c r="Q114" s="52" t="str">
        <f t="shared" si="8"/>
        <v/>
      </c>
      <c r="R114" s="52" t="str">
        <f t="shared" si="9"/>
        <v/>
      </c>
      <c r="S114" s="52" t="str">
        <f t="shared" si="10"/>
        <v/>
      </c>
      <c r="T114" s="20"/>
      <c r="U114" s="20" t="str">
        <f>IFERROR(VLOOKUP(J114,'BANQUE DE DONNEES'!A:C,3,FALSE)*K114,"")</f>
        <v/>
      </c>
      <c r="V114" s="30" t="str">
        <f>IFERROR(IF(VLOOKUP(J114,'BANQUE DE DONNEES'!A:D,4,FALSE)=0,"",VLOOKUP(J114,'BANQUE DE DONNEES'!A:D,4,FALSE)),"")</f>
        <v/>
      </c>
    </row>
    <row r="115" spans="1:22" ht="42" customHeight="1">
      <c r="A115" s="29"/>
      <c r="B115" s="19"/>
      <c r="C115" s="20"/>
      <c r="D115" s="35"/>
      <c r="E115" s="35"/>
      <c r="G115" s="36"/>
      <c r="H115" s="37"/>
      <c r="J115" s="20"/>
      <c r="K115" s="30" t="str">
        <f t="shared" si="6"/>
        <v/>
      </c>
      <c r="N115" s="20"/>
      <c r="O115" s="30" t="str">
        <f>IFERROR(IF(VLOOKUP(J115,'BANQUE DE DONNEES'!A:B,2,FALSE)=0,"",VLOOKUP(J115,'BANQUE DE DONNEES'!A:B,2,FALSE)),"")</f>
        <v/>
      </c>
      <c r="P115" s="30" t="str">
        <f t="shared" si="7"/>
        <v/>
      </c>
      <c r="Q115" s="52" t="str">
        <f t="shared" si="8"/>
        <v/>
      </c>
      <c r="R115" s="52" t="str">
        <f t="shared" si="9"/>
        <v/>
      </c>
      <c r="S115" s="52" t="str">
        <f t="shared" si="10"/>
        <v/>
      </c>
      <c r="T115" s="20"/>
      <c r="U115" s="20" t="str">
        <f>IFERROR(VLOOKUP(J115,'BANQUE DE DONNEES'!A:C,3,FALSE)*K115,"")</f>
        <v/>
      </c>
      <c r="V115" s="30" t="str">
        <f>IFERROR(IF(VLOOKUP(J115,'BANQUE DE DONNEES'!A:D,4,FALSE)=0,"",VLOOKUP(J115,'BANQUE DE DONNEES'!A:D,4,FALSE)),"")</f>
        <v/>
      </c>
    </row>
    <row r="116" spans="1:22" ht="42" customHeight="1">
      <c r="K116" s="30" t="str">
        <f t="shared" si="6"/>
        <v/>
      </c>
      <c r="N116" s="20"/>
      <c r="O116" s="30" t="str">
        <f>IFERROR(IF(VLOOKUP(J116,'BANQUE DE DONNEES'!A:B,2,FALSE)=0,"",VLOOKUP(J116,'BANQUE DE DONNEES'!A:B,2,FALSE)),"")</f>
        <v/>
      </c>
      <c r="P116" s="30" t="str">
        <f t="shared" si="7"/>
        <v/>
      </c>
      <c r="Q116" s="52" t="str">
        <f t="shared" si="8"/>
        <v/>
      </c>
      <c r="R116" s="52" t="str">
        <f t="shared" si="9"/>
        <v/>
      </c>
      <c r="S116" s="52" t="str">
        <f t="shared" si="10"/>
        <v/>
      </c>
      <c r="U116" s="20" t="str">
        <f>IFERROR(VLOOKUP(J116,'BANQUE DE DONNEES'!A:C,3,FALSE)*K116,"")</f>
        <v/>
      </c>
      <c r="V116" s="30" t="str">
        <f>IFERROR(IF(VLOOKUP(J116,'BANQUE DE DONNEES'!A:D,4,FALSE)=0,"",VLOOKUP(J116,'BANQUE DE DONNEES'!A:D,4,FALSE)),"")</f>
        <v/>
      </c>
    </row>
    <row r="117" spans="1:22" ht="42" customHeight="1">
      <c r="K117" s="30" t="str">
        <f t="shared" si="6"/>
        <v/>
      </c>
      <c r="N117" s="20"/>
      <c r="O117" s="30" t="str">
        <f>IFERROR(IF(VLOOKUP(J117,'BANQUE DE DONNEES'!A:B,2,FALSE)=0,"",VLOOKUP(J117,'BANQUE DE DONNEES'!A:B,2,FALSE)),"")</f>
        <v/>
      </c>
      <c r="P117" s="30" t="str">
        <f t="shared" si="7"/>
        <v/>
      </c>
      <c r="Q117" s="52" t="str">
        <f t="shared" si="8"/>
        <v/>
      </c>
      <c r="R117" s="52" t="str">
        <f t="shared" si="9"/>
        <v/>
      </c>
      <c r="S117" s="52" t="str">
        <f t="shared" si="10"/>
        <v/>
      </c>
      <c r="U117" s="20" t="str">
        <f>IFERROR(VLOOKUP(J117,'BANQUE DE DONNEES'!A:C,3,FALSE)*K117,"")</f>
        <v/>
      </c>
      <c r="V117" s="30" t="str">
        <f>IFERROR(IF(VLOOKUP(J117,'BANQUE DE DONNEES'!A:D,4,FALSE)=0,"",VLOOKUP(J117,'BANQUE DE DONNEES'!A:D,4,FALSE)),"")</f>
        <v/>
      </c>
    </row>
    <row r="118" spans="1:22" ht="42" customHeight="1">
      <c r="K118" s="30" t="str">
        <f t="shared" si="6"/>
        <v/>
      </c>
      <c r="N118" s="20"/>
      <c r="O118" s="30" t="str">
        <f>IFERROR(IF(VLOOKUP(J118,'BANQUE DE DONNEES'!A:B,2,FALSE)=0,"",VLOOKUP(J118,'BANQUE DE DONNEES'!A:B,2,FALSE)),"")</f>
        <v/>
      </c>
      <c r="P118" s="30" t="str">
        <f t="shared" si="7"/>
        <v/>
      </c>
      <c r="Q118" s="52" t="str">
        <f t="shared" si="8"/>
        <v/>
      </c>
      <c r="R118" s="52" t="str">
        <f t="shared" si="9"/>
        <v/>
      </c>
      <c r="S118" s="52" t="str">
        <f t="shared" si="10"/>
        <v/>
      </c>
      <c r="U118" s="20" t="str">
        <f>IFERROR(VLOOKUP(J118,'BANQUE DE DONNEES'!A:C,3,FALSE)*K118,"")</f>
        <v/>
      </c>
      <c r="V118" s="30" t="str">
        <f>IFERROR(IF(VLOOKUP(J118,'BANQUE DE DONNEES'!A:D,4,FALSE)=0,"",VLOOKUP(J118,'BANQUE DE DONNEES'!A:D,4,FALSE)),"")</f>
        <v/>
      </c>
    </row>
    <row r="119" spans="1:22" ht="42" customHeight="1">
      <c r="K119" s="30" t="str">
        <f t="shared" si="6"/>
        <v/>
      </c>
      <c r="N119" s="20"/>
      <c r="O119" s="30" t="str">
        <f>IFERROR(IF(VLOOKUP(J119,'BANQUE DE DONNEES'!A:B,2,FALSE)=0,"",VLOOKUP(J119,'BANQUE DE DONNEES'!A:B,2,FALSE)),"")</f>
        <v/>
      </c>
      <c r="P119" s="30" t="str">
        <f t="shared" si="7"/>
        <v/>
      </c>
      <c r="Q119" s="52" t="str">
        <f t="shared" si="8"/>
        <v/>
      </c>
      <c r="R119" s="52" t="str">
        <f t="shared" si="9"/>
        <v/>
      </c>
      <c r="S119" s="52" t="str">
        <f t="shared" si="10"/>
        <v/>
      </c>
      <c r="U119" s="20" t="str">
        <f>IFERROR(VLOOKUP(J119,'BANQUE DE DONNEES'!A:C,3,FALSE)*K119,"")</f>
        <v/>
      </c>
      <c r="V119" s="30" t="str">
        <f>IFERROR(IF(VLOOKUP(J119,'BANQUE DE DONNEES'!A:D,4,FALSE)=0,"",VLOOKUP(J119,'BANQUE DE DONNEES'!A:D,4,FALSE)),"")</f>
        <v/>
      </c>
    </row>
    <row r="120" spans="1:22" ht="42" customHeight="1">
      <c r="K120" s="30" t="str">
        <f t="shared" si="6"/>
        <v/>
      </c>
      <c r="N120" s="20"/>
      <c r="O120" s="30" t="str">
        <f>IFERROR(IF(VLOOKUP(J120,'BANQUE DE DONNEES'!A:B,2,FALSE)=0,"",VLOOKUP(J120,'BANQUE DE DONNEES'!A:B,2,FALSE)),"")</f>
        <v/>
      </c>
      <c r="P120" s="30" t="str">
        <f t="shared" si="7"/>
        <v/>
      </c>
      <c r="Q120" s="52" t="str">
        <f t="shared" si="8"/>
        <v/>
      </c>
      <c r="R120" s="52" t="str">
        <f t="shared" si="9"/>
        <v/>
      </c>
      <c r="S120" s="52" t="str">
        <f t="shared" si="10"/>
        <v/>
      </c>
      <c r="U120" s="20" t="str">
        <f>IFERROR(VLOOKUP(J120,'BANQUE DE DONNEES'!A:C,3,FALSE)*K120,"")</f>
        <v/>
      </c>
      <c r="V120" s="30" t="str">
        <f>IFERROR(IF(VLOOKUP(J120,'BANQUE DE DONNEES'!A:D,4,FALSE)=0,"",VLOOKUP(J120,'BANQUE DE DONNEES'!A:D,4,FALSE)),"")</f>
        <v/>
      </c>
    </row>
    <row r="121" spans="1:22" ht="42" customHeight="1">
      <c r="K121" s="30" t="str">
        <f t="shared" si="6"/>
        <v/>
      </c>
      <c r="N121" s="20"/>
      <c r="O121" s="30" t="str">
        <f>IFERROR(IF(VLOOKUP(J121,'BANQUE DE DONNEES'!A:B,2,FALSE)=0,"",VLOOKUP(J121,'BANQUE DE DONNEES'!A:B,2,FALSE)),"")</f>
        <v/>
      </c>
      <c r="P121" s="30" t="str">
        <f t="shared" si="7"/>
        <v/>
      </c>
      <c r="Q121" s="52" t="str">
        <f t="shared" si="8"/>
        <v/>
      </c>
      <c r="R121" s="52" t="str">
        <f t="shared" si="9"/>
        <v/>
      </c>
      <c r="S121" s="52" t="str">
        <f t="shared" si="10"/>
        <v/>
      </c>
      <c r="U121" s="20" t="str">
        <f>IFERROR(VLOOKUP(J121,'BANQUE DE DONNEES'!A:C,3,FALSE)*K121,"")</f>
        <v/>
      </c>
      <c r="V121" s="30" t="str">
        <f>IFERROR(IF(VLOOKUP(J121,'BANQUE DE DONNEES'!A:D,4,FALSE)=0,"",VLOOKUP(J121,'BANQUE DE DONNEES'!A:D,4,FALSE)),"")</f>
        <v/>
      </c>
    </row>
    <row r="122" spans="1:22" ht="42" customHeight="1">
      <c r="K122" s="30" t="str">
        <f t="shared" si="6"/>
        <v/>
      </c>
      <c r="N122" s="20"/>
      <c r="O122" s="30" t="str">
        <f>IFERROR(IF(VLOOKUP(J122,'BANQUE DE DONNEES'!A:B,2,FALSE)=0,"",VLOOKUP(J122,'BANQUE DE DONNEES'!A:B,2,FALSE)),"")</f>
        <v/>
      </c>
      <c r="P122" s="30" t="str">
        <f t="shared" si="7"/>
        <v/>
      </c>
      <c r="Q122" s="52" t="str">
        <f t="shared" si="8"/>
        <v/>
      </c>
      <c r="R122" s="52" t="str">
        <f t="shared" si="9"/>
        <v/>
      </c>
      <c r="S122" s="52" t="str">
        <f t="shared" si="10"/>
        <v/>
      </c>
      <c r="U122" s="20" t="str">
        <f>IFERROR(VLOOKUP(J122,'BANQUE DE DONNEES'!A:C,3,FALSE)*K122,"")</f>
        <v/>
      </c>
      <c r="V122" s="30" t="str">
        <f>IFERROR(IF(VLOOKUP(J122,'BANQUE DE DONNEES'!A:D,4,FALSE)=0,"",VLOOKUP(J122,'BANQUE DE DONNEES'!A:D,4,FALSE)),"")</f>
        <v/>
      </c>
    </row>
    <row r="123" spans="1:22" ht="42" customHeight="1">
      <c r="N123" s="20"/>
    </row>
    <row r="65472" spans="10:14" ht="42" customHeight="1">
      <c r="J65472" s="40"/>
      <c r="N65472" s="40"/>
    </row>
  </sheetData>
  <sheetProtection formatCells="0" formatColumns="0" formatRows="0" insertRows="0" insertHyperlinks="0" deleteRows="0" selectLockedCells="1" sort="0" autoFilter="0" pivotTables="0"/>
  <autoFilter ref="A4:V4">
    <sortState ref="A5:T122">
      <sortCondition descending="1" ref="G4"/>
    </sortState>
  </autoFilter>
  <dataConsolidate/>
  <conditionalFormatting sqref="Q3:S3">
    <cfRule type="colorScale" priority="3">
      <colorScale>
        <cfvo type="min"/>
        <cfvo type="percentile" val="50"/>
        <cfvo type="max"/>
        <color rgb="FF63BE7B"/>
        <color rgb="FFFCFCFF"/>
        <color rgb="FFF8696B"/>
      </colorScale>
    </cfRule>
  </conditionalFormatting>
  <conditionalFormatting sqref="Q1:S1">
    <cfRule type="colorScale" priority="2">
      <colorScale>
        <cfvo type="min"/>
        <cfvo type="percentile" val="50"/>
        <cfvo type="max"/>
        <color rgb="FF63BE7B"/>
        <color rgb="FFFCFCFF"/>
        <color rgb="FFF8696B"/>
      </colorScale>
    </cfRule>
  </conditionalFormatting>
  <conditionalFormatting sqref="Q2:S2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rintOptions horizontalCentered="1" verticalCentered="1"/>
  <pageMargins left="0.7" right="0.7" top="0.75" bottom="0.75" header="0.3" footer="0.3"/>
  <pageSetup paperSize="9" scale="74" firstPageNumber="0" fitToHeight="0" orientation="landscape" horizontalDpi="300" verticalDpi="300" r:id="rId1"/>
  <headerFooter scaleWithDoc="0" alignWithMargins="0">
    <oddHeader>&amp;LJose Havard Strano&amp;CFeuille de Patch&amp;RFDLR 2013 
SCENE 1</oddHeader>
    <oddFooter>&amp;L06,42,05,49,74
josehavardstrano@gmail.com&amp;CVersion 1,4&amp;Rpage &amp;P/&amp;N</oddFooter>
  </headerFooter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errorStyle="warning" allowBlank="1" showInputMessage="1" showErrorMessage="1" errorTitle="source inconnue" error="merci de la renseigner en banque de données_x000a_">
          <x14:formula1>
            <xm:f>'BANQUE DE DONNEES'!$A$2:$A$298</xm:f>
          </x14:formula1>
          <xm:sqref>J246:J372</xm:sqref>
        </x14:dataValidation>
        <x14:dataValidation type="list" errorStyle="warning" allowBlank="1" showInputMessage="1" showErrorMessage="1" errorTitle="SOURCE NON RENSEIGNEE" error="SOURCE NON RENSEIGNEE DANS LA B2D_x000a_">
          <x14:formula1>
            <xm:f>'BANQUE DE DONNEES'!$A$2:$A$58</xm:f>
          </x14:formula1>
          <xm:sqref>J5:J245</xm:sqref>
        </x14:dataValidation>
        <x14:dataValidation type="list" allowBlank="1" showInputMessage="1" showErrorMessage="1">
          <x14:formula1>
            <xm:f>'BANQUE DE DONNEES'!$E$2:$E$29</xm:f>
          </x14:formula1>
          <xm:sqref>T5:T122</xm:sqref>
        </x14:dataValidation>
        <x14:dataValidation type="list" allowBlank="1" showInputMessage="1" showErrorMessage="1">
          <x14:formula1>
            <xm:f>'BANQUE DE DONNEES'!$F$2:$F$4</xm:f>
          </x14:formula1>
          <xm:sqref>N5:N122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R69"/>
  <sheetViews>
    <sheetView workbookViewId="0">
      <selection activeCell="C3" sqref="C3"/>
    </sheetView>
  </sheetViews>
  <sheetFormatPr baseColWidth="10" defaultColWidth="11.25" defaultRowHeight="14.25"/>
  <cols>
    <col min="1" max="2" width="11.25" style="44"/>
    <col min="3" max="8" width="11.25" style="32"/>
    <col min="9" max="9" width="10.375" style="32" customWidth="1"/>
    <col min="10" max="10" width="9.5" style="32" customWidth="1"/>
    <col min="11" max="11" width="9.25" style="32" customWidth="1"/>
    <col min="12" max="12" width="5.75" style="32" customWidth="1"/>
    <col min="13" max="13" width="9" style="32" customWidth="1"/>
    <col min="14" max="14" width="5.75" style="32" customWidth="1"/>
    <col min="15" max="15" width="16.625" style="44" customWidth="1"/>
    <col min="16" max="16" width="11.25" style="32"/>
    <col min="17" max="17" width="11.25" style="44"/>
    <col min="18" max="16384" width="11.25" style="32"/>
  </cols>
  <sheetData>
    <row r="1" spans="1:18" s="51" customFormat="1" ht="28.9" customHeight="1">
      <c r="A1" s="53" t="s">
        <v>44</v>
      </c>
      <c r="B1" s="53" t="s">
        <v>45</v>
      </c>
      <c r="C1" s="53" t="s">
        <v>64</v>
      </c>
      <c r="D1" s="53" t="s">
        <v>72</v>
      </c>
      <c r="E1" s="53" t="s">
        <v>69</v>
      </c>
      <c r="F1" s="53" t="s">
        <v>65</v>
      </c>
      <c r="G1" s="53" t="s">
        <v>55</v>
      </c>
      <c r="H1" s="53" t="s">
        <v>56</v>
      </c>
      <c r="I1" s="53" t="s">
        <v>58</v>
      </c>
      <c r="J1" s="53" t="s">
        <v>57</v>
      </c>
      <c r="K1" s="53" t="s">
        <v>59</v>
      </c>
      <c r="L1" s="53" t="s">
        <v>60</v>
      </c>
      <c r="M1" s="54" t="s">
        <v>66</v>
      </c>
      <c r="N1" s="53" t="s">
        <v>64</v>
      </c>
      <c r="O1" s="53" t="s">
        <v>63</v>
      </c>
      <c r="P1" s="53" t="s">
        <v>62</v>
      </c>
      <c r="Q1" s="53" t="s">
        <v>61</v>
      </c>
      <c r="R1" s="53" t="s">
        <v>2</v>
      </c>
    </row>
    <row r="2" spans="1:18">
      <c r="A2" s="44" t="str">
        <f t="array" aca="1" ref="A2:A69" ca="1">IFERROR(INDEX('Feuille de Patch'!H5:H1222,MATCH(SMALL(IF('Feuille de Patch'!H5:H1222&lt;&gt;"",IF(MATCH('Feuille de Patch'!H5:H1222,'Feuille de Patch'!H5:H1222,0)=ROW(INDIRECT("1:"&amp;ROWS('Feuille de Patch'!H5:H1222))),COUNTIF('Feuille de Patch'!H5:H1222,"&lt;"&amp;'Feuille de Patch'!H5:H1222))),ROW(INDIRECT("1:"&amp;ROWS('Feuille de Patch'!H5:H1222)))),COUNTIF('Feuille de Patch'!H5:H1222,"&lt;"&amp;'Feuille de Patch'!H5:H1222),0)),"")</f>
        <v/>
      </c>
      <c r="B2" s="48" t="str">
        <f ca="1">IF(SUMPRODUCT(MAX(('Feuille de Patch'!H$5:H$666=MULTIS!A2)*('Feuille de Patch'!I$5:I$666)))=0,"",SUMPRODUCT(MAX(('Feuille de Patch'!H$5:H$666=MULTIS!A2)*('Feuille de Patch'!I$5:I$666))))</f>
        <v/>
      </c>
      <c r="C2" s="47"/>
      <c r="D2" s="47"/>
      <c r="E2" s="47"/>
      <c r="F2" s="47"/>
      <c r="M2" s="32" t="str">
        <f>IF(SUM(G2:L2)=0,"",SUM(G2:L2))</f>
        <v/>
      </c>
      <c r="O2" s="44" t="str">
        <f>IF((G2+H2+I2)=0,"",(G2+H2+I2))</f>
        <v/>
      </c>
      <c r="P2" s="32">
        <v>1.18</v>
      </c>
      <c r="Q2" s="44" t="str">
        <f>IFERROR(P2*O2,"")</f>
        <v/>
      </c>
    </row>
    <row r="3" spans="1:18">
      <c r="A3" s="44" t="str">
        <f ca="1"/>
        <v/>
      </c>
      <c r="B3" s="48" t="str">
        <f ca="1">IF(SUMPRODUCT(MAX(('Feuille de Patch'!H$5:H$666=MULTIS!A3)*('Feuille de Patch'!I$5:I$666)))=0,"",SUMPRODUCT(MAX(('Feuille de Patch'!H$5:H$666=MULTIS!A3)*('Feuille de Patch'!I$5:I$666))))</f>
        <v/>
      </c>
      <c r="C3" s="47"/>
      <c r="D3" s="47"/>
      <c r="E3" s="47"/>
      <c r="F3" s="47"/>
      <c r="M3" s="32" t="str">
        <f t="shared" ref="M3:M66" si="0">IF(SUM(G3:L3)=0,"",SUM(G3:L3))</f>
        <v/>
      </c>
      <c r="O3" s="44" t="str">
        <f t="shared" ref="O3:O66" si="1">IF((G3+H3+I3)=0,"",(G3+H3+I3))</f>
        <v/>
      </c>
      <c r="P3" s="32">
        <v>1.18</v>
      </c>
      <c r="Q3" s="44" t="str">
        <f t="shared" ref="Q3:Q66" si="2">IFERROR(P3*O3,"")</f>
        <v/>
      </c>
    </row>
    <row r="4" spans="1:18">
      <c r="A4" s="44" t="str">
        <f ca="1"/>
        <v/>
      </c>
      <c r="B4" s="48" t="str">
        <f ca="1">IF(SUMPRODUCT(MAX(('Feuille de Patch'!H$5:H$666=MULTIS!A4)*('Feuille de Patch'!I$5:I$666)))=0,"",SUMPRODUCT(MAX(('Feuille de Patch'!H$5:H$666=MULTIS!A4)*('Feuille de Patch'!I$5:I$666))))</f>
        <v/>
      </c>
      <c r="C4" s="47"/>
      <c r="D4" s="47"/>
      <c r="E4" s="47"/>
      <c r="F4" s="47"/>
      <c r="M4" s="32" t="str">
        <f t="shared" si="0"/>
        <v/>
      </c>
      <c r="O4" s="44" t="str">
        <f t="shared" si="1"/>
        <v/>
      </c>
      <c r="P4" s="32">
        <v>1.18</v>
      </c>
      <c r="Q4" s="44" t="str">
        <f t="shared" si="2"/>
        <v/>
      </c>
    </row>
    <row r="5" spans="1:18">
      <c r="A5" s="44" t="str">
        <f ca="1"/>
        <v/>
      </c>
      <c r="B5" s="48" t="str">
        <f ca="1">IF(SUMPRODUCT(MAX(('Feuille de Patch'!H$5:H$666=MULTIS!A5)*('Feuille de Patch'!I$5:I$666)))=0,"",SUMPRODUCT(MAX(('Feuille de Patch'!H$5:H$666=MULTIS!A5)*('Feuille de Patch'!I$5:I$666))))</f>
        <v/>
      </c>
      <c r="C5" s="47"/>
      <c r="D5" s="47"/>
      <c r="E5" s="47"/>
      <c r="F5" s="47"/>
      <c r="M5" s="32" t="str">
        <f t="shared" si="0"/>
        <v/>
      </c>
      <c r="O5" s="44" t="str">
        <f t="shared" si="1"/>
        <v/>
      </c>
      <c r="P5" s="32">
        <v>1.18</v>
      </c>
      <c r="Q5" s="44" t="str">
        <f t="shared" si="2"/>
        <v/>
      </c>
    </row>
    <row r="6" spans="1:18">
      <c r="A6" s="44" t="str">
        <f ca="1"/>
        <v/>
      </c>
      <c r="B6" s="48" t="str">
        <f ca="1">IF(SUMPRODUCT(MAX(('Feuille de Patch'!H$5:H$666=MULTIS!A6)*('Feuille de Patch'!I$5:I$666)))=0,"",SUMPRODUCT(MAX(('Feuille de Patch'!H$5:H$666=MULTIS!A6)*('Feuille de Patch'!I$5:I$666))))</f>
        <v/>
      </c>
      <c r="C6" s="47"/>
      <c r="D6" s="47"/>
      <c r="E6" s="47"/>
      <c r="F6" s="47"/>
      <c r="M6" s="32" t="str">
        <f t="shared" si="0"/>
        <v/>
      </c>
      <c r="O6" s="44" t="str">
        <f t="shared" si="1"/>
        <v/>
      </c>
      <c r="P6" s="32">
        <v>1.18</v>
      </c>
      <c r="Q6" s="44" t="str">
        <f t="shared" si="2"/>
        <v/>
      </c>
    </row>
    <row r="7" spans="1:18">
      <c r="A7" s="44" t="str">
        <f ca="1"/>
        <v/>
      </c>
      <c r="B7" s="48" t="str">
        <f ca="1">IF(SUMPRODUCT(MAX(('Feuille de Patch'!H$5:H$666=MULTIS!A7)*('Feuille de Patch'!I$5:I$666)))=0,"",SUMPRODUCT(MAX(('Feuille de Patch'!H$5:H$666=MULTIS!A7)*('Feuille de Patch'!I$5:I$666))))</f>
        <v/>
      </c>
      <c r="C7" s="47"/>
      <c r="D7" s="47"/>
      <c r="E7" s="47"/>
      <c r="F7" s="47"/>
      <c r="M7" s="32" t="str">
        <f t="shared" si="0"/>
        <v/>
      </c>
      <c r="O7" s="44" t="str">
        <f t="shared" si="1"/>
        <v/>
      </c>
      <c r="P7" s="32">
        <v>1.18</v>
      </c>
      <c r="Q7" s="44" t="str">
        <f t="shared" si="2"/>
        <v/>
      </c>
    </row>
    <row r="8" spans="1:18">
      <c r="A8" s="44" t="str">
        <f ca="1"/>
        <v/>
      </c>
      <c r="B8" s="48" t="str">
        <f ca="1">IF(SUMPRODUCT(MAX(('Feuille de Patch'!H$5:H$666=MULTIS!A8)*('Feuille de Patch'!I$5:I$666)))=0,"",SUMPRODUCT(MAX(('Feuille de Patch'!H$5:H$666=MULTIS!A8)*('Feuille de Patch'!I$5:I$666))))</f>
        <v/>
      </c>
      <c r="C8" s="47"/>
      <c r="D8" s="47"/>
      <c r="E8" s="47"/>
      <c r="F8" s="47"/>
      <c r="M8" s="32" t="str">
        <f t="shared" si="0"/>
        <v/>
      </c>
      <c r="O8" s="44" t="str">
        <f t="shared" si="1"/>
        <v/>
      </c>
      <c r="P8" s="32">
        <v>1.18</v>
      </c>
      <c r="Q8" s="44" t="str">
        <f t="shared" si="2"/>
        <v/>
      </c>
    </row>
    <row r="9" spans="1:18">
      <c r="A9" s="44" t="str">
        <f ca="1"/>
        <v/>
      </c>
      <c r="B9" s="48" t="str">
        <f ca="1">IF(SUMPRODUCT(MAX(('Feuille de Patch'!H$5:H$666=MULTIS!A9)*('Feuille de Patch'!I$5:I$666)))=0,"",SUMPRODUCT(MAX(('Feuille de Patch'!H$5:H$666=MULTIS!A9)*('Feuille de Patch'!I$5:I$666))))</f>
        <v/>
      </c>
      <c r="C9" s="47"/>
      <c r="D9" s="47"/>
      <c r="E9" s="47"/>
      <c r="F9" s="47"/>
      <c r="M9" s="32" t="str">
        <f t="shared" si="0"/>
        <v/>
      </c>
      <c r="O9" s="44" t="str">
        <f t="shared" si="1"/>
        <v/>
      </c>
      <c r="P9" s="32">
        <v>1.18</v>
      </c>
      <c r="Q9" s="44" t="str">
        <f t="shared" si="2"/>
        <v/>
      </c>
    </row>
    <row r="10" spans="1:18">
      <c r="A10" s="44" t="str">
        <f ca="1"/>
        <v/>
      </c>
      <c r="B10" s="48" t="str">
        <f ca="1">IF(SUMPRODUCT(MAX(('Feuille de Patch'!H$5:H$666=MULTIS!A10)*('Feuille de Patch'!I$5:I$666)))=0,"",SUMPRODUCT(MAX(('Feuille de Patch'!H$5:H$666=MULTIS!A10)*('Feuille de Patch'!I$5:I$666))))</f>
        <v/>
      </c>
      <c r="C10" s="47"/>
      <c r="D10" s="47"/>
      <c r="E10" s="47"/>
      <c r="F10" s="47"/>
      <c r="M10" s="32" t="str">
        <f t="shared" si="0"/>
        <v/>
      </c>
      <c r="O10" s="44" t="str">
        <f t="shared" si="1"/>
        <v/>
      </c>
      <c r="P10" s="32">
        <v>1.18</v>
      </c>
      <c r="Q10" s="44" t="str">
        <f t="shared" si="2"/>
        <v/>
      </c>
    </row>
    <row r="11" spans="1:18">
      <c r="A11" s="44" t="str">
        <f ca="1"/>
        <v/>
      </c>
      <c r="B11" s="48" t="str">
        <f ca="1">IF(SUMPRODUCT(MAX(('Feuille de Patch'!H$5:H$666=MULTIS!A11)*('Feuille de Patch'!I$5:I$666)))=0,"",SUMPRODUCT(MAX(('Feuille de Patch'!H$5:H$666=MULTIS!A11)*('Feuille de Patch'!I$5:I$666))))</f>
        <v/>
      </c>
      <c r="C11" s="47"/>
      <c r="D11" s="47"/>
      <c r="E11" s="47"/>
      <c r="F11" s="47"/>
      <c r="M11" s="32" t="str">
        <f t="shared" si="0"/>
        <v/>
      </c>
      <c r="O11" s="44" t="str">
        <f t="shared" si="1"/>
        <v/>
      </c>
      <c r="P11" s="32">
        <v>1.18</v>
      </c>
      <c r="Q11" s="44" t="str">
        <f t="shared" si="2"/>
        <v/>
      </c>
    </row>
    <row r="12" spans="1:18">
      <c r="A12" s="44" t="str">
        <f ca="1"/>
        <v/>
      </c>
      <c r="B12" s="48" t="str">
        <f ca="1">IF(SUMPRODUCT(MAX(('Feuille de Patch'!H$5:H$666=MULTIS!A12)*('Feuille de Patch'!I$5:I$666)))=0,"",SUMPRODUCT(MAX(('Feuille de Patch'!H$5:H$666=MULTIS!A12)*('Feuille de Patch'!I$5:I$666))))</f>
        <v/>
      </c>
      <c r="C12" s="47"/>
      <c r="D12" s="47"/>
      <c r="E12" s="47"/>
      <c r="F12" s="47"/>
      <c r="M12" s="32" t="str">
        <f t="shared" si="0"/>
        <v/>
      </c>
      <c r="O12" s="44" t="str">
        <f t="shared" si="1"/>
        <v/>
      </c>
      <c r="P12" s="32">
        <v>1.18</v>
      </c>
      <c r="Q12" s="44" t="str">
        <f t="shared" si="2"/>
        <v/>
      </c>
    </row>
    <row r="13" spans="1:18">
      <c r="A13" s="44" t="str">
        <f ca="1"/>
        <v/>
      </c>
      <c r="B13" s="48" t="str">
        <f ca="1">IF(SUMPRODUCT(MAX(('Feuille de Patch'!H$5:H$666=MULTIS!A13)*('Feuille de Patch'!I$5:I$666)))=0,"",SUMPRODUCT(MAX(('Feuille de Patch'!H$5:H$666=MULTIS!A13)*('Feuille de Patch'!I$5:I$666))))</f>
        <v/>
      </c>
      <c r="C13" s="47"/>
      <c r="D13" s="47"/>
      <c r="E13" s="47"/>
      <c r="F13" s="47"/>
      <c r="M13" s="32" t="str">
        <f t="shared" si="0"/>
        <v/>
      </c>
      <c r="O13" s="44" t="str">
        <f t="shared" si="1"/>
        <v/>
      </c>
      <c r="P13" s="32">
        <v>1.18</v>
      </c>
      <c r="Q13" s="44" t="str">
        <f t="shared" si="2"/>
        <v/>
      </c>
    </row>
    <row r="14" spans="1:18">
      <c r="A14" s="44" t="str">
        <f ca="1"/>
        <v/>
      </c>
      <c r="B14" s="48" t="str">
        <f ca="1">IF(SUMPRODUCT(MAX(('Feuille de Patch'!H$5:H$666=MULTIS!A14)*('Feuille de Patch'!I$5:I$666)))=0,"",SUMPRODUCT(MAX(('Feuille de Patch'!H$5:H$666=MULTIS!A14)*('Feuille de Patch'!I$5:I$666))))</f>
        <v/>
      </c>
      <c r="C14" s="47"/>
      <c r="D14" s="47"/>
      <c r="E14" s="47"/>
      <c r="F14" s="47"/>
      <c r="M14" s="32" t="str">
        <f t="shared" si="0"/>
        <v/>
      </c>
      <c r="O14" s="44" t="str">
        <f t="shared" si="1"/>
        <v/>
      </c>
      <c r="P14" s="32">
        <v>1.18</v>
      </c>
      <c r="Q14" s="44" t="str">
        <f t="shared" si="2"/>
        <v/>
      </c>
    </row>
    <row r="15" spans="1:18">
      <c r="A15" s="44" t="str">
        <f ca="1"/>
        <v/>
      </c>
      <c r="B15" s="48" t="str">
        <f ca="1">IF(SUMPRODUCT(MAX(('Feuille de Patch'!H$5:H$666=MULTIS!A15)*('Feuille de Patch'!I$5:I$666)))=0,"",SUMPRODUCT(MAX(('Feuille de Patch'!H$5:H$666=MULTIS!A15)*('Feuille de Patch'!I$5:I$666))))</f>
        <v/>
      </c>
      <c r="C15" s="47"/>
      <c r="D15" s="47"/>
      <c r="E15" s="47"/>
      <c r="F15" s="47"/>
      <c r="M15" s="32" t="str">
        <f t="shared" si="0"/>
        <v/>
      </c>
      <c r="O15" s="44" t="str">
        <f t="shared" si="1"/>
        <v/>
      </c>
      <c r="P15" s="32">
        <v>1.18</v>
      </c>
      <c r="Q15" s="44" t="str">
        <f t="shared" si="2"/>
        <v/>
      </c>
    </row>
    <row r="16" spans="1:18">
      <c r="A16" s="44" t="str">
        <f ca="1"/>
        <v/>
      </c>
      <c r="B16" s="48" t="str">
        <f ca="1">IF(SUMPRODUCT(MAX(('Feuille de Patch'!H$5:H$666=MULTIS!A16)*('Feuille de Patch'!I$5:I$666)))=0,"",SUMPRODUCT(MAX(('Feuille de Patch'!H$5:H$666=MULTIS!A16)*('Feuille de Patch'!I$5:I$666))))</f>
        <v/>
      </c>
      <c r="C16" s="47"/>
      <c r="D16" s="47"/>
      <c r="E16" s="47"/>
      <c r="F16" s="47"/>
      <c r="M16" s="32" t="str">
        <f t="shared" si="0"/>
        <v/>
      </c>
      <c r="O16" s="44" t="str">
        <f t="shared" si="1"/>
        <v/>
      </c>
      <c r="P16" s="32">
        <v>1.18</v>
      </c>
      <c r="Q16" s="44" t="str">
        <f t="shared" si="2"/>
        <v/>
      </c>
    </row>
    <row r="17" spans="1:17">
      <c r="A17" s="44" t="str">
        <f ca="1"/>
        <v/>
      </c>
      <c r="B17" s="48" t="str">
        <f ca="1">IF(SUMPRODUCT(MAX(('Feuille de Patch'!H$5:H$666=MULTIS!A17)*('Feuille de Patch'!I$5:I$666)))=0,"",SUMPRODUCT(MAX(('Feuille de Patch'!H$5:H$666=MULTIS!A17)*('Feuille de Patch'!I$5:I$666))))</f>
        <v/>
      </c>
      <c r="C17" s="47"/>
      <c r="D17" s="47"/>
      <c r="E17" s="47"/>
      <c r="F17" s="47"/>
      <c r="M17" s="32" t="str">
        <f t="shared" si="0"/>
        <v/>
      </c>
      <c r="O17" s="44" t="str">
        <f t="shared" si="1"/>
        <v/>
      </c>
      <c r="P17" s="32">
        <v>1.18</v>
      </c>
      <c r="Q17" s="44" t="str">
        <f t="shared" si="2"/>
        <v/>
      </c>
    </row>
    <row r="18" spans="1:17">
      <c r="A18" s="44" t="str">
        <f ca="1"/>
        <v/>
      </c>
      <c r="B18" s="48" t="str">
        <f ca="1">IF(SUMPRODUCT(MAX(('Feuille de Patch'!H$5:H$666=MULTIS!A18)*('Feuille de Patch'!I$5:I$666)))=0,"",SUMPRODUCT(MAX(('Feuille de Patch'!H$5:H$666=MULTIS!A18)*('Feuille de Patch'!I$5:I$666))))</f>
        <v/>
      </c>
      <c r="C18" s="47"/>
      <c r="D18" s="47"/>
      <c r="E18" s="47"/>
      <c r="F18" s="47"/>
      <c r="M18" s="32" t="str">
        <f t="shared" si="0"/>
        <v/>
      </c>
      <c r="O18" s="44" t="str">
        <f t="shared" si="1"/>
        <v/>
      </c>
      <c r="P18" s="32">
        <v>1.18</v>
      </c>
      <c r="Q18" s="44" t="str">
        <f t="shared" si="2"/>
        <v/>
      </c>
    </row>
    <row r="19" spans="1:17">
      <c r="A19" s="44" t="str">
        <f ca="1"/>
        <v/>
      </c>
      <c r="B19" s="48" t="str">
        <f ca="1">IF(SUMPRODUCT(MAX(('Feuille de Patch'!H$5:H$666=MULTIS!A19)*('Feuille de Patch'!I$5:I$666)))=0,"",SUMPRODUCT(MAX(('Feuille de Patch'!H$5:H$666=MULTIS!A19)*('Feuille de Patch'!I$5:I$666))))</f>
        <v/>
      </c>
      <c r="C19" s="47"/>
      <c r="D19" s="47"/>
      <c r="E19" s="47"/>
      <c r="F19" s="47"/>
      <c r="M19" s="32" t="str">
        <f t="shared" si="0"/>
        <v/>
      </c>
      <c r="O19" s="44" t="str">
        <f t="shared" si="1"/>
        <v/>
      </c>
      <c r="P19" s="32">
        <v>1.18</v>
      </c>
      <c r="Q19" s="44" t="str">
        <f t="shared" si="2"/>
        <v/>
      </c>
    </row>
    <row r="20" spans="1:17">
      <c r="A20" s="44" t="str">
        <f ca="1"/>
        <v/>
      </c>
      <c r="B20" s="48" t="str">
        <f ca="1">IF(SUMPRODUCT(MAX(('Feuille de Patch'!H$5:H$666=MULTIS!A20)*('Feuille de Patch'!I$5:I$666)))=0,"",SUMPRODUCT(MAX(('Feuille de Patch'!H$5:H$666=MULTIS!A20)*('Feuille de Patch'!I$5:I$666))))</f>
        <v/>
      </c>
      <c r="C20" s="47"/>
      <c r="D20" s="47"/>
      <c r="E20" s="47"/>
      <c r="F20" s="47"/>
      <c r="M20" s="32" t="str">
        <f t="shared" si="0"/>
        <v/>
      </c>
      <c r="O20" s="44" t="str">
        <f t="shared" si="1"/>
        <v/>
      </c>
      <c r="P20" s="32">
        <v>1.18</v>
      </c>
      <c r="Q20" s="44" t="str">
        <f t="shared" si="2"/>
        <v/>
      </c>
    </row>
    <row r="21" spans="1:17">
      <c r="A21" s="44" t="str">
        <f ca="1"/>
        <v/>
      </c>
      <c r="B21" s="48" t="str">
        <f ca="1">IF(SUMPRODUCT(MAX(('Feuille de Patch'!H$5:H$666=MULTIS!A21)*('Feuille de Patch'!I$5:I$666)))=0,"",SUMPRODUCT(MAX(('Feuille de Patch'!H$5:H$666=MULTIS!A21)*('Feuille de Patch'!I$5:I$666))))</f>
        <v/>
      </c>
      <c r="C21" s="47"/>
      <c r="D21" s="47"/>
      <c r="E21" s="47"/>
      <c r="F21" s="47"/>
      <c r="M21" s="32" t="str">
        <f t="shared" si="0"/>
        <v/>
      </c>
      <c r="O21" s="44" t="str">
        <f t="shared" si="1"/>
        <v/>
      </c>
      <c r="P21" s="32">
        <v>1.18</v>
      </c>
      <c r="Q21" s="44" t="str">
        <f t="shared" si="2"/>
        <v/>
      </c>
    </row>
    <row r="22" spans="1:17">
      <c r="A22" s="44" t="str">
        <f ca="1"/>
        <v/>
      </c>
      <c r="B22" s="48" t="str">
        <f ca="1">IF(SUMPRODUCT(MAX(('Feuille de Patch'!H$5:H$666=MULTIS!A22)*('Feuille de Patch'!I$5:I$666)))=0,"",SUMPRODUCT(MAX(('Feuille de Patch'!H$5:H$666=MULTIS!A22)*('Feuille de Patch'!I$5:I$666))))</f>
        <v/>
      </c>
      <c r="C22" s="47"/>
      <c r="D22" s="47"/>
      <c r="E22" s="47"/>
      <c r="F22" s="47"/>
      <c r="M22" s="32" t="str">
        <f t="shared" si="0"/>
        <v/>
      </c>
      <c r="O22" s="44" t="str">
        <f t="shared" si="1"/>
        <v/>
      </c>
      <c r="P22" s="32">
        <v>1.18</v>
      </c>
      <c r="Q22" s="44" t="str">
        <f t="shared" si="2"/>
        <v/>
      </c>
    </row>
    <row r="23" spans="1:17">
      <c r="A23" s="44" t="str">
        <f ca="1"/>
        <v/>
      </c>
      <c r="B23" s="48" t="str">
        <f ca="1">IF(SUMPRODUCT(MAX(('Feuille de Patch'!H$5:H$666=MULTIS!A23)*('Feuille de Patch'!I$5:I$666)))=0,"",SUMPRODUCT(MAX(('Feuille de Patch'!H$5:H$666=MULTIS!A23)*('Feuille de Patch'!I$5:I$666))))</f>
        <v/>
      </c>
      <c r="C23" s="47"/>
      <c r="D23" s="47"/>
      <c r="E23" s="47"/>
      <c r="F23" s="47"/>
      <c r="M23" s="32" t="str">
        <f t="shared" si="0"/>
        <v/>
      </c>
      <c r="O23" s="44" t="str">
        <f t="shared" si="1"/>
        <v/>
      </c>
      <c r="P23" s="32">
        <v>1.18</v>
      </c>
      <c r="Q23" s="44" t="str">
        <f t="shared" si="2"/>
        <v/>
      </c>
    </row>
    <row r="24" spans="1:17">
      <c r="A24" s="44" t="str">
        <f ca="1"/>
        <v/>
      </c>
      <c r="B24" s="48" t="str">
        <f ca="1">IF(SUMPRODUCT(MAX(('Feuille de Patch'!H$5:H$666=MULTIS!A24)*('Feuille de Patch'!I$5:I$666)))=0,"",SUMPRODUCT(MAX(('Feuille de Patch'!H$5:H$666=MULTIS!A24)*('Feuille de Patch'!I$5:I$666))))</f>
        <v/>
      </c>
      <c r="C24" s="47"/>
      <c r="D24" s="47"/>
      <c r="E24" s="47"/>
      <c r="F24" s="47"/>
      <c r="M24" s="32" t="str">
        <f t="shared" si="0"/>
        <v/>
      </c>
      <c r="O24" s="44" t="str">
        <f t="shared" si="1"/>
        <v/>
      </c>
      <c r="P24" s="32">
        <v>1.18</v>
      </c>
      <c r="Q24" s="44" t="str">
        <f t="shared" si="2"/>
        <v/>
      </c>
    </row>
    <row r="25" spans="1:17">
      <c r="A25" s="44" t="str">
        <f ca="1"/>
        <v/>
      </c>
      <c r="B25" s="48" t="str">
        <f ca="1">IF(SUMPRODUCT(MAX(('Feuille de Patch'!H$5:H$666=MULTIS!A25)*('Feuille de Patch'!I$5:I$666)))=0,"",SUMPRODUCT(MAX(('Feuille de Patch'!H$5:H$666=MULTIS!A25)*('Feuille de Patch'!I$5:I$666))))</f>
        <v/>
      </c>
      <c r="C25" s="47"/>
      <c r="D25" s="47"/>
      <c r="E25" s="47"/>
      <c r="F25" s="47"/>
      <c r="M25" s="32" t="str">
        <f t="shared" si="0"/>
        <v/>
      </c>
      <c r="O25" s="44" t="str">
        <f t="shared" si="1"/>
        <v/>
      </c>
      <c r="P25" s="32">
        <v>1.18</v>
      </c>
      <c r="Q25" s="44" t="str">
        <f t="shared" si="2"/>
        <v/>
      </c>
    </row>
    <row r="26" spans="1:17">
      <c r="A26" s="44" t="str">
        <f ca="1"/>
        <v/>
      </c>
      <c r="B26" s="48" t="str">
        <f ca="1">IF(SUMPRODUCT(MAX(('Feuille de Patch'!H$5:H$666=MULTIS!A26)*('Feuille de Patch'!I$5:I$666)))=0,"",SUMPRODUCT(MAX(('Feuille de Patch'!H$5:H$666=MULTIS!A26)*('Feuille de Patch'!I$5:I$666))))</f>
        <v/>
      </c>
      <c r="C26" s="47"/>
      <c r="D26" s="47"/>
      <c r="E26" s="47"/>
      <c r="F26" s="47"/>
      <c r="M26" s="32" t="str">
        <f t="shared" si="0"/>
        <v/>
      </c>
      <c r="O26" s="44" t="str">
        <f t="shared" si="1"/>
        <v/>
      </c>
      <c r="P26" s="32">
        <v>1.18</v>
      </c>
      <c r="Q26" s="44" t="str">
        <f t="shared" si="2"/>
        <v/>
      </c>
    </row>
    <row r="27" spans="1:17">
      <c r="A27" s="44" t="str">
        <f ca="1"/>
        <v/>
      </c>
      <c r="B27" s="48" t="str">
        <f ca="1">IF(SUMPRODUCT(MAX(('Feuille de Patch'!H$5:H$666=MULTIS!A27)*('Feuille de Patch'!I$5:I$666)))=0,"",SUMPRODUCT(MAX(('Feuille de Patch'!H$5:H$666=MULTIS!A27)*('Feuille de Patch'!I$5:I$666))))</f>
        <v/>
      </c>
      <c r="C27" s="47"/>
      <c r="D27" s="47"/>
      <c r="E27" s="47"/>
      <c r="F27" s="47"/>
      <c r="M27" s="32" t="str">
        <f t="shared" si="0"/>
        <v/>
      </c>
      <c r="O27" s="44" t="str">
        <f t="shared" si="1"/>
        <v/>
      </c>
      <c r="P27" s="32">
        <v>1.18</v>
      </c>
      <c r="Q27" s="44" t="str">
        <f t="shared" si="2"/>
        <v/>
      </c>
    </row>
    <row r="28" spans="1:17">
      <c r="A28" s="44" t="str">
        <f ca="1"/>
        <v/>
      </c>
      <c r="B28" s="48" t="str">
        <f ca="1">IF(SUMPRODUCT(MAX(('Feuille de Patch'!H$5:H$666=MULTIS!A28)*('Feuille de Patch'!I$5:I$666)))=0,"",SUMPRODUCT(MAX(('Feuille de Patch'!H$5:H$666=MULTIS!A28)*('Feuille de Patch'!I$5:I$666))))</f>
        <v/>
      </c>
      <c r="C28" s="47"/>
      <c r="D28" s="47"/>
      <c r="E28" s="47"/>
      <c r="F28" s="47"/>
      <c r="M28" s="32" t="str">
        <f t="shared" si="0"/>
        <v/>
      </c>
      <c r="O28" s="44" t="str">
        <f t="shared" si="1"/>
        <v/>
      </c>
      <c r="P28" s="32">
        <v>1.18</v>
      </c>
      <c r="Q28" s="44" t="str">
        <f t="shared" si="2"/>
        <v/>
      </c>
    </row>
    <row r="29" spans="1:17">
      <c r="A29" s="44" t="str">
        <f ca="1"/>
        <v/>
      </c>
      <c r="B29" s="48" t="str">
        <f ca="1">IF(SUMPRODUCT(MAX(('Feuille de Patch'!H$5:H$666=MULTIS!A29)*('Feuille de Patch'!I$5:I$666)))=0,"",SUMPRODUCT(MAX(('Feuille de Patch'!H$5:H$666=MULTIS!A29)*('Feuille de Patch'!I$5:I$666))))</f>
        <v/>
      </c>
      <c r="C29" s="47"/>
      <c r="D29" s="47"/>
      <c r="E29" s="47"/>
      <c r="F29" s="47"/>
      <c r="M29" s="32" t="str">
        <f t="shared" si="0"/>
        <v/>
      </c>
      <c r="O29" s="44" t="str">
        <f t="shared" si="1"/>
        <v/>
      </c>
      <c r="P29" s="32">
        <v>1.18</v>
      </c>
      <c r="Q29" s="44" t="str">
        <f t="shared" si="2"/>
        <v/>
      </c>
    </row>
    <row r="30" spans="1:17">
      <c r="A30" s="44" t="str">
        <f ca="1"/>
        <v/>
      </c>
      <c r="B30" s="48" t="str">
        <f ca="1">IF(SUMPRODUCT(MAX(('Feuille de Patch'!H$5:H$666=MULTIS!A30)*('Feuille de Patch'!I$5:I$666)))=0,"",SUMPRODUCT(MAX(('Feuille de Patch'!H$5:H$666=MULTIS!A30)*('Feuille de Patch'!I$5:I$666))))</f>
        <v/>
      </c>
      <c r="C30" s="47"/>
      <c r="D30" s="47"/>
      <c r="E30" s="47"/>
      <c r="F30" s="47"/>
      <c r="M30" s="32" t="str">
        <f t="shared" si="0"/>
        <v/>
      </c>
      <c r="O30" s="44" t="str">
        <f t="shared" si="1"/>
        <v/>
      </c>
      <c r="P30" s="32">
        <v>1.18</v>
      </c>
      <c r="Q30" s="44" t="str">
        <f t="shared" si="2"/>
        <v/>
      </c>
    </row>
    <row r="31" spans="1:17">
      <c r="A31" s="44" t="str">
        <f ca="1"/>
        <v/>
      </c>
      <c r="B31" s="48" t="str">
        <f ca="1">IF(SUMPRODUCT(MAX(('Feuille de Patch'!H$5:H$666=MULTIS!A31)*('Feuille de Patch'!I$5:I$666)))=0,"",SUMPRODUCT(MAX(('Feuille de Patch'!H$5:H$666=MULTIS!A31)*('Feuille de Patch'!I$5:I$666))))</f>
        <v/>
      </c>
      <c r="C31" s="47"/>
      <c r="D31" s="47"/>
      <c r="E31" s="47"/>
      <c r="F31" s="47"/>
      <c r="M31" s="32" t="str">
        <f t="shared" si="0"/>
        <v/>
      </c>
      <c r="O31" s="44" t="str">
        <f t="shared" si="1"/>
        <v/>
      </c>
      <c r="P31" s="32">
        <v>1.18</v>
      </c>
      <c r="Q31" s="44" t="str">
        <f t="shared" si="2"/>
        <v/>
      </c>
    </row>
    <row r="32" spans="1:17">
      <c r="A32" s="44" t="str">
        <f ca="1"/>
        <v/>
      </c>
      <c r="B32" s="48" t="str">
        <f ca="1">IF(SUMPRODUCT(MAX(('Feuille de Patch'!H$5:H$666=MULTIS!A32)*('Feuille de Patch'!I$5:I$666)))=0,"",SUMPRODUCT(MAX(('Feuille de Patch'!H$5:H$666=MULTIS!A32)*('Feuille de Patch'!I$5:I$666))))</f>
        <v/>
      </c>
      <c r="C32" s="47"/>
      <c r="D32" s="47"/>
      <c r="E32" s="47"/>
      <c r="F32" s="47"/>
      <c r="M32" s="32" t="str">
        <f t="shared" si="0"/>
        <v/>
      </c>
      <c r="O32" s="44" t="str">
        <f t="shared" si="1"/>
        <v/>
      </c>
      <c r="P32" s="32">
        <v>1.18</v>
      </c>
      <c r="Q32" s="44" t="str">
        <f t="shared" si="2"/>
        <v/>
      </c>
    </row>
    <row r="33" spans="1:17">
      <c r="A33" s="44" t="str">
        <f ca="1"/>
        <v/>
      </c>
      <c r="B33" s="48" t="str">
        <f ca="1">IF(SUMPRODUCT(MAX(('Feuille de Patch'!H$5:H$666=MULTIS!A33)*('Feuille de Patch'!I$5:I$666)))=0,"",SUMPRODUCT(MAX(('Feuille de Patch'!H$5:H$666=MULTIS!A33)*('Feuille de Patch'!I$5:I$666))))</f>
        <v/>
      </c>
      <c r="C33" s="47"/>
      <c r="D33" s="47"/>
      <c r="E33" s="47"/>
      <c r="F33" s="47"/>
      <c r="M33" s="32" t="str">
        <f t="shared" si="0"/>
        <v/>
      </c>
      <c r="O33" s="44" t="str">
        <f t="shared" si="1"/>
        <v/>
      </c>
      <c r="P33" s="32">
        <v>1.18</v>
      </c>
      <c r="Q33" s="44" t="str">
        <f t="shared" si="2"/>
        <v/>
      </c>
    </row>
    <row r="34" spans="1:17">
      <c r="A34" s="44" t="str">
        <f ca="1"/>
        <v/>
      </c>
      <c r="B34" s="48" t="str">
        <f ca="1">IF(SUMPRODUCT(MAX(('Feuille de Patch'!H$5:H$666=MULTIS!A34)*('Feuille de Patch'!I$5:I$666)))=0,"",SUMPRODUCT(MAX(('Feuille de Patch'!H$5:H$666=MULTIS!A34)*('Feuille de Patch'!I$5:I$666))))</f>
        <v/>
      </c>
      <c r="C34" s="47"/>
      <c r="D34" s="47"/>
      <c r="E34" s="47"/>
      <c r="F34" s="47"/>
      <c r="M34" s="32" t="str">
        <f t="shared" si="0"/>
        <v/>
      </c>
      <c r="O34" s="44" t="str">
        <f t="shared" si="1"/>
        <v/>
      </c>
      <c r="P34" s="32">
        <v>1.18</v>
      </c>
      <c r="Q34" s="44" t="str">
        <f t="shared" si="2"/>
        <v/>
      </c>
    </row>
    <row r="35" spans="1:17">
      <c r="A35" s="44" t="str">
        <f ca="1"/>
        <v/>
      </c>
      <c r="B35" s="48" t="str">
        <f ca="1">IF(SUMPRODUCT(MAX(('Feuille de Patch'!H$5:H$666=MULTIS!A35)*('Feuille de Patch'!I$5:I$666)))=0,"",SUMPRODUCT(MAX(('Feuille de Patch'!H$5:H$666=MULTIS!A35)*('Feuille de Patch'!I$5:I$666))))</f>
        <v/>
      </c>
      <c r="C35" s="47"/>
      <c r="D35" s="47"/>
      <c r="E35" s="47"/>
      <c r="F35" s="47"/>
      <c r="M35" s="32" t="str">
        <f t="shared" si="0"/>
        <v/>
      </c>
      <c r="O35" s="44" t="str">
        <f t="shared" si="1"/>
        <v/>
      </c>
      <c r="P35" s="32">
        <v>1.18</v>
      </c>
      <c r="Q35" s="44" t="str">
        <f t="shared" si="2"/>
        <v/>
      </c>
    </row>
    <row r="36" spans="1:17">
      <c r="A36" s="44" t="str">
        <f ca="1"/>
        <v/>
      </c>
      <c r="B36" s="48" t="str">
        <f ca="1">IF(SUMPRODUCT(MAX(('Feuille de Patch'!H$5:H$666=MULTIS!A36)*('Feuille de Patch'!I$5:I$666)))=0,"",SUMPRODUCT(MAX(('Feuille de Patch'!H$5:H$666=MULTIS!A36)*('Feuille de Patch'!I$5:I$666))))</f>
        <v/>
      </c>
      <c r="C36" s="47"/>
      <c r="D36" s="47"/>
      <c r="E36" s="47"/>
      <c r="F36" s="47"/>
      <c r="M36" s="32" t="str">
        <f t="shared" si="0"/>
        <v/>
      </c>
      <c r="O36" s="44" t="str">
        <f t="shared" si="1"/>
        <v/>
      </c>
      <c r="P36" s="32">
        <v>1.18</v>
      </c>
      <c r="Q36" s="44" t="str">
        <f t="shared" si="2"/>
        <v/>
      </c>
    </row>
    <row r="37" spans="1:17">
      <c r="A37" s="44" t="str">
        <f ca="1"/>
        <v/>
      </c>
      <c r="B37" s="48" t="str">
        <f ca="1">IF(SUMPRODUCT(MAX(('Feuille de Patch'!H$5:H$666=MULTIS!A37)*('Feuille de Patch'!I$5:I$666)))=0,"",SUMPRODUCT(MAX(('Feuille de Patch'!H$5:H$666=MULTIS!A37)*('Feuille de Patch'!I$5:I$666))))</f>
        <v/>
      </c>
      <c r="C37" s="47"/>
      <c r="D37" s="47"/>
      <c r="E37" s="47"/>
      <c r="F37" s="47"/>
      <c r="M37" s="32" t="str">
        <f t="shared" si="0"/>
        <v/>
      </c>
      <c r="O37" s="44" t="str">
        <f t="shared" si="1"/>
        <v/>
      </c>
      <c r="P37" s="32">
        <v>1.18</v>
      </c>
      <c r="Q37" s="44" t="str">
        <f t="shared" si="2"/>
        <v/>
      </c>
    </row>
    <row r="38" spans="1:17">
      <c r="A38" s="44" t="str">
        <f ca="1"/>
        <v/>
      </c>
      <c r="B38" s="48" t="str">
        <f ca="1">IF(SUMPRODUCT(MAX(('Feuille de Patch'!H$5:H$666=MULTIS!A38)*('Feuille de Patch'!I$5:I$666)))=0,"",SUMPRODUCT(MAX(('Feuille de Patch'!H$5:H$666=MULTIS!A38)*('Feuille de Patch'!I$5:I$666))))</f>
        <v/>
      </c>
      <c r="C38" s="47"/>
      <c r="D38" s="47"/>
      <c r="E38" s="47"/>
      <c r="F38" s="47"/>
      <c r="M38" s="32" t="str">
        <f t="shared" si="0"/>
        <v/>
      </c>
      <c r="O38" s="44" t="str">
        <f t="shared" si="1"/>
        <v/>
      </c>
      <c r="P38" s="32">
        <v>1.18</v>
      </c>
      <c r="Q38" s="44" t="str">
        <f t="shared" si="2"/>
        <v/>
      </c>
    </row>
    <row r="39" spans="1:17">
      <c r="A39" s="44" t="str">
        <f ca="1"/>
        <v/>
      </c>
      <c r="B39" s="48" t="str">
        <f ca="1">IF(SUMPRODUCT(MAX(('Feuille de Patch'!H$5:H$666=MULTIS!A39)*('Feuille de Patch'!I$5:I$666)))=0,"",SUMPRODUCT(MAX(('Feuille de Patch'!H$5:H$666=MULTIS!A39)*('Feuille de Patch'!I$5:I$666))))</f>
        <v/>
      </c>
      <c r="C39" s="47"/>
      <c r="D39" s="47"/>
      <c r="E39" s="47"/>
      <c r="F39" s="47"/>
      <c r="M39" s="32" t="str">
        <f t="shared" si="0"/>
        <v/>
      </c>
      <c r="O39" s="44" t="str">
        <f t="shared" si="1"/>
        <v/>
      </c>
      <c r="P39" s="32">
        <v>1.18</v>
      </c>
      <c r="Q39" s="44" t="str">
        <f t="shared" si="2"/>
        <v/>
      </c>
    </row>
    <row r="40" spans="1:17">
      <c r="A40" s="44" t="str">
        <f ca="1"/>
        <v/>
      </c>
      <c r="B40" s="48" t="str">
        <f ca="1">IF(SUMPRODUCT(MAX(('Feuille de Patch'!H$5:H$666=MULTIS!A40)*('Feuille de Patch'!I$5:I$666)))=0,"",SUMPRODUCT(MAX(('Feuille de Patch'!H$5:H$666=MULTIS!A40)*('Feuille de Patch'!I$5:I$666))))</f>
        <v/>
      </c>
      <c r="C40" s="47"/>
      <c r="D40" s="47"/>
      <c r="E40" s="47"/>
      <c r="F40" s="47"/>
      <c r="M40" s="32" t="str">
        <f t="shared" si="0"/>
        <v/>
      </c>
      <c r="O40" s="44" t="str">
        <f t="shared" si="1"/>
        <v/>
      </c>
      <c r="P40" s="32">
        <v>1.18</v>
      </c>
      <c r="Q40" s="44" t="str">
        <f t="shared" si="2"/>
        <v/>
      </c>
    </row>
    <row r="41" spans="1:17">
      <c r="A41" s="44" t="str">
        <f ca="1"/>
        <v/>
      </c>
      <c r="B41" s="48" t="str">
        <f ca="1">IF(SUMPRODUCT(MAX(('Feuille de Patch'!H$5:H$666=MULTIS!A41)*('Feuille de Patch'!I$5:I$666)))=0,"",SUMPRODUCT(MAX(('Feuille de Patch'!H$5:H$666=MULTIS!A41)*('Feuille de Patch'!I$5:I$666))))</f>
        <v/>
      </c>
      <c r="C41" s="47"/>
      <c r="D41" s="47"/>
      <c r="E41" s="47"/>
      <c r="F41" s="47"/>
      <c r="M41" s="32" t="str">
        <f t="shared" si="0"/>
        <v/>
      </c>
      <c r="O41" s="44" t="str">
        <f t="shared" si="1"/>
        <v/>
      </c>
      <c r="P41" s="32">
        <v>1.18</v>
      </c>
      <c r="Q41" s="44" t="str">
        <f t="shared" si="2"/>
        <v/>
      </c>
    </row>
    <row r="42" spans="1:17">
      <c r="A42" s="44" t="str">
        <f ca="1"/>
        <v/>
      </c>
      <c r="B42" s="48" t="str">
        <f ca="1">IF(SUMPRODUCT(MAX(('Feuille de Patch'!H$5:H$666=MULTIS!A42)*('Feuille de Patch'!I$5:I$666)))=0,"",SUMPRODUCT(MAX(('Feuille de Patch'!H$5:H$666=MULTIS!A42)*('Feuille de Patch'!I$5:I$666))))</f>
        <v/>
      </c>
      <c r="C42" s="47"/>
      <c r="D42" s="47"/>
      <c r="E42" s="47"/>
      <c r="F42" s="47"/>
      <c r="M42" s="32" t="str">
        <f t="shared" si="0"/>
        <v/>
      </c>
      <c r="O42" s="44" t="str">
        <f t="shared" si="1"/>
        <v/>
      </c>
      <c r="P42" s="32">
        <v>1.18</v>
      </c>
      <c r="Q42" s="44" t="str">
        <f t="shared" si="2"/>
        <v/>
      </c>
    </row>
    <row r="43" spans="1:17">
      <c r="A43" s="44" t="str">
        <f ca="1"/>
        <v/>
      </c>
      <c r="B43" s="48" t="str">
        <f ca="1">IF(SUMPRODUCT(MAX(('Feuille de Patch'!H$5:H$666=MULTIS!A43)*('Feuille de Patch'!I$5:I$666)))=0,"",SUMPRODUCT(MAX(('Feuille de Patch'!H$5:H$666=MULTIS!A43)*('Feuille de Patch'!I$5:I$666))))</f>
        <v/>
      </c>
      <c r="C43" s="47"/>
      <c r="D43" s="47"/>
      <c r="E43" s="47"/>
      <c r="F43" s="47"/>
      <c r="M43" s="32" t="str">
        <f t="shared" si="0"/>
        <v/>
      </c>
      <c r="O43" s="44" t="str">
        <f t="shared" si="1"/>
        <v/>
      </c>
      <c r="P43" s="32">
        <v>1.18</v>
      </c>
      <c r="Q43" s="44" t="str">
        <f t="shared" si="2"/>
        <v/>
      </c>
    </row>
    <row r="44" spans="1:17">
      <c r="A44" s="44" t="str">
        <f ca="1"/>
        <v/>
      </c>
      <c r="B44" s="48" t="str">
        <f ca="1">IF(SUMPRODUCT(MAX(('Feuille de Patch'!H$5:H$666=MULTIS!A44)*('Feuille de Patch'!I$5:I$666)))=0,"",SUMPRODUCT(MAX(('Feuille de Patch'!H$5:H$666=MULTIS!A44)*('Feuille de Patch'!I$5:I$666))))</f>
        <v/>
      </c>
      <c r="C44" s="47"/>
      <c r="D44" s="47"/>
      <c r="E44" s="47"/>
      <c r="F44" s="47"/>
      <c r="M44" s="32" t="str">
        <f t="shared" si="0"/>
        <v/>
      </c>
      <c r="O44" s="44" t="str">
        <f t="shared" si="1"/>
        <v/>
      </c>
      <c r="P44" s="32">
        <v>1.18</v>
      </c>
      <c r="Q44" s="44" t="str">
        <f t="shared" si="2"/>
        <v/>
      </c>
    </row>
    <row r="45" spans="1:17">
      <c r="A45" s="44" t="str">
        <f ca="1"/>
        <v/>
      </c>
      <c r="B45" s="48" t="str">
        <f ca="1">IF(SUMPRODUCT(MAX(('Feuille de Patch'!H$5:H$666=MULTIS!A45)*('Feuille de Patch'!I$5:I$666)))=0,"",SUMPRODUCT(MAX(('Feuille de Patch'!H$5:H$666=MULTIS!A45)*('Feuille de Patch'!I$5:I$666))))</f>
        <v/>
      </c>
      <c r="C45" s="47"/>
      <c r="D45" s="47"/>
      <c r="E45" s="47"/>
      <c r="F45" s="47"/>
      <c r="M45" s="32" t="str">
        <f t="shared" si="0"/>
        <v/>
      </c>
      <c r="O45" s="44" t="str">
        <f t="shared" si="1"/>
        <v/>
      </c>
      <c r="P45" s="32">
        <v>1.18</v>
      </c>
      <c r="Q45" s="44" t="str">
        <f t="shared" si="2"/>
        <v/>
      </c>
    </row>
    <row r="46" spans="1:17">
      <c r="A46" s="44" t="str">
        <f ca="1"/>
        <v/>
      </c>
      <c r="B46" s="48" t="str">
        <f ca="1">IF(SUMPRODUCT(MAX(('Feuille de Patch'!H$5:H$666=MULTIS!A46)*('Feuille de Patch'!I$5:I$666)))=0,"",SUMPRODUCT(MAX(('Feuille de Patch'!H$5:H$666=MULTIS!A46)*('Feuille de Patch'!I$5:I$666))))</f>
        <v/>
      </c>
      <c r="C46" s="47"/>
      <c r="D46" s="47"/>
      <c r="E46" s="47"/>
      <c r="F46" s="47"/>
      <c r="M46" s="32" t="str">
        <f t="shared" si="0"/>
        <v/>
      </c>
      <c r="O46" s="44" t="str">
        <f t="shared" si="1"/>
        <v/>
      </c>
      <c r="P46" s="32">
        <v>1.18</v>
      </c>
      <c r="Q46" s="44" t="str">
        <f t="shared" si="2"/>
        <v/>
      </c>
    </row>
    <row r="47" spans="1:17">
      <c r="A47" s="44" t="str">
        <f ca="1"/>
        <v/>
      </c>
      <c r="B47" s="48" t="str">
        <f ca="1">IF(SUMPRODUCT(MAX(('Feuille de Patch'!H$5:H$666=MULTIS!A47)*('Feuille de Patch'!I$5:I$666)))=0,"",SUMPRODUCT(MAX(('Feuille de Patch'!H$5:H$666=MULTIS!A47)*('Feuille de Patch'!I$5:I$666))))</f>
        <v/>
      </c>
      <c r="C47" s="47"/>
      <c r="D47" s="47"/>
      <c r="E47" s="47"/>
      <c r="F47" s="47"/>
      <c r="M47" s="32" t="str">
        <f t="shared" si="0"/>
        <v/>
      </c>
      <c r="O47" s="44" t="str">
        <f t="shared" si="1"/>
        <v/>
      </c>
      <c r="P47" s="32">
        <v>1.18</v>
      </c>
      <c r="Q47" s="44" t="str">
        <f t="shared" si="2"/>
        <v/>
      </c>
    </row>
    <row r="48" spans="1:17">
      <c r="A48" s="44" t="str">
        <f ca="1"/>
        <v/>
      </c>
      <c r="B48" s="48" t="str">
        <f ca="1">IF(SUMPRODUCT(MAX(('Feuille de Patch'!H$5:H$666=MULTIS!A48)*('Feuille de Patch'!I$5:I$666)))=0,"",SUMPRODUCT(MAX(('Feuille de Patch'!H$5:H$666=MULTIS!A48)*('Feuille de Patch'!I$5:I$666))))</f>
        <v/>
      </c>
      <c r="C48" s="47"/>
      <c r="D48" s="47"/>
      <c r="E48" s="47"/>
      <c r="F48" s="47"/>
      <c r="M48" s="32" t="str">
        <f t="shared" si="0"/>
        <v/>
      </c>
      <c r="O48" s="44" t="str">
        <f t="shared" si="1"/>
        <v/>
      </c>
      <c r="P48" s="32">
        <v>1.18</v>
      </c>
      <c r="Q48" s="44" t="str">
        <f t="shared" si="2"/>
        <v/>
      </c>
    </row>
    <row r="49" spans="1:17">
      <c r="A49" s="44" t="str">
        <f ca="1"/>
        <v/>
      </c>
      <c r="B49" s="48" t="str">
        <f ca="1">IF(SUMPRODUCT(MAX(('Feuille de Patch'!H$5:H$666=MULTIS!A49)*('Feuille de Patch'!I$5:I$666)))=0,"",SUMPRODUCT(MAX(('Feuille de Patch'!H$5:H$666=MULTIS!A49)*('Feuille de Patch'!I$5:I$666))))</f>
        <v/>
      </c>
      <c r="C49" s="47"/>
      <c r="D49" s="47"/>
      <c r="E49" s="47"/>
      <c r="F49" s="47"/>
      <c r="M49" s="32" t="str">
        <f t="shared" si="0"/>
        <v/>
      </c>
      <c r="O49" s="44" t="str">
        <f t="shared" si="1"/>
        <v/>
      </c>
      <c r="P49" s="32">
        <v>1.18</v>
      </c>
      <c r="Q49" s="44" t="str">
        <f t="shared" si="2"/>
        <v/>
      </c>
    </row>
    <row r="50" spans="1:17">
      <c r="A50" s="44" t="str">
        <f ca="1"/>
        <v/>
      </c>
      <c r="B50" s="48" t="str">
        <f ca="1">IF(SUMPRODUCT(MAX(('Feuille de Patch'!H$5:H$666=MULTIS!A50)*('Feuille de Patch'!I$5:I$666)))=0,"",SUMPRODUCT(MAX(('Feuille de Patch'!H$5:H$666=MULTIS!A50)*('Feuille de Patch'!I$5:I$666))))</f>
        <v/>
      </c>
      <c r="C50" s="47"/>
      <c r="D50" s="47"/>
      <c r="E50" s="47"/>
      <c r="F50" s="47"/>
      <c r="M50" s="32" t="str">
        <f t="shared" si="0"/>
        <v/>
      </c>
      <c r="O50" s="44" t="str">
        <f t="shared" si="1"/>
        <v/>
      </c>
      <c r="P50" s="32">
        <v>1.18</v>
      </c>
      <c r="Q50" s="44" t="str">
        <f t="shared" si="2"/>
        <v/>
      </c>
    </row>
    <row r="51" spans="1:17">
      <c r="A51" s="44" t="str">
        <f ca="1"/>
        <v/>
      </c>
      <c r="B51" s="48" t="str">
        <f ca="1">IF(SUMPRODUCT(MAX(('Feuille de Patch'!H$5:H$666=MULTIS!A51)*('Feuille de Patch'!I$5:I$666)))=0,"",SUMPRODUCT(MAX(('Feuille de Patch'!H$5:H$666=MULTIS!A51)*('Feuille de Patch'!I$5:I$666))))</f>
        <v/>
      </c>
      <c r="C51" s="47"/>
      <c r="D51" s="47"/>
      <c r="E51" s="47"/>
      <c r="F51" s="47"/>
      <c r="M51" s="32" t="str">
        <f t="shared" si="0"/>
        <v/>
      </c>
      <c r="O51" s="44" t="str">
        <f t="shared" si="1"/>
        <v/>
      </c>
      <c r="P51" s="32">
        <v>1.18</v>
      </c>
      <c r="Q51" s="44" t="str">
        <f t="shared" si="2"/>
        <v/>
      </c>
    </row>
    <row r="52" spans="1:17">
      <c r="A52" s="44" t="str">
        <f ca="1"/>
        <v/>
      </c>
      <c r="B52" s="48" t="str">
        <f ca="1">IF(SUMPRODUCT(MAX(('Feuille de Patch'!H$5:H$666=MULTIS!A52)*('Feuille de Patch'!I$5:I$666)))=0,"",SUMPRODUCT(MAX(('Feuille de Patch'!H$5:H$666=MULTIS!A52)*('Feuille de Patch'!I$5:I$666))))</f>
        <v/>
      </c>
      <c r="C52" s="47"/>
      <c r="D52" s="47"/>
      <c r="E52" s="47"/>
      <c r="F52" s="47"/>
      <c r="M52" s="32" t="str">
        <f t="shared" si="0"/>
        <v/>
      </c>
      <c r="O52" s="44" t="str">
        <f t="shared" si="1"/>
        <v/>
      </c>
      <c r="P52" s="32">
        <v>1.18</v>
      </c>
      <c r="Q52" s="44" t="str">
        <f t="shared" si="2"/>
        <v/>
      </c>
    </row>
    <row r="53" spans="1:17">
      <c r="A53" s="44" t="str">
        <f ca="1"/>
        <v/>
      </c>
      <c r="B53" s="48" t="str">
        <f ca="1">IF(SUMPRODUCT(MAX(('Feuille de Patch'!H$5:H$666=MULTIS!A53)*('Feuille de Patch'!I$5:I$666)))=0,"",SUMPRODUCT(MAX(('Feuille de Patch'!H$5:H$666=MULTIS!A53)*('Feuille de Patch'!I$5:I$666))))</f>
        <v/>
      </c>
      <c r="C53" s="47"/>
      <c r="D53" s="47"/>
      <c r="E53" s="47"/>
      <c r="F53" s="47"/>
      <c r="M53" s="32" t="str">
        <f t="shared" si="0"/>
        <v/>
      </c>
      <c r="O53" s="44" t="str">
        <f t="shared" si="1"/>
        <v/>
      </c>
      <c r="P53" s="32">
        <v>1.18</v>
      </c>
      <c r="Q53" s="44" t="str">
        <f t="shared" si="2"/>
        <v/>
      </c>
    </row>
    <row r="54" spans="1:17">
      <c r="A54" s="44" t="str">
        <f ca="1"/>
        <v/>
      </c>
      <c r="B54" s="48" t="str">
        <f ca="1">IF(SUMPRODUCT(MAX(('Feuille de Patch'!H$5:H$666=MULTIS!A54)*('Feuille de Patch'!I$5:I$666)))=0,"",SUMPRODUCT(MAX(('Feuille de Patch'!H$5:H$666=MULTIS!A54)*('Feuille de Patch'!I$5:I$666))))</f>
        <v/>
      </c>
      <c r="C54" s="47"/>
      <c r="D54" s="47"/>
      <c r="E54" s="47"/>
      <c r="F54" s="47"/>
      <c r="M54" s="32" t="str">
        <f t="shared" si="0"/>
        <v/>
      </c>
      <c r="O54" s="44" t="str">
        <f t="shared" si="1"/>
        <v/>
      </c>
      <c r="P54" s="32">
        <v>1.18</v>
      </c>
      <c r="Q54" s="44" t="str">
        <f t="shared" si="2"/>
        <v/>
      </c>
    </row>
    <row r="55" spans="1:17">
      <c r="A55" s="44" t="str">
        <f ca="1"/>
        <v/>
      </c>
      <c r="B55" s="48" t="str">
        <f ca="1">IF(SUMPRODUCT(MAX(('Feuille de Patch'!H$5:H$666=MULTIS!A55)*('Feuille de Patch'!I$5:I$666)))=0,"",SUMPRODUCT(MAX(('Feuille de Patch'!H$5:H$666=MULTIS!A55)*('Feuille de Patch'!I$5:I$666))))</f>
        <v/>
      </c>
      <c r="C55" s="47"/>
      <c r="D55" s="47"/>
      <c r="E55" s="47"/>
      <c r="F55" s="47"/>
      <c r="M55" s="32" t="str">
        <f t="shared" si="0"/>
        <v/>
      </c>
      <c r="O55" s="44" t="str">
        <f t="shared" si="1"/>
        <v/>
      </c>
      <c r="P55" s="32">
        <v>1.18</v>
      </c>
      <c r="Q55" s="44" t="str">
        <f t="shared" si="2"/>
        <v/>
      </c>
    </row>
    <row r="56" spans="1:17">
      <c r="A56" s="44" t="str">
        <f ca="1"/>
        <v/>
      </c>
      <c r="B56" s="48" t="str">
        <f ca="1">IF(SUMPRODUCT(MAX(('Feuille de Patch'!H$5:H$666=MULTIS!A56)*('Feuille de Patch'!I$5:I$666)))=0,"",SUMPRODUCT(MAX(('Feuille de Patch'!H$5:H$666=MULTIS!A56)*('Feuille de Patch'!I$5:I$666))))</f>
        <v/>
      </c>
      <c r="C56" s="47"/>
      <c r="D56" s="47"/>
      <c r="E56" s="47"/>
      <c r="F56" s="47"/>
      <c r="M56" s="32" t="str">
        <f t="shared" si="0"/>
        <v/>
      </c>
      <c r="O56" s="44" t="str">
        <f t="shared" si="1"/>
        <v/>
      </c>
      <c r="P56" s="32">
        <v>1.18</v>
      </c>
      <c r="Q56" s="44" t="str">
        <f t="shared" si="2"/>
        <v/>
      </c>
    </row>
    <row r="57" spans="1:17">
      <c r="A57" s="44" t="str">
        <f ca="1"/>
        <v/>
      </c>
      <c r="B57" s="48" t="str">
        <f ca="1">IF(SUMPRODUCT(MAX(('Feuille de Patch'!H$5:H$666=MULTIS!A57)*('Feuille de Patch'!I$5:I$666)))=0,"",SUMPRODUCT(MAX(('Feuille de Patch'!H$5:H$666=MULTIS!A57)*('Feuille de Patch'!I$5:I$666))))</f>
        <v/>
      </c>
      <c r="C57" s="47"/>
      <c r="D57" s="47"/>
      <c r="E57" s="47"/>
      <c r="F57" s="47"/>
      <c r="M57" s="32" t="str">
        <f t="shared" si="0"/>
        <v/>
      </c>
      <c r="O57" s="44" t="str">
        <f t="shared" si="1"/>
        <v/>
      </c>
      <c r="P57" s="32">
        <v>1.18</v>
      </c>
      <c r="Q57" s="44" t="str">
        <f t="shared" si="2"/>
        <v/>
      </c>
    </row>
    <row r="58" spans="1:17">
      <c r="A58" s="44" t="str">
        <f ca="1"/>
        <v/>
      </c>
      <c r="B58" s="48" t="str">
        <f ca="1">IF(SUMPRODUCT(MAX(('Feuille de Patch'!H$5:H$666=MULTIS!A58)*('Feuille de Patch'!I$5:I$666)))=0,"",SUMPRODUCT(MAX(('Feuille de Patch'!H$5:H$666=MULTIS!A58)*('Feuille de Patch'!I$5:I$666))))</f>
        <v/>
      </c>
      <c r="C58" s="47"/>
      <c r="D58" s="47"/>
      <c r="E58" s="47"/>
      <c r="F58" s="47"/>
      <c r="M58" s="32" t="str">
        <f t="shared" si="0"/>
        <v/>
      </c>
      <c r="O58" s="44" t="str">
        <f t="shared" si="1"/>
        <v/>
      </c>
      <c r="P58" s="32">
        <v>1.18</v>
      </c>
      <c r="Q58" s="44" t="str">
        <f t="shared" si="2"/>
        <v/>
      </c>
    </row>
    <row r="59" spans="1:17">
      <c r="A59" s="44" t="str">
        <f ca="1"/>
        <v/>
      </c>
      <c r="B59" s="48" t="str">
        <f ca="1">IF(SUMPRODUCT(MAX(('Feuille de Patch'!H$5:H$666=MULTIS!A59)*('Feuille de Patch'!I$5:I$666)))=0,"",SUMPRODUCT(MAX(('Feuille de Patch'!H$5:H$666=MULTIS!A59)*('Feuille de Patch'!I$5:I$666))))</f>
        <v/>
      </c>
      <c r="C59" s="47"/>
      <c r="D59" s="47"/>
      <c r="E59" s="47"/>
      <c r="F59" s="47"/>
      <c r="M59" s="32" t="str">
        <f t="shared" si="0"/>
        <v/>
      </c>
      <c r="O59" s="44" t="str">
        <f t="shared" si="1"/>
        <v/>
      </c>
      <c r="P59" s="32">
        <v>1.18</v>
      </c>
      <c r="Q59" s="44" t="str">
        <f t="shared" si="2"/>
        <v/>
      </c>
    </row>
    <row r="60" spans="1:17">
      <c r="A60" s="44" t="str">
        <f ca="1"/>
        <v/>
      </c>
      <c r="B60" s="48" t="str">
        <f ca="1">IF(SUMPRODUCT(MAX(('Feuille de Patch'!H$5:H$666=MULTIS!A60)*('Feuille de Patch'!I$5:I$666)))=0,"",SUMPRODUCT(MAX(('Feuille de Patch'!H$5:H$666=MULTIS!A60)*('Feuille de Patch'!I$5:I$666))))</f>
        <v/>
      </c>
      <c r="C60" s="47"/>
      <c r="D60" s="47"/>
      <c r="E60" s="47"/>
      <c r="F60" s="47"/>
      <c r="M60" s="32" t="str">
        <f t="shared" si="0"/>
        <v/>
      </c>
      <c r="O60" s="44" t="str">
        <f t="shared" si="1"/>
        <v/>
      </c>
      <c r="P60" s="32">
        <v>1.18</v>
      </c>
      <c r="Q60" s="44" t="str">
        <f t="shared" si="2"/>
        <v/>
      </c>
    </row>
    <row r="61" spans="1:17">
      <c r="A61" s="44" t="str">
        <f ca="1"/>
        <v/>
      </c>
      <c r="B61" s="48" t="str">
        <f ca="1">IF(SUMPRODUCT(MAX(('Feuille de Patch'!H$5:H$666=MULTIS!A61)*('Feuille de Patch'!I$5:I$666)))=0,"",SUMPRODUCT(MAX(('Feuille de Patch'!H$5:H$666=MULTIS!A61)*('Feuille de Patch'!I$5:I$666))))</f>
        <v/>
      </c>
      <c r="C61" s="47"/>
      <c r="D61" s="47"/>
      <c r="E61" s="47"/>
      <c r="F61" s="47"/>
      <c r="M61" s="32" t="str">
        <f t="shared" si="0"/>
        <v/>
      </c>
      <c r="O61" s="44" t="str">
        <f t="shared" si="1"/>
        <v/>
      </c>
      <c r="P61" s="32">
        <v>1.18</v>
      </c>
      <c r="Q61" s="44" t="str">
        <f t="shared" si="2"/>
        <v/>
      </c>
    </row>
    <row r="62" spans="1:17">
      <c r="A62" s="44" t="str">
        <f ca="1"/>
        <v/>
      </c>
      <c r="B62" s="48" t="str">
        <f ca="1">IF(SUMPRODUCT(MAX(('Feuille de Patch'!H$5:H$666=MULTIS!A62)*('Feuille de Patch'!I$5:I$666)))=0,"",SUMPRODUCT(MAX(('Feuille de Patch'!H$5:H$666=MULTIS!A62)*('Feuille de Patch'!I$5:I$666))))</f>
        <v/>
      </c>
      <c r="C62" s="47"/>
      <c r="D62" s="47"/>
      <c r="E62" s="47"/>
      <c r="F62" s="47"/>
      <c r="M62" s="32" t="str">
        <f t="shared" si="0"/>
        <v/>
      </c>
      <c r="O62" s="44" t="str">
        <f t="shared" si="1"/>
        <v/>
      </c>
      <c r="P62" s="32">
        <v>1.18</v>
      </c>
      <c r="Q62" s="44" t="str">
        <f t="shared" si="2"/>
        <v/>
      </c>
    </row>
    <row r="63" spans="1:17">
      <c r="A63" s="44" t="str">
        <f ca="1"/>
        <v/>
      </c>
      <c r="B63" s="48" t="str">
        <f ca="1">IF(SUMPRODUCT(MAX(('Feuille de Patch'!H$5:H$666=MULTIS!A63)*('Feuille de Patch'!I$5:I$666)))=0,"",SUMPRODUCT(MAX(('Feuille de Patch'!H$5:H$666=MULTIS!A63)*('Feuille de Patch'!I$5:I$666))))</f>
        <v/>
      </c>
      <c r="C63" s="47"/>
      <c r="D63" s="47"/>
      <c r="E63" s="47"/>
      <c r="F63" s="47"/>
      <c r="M63" s="32" t="str">
        <f t="shared" si="0"/>
        <v/>
      </c>
      <c r="O63" s="44" t="str">
        <f t="shared" si="1"/>
        <v/>
      </c>
      <c r="P63" s="32">
        <v>1.18</v>
      </c>
      <c r="Q63" s="44" t="str">
        <f t="shared" si="2"/>
        <v/>
      </c>
    </row>
    <row r="64" spans="1:17">
      <c r="A64" s="44" t="str">
        <f ca="1"/>
        <v/>
      </c>
      <c r="B64" s="48" t="str">
        <f ca="1">IF(SUMPRODUCT(MAX(('Feuille de Patch'!H$5:H$666=MULTIS!A64)*('Feuille de Patch'!I$5:I$666)))=0,"",SUMPRODUCT(MAX(('Feuille de Patch'!H$5:H$666=MULTIS!A64)*('Feuille de Patch'!I$5:I$666))))</f>
        <v/>
      </c>
      <c r="C64" s="47"/>
      <c r="D64" s="47"/>
      <c r="E64" s="47"/>
      <c r="F64" s="47"/>
      <c r="M64" s="32" t="str">
        <f t="shared" si="0"/>
        <v/>
      </c>
      <c r="O64" s="44" t="str">
        <f t="shared" si="1"/>
        <v/>
      </c>
      <c r="P64" s="32">
        <v>1.18</v>
      </c>
      <c r="Q64" s="44" t="str">
        <f t="shared" si="2"/>
        <v/>
      </c>
    </row>
    <row r="65" spans="1:17">
      <c r="A65" s="44" t="str">
        <f ca="1"/>
        <v/>
      </c>
      <c r="B65" s="48" t="str">
        <f ca="1">IF(SUMPRODUCT(MAX(('Feuille de Patch'!H$5:H$666=MULTIS!A65)*('Feuille de Patch'!I$5:I$666)))=0,"",SUMPRODUCT(MAX(('Feuille de Patch'!H$5:H$666=MULTIS!A65)*('Feuille de Patch'!I$5:I$666))))</f>
        <v/>
      </c>
      <c r="C65" s="47"/>
      <c r="D65" s="47"/>
      <c r="E65" s="47"/>
      <c r="F65" s="47"/>
      <c r="M65" s="32" t="str">
        <f t="shared" si="0"/>
        <v/>
      </c>
      <c r="O65" s="44" t="str">
        <f t="shared" si="1"/>
        <v/>
      </c>
      <c r="P65" s="32">
        <v>1.18</v>
      </c>
      <c r="Q65" s="44" t="str">
        <f t="shared" si="2"/>
        <v/>
      </c>
    </row>
    <row r="66" spans="1:17">
      <c r="A66" s="44" t="str">
        <f ca="1"/>
        <v/>
      </c>
      <c r="B66" s="48" t="str">
        <f ca="1">IF(SUMPRODUCT(MAX(('Feuille de Patch'!H$5:H$666=MULTIS!A66)*('Feuille de Patch'!I$5:I$666)))=0,"",SUMPRODUCT(MAX(('Feuille de Patch'!H$5:H$666=MULTIS!A66)*('Feuille de Patch'!I$5:I$666))))</f>
        <v/>
      </c>
      <c r="C66" s="47"/>
      <c r="D66" s="47"/>
      <c r="E66" s="47"/>
      <c r="F66" s="47"/>
      <c r="M66" s="32" t="str">
        <f t="shared" si="0"/>
        <v/>
      </c>
      <c r="O66" s="44" t="str">
        <f t="shared" si="1"/>
        <v/>
      </c>
      <c r="P66" s="32">
        <v>1.18</v>
      </c>
      <c r="Q66" s="44" t="str">
        <f t="shared" si="2"/>
        <v/>
      </c>
    </row>
    <row r="67" spans="1:17">
      <c r="A67" s="44" t="str">
        <f ca="1"/>
        <v/>
      </c>
      <c r="B67" s="48" t="str">
        <f ca="1">IF(SUMPRODUCT(MAX(('Feuille de Patch'!H$5:H$666=MULTIS!A67)*('Feuille de Patch'!I$5:I$666)))=0,"",SUMPRODUCT(MAX(('Feuille de Patch'!H$5:H$666=MULTIS!A67)*('Feuille de Patch'!I$5:I$666))))</f>
        <v/>
      </c>
      <c r="C67" s="47"/>
      <c r="D67" s="47"/>
      <c r="E67" s="47"/>
      <c r="F67" s="47"/>
      <c r="M67" s="32" t="str">
        <f t="shared" ref="M67:M69" si="3">IF(SUM(G67:L67)=0,"",SUM(G67:L67))</f>
        <v/>
      </c>
      <c r="O67" s="44" t="str">
        <f t="shared" ref="O67:O69" si="4">IF((G67+H67+I67)=0,"",(G67+H67+I67))</f>
        <v/>
      </c>
      <c r="P67" s="32">
        <v>1.18</v>
      </c>
      <c r="Q67" s="44" t="str">
        <f t="shared" ref="Q67:Q69" si="5">IFERROR(P67*O67,"")</f>
        <v/>
      </c>
    </row>
    <row r="68" spans="1:17">
      <c r="A68" s="44" t="str">
        <f ca="1"/>
        <v/>
      </c>
      <c r="B68" s="48" t="str">
        <f ca="1">IF(SUMPRODUCT(MAX(('Feuille de Patch'!H$5:H$666=MULTIS!A68)*('Feuille de Patch'!I$5:I$666)))=0,"",SUMPRODUCT(MAX(('Feuille de Patch'!H$5:H$666=MULTIS!A68)*('Feuille de Patch'!I$5:I$666))))</f>
        <v/>
      </c>
      <c r="C68" s="47"/>
      <c r="D68" s="47"/>
      <c r="E68" s="47"/>
      <c r="F68" s="47"/>
      <c r="M68" s="32" t="str">
        <f t="shared" si="3"/>
        <v/>
      </c>
      <c r="O68" s="44" t="str">
        <f t="shared" si="4"/>
        <v/>
      </c>
      <c r="P68" s="32">
        <v>1.18</v>
      </c>
      <c r="Q68" s="44" t="str">
        <f t="shared" si="5"/>
        <v/>
      </c>
    </row>
    <row r="69" spans="1:17">
      <c r="A69" s="44" t="str">
        <f ca="1"/>
        <v/>
      </c>
      <c r="B69" s="48" t="str">
        <f ca="1">IF(SUMPRODUCT(MAX(('Feuille de Patch'!H$5:H$666=MULTIS!A69)*('Feuille de Patch'!I$5:I$666)))=0,"",SUMPRODUCT(MAX(('Feuille de Patch'!H$5:H$666=MULTIS!A69)*('Feuille de Patch'!I$5:I$666))))</f>
        <v/>
      </c>
      <c r="C69" s="47"/>
      <c r="D69" s="47"/>
      <c r="E69" s="47"/>
      <c r="F69" s="47"/>
      <c r="M69" s="32" t="str">
        <f t="shared" si="3"/>
        <v/>
      </c>
      <c r="O69" s="44" t="str">
        <f t="shared" si="4"/>
        <v/>
      </c>
      <c r="P69" s="32">
        <v>1.18</v>
      </c>
      <c r="Q69" s="44" t="str">
        <f t="shared" si="5"/>
        <v/>
      </c>
    </row>
  </sheetData>
  <sheetProtection formatCells="0" formatColumns="0" formatRows="0" selectLockedCells="1" sort="0" autoFilter="0"/>
  <autoFilter ref="A1:R1"/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'BANQUE DE DONNEES'!$E$2:$E$97</xm:f>
          </x14:formula1>
          <xm:sqref>R2:R69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</sheetPr>
  <dimension ref="A1:J207"/>
  <sheetViews>
    <sheetView zoomScaleNormal="100" workbookViewId="0">
      <pane xSplit="1" ySplit="5" topLeftCell="B168" activePane="bottomRight" state="frozen"/>
      <selection pane="topRight" activeCell="B1" sqref="B1"/>
      <selection pane="bottomLeft" activeCell="A2" sqref="A2"/>
      <selection pane="bottomRight" activeCell="B15" sqref="B15"/>
    </sheetView>
  </sheetViews>
  <sheetFormatPr baseColWidth="10" defaultRowHeight="14.25"/>
  <cols>
    <col min="1" max="1" width="26.125" customWidth="1"/>
    <col min="2" max="2" width="11" customWidth="1"/>
    <col min="3" max="3" width="11" style="55" customWidth="1"/>
  </cols>
  <sheetData>
    <row r="1" spans="1:5">
      <c r="E1" t="s">
        <v>75</v>
      </c>
    </row>
    <row r="2" spans="1:5">
      <c r="D2" t="s">
        <v>38</v>
      </c>
      <c r="E2">
        <f>SUM(B:B)</f>
        <v>75</v>
      </c>
    </row>
    <row r="3" spans="1:5">
      <c r="C3" s="55">
        <v>1</v>
      </c>
      <c r="D3" t="s">
        <v>28</v>
      </c>
      <c r="E3">
        <f>SUMIFS(B:B,C:C,1)</f>
        <v>0</v>
      </c>
    </row>
    <row r="4" spans="1:5">
      <c r="C4" s="55">
        <v>2</v>
      </c>
      <c r="D4" t="s">
        <v>37</v>
      </c>
      <c r="E4">
        <f>SUMIFS(B:B,C:C,2)</f>
        <v>0</v>
      </c>
    </row>
    <row r="5" spans="1:5">
      <c r="A5" t="s">
        <v>51</v>
      </c>
      <c r="B5" t="s">
        <v>33</v>
      </c>
      <c r="C5" s="55" t="s">
        <v>42</v>
      </c>
    </row>
    <row r="6" spans="1:5">
      <c r="A6" t="s">
        <v>222</v>
      </c>
      <c r="B6">
        <f>IF(SUMIFS('Feuille de Patch'!K:K,'Feuille de Patch'!J:J,A6)=0,"",SUMIFS('Feuille de Patch'!K:K,'Feuille de Patch'!J:J,A6))</f>
        <v>17</v>
      </c>
      <c r="C6" s="55" t="str">
        <f>IFERROR(VLOOKUP(A6,'BANQUE DE DONNEES'!A:D,4,FALSE),"")</f>
        <v/>
      </c>
    </row>
    <row r="7" spans="1:5">
      <c r="A7" t="s">
        <v>223</v>
      </c>
      <c r="B7">
        <f>IF(SUMIFS('Feuille de Patch'!K:K,'Feuille de Patch'!J:J,A7)=0,"",SUMIFS('Feuille de Patch'!K:K,'Feuille de Patch'!J:J,A7))</f>
        <v>11</v>
      </c>
      <c r="C7" s="55" t="str">
        <f>IFERROR(VLOOKUP(A7,'BANQUE DE DONNEES'!A:D,4,FALSE),"")</f>
        <v/>
      </c>
    </row>
    <row r="8" spans="1:5">
      <c r="A8" t="s">
        <v>224</v>
      </c>
      <c r="B8">
        <f>IF(SUMIFS('Feuille de Patch'!K:K,'Feuille de Patch'!J:J,A8)=0,"",SUMIFS('Feuille de Patch'!K:K,'Feuille de Patch'!J:J,A8))</f>
        <v>9</v>
      </c>
      <c r="C8" s="55" t="str">
        <f>IFERROR(VLOOKUP(A8,'BANQUE DE DONNEES'!A:D,4,FALSE),"")</f>
        <v/>
      </c>
    </row>
    <row r="9" spans="1:5">
      <c r="A9" t="s">
        <v>225</v>
      </c>
      <c r="B9">
        <f>IF(SUMIFS('Feuille de Patch'!K:K,'Feuille de Patch'!J:J,A9)=0,"",SUMIFS('Feuille de Patch'!K:K,'Feuille de Patch'!J:J,A9))</f>
        <v>11</v>
      </c>
      <c r="C9" s="55" t="str">
        <f>IFERROR(VLOOKUP(A9,'BANQUE DE DONNEES'!A:D,4,FALSE),"")</f>
        <v/>
      </c>
    </row>
    <row r="10" spans="1:5">
      <c r="A10" t="s">
        <v>226</v>
      </c>
      <c r="B10">
        <f>IF(SUMIFS('Feuille de Patch'!K:K,'Feuille de Patch'!J:J,A10)=0,"",SUMIFS('Feuille de Patch'!K:K,'Feuille de Patch'!J:J,A10))</f>
        <v>14</v>
      </c>
      <c r="C10" s="55" t="str">
        <f>IFERROR(VLOOKUP(A10,'BANQUE DE DONNEES'!A:D,4,FALSE),"")</f>
        <v/>
      </c>
    </row>
    <row r="11" spans="1:5">
      <c r="A11" t="s">
        <v>227</v>
      </c>
      <c r="B11">
        <f>IF(SUMIFS('Feuille de Patch'!K:K,'Feuille de Patch'!J:J,A11)=0,"",SUMIFS('Feuille de Patch'!K:K,'Feuille de Patch'!J:J,A11))</f>
        <v>10</v>
      </c>
      <c r="C11" s="55" t="str">
        <f>IFERROR(VLOOKUP(A11,'BANQUE DE DONNEES'!A:D,4,FALSE),"")</f>
        <v/>
      </c>
    </row>
    <row r="12" spans="1:5">
      <c r="A12">
        <v>306</v>
      </c>
      <c r="B12">
        <f>IF(SUMIFS('Feuille de Patch'!K:K,'Feuille de Patch'!J:J,A12)=0,"",SUMIFS('Feuille de Patch'!K:K,'Feuille de Patch'!J:J,A12))</f>
        <v>3</v>
      </c>
      <c r="C12" s="55" t="str">
        <f>IFERROR(VLOOKUP(A12,'BANQUE DE DONNEES'!A:D,4,FALSE),"")</f>
        <v/>
      </c>
    </row>
    <row r="13" spans="1:5">
      <c r="B13" t="str">
        <f>IF(SUMIFS('Feuille de Patch'!K:K,'Feuille de Patch'!J:J,A13)=0,"",SUMIFS('Feuille de Patch'!K:K,'Feuille de Patch'!J:J,A13))</f>
        <v/>
      </c>
      <c r="C13" s="55" t="str">
        <f>IFERROR(VLOOKUP(A13,'BANQUE DE DONNEES'!A:D,4,FALSE),"")</f>
        <v/>
      </c>
    </row>
    <row r="14" spans="1:5">
      <c r="B14" t="str">
        <f>IF(SUMIFS('Feuille de Patch'!K:K,'Feuille de Patch'!J:J,A14)=0,"",SUMIFS('Feuille de Patch'!K:K,'Feuille de Patch'!J:J,A14))</f>
        <v/>
      </c>
      <c r="C14" s="55" t="str">
        <f>IFERROR(VLOOKUP(A14,'BANQUE DE DONNEES'!A:D,4,FALSE),"")</f>
        <v/>
      </c>
    </row>
    <row r="15" spans="1:5">
      <c r="B15" t="str">
        <f>IF(SUMIFS('Feuille de Patch'!K:K,'Feuille de Patch'!J:J,A15)=0,"",SUMIFS('Feuille de Patch'!K:K,'Feuille de Patch'!J:J,A15))</f>
        <v/>
      </c>
      <c r="C15" s="55" t="str">
        <f>IFERROR(VLOOKUP(A15,'BANQUE DE DONNEES'!A:D,4,FALSE),"")</f>
        <v/>
      </c>
    </row>
    <row r="16" spans="1:5">
      <c r="B16" t="str">
        <f>IF(SUMIFS('Feuille de Patch'!K:K,'Feuille de Patch'!J:J,A16)=0,"",SUMIFS('Feuille de Patch'!K:K,'Feuille de Patch'!J:J,A16))</f>
        <v/>
      </c>
      <c r="C16" s="55" t="str">
        <f>IFERROR(VLOOKUP(A16,'BANQUE DE DONNEES'!A:D,4,FALSE),"")</f>
        <v/>
      </c>
    </row>
    <row r="17" spans="2:3">
      <c r="B17" t="str">
        <f>IF(SUMIFS('Feuille de Patch'!K:K,'Feuille de Patch'!J:J,A17)=0,"",SUMIFS('Feuille de Patch'!K:K,'Feuille de Patch'!J:J,A17))</f>
        <v/>
      </c>
      <c r="C17" s="55" t="str">
        <f>IFERROR(VLOOKUP(A17,'BANQUE DE DONNEES'!A:D,4,FALSE),"")</f>
        <v/>
      </c>
    </row>
    <row r="18" spans="2:3">
      <c r="B18" t="str">
        <f>IF(SUMIFS('Feuille de Patch'!K:K,'Feuille de Patch'!J:J,A18)=0,"",SUMIFS('Feuille de Patch'!K:K,'Feuille de Patch'!J:J,A18))</f>
        <v/>
      </c>
      <c r="C18" s="55" t="str">
        <f>IFERROR(VLOOKUP(A18,'BANQUE DE DONNEES'!A:D,4,FALSE),"")</f>
        <v/>
      </c>
    </row>
    <row r="19" spans="2:3">
      <c r="B19" t="str">
        <f>IF(SUMIFS('Feuille de Patch'!K:K,'Feuille de Patch'!J:J,A19)=0,"",SUMIFS('Feuille de Patch'!K:K,'Feuille de Patch'!J:J,A19))</f>
        <v/>
      </c>
      <c r="C19" s="55" t="str">
        <f>IFERROR(VLOOKUP(A19,'BANQUE DE DONNEES'!A:D,4,FALSE),"")</f>
        <v/>
      </c>
    </row>
    <row r="20" spans="2:3">
      <c r="B20" t="str">
        <f>IF(SUMIFS('Feuille de Patch'!K:K,'Feuille de Patch'!J:J,A20)=0,"",SUMIFS('Feuille de Patch'!K:K,'Feuille de Patch'!J:J,A20))</f>
        <v/>
      </c>
      <c r="C20" s="55" t="str">
        <f>IFERROR(VLOOKUP(A20,'BANQUE DE DONNEES'!A:D,4,FALSE),"")</f>
        <v/>
      </c>
    </row>
    <row r="21" spans="2:3">
      <c r="B21" t="str">
        <f>IF(SUMIFS('Feuille de Patch'!K:K,'Feuille de Patch'!J:J,A21)=0,"",SUMIFS('Feuille de Patch'!K:K,'Feuille de Patch'!J:J,A21))</f>
        <v/>
      </c>
      <c r="C21" s="55" t="str">
        <f>IFERROR(VLOOKUP(A21,'BANQUE DE DONNEES'!A:D,4,FALSE),"")</f>
        <v/>
      </c>
    </row>
    <row r="22" spans="2:3">
      <c r="B22" t="str">
        <f>IF(SUMIFS('Feuille de Patch'!K:K,'Feuille de Patch'!J:J,A22)=0,"",SUMIFS('Feuille de Patch'!K:K,'Feuille de Patch'!J:J,A22))</f>
        <v/>
      </c>
      <c r="C22" s="55" t="str">
        <f>IFERROR(VLOOKUP(A22,'BANQUE DE DONNEES'!A:D,4,FALSE),"")</f>
        <v/>
      </c>
    </row>
    <row r="23" spans="2:3">
      <c r="B23" t="str">
        <f>IF(SUMIFS('Feuille de Patch'!K:K,'Feuille de Patch'!J:J,A23)=0,"",SUMIFS('Feuille de Patch'!K:K,'Feuille de Patch'!J:J,A23))</f>
        <v/>
      </c>
      <c r="C23" s="55" t="str">
        <f>IFERROR(VLOOKUP(A23,'BANQUE DE DONNEES'!A:D,4,FALSE),"")</f>
        <v/>
      </c>
    </row>
    <row r="24" spans="2:3">
      <c r="B24" t="str">
        <f>IF(SUMIFS('Feuille de Patch'!K:K,'Feuille de Patch'!J:J,A24)=0,"",SUMIFS('Feuille de Patch'!K:K,'Feuille de Patch'!J:J,A24))</f>
        <v/>
      </c>
      <c r="C24" s="55" t="str">
        <f>IFERROR(VLOOKUP(A24,'BANQUE DE DONNEES'!A:D,4,FALSE),"")</f>
        <v/>
      </c>
    </row>
    <row r="25" spans="2:3">
      <c r="B25" t="str">
        <f>IF(SUMIFS('Feuille de Patch'!K:K,'Feuille de Patch'!J:J,A25)=0,"",SUMIFS('Feuille de Patch'!K:K,'Feuille de Patch'!J:J,A25))</f>
        <v/>
      </c>
      <c r="C25" s="55" t="str">
        <f>IFERROR(VLOOKUP(A25,'BANQUE DE DONNEES'!A:D,4,FALSE),"")</f>
        <v/>
      </c>
    </row>
    <row r="26" spans="2:3">
      <c r="B26" t="str">
        <f>IF(SUMIFS('Feuille de Patch'!K:K,'Feuille de Patch'!J:J,A26)=0,"",SUMIFS('Feuille de Patch'!K:K,'Feuille de Patch'!J:J,A26))</f>
        <v/>
      </c>
      <c r="C26" s="55" t="str">
        <f>IFERROR(VLOOKUP(A26,'BANQUE DE DONNEES'!A:D,4,FALSE),"")</f>
        <v/>
      </c>
    </row>
    <row r="27" spans="2:3">
      <c r="B27" t="str">
        <f>IF(SUMIFS('Feuille de Patch'!K:K,'Feuille de Patch'!J:J,A27)=0,"",SUMIFS('Feuille de Patch'!K:K,'Feuille de Patch'!J:J,A27))</f>
        <v/>
      </c>
      <c r="C27" s="55" t="str">
        <f>IFERROR(VLOOKUP(A27,'BANQUE DE DONNEES'!A:D,4,FALSE),"")</f>
        <v/>
      </c>
    </row>
    <row r="28" spans="2:3">
      <c r="B28" t="str">
        <f>IF(SUMIFS('Feuille de Patch'!K:K,'Feuille de Patch'!J:J,A28)=0,"",SUMIFS('Feuille de Patch'!K:K,'Feuille de Patch'!J:J,A28))</f>
        <v/>
      </c>
      <c r="C28" s="55" t="str">
        <f>IFERROR(VLOOKUP(A28,'BANQUE DE DONNEES'!A:D,4,FALSE),"")</f>
        <v/>
      </c>
    </row>
    <row r="29" spans="2:3">
      <c r="B29" t="str">
        <f>IF(SUMIFS('Feuille de Patch'!K:K,'Feuille de Patch'!J:J,A29)=0,"",SUMIFS('Feuille de Patch'!K:K,'Feuille de Patch'!J:J,A29))</f>
        <v/>
      </c>
      <c r="C29" s="55" t="str">
        <f>IFERROR(VLOOKUP(A29,'BANQUE DE DONNEES'!A:D,4,FALSE),"")</f>
        <v/>
      </c>
    </row>
    <row r="30" spans="2:3">
      <c r="B30" t="str">
        <f>IF(SUMIFS('Feuille de Patch'!K:K,'Feuille de Patch'!J:J,A30)=0,"",SUMIFS('Feuille de Patch'!K:K,'Feuille de Patch'!J:J,A30))</f>
        <v/>
      </c>
      <c r="C30" s="55" t="str">
        <f>IFERROR(VLOOKUP(A30,'BANQUE DE DONNEES'!A:D,4,FALSE),"")</f>
        <v/>
      </c>
    </row>
    <row r="31" spans="2:3">
      <c r="B31" t="str">
        <f>IF(SUMIFS('Feuille de Patch'!K:K,'Feuille de Patch'!J:J,A31)=0,"",SUMIFS('Feuille de Patch'!K:K,'Feuille de Patch'!J:J,A31))</f>
        <v/>
      </c>
      <c r="C31" s="55" t="str">
        <f>IFERROR(VLOOKUP(A31,'BANQUE DE DONNEES'!A:D,4,FALSE),"")</f>
        <v/>
      </c>
    </row>
    <row r="32" spans="2:3">
      <c r="B32" t="str">
        <f>IF(SUMIFS('Feuille de Patch'!K:K,'Feuille de Patch'!J:J,A32)=0,"",SUMIFS('Feuille de Patch'!K:K,'Feuille de Patch'!J:J,A32))</f>
        <v/>
      </c>
      <c r="C32" s="55" t="str">
        <f>IFERROR(VLOOKUP(A32,'BANQUE DE DONNEES'!A:D,4,FALSE),"")</f>
        <v/>
      </c>
    </row>
    <row r="33" spans="2:10">
      <c r="B33" t="str">
        <f>IF(SUMIFS('Feuille de Patch'!K:K,'Feuille de Patch'!J:J,A33)=0,"",SUMIFS('Feuille de Patch'!K:K,'Feuille de Patch'!J:J,A33))</f>
        <v/>
      </c>
      <c r="C33" s="55" t="str">
        <f>IFERROR(VLOOKUP(A33,'BANQUE DE DONNEES'!A:D,4,FALSE),"")</f>
        <v/>
      </c>
    </row>
    <row r="34" spans="2:10">
      <c r="B34" t="str">
        <f>IF(SUMIFS('Feuille de Patch'!K:K,'Feuille de Patch'!J:J,A34)=0,"",SUMIFS('Feuille de Patch'!K:K,'Feuille de Patch'!J:J,A34))</f>
        <v/>
      </c>
      <c r="C34" s="55" t="str">
        <f>IFERROR(VLOOKUP(A34,'BANQUE DE DONNEES'!A:D,4,FALSE),"")</f>
        <v/>
      </c>
    </row>
    <row r="35" spans="2:10">
      <c r="B35" t="str">
        <f>IF(SUMIFS('Feuille de Patch'!K:K,'Feuille de Patch'!J:J,A35)=0,"",SUMIFS('Feuille de Patch'!K:K,'Feuille de Patch'!J:J,A35))</f>
        <v/>
      </c>
      <c r="C35" s="55" t="str">
        <f>IFERROR(VLOOKUP(A35,'BANQUE DE DONNEES'!A:D,4,FALSE),"")</f>
        <v/>
      </c>
    </row>
    <row r="36" spans="2:10">
      <c r="B36" t="str">
        <f>IF(SUMIFS('Feuille de Patch'!K:K,'Feuille de Patch'!J:J,A36)=0,"",SUMIFS('Feuille de Patch'!K:K,'Feuille de Patch'!J:J,A36))</f>
        <v/>
      </c>
      <c r="C36" s="55" t="str">
        <f>IFERROR(VLOOKUP(A36,'BANQUE DE DONNEES'!A:D,4,FALSE),"")</f>
        <v/>
      </c>
    </row>
    <row r="37" spans="2:10">
      <c r="B37" t="str">
        <f>IF(SUMIFS('Feuille de Patch'!K:K,'Feuille de Patch'!J:J,A37)=0,"",SUMIFS('Feuille de Patch'!K:K,'Feuille de Patch'!J:J,A37))</f>
        <v/>
      </c>
      <c r="C37" s="55" t="str">
        <f>IFERROR(VLOOKUP(A37,'BANQUE DE DONNEES'!A:D,4,FALSE),"")</f>
        <v/>
      </c>
    </row>
    <row r="38" spans="2:10">
      <c r="B38" t="str">
        <f>IF(SUMIFS('Feuille de Patch'!K:K,'Feuille de Patch'!J:J,A38)=0,"",SUMIFS('Feuille de Patch'!K:K,'Feuille de Patch'!J:J,A38))</f>
        <v/>
      </c>
      <c r="C38" s="55" t="str">
        <f>IFERROR(VLOOKUP(A38,'BANQUE DE DONNEES'!A:D,4,FALSE),"")</f>
        <v/>
      </c>
      <c r="D38" s="25"/>
      <c r="E38" s="25"/>
      <c r="F38" s="25"/>
      <c r="G38" s="25"/>
      <c r="H38" s="25"/>
      <c r="I38" s="25"/>
      <c r="J38" s="25"/>
    </row>
    <row r="39" spans="2:10">
      <c r="B39" t="str">
        <f>IF(SUMIFS('Feuille de Patch'!K:K,'Feuille de Patch'!J:J,A39)=0,"",SUMIFS('Feuille de Patch'!K:K,'Feuille de Patch'!J:J,A39))</f>
        <v/>
      </c>
      <c r="C39" s="55" t="str">
        <f>IFERROR(VLOOKUP(A39,'BANQUE DE DONNEES'!A:D,4,FALSE),"")</f>
        <v/>
      </c>
      <c r="D39" s="25"/>
      <c r="E39" s="25"/>
      <c r="F39" s="25"/>
      <c r="G39" s="25"/>
      <c r="H39" s="25"/>
      <c r="I39" s="25"/>
      <c r="J39" s="25"/>
    </row>
    <row r="40" spans="2:10">
      <c r="B40" t="str">
        <f>IF(SUMIFS('Feuille de Patch'!K:K,'Feuille de Patch'!J:J,A40)=0,"",SUMIFS('Feuille de Patch'!K:K,'Feuille de Patch'!J:J,A40))</f>
        <v/>
      </c>
      <c r="C40" s="55" t="str">
        <f>IFERROR(VLOOKUP(A40,'BANQUE DE DONNEES'!A:D,4,FALSE),"")</f>
        <v/>
      </c>
      <c r="D40" s="25"/>
      <c r="E40" s="25"/>
      <c r="F40" s="25"/>
      <c r="G40" s="25"/>
      <c r="H40" s="25"/>
      <c r="I40" s="25"/>
      <c r="J40" s="25"/>
    </row>
    <row r="41" spans="2:10">
      <c r="B41" t="str">
        <f>IF(SUMIFS('Feuille de Patch'!K:K,'Feuille de Patch'!J:J,A41)=0,"",SUMIFS('Feuille de Patch'!K:K,'Feuille de Patch'!J:J,A41))</f>
        <v/>
      </c>
      <c r="C41" s="55" t="str">
        <f>IFERROR(VLOOKUP(A41,'BANQUE DE DONNEES'!A:D,4,FALSE),"")</f>
        <v/>
      </c>
      <c r="D41" s="25"/>
      <c r="E41" s="25"/>
      <c r="F41" s="25"/>
      <c r="G41" s="25"/>
      <c r="H41" s="25"/>
      <c r="I41" s="25"/>
      <c r="J41" s="25"/>
    </row>
    <row r="42" spans="2:10">
      <c r="B42" t="str">
        <f>IF(SUMIFS('Feuille de Patch'!K:K,'Feuille de Patch'!J:J,A42)=0,"",SUMIFS('Feuille de Patch'!K:K,'Feuille de Patch'!J:J,A42))</f>
        <v/>
      </c>
      <c r="C42" s="55" t="str">
        <f>IFERROR(VLOOKUP(A42,'BANQUE DE DONNEES'!A:D,4,FALSE),"")</f>
        <v/>
      </c>
      <c r="D42" s="25"/>
      <c r="E42" s="25"/>
      <c r="F42" s="25"/>
      <c r="G42" s="25"/>
      <c r="H42" s="25"/>
      <c r="I42" s="25"/>
      <c r="J42" s="25"/>
    </row>
    <row r="43" spans="2:10">
      <c r="B43" t="str">
        <f>IF(SUMIFS('Feuille de Patch'!K:K,'Feuille de Patch'!J:J,A43)=0,"",SUMIFS('Feuille de Patch'!K:K,'Feuille de Patch'!J:J,A43))</f>
        <v/>
      </c>
      <c r="C43" s="55" t="str">
        <f>IFERROR(VLOOKUP(A43,'BANQUE DE DONNEES'!A:D,4,FALSE),"")</f>
        <v/>
      </c>
      <c r="D43" s="25"/>
      <c r="E43" s="25"/>
      <c r="F43" s="25"/>
      <c r="G43" s="25"/>
      <c r="H43" s="25"/>
      <c r="I43" s="25"/>
      <c r="J43" s="25"/>
    </row>
    <row r="44" spans="2:10">
      <c r="B44" t="str">
        <f>IF(SUMIFS('Feuille de Patch'!K:K,'Feuille de Patch'!J:J,A44)=0,"",SUMIFS('Feuille de Patch'!K:K,'Feuille de Patch'!J:J,A44))</f>
        <v/>
      </c>
      <c r="C44" s="55" t="str">
        <f>IFERROR(VLOOKUP(A44,'BANQUE DE DONNEES'!A:D,4,FALSE),"")</f>
        <v/>
      </c>
      <c r="D44" s="25"/>
      <c r="E44" s="25"/>
      <c r="F44" s="25"/>
      <c r="G44" s="25"/>
      <c r="H44" s="25"/>
      <c r="I44" s="25"/>
      <c r="J44" s="25"/>
    </row>
    <row r="45" spans="2:10">
      <c r="B45" t="str">
        <f>IF(SUMIFS('Feuille de Patch'!K:K,'Feuille de Patch'!J:J,A45)=0,"",SUMIFS('Feuille de Patch'!K:K,'Feuille de Patch'!J:J,A45))</f>
        <v/>
      </c>
      <c r="C45" s="55" t="str">
        <f>IFERROR(VLOOKUP(A45,'BANQUE DE DONNEES'!A:D,4,FALSE),"")</f>
        <v/>
      </c>
      <c r="D45" s="25"/>
      <c r="E45" s="25"/>
      <c r="F45" s="25"/>
      <c r="G45" s="25"/>
      <c r="H45" s="25"/>
      <c r="I45" s="25"/>
      <c r="J45" s="25"/>
    </row>
    <row r="46" spans="2:10">
      <c r="B46" t="str">
        <f>IF(SUMIFS('Feuille de Patch'!K:K,'Feuille de Patch'!J:J,A46)=0,"",SUMIFS('Feuille de Patch'!K:K,'Feuille de Patch'!J:J,A46))</f>
        <v/>
      </c>
      <c r="C46" s="55" t="str">
        <f>IFERROR(VLOOKUP(A46,'BANQUE DE DONNEES'!A:D,4,FALSE),"")</f>
        <v/>
      </c>
      <c r="D46" s="25"/>
      <c r="E46" s="25"/>
      <c r="F46" s="25"/>
      <c r="G46" s="25"/>
      <c r="H46" s="25"/>
      <c r="I46" s="25"/>
      <c r="J46" s="25"/>
    </row>
    <row r="47" spans="2:10">
      <c r="B47" t="str">
        <f>IF(SUMIFS('Feuille de Patch'!K:K,'Feuille de Patch'!J:J,A47)=0,"",SUMIFS('Feuille de Patch'!K:K,'Feuille de Patch'!J:J,A47))</f>
        <v/>
      </c>
      <c r="C47" s="55" t="str">
        <f>IFERROR(VLOOKUP(A47,'BANQUE DE DONNEES'!A:D,4,FALSE),"")</f>
        <v/>
      </c>
      <c r="D47" s="25"/>
      <c r="E47" s="25"/>
      <c r="F47" s="25"/>
      <c r="G47" s="25"/>
      <c r="H47" s="25"/>
      <c r="I47" s="25"/>
      <c r="J47" s="25"/>
    </row>
    <row r="48" spans="2:10">
      <c r="B48" t="str">
        <f>IF(SUMIFS('Feuille de Patch'!K:K,'Feuille de Patch'!J:J,A48)=0,"",SUMIFS('Feuille de Patch'!K:K,'Feuille de Patch'!J:J,A48))</f>
        <v/>
      </c>
      <c r="C48" s="55" t="str">
        <f>IFERROR(VLOOKUP(A48,'BANQUE DE DONNEES'!A:D,4,FALSE),"")</f>
        <v/>
      </c>
      <c r="D48" s="25"/>
      <c r="E48" s="25"/>
      <c r="F48" s="25"/>
      <c r="G48" s="25"/>
      <c r="H48" s="25"/>
      <c r="I48" s="25"/>
      <c r="J48" s="25"/>
    </row>
    <row r="49" spans="2:10">
      <c r="B49" t="str">
        <f>IF(SUMIFS('Feuille de Patch'!K:K,'Feuille de Patch'!J:J,A49)=0,"",SUMIFS('Feuille de Patch'!K:K,'Feuille de Patch'!J:J,A49))</f>
        <v/>
      </c>
      <c r="C49" s="55" t="str">
        <f>IFERROR(VLOOKUP(A49,'BANQUE DE DONNEES'!A:D,4,FALSE),"")</f>
        <v/>
      </c>
      <c r="D49" s="25"/>
      <c r="E49" s="25"/>
      <c r="F49" s="25"/>
      <c r="G49" s="25"/>
      <c r="H49" s="25"/>
      <c r="I49" s="25"/>
      <c r="J49" s="25"/>
    </row>
    <row r="50" spans="2:10">
      <c r="B50" t="str">
        <f>IF(SUMIFS('Feuille de Patch'!K:K,'Feuille de Patch'!J:J,A50)=0,"",SUMIFS('Feuille de Patch'!K:K,'Feuille de Patch'!J:J,A50))</f>
        <v/>
      </c>
      <c r="C50" s="55" t="str">
        <f>IFERROR(VLOOKUP(A50,'BANQUE DE DONNEES'!A:D,4,FALSE),"")</f>
        <v/>
      </c>
      <c r="D50" s="25"/>
      <c r="E50" s="25"/>
      <c r="F50" s="25"/>
      <c r="G50" s="25"/>
      <c r="H50" s="25"/>
      <c r="I50" s="25"/>
      <c r="J50" s="25"/>
    </row>
    <row r="51" spans="2:10">
      <c r="B51" t="str">
        <f>IF(SUMIFS('Feuille de Patch'!K:K,'Feuille de Patch'!J:J,A51)=0,"",SUMIFS('Feuille de Patch'!K:K,'Feuille de Patch'!J:J,A51))</f>
        <v/>
      </c>
      <c r="C51" s="55" t="str">
        <f>IFERROR(VLOOKUP(A51,'BANQUE DE DONNEES'!A:D,4,FALSE),"")</f>
        <v/>
      </c>
      <c r="D51" s="25"/>
      <c r="E51" s="25"/>
      <c r="F51" s="25"/>
      <c r="G51" s="25"/>
      <c r="H51" s="25"/>
      <c r="I51" s="25"/>
      <c r="J51" s="25"/>
    </row>
    <row r="52" spans="2:10">
      <c r="B52" t="str">
        <f>IF(SUMIFS('Feuille de Patch'!K:K,'Feuille de Patch'!J:J,A52)=0,"",SUMIFS('Feuille de Patch'!K:K,'Feuille de Patch'!J:J,A52))</f>
        <v/>
      </c>
      <c r="C52" s="55" t="str">
        <f>IFERROR(VLOOKUP(A52,'BANQUE DE DONNEES'!A:D,4,FALSE),"")</f>
        <v/>
      </c>
      <c r="D52" s="25"/>
      <c r="E52" s="25"/>
      <c r="F52" s="25"/>
      <c r="G52" s="25"/>
      <c r="H52" s="25"/>
      <c r="I52" s="25"/>
      <c r="J52" s="25"/>
    </row>
    <row r="53" spans="2:10">
      <c r="B53" t="str">
        <f>IF(SUMIFS('Feuille de Patch'!K:K,'Feuille de Patch'!J:J,A53)=0,"",SUMIFS('Feuille de Patch'!K:K,'Feuille de Patch'!J:J,A53))</f>
        <v/>
      </c>
      <c r="C53" s="55" t="str">
        <f>IFERROR(VLOOKUP(A53,'BANQUE DE DONNEES'!A:D,4,FALSE),"")</f>
        <v/>
      </c>
      <c r="D53" s="25"/>
      <c r="E53" s="25"/>
      <c r="F53" s="25"/>
      <c r="G53" s="25"/>
      <c r="H53" s="25"/>
      <c r="I53" s="25"/>
      <c r="J53" s="25"/>
    </row>
    <row r="54" spans="2:10">
      <c r="B54" t="str">
        <f>IF(SUMIFS('Feuille de Patch'!K:K,'Feuille de Patch'!J:J,A54)=0,"",SUMIFS('Feuille de Patch'!K:K,'Feuille de Patch'!J:J,A54))</f>
        <v/>
      </c>
      <c r="C54" s="55" t="str">
        <f>IFERROR(VLOOKUP(A54,'BANQUE DE DONNEES'!A:D,4,FALSE),"")</f>
        <v/>
      </c>
      <c r="D54" s="25"/>
      <c r="E54" s="25"/>
      <c r="F54" s="25"/>
      <c r="G54" s="25"/>
      <c r="H54" s="25"/>
      <c r="I54" s="25"/>
      <c r="J54" s="25"/>
    </row>
    <row r="55" spans="2:10">
      <c r="B55" t="str">
        <f>IF(SUMIFS('Feuille de Patch'!K:K,'Feuille de Patch'!J:J,A55)=0,"",SUMIFS('Feuille de Patch'!K:K,'Feuille de Patch'!J:J,A55))</f>
        <v/>
      </c>
      <c r="C55" s="55" t="str">
        <f>IFERROR(VLOOKUP(A55,'BANQUE DE DONNEES'!A:D,4,FALSE),"")</f>
        <v/>
      </c>
      <c r="D55" s="25"/>
      <c r="E55" s="25"/>
      <c r="F55" s="25"/>
      <c r="G55" s="25"/>
      <c r="H55" s="25"/>
      <c r="I55" s="25"/>
      <c r="J55" s="25"/>
    </row>
    <row r="56" spans="2:10">
      <c r="B56" t="str">
        <f>IF(SUMIFS('Feuille de Patch'!K:K,'Feuille de Patch'!J:J,A56)=0,"",SUMIFS('Feuille de Patch'!K:K,'Feuille de Patch'!J:J,A56))</f>
        <v/>
      </c>
      <c r="C56" s="55" t="str">
        <f>IFERROR(VLOOKUP(A56,'BANQUE DE DONNEES'!A:D,4,FALSE),"")</f>
        <v/>
      </c>
      <c r="D56" s="25"/>
      <c r="E56" s="25"/>
      <c r="F56" s="25"/>
      <c r="G56" s="25"/>
      <c r="H56" s="25"/>
      <c r="I56" s="25"/>
      <c r="J56" s="25"/>
    </row>
    <row r="57" spans="2:10">
      <c r="B57" t="str">
        <f>IF(SUMIFS('Feuille de Patch'!K:K,'Feuille de Patch'!J:J,A57)=0,"",SUMIFS('Feuille de Patch'!K:K,'Feuille de Patch'!J:J,A57))</f>
        <v/>
      </c>
      <c r="C57" s="55" t="str">
        <f>IFERROR(VLOOKUP(A57,'BANQUE DE DONNEES'!A:D,4,FALSE),"")</f>
        <v/>
      </c>
      <c r="D57" s="25"/>
      <c r="E57" s="25"/>
      <c r="F57" s="25"/>
      <c r="G57" s="25"/>
      <c r="H57" s="25"/>
      <c r="I57" s="25"/>
      <c r="J57" s="25"/>
    </row>
    <row r="58" spans="2:10">
      <c r="B58" t="str">
        <f>IF(SUMIFS('Feuille de Patch'!K:K,'Feuille de Patch'!J:J,A58)=0,"",SUMIFS('Feuille de Patch'!K:K,'Feuille de Patch'!J:J,A58))</f>
        <v/>
      </c>
      <c r="C58" s="55" t="str">
        <f>IFERROR(VLOOKUP(A58,'BANQUE DE DONNEES'!A:D,4,FALSE),"")</f>
        <v/>
      </c>
      <c r="D58" s="25"/>
      <c r="E58" s="25"/>
      <c r="F58" s="25"/>
      <c r="G58" s="25"/>
      <c r="H58" s="25"/>
      <c r="I58" s="25"/>
      <c r="J58" s="25"/>
    </row>
    <row r="59" spans="2:10">
      <c r="B59" t="str">
        <f>IF(SUMIFS('Feuille de Patch'!K:K,'Feuille de Patch'!J:J,A59)=0,"",SUMIFS('Feuille de Patch'!K:K,'Feuille de Patch'!J:J,A59))</f>
        <v/>
      </c>
      <c r="C59" s="55" t="str">
        <f>IFERROR(VLOOKUP(A59,'BANQUE DE DONNEES'!A:D,4,FALSE),"")</f>
        <v/>
      </c>
      <c r="D59" s="25"/>
      <c r="E59" s="25"/>
      <c r="F59" s="25"/>
      <c r="G59" s="25"/>
      <c r="H59" s="25"/>
      <c r="I59" s="25"/>
      <c r="J59" s="25"/>
    </row>
    <row r="60" spans="2:10">
      <c r="B60" t="str">
        <f>IF(SUMIFS('Feuille de Patch'!K:K,'Feuille de Patch'!J:J,A60)=0,"",SUMIFS('Feuille de Patch'!K:K,'Feuille de Patch'!J:J,A60))</f>
        <v/>
      </c>
      <c r="C60" s="55" t="str">
        <f>IFERROR(VLOOKUP(A60,'BANQUE DE DONNEES'!A:D,4,FALSE),"")</f>
        <v/>
      </c>
      <c r="D60" s="25"/>
      <c r="E60" s="25"/>
      <c r="F60" s="25"/>
      <c r="G60" s="25"/>
      <c r="H60" s="25"/>
      <c r="I60" s="25"/>
      <c r="J60" s="25"/>
    </row>
    <row r="61" spans="2:10">
      <c r="B61" t="str">
        <f>IF(SUMIFS('Feuille de Patch'!K:K,'Feuille de Patch'!J:J,A61)=0,"",SUMIFS('Feuille de Patch'!K:K,'Feuille de Patch'!J:J,A61))</f>
        <v/>
      </c>
      <c r="C61" s="55" t="str">
        <f>IFERROR(VLOOKUP(A61,'BANQUE DE DONNEES'!A:D,4,FALSE),"")</f>
        <v/>
      </c>
      <c r="D61" s="25"/>
      <c r="E61" s="25"/>
      <c r="F61" s="25"/>
      <c r="G61" s="25"/>
      <c r="H61" s="25"/>
      <c r="I61" s="25"/>
      <c r="J61" s="25"/>
    </row>
    <row r="62" spans="2:10">
      <c r="B62" t="str">
        <f>IF(SUMIFS('Feuille de Patch'!K:K,'Feuille de Patch'!J:J,A62)=0,"",SUMIFS('Feuille de Patch'!K:K,'Feuille de Patch'!J:J,A62))</f>
        <v/>
      </c>
      <c r="C62" s="55" t="str">
        <f>IFERROR(VLOOKUP(A62,'BANQUE DE DONNEES'!A:D,4,FALSE),"")</f>
        <v/>
      </c>
      <c r="D62" s="25"/>
      <c r="E62" s="25"/>
      <c r="F62" s="25"/>
      <c r="G62" s="25"/>
      <c r="H62" s="25"/>
      <c r="I62" s="25"/>
      <c r="J62" s="25"/>
    </row>
    <row r="63" spans="2:10">
      <c r="B63" t="str">
        <f>IF(SUMIFS('Feuille de Patch'!K:K,'Feuille de Patch'!J:J,A63)=0,"",SUMIFS('Feuille de Patch'!K:K,'Feuille de Patch'!J:J,A63))</f>
        <v/>
      </c>
      <c r="C63" s="55" t="str">
        <f>IFERROR(VLOOKUP(A63,'BANQUE DE DONNEES'!A:D,4,FALSE),"")</f>
        <v/>
      </c>
      <c r="D63" s="25"/>
      <c r="E63" s="25"/>
      <c r="F63" s="25"/>
      <c r="G63" s="25"/>
      <c r="H63" s="25"/>
      <c r="I63" s="25"/>
      <c r="J63" s="25"/>
    </row>
    <row r="64" spans="2:10">
      <c r="B64" t="str">
        <f>IF(SUMIFS('Feuille de Patch'!K:K,'Feuille de Patch'!J:J,A64)=0,"",SUMIFS('Feuille de Patch'!K:K,'Feuille de Patch'!J:J,A64))</f>
        <v/>
      </c>
      <c r="C64" s="55" t="str">
        <f>IFERROR(VLOOKUP(A64,'BANQUE DE DONNEES'!A:D,4,FALSE),"")</f>
        <v/>
      </c>
      <c r="D64" s="25"/>
      <c r="E64" s="25"/>
      <c r="F64" s="25"/>
      <c r="G64" s="25"/>
      <c r="H64" s="25"/>
      <c r="I64" s="25"/>
      <c r="J64" s="25"/>
    </row>
    <row r="65" spans="2:10">
      <c r="B65" t="str">
        <f>IF(SUMIFS('Feuille de Patch'!K:K,'Feuille de Patch'!J:J,A65)=0,"",SUMIFS('Feuille de Patch'!K:K,'Feuille de Patch'!J:J,A65))</f>
        <v/>
      </c>
      <c r="C65" s="55" t="str">
        <f>IFERROR(VLOOKUP(A65,'BANQUE DE DONNEES'!A:D,4,FALSE),"")</f>
        <v/>
      </c>
      <c r="D65" s="25"/>
      <c r="E65" s="25"/>
      <c r="F65" s="25"/>
      <c r="G65" s="25"/>
      <c r="H65" s="25"/>
      <c r="I65" s="25"/>
      <c r="J65" s="25"/>
    </row>
    <row r="66" spans="2:10">
      <c r="B66" t="str">
        <f>IF(SUMIFS('Feuille de Patch'!K:K,'Feuille de Patch'!J:J,A66)=0,"",SUMIFS('Feuille de Patch'!K:K,'Feuille de Patch'!J:J,A66))</f>
        <v/>
      </c>
      <c r="C66" s="55" t="str">
        <f>IFERROR(VLOOKUP(A66,'BANQUE DE DONNEES'!A:D,4,FALSE),"")</f>
        <v/>
      </c>
      <c r="D66" s="25"/>
      <c r="E66" s="25"/>
      <c r="F66" s="25"/>
      <c r="G66" s="25"/>
      <c r="H66" s="25"/>
      <c r="I66" s="25"/>
      <c r="J66" s="25"/>
    </row>
    <row r="67" spans="2:10">
      <c r="B67" t="str">
        <f>IF(SUMIFS('Feuille de Patch'!K:K,'Feuille de Patch'!J:J,A67)=0,"",SUMIFS('Feuille de Patch'!K:K,'Feuille de Patch'!J:J,A67))</f>
        <v/>
      </c>
      <c r="C67" s="55" t="str">
        <f>IFERROR(VLOOKUP(A67,'BANQUE DE DONNEES'!A:D,4,FALSE),"")</f>
        <v/>
      </c>
      <c r="D67" s="25"/>
      <c r="E67" s="25"/>
      <c r="F67" s="25"/>
      <c r="G67" s="25"/>
      <c r="H67" s="25"/>
      <c r="I67" s="25"/>
      <c r="J67" s="25"/>
    </row>
    <row r="68" spans="2:10">
      <c r="B68" t="str">
        <f>IF(SUMIFS('Feuille de Patch'!K:K,'Feuille de Patch'!J:J,A68)=0,"",SUMIFS('Feuille de Patch'!K:K,'Feuille de Patch'!J:J,A68))</f>
        <v/>
      </c>
      <c r="C68" s="55" t="str">
        <f>IFERROR(VLOOKUP(A68,'BANQUE DE DONNEES'!A:D,4,FALSE),"")</f>
        <v/>
      </c>
      <c r="D68" s="25"/>
      <c r="E68" s="25"/>
      <c r="F68" s="25"/>
      <c r="G68" s="25"/>
      <c r="H68" s="25"/>
      <c r="I68" s="25"/>
      <c r="J68" s="25"/>
    </row>
    <row r="69" spans="2:10">
      <c r="B69" t="str">
        <f>IF(SUMIFS('Feuille de Patch'!K:K,'Feuille de Patch'!J:J,A69)=0,"",SUMIFS('Feuille de Patch'!K:K,'Feuille de Patch'!J:J,A69))</f>
        <v/>
      </c>
      <c r="C69" s="55" t="str">
        <f>IFERROR(VLOOKUP(A69,'BANQUE DE DONNEES'!A:D,4,FALSE),"")</f>
        <v/>
      </c>
      <c r="D69" s="25"/>
      <c r="E69" s="25"/>
      <c r="F69" s="25"/>
      <c r="G69" s="25"/>
      <c r="H69" s="25"/>
      <c r="I69" s="25"/>
      <c r="J69" s="25"/>
    </row>
    <row r="70" spans="2:10">
      <c r="B70" t="str">
        <f>IF(SUMIFS('Feuille de Patch'!K:K,'Feuille de Patch'!J:J,A70)=0,"",SUMIFS('Feuille de Patch'!K:K,'Feuille de Patch'!J:J,A70))</f>
        <v/>
      </c>
      <c r="C70" s="55" t="str">
        <f>IFERROR(VLOOKUP(A70,'BANQUE DE DONNEES'!A:D,4,FALSE),"")</f>
        <v/>
      </c>
      <c r="D70" s="25"/>
      <c r="E70" s="25"/>
      <c r="F70" s="25"/>
      <c r="G70" s="25"/>
      <c r="H70" s="25"/>
      <c r="I70" s="25"/>
      <c r="J70" s="25"/>
    </row>
    <row r="71" spans="2:10">
      <c r="B71" t="str">
        <f>IF(SUMIFS('Feuille de Patch'!K:K,'Feuille de Patch'!J:J,A71)=0,"",SUMIFS('Feuille de Patch'!K:K,'Feuille de Patch'!J:J,A71))</f>
        <v/>
      </c>
      <c r="C71" s="55" t="str">
        <f>IFERROR(VLOOKUP(A71,'BANQUE DE DONNEES'!A:D,4,FALSE),"")</f>
        <v/>
      </c>
      <c r="D71" s="25"/>
      <c r="E71" s="25"/>
      <c r="F71" s="25"/>
      <c r="G71" s="25"/>
      <c r="H71" s="25"/>
      <c r="I71" s="25"/>
      <c r="J71" s="25"/>
    </row>
    <row r="72" spans="2:10">
      <c r="B72" t="str">
        <f>IF(SUMIFS('Feuille de Patch'!K:K,'Feuille de Patch'!J:J,A72)=0,"",SUMIFS('Feuille de Patch'!K:K,'Feuille de Patch'!J:J,A72))</f>
        <v/>
      </c>
      <c r="C72" s="55" t="str">
        <f>IFERROR(VLOOKUP(A72,'BANQUE DE DONNEES'!A:D,4,FALSE),"")</f>
        <v/>
      </c>
      <c r="D72" s="25"/>
      <c r="E72" s="25"/>
      <c r="F72" s="25"/>
      <c r="G72" s="25"/>
      <c r="H72" s="25"/>
      <c r="I72" s="25"/>
      <c r="J72" s="25"/>
    </row>
    <row r="73" spans="2:10">
      <c r="B73" t="str">
        <f>IF(SUMIFS('Feuille de Patch'!K:K,'Feuille de Patch'!J:J,A73)=0,"",SUMIFS('Feuille de Patch'!K:K,'Feuille de Patch'!J:J,A73))</f>
        <v/>
      </c>
      <c r="C73" s="55" t="str">
        <f>IFERROR(VLOOKUP(A73,'BANQUE DE DONNEES'!A:D,4,FALSE),"")</f>
        <v/>
      </c>
      <c r="D73" s="25"/>
      <c r="E73" s="25"/>
      <c r="F73" s="25"/>
      <c r="G73" s="25"/>
      <c r="H73" s="25"/>
      <c r="I73" s="25"/>
      <c r="J73" s="25"/>
    </row>
    <row r="74" spans="2:10">
      <c r="B74" t="str">
        <f>IF(SUMIFS('Feuille de Patch'!K:K,'Feuille de Patch'!J:J,A74)=0,"",SUMIFS('Feuille de Patch'!K:K,'Feuille de Patch'!J:J,A74))</f>
        <v/>
      </c>
      <c r="C74" s="55" t="str">
        <f>IFERROR(VLOOKUP(A74,'BANQUE DE DONNEES'!A:D,4,FALSE),"")</f>
        <v/>
      </c>
      <c r="D74" s="25"/>
      <c r="E74" s="25"/>
      <c r="F74" s="25"/>
      <c r="G74" s="25"/>
      <c r="H74" s="25"/>
      <c r="I74" s="25"/>
      <c r="J74" s="25"/>
    </row>
    <row r="75" spans="2:10">
      <c r="B75" t="str">
        <f>IF(SUMIFS('Feuille de Patch'!K:K,'Feuille de Patch'!J:J,A75)=0,"",SUMIFS('Feuille de Patch'!K:K,'Feuille de Patch'!J:J,A75))</f>
        <v/>
      </c>
      <c r="C75" s="55" t="str">
        <f>IFERROR(VLOOKUP(A75,'BANQUE DE DONNEES'!A:D,4,FALSE),"")</f>
        <v/>
      </c>
      <c r="D75" s="25"/>
      <c r="E75" s="25"/>
      <c r="F75" s="25"/>
      <c r="G75" s="25"/>
      <c r="H75" s="25"/>
      <c r="I75" s="25"/>
      <c r="J75" s="25"/>
    </row>
    <row r="76" spans="2:10">
      <c r="B76" t="str">
        <f>IF(SUMIFS('Feuille de Patch'!K:K,'Feuille de Patch'!J:J,A76)=0,"",SUMIFS('Feuille de Patch'!K:K,'Feuille de Patch'!J:J,A76))</f>
        <v/>
      </c>
      <c r="C76" s="55" t="str">
        <f>IFERROR(VLOOKUP(A76,'BANQUE DE DONNEES'!A:D,4,FALSE),"")</f>
        <v/>
      </c>
      <c r="D76" s="25"/>
      <c r="E76" s="25"/>
      <c r="F76" s="25"/>
      <c r="G76" s="25"/>
      <c r="H76" s="25"/>
      <c r="I76" s="25"/>
      <c r="J76" s="25"/>
    </row>
    <row r="77" spans="2:10">
      <c r="B77" t="str">
        <f>IF(SUMIFS('Feuille de Patch'!K:K,'Feuille de Patch'!J:J,A77)=0,"",SUMIFS('Feuille de Patch'!K:K,'Feuille de Patch'!J:J,A77))</f>
        <v/>
      </c>
      <c r="C77" s="55" t="str">
        <f>IFERROR(VLOOKUP(A77,'BANQUE DE DONNEES'!A:D,4,FALSE),"")</f>
        <v/>
      </c>
      <c r="D77" s="25"/>
      <c r="E77" s="25"/>
      <c r="F77" s="25"/>
      <c r="G77" s="25"/>
      <c r="H77" s="25"/>
      <c r="I77" s="25"/>
      <c r="J77" s="25"/>
    </row>
    <row r="78" spans="2:10">
      <c r="B78" t="str">
        <f>IF(SUMIFS('Feuille de Patch'!K:K,'Feuille de Patch'!J:J,A78)=0,"",SUMIFS('Feuille de Patch'!K:K,'Feuille de Patch'!J:J,A78))</f>
        <v/>
      </c>
      <c r="C78" s="55" t="str">
        <f>IFERROR(VLOOKUP(A78,'BANQUE DE DONNEES'!A:D,4,FALSE),"")</f>
        <v/>
      </c>
      <c r="D78" s="25"/>
      <c r="E78" s="25"/>
      <c r="F78" s="25"/>
      <c r="G78" s="25"/>
      <c r="H78" s="25"/>
      <c r="I78" s="25"/>
      <c r="J78" s="25"/>
    </row>
    <row r="79" spans="2:10">
      <c r="B79" t="str">
        <f>IF(SUMIFS('Feuille de Patch'!K:K,'Feuille de Patch'!J:J,A79)=0,"",SUMIFS('Feuille de Patch'!K:K,'Feuille de Patch'!J:J,A79))</f>
        <v/>
      </c>
      <c r="C79" s="55" t="str">
        <f>IFERROR(VLOOKUP(A79,'BANQUE DE DONNEES'!A:D,4,FALSE),"")</f>
        <v/>
      </c>
      <c r="D79" s="25"/>
      <c r="E79" s="25"/>
      <c r="F79" s="25"/>
      <c r="G79" s="25"/>
      <c r="H79" s="25"/>
      <c r="I79" s="25"/>
      <c r="J79" s="25"/>
    </row>
    <row r="80" spans="2:10">
      <c r="B80" t="str">
        <f>IF(SUMIFS('Feuille de Patch'!K:K,'Feuille de Patch'!J:J,A80)=0,"",SUMIFS('Feuille de Patch'!K:K,'Feuille de Patch'!J:J,A80))</f>
        <v/>
      </c>
      <c r="C80" s="55" t="str">
        <f>IFERROR(VLOOKUP(A80,'BANQUE DE DONNEES'!A:D,4,FALSE),"")</f>
        <v/>
      </c>
      <c r="D80" s="25"/>
      <c r="E80" s="25"/>
      <c r="F80" s="25"/>
      <c r="G80" s="25"/>
      <c r="H80" s="25"/>
      <c r="I80" s="25"/>
      <c r="J80" s="25"/>
    </row>
    <row r="81" spans="2:10">
      <c r="B81" t="str">
        <f>IF(SUMIFS('Feuille de Patch'!K:K,'Feuille de Patch'!J:J,A81)=0,"",SUMIFS('Feuille de Patch'!K:K,'Feuille de Patch'!J:J,A81))</f>
        <v/>
      </c>
      <c r="C81" s="55" t="str">
        <f>IFERROR(VLOOKUP(A81,'BANQUE DE DONNEES'!A:D,4,FALSE),"")</f>
        <v/>
      </c>
      <c r="D81" s="25"/>
      <c r="E81" s="25"/>
      <c r="F81" s="25"/>
      <c r="G81" s="25"/>
      <c r="H81" s="25"/>
      <c r="I81" s="25"/>
      <c r="J81" s="25"/>
    </row>
    <row r="82" spans="2:10">
      <c r="B82" t="str">
        <f>IF(SUMIFS('Feuille de Patch'!K:K,'Feuille de Patch'!J:J,A82)=0,"",SUMIFS('Feuille de Patch'!K:K,'Feuille de Patch'!J:J,A82))</f>
        <v/>
      </c>
      <c r="C82" s="55" t="str">
        <f>IFERROR(VLOOKUP(A82,'BANQUE DE DONNEES'!A:D,4,FALSE),"")</f>
        <v/>
      </c>
      <c r="D82" s="25"/>
      <c r="E82" s="25"/>
      <c r="F82" s="25"/>
      <c r="G82" s="25"/>
      <c r="H82" s="25"/>
      <c r="I82" s="25"/>
      <c r="J82" s="25"/>
    </row>
    <row r="83" spans="2:10">
      <c r="B83" t="str">
        <f>IF(SUMIFS('Feuille de Patch'!K:K,'Feuille de Patch'!J:J,A83)=0,"",SUMIFS('Feuille de Patch'!K:K,'Feuille de Patch'!J:J,A83))</f>
        <v/>
      </c>
      <c r="C83" s="55" t="str">
        <f>IFERROR(VLOOKUP(A83,'BANQUE DE DONNEES'!A:D,4,FALSE),"")</f>
        <v/>
      </c>
      <c r="D83" s="25"/>
      <c r="E83" s="25"/>
      <c r="F83" s="25"/>
      <c r="G83" s="25"/>
      <c r="H83" s="25"/>
      <c r="I83" s="25"/>
      <c r="J83" s="25"/>
    </row>
    <row r="84" spans="2:10">
      <c r="B84" t="str">
        <f>IF(SUMIFS('Feuille de Patch'!K:K,'Feuille de Patch'!J:J,A84)=0,"",SUMIFS('Feuille de Patch'!K:K,'Feuille de Patch'!J:J,A84))</f>
        <v/>
      </c>
      <c r="C84" s="55" t="str">
        <f>IFERROR(VLOOKUP(A84,'BANQUE DE DONNEES'!A:D,4,FALSE),"")</f>
        <v/>
      </c>
      <c r="D84" s="25"/>
      <c r="E84" s="25"/>
      <c r="F84" s="25"/>
      <c r="G84" s="25"/>
      <c r="H84" s="25"/>
      <c r="I84" s="25"/>
      <c r="J84" s="25"/>
    </row>
    <row r="85" spans="2:10">
      <c r="B85" t="str">
        <f>IF(SUMIFS('Feuille de Patch'!K:K,'Feuille de Patch'!J:J,A85)=0,"",SUMIFS('Feuille de Patch'!K:K,'Feuille de Patch'!J:J,A85))</f>
        <v/>
      </c>
      <c r="C85" s="55" t="str">
        <f>IFERROR(VLOOKUP(A85,'BANQUE DE DONNEES'!A:D,4,FALSE),"")</f>
        <v/>
      </c>
      <c r="D85" s="25"/>
      <c r="E85" s="25"/>
      <c r="F85" s="25"/>
      <c r="G85" s="25"/>
      <c r="H85" s="25"/>
      <c r="I85" s="25"/>
      <c r="J85" s="25"/>
    </row>
    <row r="86" spans="2:10">
      <c r="B86" t="str">
        <f>IF(SUMIFS('Feuille de Patch'!K:K,'Feuille de Patch'!J:J,A86)=0,"",SUMIFS('Feuille de Patch'!K:K,'Feuille de Patch'!J:J,A86))</f>
        <v/>
      </c>
      <c r="C86" s="55" t="str">
        <f>IFERROR(VLOOKUP(A86,'BANQUE DE DONNEES'!A:D,4,FALSE),"")</f>
        <v/>
      </c>
      <c r="D86" s="25"/>
      <c r="E86" s="25"/>
      <c r="F86" s="25"/>
      <c r="G86" s="25"/>
      <c r="H86" s="25"/>
      <c r="I86" s="25"/>
      <c r="J86" s="25"/>
    </row>
    <row r="87" spans="2:10">
      <c r="B87" t="str">
        <f>IF(SUMIFS('Feuille de Patch'!K:K,'Feuille de Patch'!J:J,A87)=0,"",SUMIFS('Feuille de Patch'!K:K,'Feuille de Patch'!J:J,A87))</f>
        <v/>
      </c>
      <c r="C87" s="55" t="str">
        <f>IFERROR(VLOOKUP(A87,'BANQUE DE DONNEES'!A:D,4,FALSE),"")</f>
        <v/>
      </c>
      <c r="D87" s="25"/>
      <c r="E87" s="25"/>
      <c r="F87" s="25"/>
      <c r="G87" s="25"/>
      <c r="H87" s="25"/>
      <c r="I87" s="25"/>
      <c r="J87" s="25"/>
    </row>
    <row r="88" spans="2:10">
      <c r="B88" t="str">
        <f>IF(SUMIFS('Feuille de Patch'!K:K,'Feuille de Patch'!J:J,A88)=0,"",SUMIFS('Feuille de Patch'!K:K,'Feuille de Patch'!J:J,A88))</f>
        <v/>
      </c>
      <c r="C88" s="55" t="str">
        <f>IFERROR(VLOOKUP(A88,'BANQUE DE DONNEES'!A:D,4,FALSE),"")</f>
        <v/>
      </c>
      <c r="D88" s="25"/>
      <c r="E88" s="25"/>
      <c r="F88" s="25"/>
      <c r="G88" s="25"/>
      <c r="H88" s="25"/>
      <c r="I88" s="25"/>
      <c r="J88" s="25"/>
    </row>
    <row r="89" spans="2:10">
      <c r="B89" t="str">
        <f>IF(SUMIFS('Feuille de Patch'!K:K,'Feuille de Patch'!J:J,A89)=0,"",SUMIFS('Feuille de Patch'!K:K,'Feuille de Patch'!J:J,A89))</f>
        <v/>
      </c>
      <c r="C89" s="55" t="str">
        <f>IFERROR(VLOOKUP(A89,'BANQUE DE DONNEES'!A:D,4,FALSE),"")</f>
        <v/>
      </c>
      <c r="D89" s="25"/>
      <c r="E89" s="25"/>
      <c r="F89" s="25"/>
      <c r="G89" s="25"/>
      <c r="H89" s="25"/>
      <c r="I89" s="25"/>
      <c r="J89" s="25"/>
    </row>
    <row r="90" spans="2:10">
      <c r="B90" t="str">
        <f>IF(SUMIFS('Feuille de Patch'!K:K,'Feuille de Patch'!J:J,A90)=0,"",SUMIFS('Feuille de Patch'!K:K,'Feuille de Patch'!J:J,A90))</f>
        <v/>
      </c>
      <c r="C90" s="55" t="str">
        <f>IFERROR(VLOOKUP(A90,'BANQUE DE DONNEES'!A:D,4,FALSE),"")</f>
        <v/>
      </c>
      <c r="D90" s="25"/>
      <c r="E90" s="25"/>
      <c r="F90" s="25"/>
      <c r="G90" s="25"/>
      <c r="H90" s="25"/>
      <c r="I90" s="25"/>
      <c r="J90" s="25"/>
    </row>
    <row r="91" spans="2:10">
      <c r="B91" t="str">
        <f>IF(SUMIFS('Feuille de Patch'!K:K,'Feuille de Patch'!J:J,A91)=0,"",SUMIFS('Feuille de Patch'!K:K,'Feuille de Patch'!J:J,A91))</f>
        <v/>
      </c>
      <c r="C91" s="55" t="str">
        <f>IFERROR(VLOOKUP(A91,'BANQUE DE DONNEES'!A:D,4,FALSE),"")</f>
        <v/>
      </c>
      <c r="D91" s="25"/>
      <c r="E91" s="25"/>
      <c r="F91" s="25"/>
      <c r="G91" s="25"/>
      <c r="H91" s="25"/>
      <c r="I91" s="25"/>
      <c r="J91" s="25"/>
    </row>
    <row r="92" spans="2:10">
      <c r="B92" t="str">
        <f>IF(SUMIFS('Feuille de Patch'!K:K,'Feuille de Patch'!J:J,A92)=0,"",SUMIFS('Feuille de Patch'!K:K,'Feuille de Patch'!J:J,A92))</f>
        <v/>
      </c>
      <c r="C92" s="55" t="str">
        <f>IFERROR(VLOOKUP(A92,'BANQUE DE DONNEES'!A:D,4,FALSE),"")</f>
        <v/>
      </c>
      <c r="D92" s="25"/>
      <c r="E92" s="25"/>
      <c r="F92" s="25"/>
      <c r="G92" s="25"/>
      <c r="H92" s="25"/>
      <c r="I92" s="25"/>
      <c r="J92" s="25"/>
    </row>
    <row r="93" spans="2:10">
      <c r="B93" t="str">
        <f>IF(SUMIFS('Feuille de Patch'!K:K,'Feuille de Patch'!J:J,A93)=0,"",SUMIFS('Feuille de Patch'!K:K,'Feuille de Patch'!J:J,A93))</f>
        <v/>
      </c>
      <c r="C93" s="55" t="str">
        <f>IFERROR(VLOOKUP(A93,'BANQUE DE DONNEES'!A:D,4,FALSE),"")</f>
        <v/>
      </c>
      <c r="D93" s="25"/>
      <c r="E93" s="25"/>
      <c r="F93" s="25"/>
      <c r="G93" s="25"/>
      <c r="H93" s="25"/>
      <c r="I93" s="25"/>
      <c r="J93" s="25"/>
    </row>
    <row r="94" spans="2:10">
      <c r="B94" t="str">
        <f>IF(SUMIFS('Feuille de Patch'!K:K,'Feuille de Patch'!J:J,A94)=0,"",SUMIFS('Feuille de Patch'!K:K,'Feuille de Patch'!J:J,A94))</f>
        <v/>
      </c>
      <c r="C94" s="55" t="str">
        <f>IFERROR(VLOOKUP(A94,'BANQUE DE DONNEES'!A:D,4,FALSE),"")</f>
        <v/>
      </c>
      <c r="D94" s="25"/>
      <c r="E94" s="25"/>
      <c r="F94" s="25"/>
      <c r="G94" s="25"/>
      <c r="H94" s="25"/>
      <c r="I94" s="25"/>
      <c r="J94" s="25"/>
    </row>
    <row r="95" spans="2:10">
      <c r="B95" t="str">
        <f>IF(SUMIFS('Feuille de Patch'!K:K,'Feuille de Patch'!J:J,A95)=0,"",SUMIFS('Feuille de Patch'!K:K,'Feuille de Patch'!J:J,A95))</f>
        <v/>
      </c>
      <c r="C95" s="55" t="str">
        <f>IFERROR(VLOOKUP(A95,'BANQUE DE DONNEES'!A:D,4,FALSE),"")</f>
        <v/>
      </c>
      <c r="D95" s="25"/>
      <c r="E95" s="25"/>
      <c r="F95" s="25"/>
      <c r="G95" s="25"/>
      <c r="H95" s="25"/>
      <c r="I95" s="25"/>
      <c r="J95" s="25"/>
    </row>
    <row r="96" spans="2:10">
      <c r="B96" t="str">
        <f>IF(SUMIFS('Feuille de Patch'!K:K,'Feuille de Patch'!J:J,A96)=0,"",SUMIFS('Feuille de Patch'!K:K,'Feuille de Patch'!J:J,A96))</f>
        <v/>
      </c>
      <c r="C96" s="55" t="str">
        <f>IFERROR(VLOOKUP(A96,'BANQUE DE DONNEES'!A:D,4,FALSE),"")</f>
        <v/>
      </c>
      <c r="D96" s="25"/>
      <c r="E96" s="25"/>
      <c r="F96" s="25"/>
      <c r="G96" s="25"/>
      <c r="H96" s="25"/>
      <c r="I96" s="25"/>
      <c r="J96" s="25"/>
    </row>
    <row r="97" spans="2:10">
      <c r="B97" t="str">
        <f>IF(SUMIFS('Feuille de Patch'!K:K,'Feuille de Patch'!J:J,A97)=0,"",SUMIFS('Feuille de Patch'!K:K,'Feuille de Patch'!J:J,A97))</f>
        <v/>
      </c>
      <c r="C97" s="55" t="str">
        <f>IFERROR(VLOOKUP(A97,'BANQUE DE DONNEES'!A:D,4,FALSE),"")</f>
        <v/>
      </c>
      <c r="D97" s="25"/>
      <c r="E97" s="25"/>
      <c r="F97" s="25"/>
      <c r="G97" s="25"/>
      <c r="H97" s="25"/>
      <c r="I97" s="25"/>
      <c r="J97" s="25"/>
    </row>
    <row r="98" spans="2:10">
      <c r="B98" t="str">
        <f>IF(SUMIFS('Feuille de Patch'!K:K,'Feuille de Patch'!J:J,A98)=0,"",SUMIFS('Feuille de Patch'!K:K,'Feuille de Patch'!J:J,A98))</f>
        <v/>
      </c>
      <c r="C98" s="55" t="str">
        <f>IFERROR(VLOOKUP(A98,'BANQUE DE DONNEES'!A:D,4,FALSE),"")</f>
        <v/>
      </c>
      <c r="D98" s="25"/>
      <c r="E98" s="25"/>
      <c r="F98" s="25"/>
      <c r="G98" s="25"/>
      <c r="H98" s="25"/>
      <c r="I98" s="25"/>
      <c r="J98" s="25"/>
    </row>
    <row r="99" spans="2:10">
      <c r="B99" t="str">
        <f>IF(SUMIFS('Feuille de Patch'!K:K,'Feuille de Patch'!J:J,A99)=0,"",SUMIFS('Feuille de Patch'!K:K,'Feuille de Patch'!J:J,A99))</f>
        <v/>
      </c>
      <c r="C99" s="55" t="str">
        <f>IFERROR(VLOOKUP(A99,'BANQUE DE DONNEES'!A:D,4,FALSE),"")</f>
        <v/>
      </c>
      <c r="D99" s="25"/>
      <c r="E99" s="25"/>
      <c r="F99" s="25"/>
      <c r="G99" s="25"/>
      <c r="H99" s="25"/>
      <c r="I99" s="25"/>
      <c r="J99" s="25"/>
    </row>
    <row r="100" spans="2:10">
      <c r="B100" t="str">
        <f>IF(SUMIFS('Feuille de Patch'!K:K,'Feuille de Patch'!J:J,A100)=0,"",SUMIFS('Feuille de Patch'!K:K,'Feuille de Patch'!J:J,A100))</f>
        <v/>
      </c>
      <c r="C100" s="55" t="str">
        <f>IFERROR(VLOOKUP(A100,'BANQUE DE DONNEES'!A:D,4,FALSE),"")</f>
        <v/>
      </c>
      <c r="D100" s="25"/>
      <c r="E100" s="25"/>
      <c r="F100" s="25"/>
      <c r="G100" s="25"/>
      <c r="H100" s="25"/>
      <c r="I100" s="25"/>
      <c r="J100" s="25"/>
    </row>
    <row r="101" spans="2:10">
      <c r="B101" t="str">
        <f>IF(SUMIFS('Feuille de Patch'!K:K,'Feuille de Patch'!J:J,A101)=0,"",SUMIFS('Feuille de Patch'!K:K,'Feuille de Patch'!J:J,A101))</f>
        <v/>
      </c>
      <c r="C101" s="55" t="str">
        <f>IFERROR(VLOOKUP(A101,'BANQUE DE DONNEES'!A:D,4,FALSE),"")</f>
        <v/>
      </c>
      <c r="D101" s="25"/>
      <c r="E101" s="25"/>
      <c r="F101" s="25"/>
      <c r="G101" s="25"/>
      <c r="H101" s="25"/>
      <c r="I101" s="25"/>
      <c r="J101" s="25"/>
    </row>
    <row r="102" spans="2:10">
      <c r="B102" t="str">
        <f>IF(SUMIFS('Feuille de Patch'!K:K,'Feuille de Patch'!J:J,A102)=0,"",SUMIFS('Feuille de Patch'!K:K,'Feuille de Patch'!J:J,A102))</f>
        <v/>
      </c>
      <c r="C102" s="55" t="str">
        <f>IFERROR(VLOOKUP(A102,'BANQUE DE DONNEES'!A:D,4,FALSE),"")</f>
        <v/>
      </c>
      <c r="D102" s="25"/>
      <c r="E102" s="25"/>
      <c r="F102" s="25"/>
      <c r="G102" s="25"/>
      <c r="H102" s="25"/>
      <c r="I102" s="25"/>
      <c r="J102" s="25"/>
    </row>
    <row r="103" spans="2:10">
      <c r="B103" t="str">
        <f>IF(SUMIFS('Feuille de Patch'!K:K,'Feuille de Patch'!J:J,A103)=0,"",SUMIFS('Feuille de Patch'!K:K,'Feuille de Patch'!J:J,A103))</f>
        <v/>
      </c>
      <c r="C103" s="55" t="str">
        <f>IFERROR(VLOOKUP(A103,'BANQUE DE DONNEES'!A:D,4,FALSE),"")</f>
        <v/>
      </c>
      <c r="D103" s="25"/>
      <c r="E103" s="25"/>
      <c r="F103" s="25"/>
      <c r="G103" s="25"/>
      <c r="H103" s="25"/>
      <c r="I103" s="25"/>
      <c r="J103" s="25"/>
    </row>
    <row r="104" spans="2:10">
      <c r="B104" t="str">
        <f>IF(SUMIFS('Feuille de Patch'!K:K,'Feuille de Patch'!J:J,A104)=0,"",SUMIFS('Feuille de Patch'!K:K,'Feuille de Patch'!J:J,A104))</f>
        <v/>
      </c>
      <c r="C104" s="55" t="str">
        <f>IFERROR(VLOOKUP(A104,'BANQUE DE DONNEES'!A:D,4,FALSE),"")</f>
        <v/>
      </c>
      <c r="D104" s="25"/>
      <c r="E104" s="25"/>
      <c r="F104" s="25"/>
      <c r="G104" s="25"/>
      <c r="H104" s="25"/>
      <c r="I104" s="25"/>
      <c r="J104" s="25"/>
    </row>
    <row r="105" spans="2:10">
      <c r="B105" t="str">
        <f>IF(SUMIFS('Feuille de Patch'!K:K,'Feuille de Patch'!J:J,A105)=0,"",SUMIFS('Feuille de Patch'!K:K,'Feuille de Patch'!J:J,A105))</f>
        <v/>
      </c>
      <c r="C105" s="55" t="str">
        <f>IFERROR(VLOOKUP(A105,'BANQUE DE DONNEES'!A:D,4,FALSE),"")</f>
        <v/>
      </c>
      <c r="D105" s="25"/>
      <c r="E105" s="25"/>
      <c r="F105" s="25"/>
      <c r="G105" s="25"/>
      <c r="H105" s="25"/>
      <c r="I105" s="25"/>
      <c r="J105" s="25"/>
    </row>
    <row r="106" spans="2:10">
      <c r="B106" t="str">
        <f>IF(SUMIFS('Feuille de Patch'!K:K,'Feuille de Patch'!J:J,A106)=0,"",SUMIFS('Feuille de Patch'!K:K,'Feuille de Patch'!J:J,A106))</f>
        <v/>
      </c>
      <c r="C106" s="55" t="str">
        <f>IFERROR(VLOOKUP(A106,'BANQUE DE DONNEES'!A:D,4,FALSE),"")</f>
        <v/>
      </c>
      <c r="D106" s="25"/>
      <c r="E106" s="25"/>
      <c r="F106" s="25"/>
      <c r="G106" s="25"/>
      <c r="H106" s="25"/>
      <c r="I106" s="25"/>
      <c r="J106" s="25"/>
    </row>
    <row r="107" spans="2:10">
      <c r="B107" t="str">
        <f>IF(SUMIFS('Feuille de Patch'!K:K,'Feuille de Patch'!J:J,A107)=0,"",SUMIFS('Feuille de Patch'!K:K,'Feuille de Patch'!J:J,A107))</f>
        <v/>
      </c>
      <c r="C107" s="55" t="str">
        <f>IFERROR(VLOOKUP(A107,'BANQUE DE DONNEES'!A:D,4,FALSE),"")</f>
        <v/>
      </c>
      <c r="D107" s="25"/>
      <c r="E107" s="25"/>
      <c r="F107" s="25"/>
      <c r="G107" s="25"/>
      <c r="H107" s="25"/>
      <c r="I107" s="25"/>
      <c r="J107" s="25"/>
    </row>
    <row r="108" spans="2:10">
      <c r="B108" t="str">
        <f>IF(SUMIFS('Feuille de Patch'!K:K,'Feuille de Patch'!J:J,A108)=0,"",SUMIFS('Feuille de Patch'!K:K,'Feuille de Patch'!J:J,A108))</f>
        <v/>
      </c>
      <c r="C108" s="55" t="str">
        <f>IFERROR(VLOOKUP(A108,'BANQUE DE DONNEES'!A:D,4,FALSE),"")</f>
        <v/>
      </c>
      <c r="D108" s="25"/>
      <c r="E108" s="25"/>
      <c r="F108" s="25"/>
      <c r="G108" s="25"/>
      <c r="H108" s="25"/>
      <c r="I108" s="25"/>
      <c r="J108" s="25"/>
    </row>
    <row r="109" spans="2:10">
      <c r="B109" t="str">
        <f>IF(SUMIFS('Feuille de Patch'!K:K,'Feuille de Patch'!J:J,A109)=0,"",SUMIFS('Feuille de Patch'!K:K,'Feuille de Patch'!J:J,A109))</f>
        <v/>
      </c>
      <c r="C109" s="55" t="str">
        <f>IFERROR(VLOOKUP(A109,'BANQUE DE DONNEES'!A:D,4,FALSE),"")</f>
        <v/>
      </c>
      <c r="D109" s="25"/>
      <c r="E109" s="25"/>
      <c r="F109" s="25"/>
      <c r="G109" s="25"/>
      <c r="H109" s="25"/>
      <c r="I109" s="25"/>
      <c r="J109" s="25"/>
    </row>
    <row r="110" spans="2:10">
      <c r="B110" t="str">
        <f>IF(SUMIFS('Feuille de Patch'!K:K,'Feuille de Patch'!J:J,A110)=0,"",SUMIFS('Feuille de Patch'!K:K,'Feuille de Patch'!J:J,A110))</f>
        <v/>
      </c>
      <c r="C110" s="55" t="str">
        <f>IFERROR(VLOOKUP(A110,'BANQUE DE DONNEES'!A:D,4,FALSE),"")</f>
        <v/>
      </c>
      <c r="D110" s="25"/>
      <c r="E110" s="25"/>
      <c r="F110" s="25"/>
      <c r="G110" s="25"/>
      <c r="H110" s="25"/>
      <c r="I110" s="25"/>
      <c r="J110" s="25"/>
    </row>
    <row r="111" spans="2:10">
      <c r="B111" t="str">
        <f>IF(SUMIFS('Feuille de Patch'!K:K,'Feuille de Patch'!J:J,A111)=0,"",SUMIFS('Feuille de Patch'!K:K,'Feuille de Patch'!J:J,A111))</f>
        <v/>
      </c>
      <c r="C111" s="55" t="str">
        <f>IFERROR(VLOOKUP(A111,'BANQUE DE DONNEES'!A:D,4,FALSE),"")</f>
        <v/>
      </c>
      <c r="D111" s="25"/>
      <c r="E111" s="25"/>
      <c r="F111" s="25"/>
      <c r="G111" s="25"/>
      <c r="H111" s="25"/>
      <c r="I111" s="25"/>
      <c r="J111" s="25"/>
    </row>
    <row r="112" spans="2:10">
      <c r="B112" t="str">
        <f>IF(SUMIFS('Feuille de Patch'!K:K,'Feuille de Patch'!J:J,A112)=0,"",SUMIFS('Feuille de Patch'!K:K,'Feuille de Patch'!J:J,A112))</f>
        <v/>
      </c>
      <c r="C112" s="55" t="str">
        <f>IFERROR(VLOOKUP(A112,'BANQUE DE DONNEES'!A:D,4,FALSE),"")</f>
        <v/>
      </c>
      <c r="D112" s="25"/>
      <c r="E112" s="25"/>
      <c r="F112" s="25"/>
      <c r="G112" s="25"/>
      <c r="H112" s="25"/>
      <c r="I112" s="25"/>
      <c r="J112" s="25"/>
    </row>
    <row r="113" spans="2:10">
      <c r="B113" t="str">
        <f>IF(SUMIFS('Feuille de Patch'!K:K,'Feuille de Patch'!J:J,A113)=0,"",SUMIFS('Feuille de Patch'!K:K,'Feuille de Patch'!J:J,A113))</f>
        <v/>
      </c>
      <c r="C113" s="55" t="str">
        <f>IFERROR(VLOOKUP(A113,'BANQUE DE DONNEES'!A:D,4,FALSE),"")</f>
        <v/>
      </c>
      <c r="D113" s="25"/>
      <c r="E113" s="25"/>
      <c r="F113" s="25"/>
      <c r="G113" s="25"/>
      <c r="H113" s="25"/>
      <c r="I113" s="25"/>
      <c r="J113" s="25"/>
    </row>
    <row r="114" spans="2:10">
      <c r="B114" t="str">
        <f>IF(SUMIFS('Feuille de Patch'!K:K,'Feuille de Patch'!J:J,A114)=0,"",SUMIFS('Feuille de Patch'!K:K,'Feuille de Patch'!J:J,A114))</f>
        <v/>
      </c>
      <c r="C114" s="55" t="str">
        <f>IFERROR(VLOOKUP(A114,'BANQUE DE DONNEES'!A:D,4,FALSE),"")</f>
        <v/>
      </c>
      <c r="D114" s="25"/>
      <c r="E114" s="25"/>
      <c r="F114" s="25"/>
      <c r="G114" s="25"/>
      <c r="H114" s="25"/>
      <c r="I114" s="25"/>
      <c r="J114" s="25"/>
    </row>
    <row r="115" spans="2:10">
      <c r="B115" t="str">
        <f>IF(SUMIFS('Feuille de Patch'!K:K,'Feuille de Patch'!J:J,A115)=0,"",SUMIFS('Feuille de Patch'!K:K,'Feuille de Patch'!J:J,A115))</f>
        <v/>
      </c>
      <c r="C115" s="55" t="str">
        <f>IFERROR(VLOOKUP(A115,'BANQUE DE DONNEES'!A:D,4,FALSE),"")</f>
        <v/>
      </c>
      <c r="D115" s="25"/>
      <c r="E115" s="25"/>
      <c r="F115" s="25"/>
      <c r="G115" s="25"/>
      <c r="H115" s="25"/>
      <c r="I115" s="25"/>
      <c r="J115" s="25"/>
    </row>
    <row r="116" spans="2:10">
      <c r="B116" t="str">
        <f>IF(SUMIFS('Feuille de Patch'!K:K,'Feuille de Patch'!J:J,A116)=0,"",SUMIFS('Feuille de Patch'!K:K,'Feuille de Patch'!J:J,A116))</f>
        <v/>
      </c>
      <c r="C116" s="55" t="str">
        <f>IFERROR(VLOOKUP(A116,'BANQUE DE DONNEES'!A:D,4,FALSE),"")</f>
        <v/>
      </c>
      <c r="D116" s="25"/>
      <c r="E116" s="25"/>
      <c r="F116" s="25"/>
      <c r="G116" s="25"/>
      <c r="H116" s="25"/>
      <c r="I116" s="25"/>
      <c r="J116" s="25"/>
    </row>
    <row r="117" spans="2:10">
      <c r="B117" t="str">
        <f>IF(SUMIFS('Feuille de Patch'!K:K,'Feuille de Patch'!J:J,A117)=0,"",SUMIFS('Feuille de Patch'!K:K,'Feuille de Patch'!J:J,A117))</f>
        <v/>
      </c>
      <c r="C117" s="55" t="str">
        <f>IFERROR(VLOOKUP(A117,'BANQUE DE DONNEES'!A:D,4,FALSE),"")</f>
        <v/>
      </c>
      <c r="D117" s="25"/>
      <c r="E117" s="25"/>
      <c r="F117" s="25"/>
      <c r="G117" s="25"/>
      <c r="H117" s="25"/>
      <c r="I117" s="25"/>
      <c r="J117" s="25"/>
    </row>
    <row r="118" spans="2:10">
      <c r="B118" t="str">
        <f>IF(SUMIFS('Feuille de Patch'!K:K,'Feuille de Patch'!J:J,A118)=0,"",SUMIFS('Feuille de Patch'!K:K,'Feuille de Patch'!J:J,A118))</f>
        <v/>
      </c>
      <c r="C118" s="55" t="str">
        <f>IFERROR(VLOOKUP(A118,'BANQUE DE DONNEES'!A:D,4,FALSE),"")</f>
        <v/>
      </c>
      <c r="D118" s="25"/>
      <c r="E118" s="25"/>
      <c r="F118" s="25"/>
      <c r="G118" s="25"/>
      <c r="H118" s="25"/>
      <c r="I118" s="25"/>
      <c r="J118" s="25"/>
    </row>
    <row r="119" spans="2:10">
      <c r="B119" t="str">
        <f>IF(SUMIFS('Feuille de Patch'!K:K,'Feuille de Patch'!J:J,A119)=0,"",SUMIFS('Feuille de Patch'!K:K,'Feuille de Patch'!J:J,A119))</f>
        <v/>
      </c>
      <c r="C119" s="55" t="str">
        <f>IFERROR(VLOOKUP(A119,'BANQUE DE DONNEES'!A:D,4,FALSE),"")</f>
        <v/>
      </c>
      <c r="D119" s="25"/>
      <c r="E119" s="25"/>
      <c r="F119" s="25"/>
      <c r="G119" s="25"/>
      <c r="H119" s="25"/>
      <c r="I119" s="25"/>
      <c r="J119" s="25"/>
    </row>
    <row r="120" spans="2:10">
      <c r="B120" t="str">
        <f>IF(SUMIFS('Feuille de Patch'!K:K,'Feuille de Patch'!J:J,A120)=0,"",SUMIFS('Feuille de Patch'!K:K,'Feuille de Patch'!J:J,A120))</f>
        <v/>
      </c>
      <c r="C120" s="55" t="str">
        <f>IFERROR(VLOOKUP(A120,'BANQUE DE DONNEES'!A:D,4,FALSE),"")</f>
        <v/>
      </c>
      <c r="D120" s="25"/>
      <c r="E120" s="25"/>
      <c r="F120" s="25"/>
      <c r="G120" s="25"/>
      <c r="H120" s="25"/>
      <c r="I120" s="25"/>
      <c r="J120" s="25"/>
    </row>
    <row r="121" spans="2:10">
      <c r="B121" t="str">
        <f>IF(SUMIFS('Feuille de Patch'!K:K,'Feuille de Patch'!J:J,A121)=0,"",SUMIFS('Feuille de Patch'!K:K,'Feuille de Patch'!J:J,A121))</f>
        <v/>
      </c>
      <c r="C121" s="55" t="str">
        <f>IFERROR(VLOOKUP(A121,'BANQUE DE DONNEES'!A:D,4,FALSE),"")</f>
        <v/>
      </c>
      <c r="D121" s="25"/>
      <c r="E121" s="25"/>
      <c r="F121" s="25"/>
      <c r="G121" s="25"/>
      <c r="H121" s="25"/>
      <c r="I121" s="25"/>
      <c r="J121" s="25"/>
    </row>
    <row r="122" spans="2:10">
      <c r="B122" t="str">
        <f>IF(SUMIFS('Feuille de Patch'!K:K,'Feuille de Patch'!J:J,A122)=0,"",SUMIFS('Feuille de Patch'!K:K,'Feuille de Patch'!J:J,A122))</f>
        <v/>
      </c>
      <c r="C122" s="55" t="str">
        <f>IFERROR(VLOOKUP(A122,'BANQUE DE DONNEES'!A:D,4,FALSE),"")</f>
        <v/>
      </c>
      <c r="D122" s="25"/>
      <c r="E122" s="25"/>
      <c r="F122" s="25"/>
      <c r="G122" s="25"/>
      <c r="H122" s="25"/>
      <c r="I122" s="25"/>
      <c r="J122" s="25"/>
    </row>
    <row r="123" spans="2:10">
      <c r="B123" t="str">
        <f>IF(SUMIFS('Feuille de Patch'!K:K,'Feuille de Patch'!J:J,A123)=0,"",SUMIFS('Feuille de Patch'!K:K,'Feuille de Patch'!J:J,A123))</f>
        <v/>
      </c>
      <c r="C123" s="55" t="str">
        <f>IFERROR(VLOOKUP(A123,'BANQUE DE DONNEES'!A:D,4,FALSE),"")</f>
        <v/>
      </c>
      <c r="D123" s="25"/>
      <c r="E123" s="25"/>
      <c r="F123" s="25"/>
      <c r="G123" s="25"/>
      <c r="H123" s="25"/>
      <c r="I123" s="25"/>
      <c r="J123" s="25"/>
    </row>
    <row r="124" spans="2:10">
      <c r="B124" t="str">
        <f>IF(SUMIFS('Feuille de Patch'!K:K,'Feuille de Patch'!J:J,A124)=0,"",SUMIFS('Feuille de Patch'!K:K,'Feuille de Patch'!J:J,A124))</f>
        <v/>
      </c>
      <c r="C124" s="55" t="str">
        <f>IFERROR(VLOOKUP(A124,'BANQUE DE DONNEES'!A:D,4,FALSE),"")</f>
        <v/>
      </c>
      <c r="D124" s="25"/>
      <c r="E124" s="25"/>
      <c r="F124" s="25"/>
      <c r="G124" s="25"/>
      <c r="H124" s="25"/>
      <c r="I124" s="25"/>
      <c r="J124" s="25"/>
    </row>
    <row r="125" spans="2:10">
      <c r="B125" t="str">
        <f>IF(SUMIFS('Feuille de Patch'!K:K,'Feuille de Patch'!J:J,A125)=0,"",SUMIFS('Feuille de Patch'!K:K,'Feuille de Patch'!J:J,A125))</f>
        <v/>
      </c>
      <c r="C125" s="55" t="str">
        <f>IFERROR(VLOOKUP(A125,'BANQUE DE DONNEES'!A:D,4,FALSE),"")</f>
        <v/>
      </c>
      <c r="D125" s="25"/>
      <c r="E125" s="25"/>
      <c r="F125" s="25"/>
      <c r="G125" s="25"/>
      <c r="H125" s="25"/>
      <c r="I125" s="25"/>
      <c r="J125" s="25"/>
    </row>
    <row r="126" spans="2:10">
      <c r="B126" t="str">
        <f>IF(SUMIFS('Feuille de Patch'!K:K,'Feuille de Patch'!J:J,A126)=0,"",SUMIFS('Feuille de Patch'!K:K,'Feuille de Patch'!J:J,A126))</f>
        <v/>
      </c>
      <c r="C126" s="55" t="str">
        <f>IFERROR(VLOOKUP(A126,'BANQUE DE DONNEES'!A:D,4,FALSE),"")</f>
        <v/>
      </c>
      <c r="D126" s="25"/>
      <c r="E126" s="25"/>
      <c r="F126" s="25"/>
      <c r="G126" s="25"/>
      <c r="H126" s="25"/>
      <c r="I126" s="25"/>
      <c r="J126" s="25"/>
    </row>
    <row r="127" spans="2:10">
      <c r="B127" t="str">
        <f>IF(SUMIFS('Feuille de Patch'!K:K,'Feuille de Patch'!J:J,A127)=0,"",SUMIFS('Feuille de Patch'!K:K,'Feuille de Patch'!J:J,A127))</f>
        <v/>
      </c>
      <c r="C127" s="55" t="str">
        <f>IFERROR(VLOOKUP(A127,'BANQUE DE DONNEES'!A:D,4,FALSE),"")</f>
        <v/>
      </c>
    </row>
    <row r="128" spans="2:10">
      <c r="B128" t="str">
        <f>IF(SUMIFS('Feuille de Patch'!K:K,'Feuille de Patch'!J:J,A128)=0,"",SUMIFS('Feuille de Patch'!K:K,'Feuille de Patch'!J:J,A128))</f>
        <v/>
      </c>
      <c r="C128" s="55" t="str">
        <f>IFERROR(VLOOKUP(A128,'BANQUE DE DONNEES'!A:D,4,FALSE),"")</f>
        <v/>
      </c>
    </row>
    <row r="129" spans="2:3">
      <c r="B129" t="str">
        <f>IF(SUMIFS('Feuille de Patch'!K:K,'Feuille de Patch'!J:J,A129)=0,"",SUMIFS('Feuille de Patch'!K:K,'Feuille de Patch'!J:J,A129))</f>
        <v/>
      </c>
      <c r="C129" s="55" t="str">
        <f>IFERROR(VLOOKUP(A129,'BANQUE DE DONNEES'!A:D,4,FALSE),"")</f>
        <v/>
      </c>
    </row>
    <row r="130" spans="2:3">
      <c r="B130" t="str">
        <f>IF(SUMIFS('Feuille de Patch'!K:K,'Feuille de Patch'!J:J,A130)=0,"",SUMIFS('Feuille de Patch'!K:K,'Feuille de Patch'!J:J,A130))</f>
        <v/>
      </c>
      <c r="C130" s="55" t="str">
        <f>IFERROR(VLOOKUP(A130,'BANQUE DE DONNEES'!A:D,4,FALSE),"")</f>
        <v/>
      </c>
    </row>
    <row r="131" spans="2:3">
      <c r="B131" t="str">
        <f>IF(SUMIFS('Feuille de Patch'!K:K,'Feuille de Patch'!J:J,A131)=0,"",SUMIFS('Feuille de Patch'!K:K,'Feuille de Patch'!J:J,A131))</f>
        <v/>
      </c>
      <c r="C131" s="55" t="str">
        <f>IFERROR(VLOOKUP(A131,'BANQUE DE DONNEES'!A:D,4,FALSE),"")</f>
        <v/>
      </c>
    </row>
    <row r="132" spans="2:3">
      <c r="B132" t="str">
        <f>IF(SUMIFS('Feuille de Patch'!K:K,'Feuille de Patch'!J:J,A132)=0,"",SUMIFS('Feuille de Patch'!K:K,'Feuille de Patch'!J:J,A132))</f>
        <v/>
      </c>
      <c r="C132" s="55" t="str">
        <f>IFERROR(VLOOKUP(A132,'BANQUE DE DONNEES'!A:D,4,FALSE),"")</f>
        <v/>
      </c>
    </row>
    <row r="133" spans="2:3">
      <c r="B133" t="str">
        <f>IF(SUMIFS('Feuille de Patch'!K:K,'Feuille de Patch'!J:J,A133)=0,"",SUMIFS('Feuille de Patch'!K:K,'Feuille de Patch'!J:J,A133))</f>
        <v/>
      </c>
      <c r="C133" s="55" t="str">
        <f>IFERROR(VLOOKUP(A133,'BANQUE DE DONNEES'!A:D,4,FALSE),"")</f>
        <v/>
      </c>
    </row>
    <row r="134" spans="2:3">
      <c r="B134" t="str">
        <f>IF(SUMIFS('Feuille de Patch'!K:K,'Feuille de Patch'!J:J,A134)=0,"",SUMIFS('Feuille de Patch'!K:K,'Feuille de Patch'!J:J,A134))</f>
        <v/>
      </c>
      <c r="C134" s="55" t="str">
        <f>IFERROR(VLOOKUP(A134,'BANQUE DE DONNEES'!A:D,4,FALSE),"")</f>
        <v/>
      </c>
    </row>
    <row r="135" spans="2:3">
      <c r="B135" t="str">
        <f>IF(SUMIFS('Feuille de Patch'!K:K,'Feuille de Patch'!J:J,A135)=0,"",SUMIFS('Feuille de Patch'!K:K,'Feuille de Patch'!J:J,A135))</f>
        <v/>
      </c>
      <c r="C135" s="55" t="str">
        <f>IFERROR(VLOOKUP(A135,'BANQUE DE DONNEES'!A:D,4,FALSE),"")</f>
        <v/>
      </c>
    </row>
    <row r="136" spans="2:3">
      <c r="B136" t="str">
        <f>IF(SUMIFS('Feuille de Patch'!K:K,'Feuille de Patch'!J:J,A136)=0,"",SUMIFS('Feuille de Patch'!K:K,'Feuille de Patch'!J:J,A136))</f>
        <v/>
      </c>
      <c r="C136" s="55" t="str">
        <f>IFERROR(VLOOKUP(A136,'BANQUE DE DONNEES'!A:D,4,FALSE),"")</f>
        <v/>
      </c>
    </row>
    <row r="137" spans="2:3">
      <c r="B137" t="str">
        <f>IF(SUMIFS('Feuille de Patch'!K:K,'Feuille de Patch'!J:J,A137)=0,"",SUMIFS('Feuille de Patch'!K:K,'Feuille de Patch'!J:J,A137))</f>
        <v/>
      </c>
      <c r="C137" s="55" t="str">
        <f>IFERROR(VLOOKUP(A137,'BANQUE DE DONNEES'!A:D,4,FALSE),"")</f>
        <v/>
      </c>
    </row>
    <row r="138" spans="2:3">
      <c r="B138" t="str">
        <f>IF(SUMIFS('Feuille de Patch'!K:K,'Feuille de Patch'!J:J,A138)=0,"",SUMIFS('Feuille de Patch'!K:K,'Feuille de Patch'!J:J,A138))</f>
        <v/>
      </c>
      <c r="C138" s="55" t="str">
        <f>IFERROR(VLOOKUP(A138,'BANQUE DE DONNEES'!A:D,4,FALSE),"")</f>
        <v/>
      </c>
    </row>
    <row r="139" spans="2:3">
      <c r="B139" t="str">
        <f>IF(SUMIFS('Feuille de Patch'!K:K,'Feuille de Patch'!J:J,A139)=0,"",SUMIFS('Feuille de Patch'!K:K,'Feuille de Patch'!J:J,A139))</f>
        <v/>
      </c>
      <c r="C139" s="55" t="str">
        <f>IFERROR(VLOOKUP(A139,'BANQUE DE DONNEES'!A:D,4,FALSE),"")</f>
        <v/>
      </c>
    </row>
    <row r="140" spans="2:3">
      <c r="B140" t="str">
        <f>IF(SUMIFS('Feuille de Patch'!K:K,'Feuille de Patch'!J:J,A140)=0,"",SUMIFS('Feuille de Patch'!K:K,'Feuille de Patch'!J:J,A140))</f>
        <v/>
      </c>
      <c r="C140" s="55" t="str">
        <f>IFERROR(VLOOKUP(A140,'BANQUE DE DONNEES'!A:D,4,FALSE),"")</f>
        <v/>
      </c>
    </row>
    <row r="141" spans="2:3">
      <c r="B141" t="str">
        <f>IF(SUMIFS('Feuille de Patch'!K:K,'Feuille de Patch'!J:J,A141)=0,"",SUMIFS('Feuille de Patch'!K:K,'Feuille de Patch'!J:J,A141))</f>
        <v/>
      </c>
      <c r="C141" s="55" t="str">
        <f>IFERROR(VLOOKUP(A141,'BANQUE DE DONNEES'!A:D,4,FALSE),"")</f>
        <v/>
      </c>
    </row>
    <row r="142" spans="2:3">
      <c r="B142" t="str">
        <f>IF(SUMIFS('Feuille de Patch'!K:K,'Feuille de Patch'!J:J,A142)=0,"",SUMIFS('Feuille de Patch'!K:K,'Feuille de Patch'!J:J,A142))</f>
        <v/>
      </c>
      <c r="C142" s="55" t="str">
        <f>IFERROR(VLOOKUP(A142,'BANQUE DE DONNEES'!A:D,4,FALSE),"")</f>
        <v/>
      </c>
    </row>
    <row r="143" spans="2:3">
      <c r="B143" t="str">
        <f>IF(SUMIFS('Feuille de Patch'!K:K,'Feuille de Patch'!J:J,A143)=0,"",SUMIFS('Feuille de Patch'!K:K,'Feuille de Patch'!J:J,A143))</f>
        <v/>
      </c>
      <c r="C143" s="55" t="str">
        <f>IFERROR(VLOOKUP(A143,'BANQUE DE DONNEES'!A:D,4,FALSE),"")</f>
        <v/>
      </c>
    </row>
    <row r="144" spans="2:3">
      <c r="B144" t="str">
        <f>IF(SUMIFS('Feuille de Patch'!K:K,'Feuille de Patch'!J:J,A144)=0,"",SUMIFS('Feuille de Patch'!K:K,'Feuille de Patch'!J:J,A144))</f>
        <v/>
      </c>
      <c r="C144" s="55" t="str">
        <f>IFERROR(VLOOKUP(A144,'BANQUE DE DONNEES'!A:D,4,FALSE),"")</f>
        <v/>
      </c>
    </row>
    <row r="145" spans="2:3">
      <c r="B145" t="str">
        <f>IF(SUMIFS('Feuille de Patch'!K:K,'Feuille de Patch'!J:J,A145)=0,"",SUMIFS('Feuille de Patch'!K:K,'Feuille de Patch'!J:J,A145))</f>
        <v/>
      </c>
      <c r="C145" s="55" t="str">
        <f>IFERROR(VLOOKUP(A145,'BANQUE DE DONNEES'!A:D,4,FALSE),"")</f>
        <v/>
      </c>
    </row>
    <row r="146" spans="2:3">
      <c r="B146" t="str">
        <f>IF(SUMIFS('Feuille de Patch'!K:K,'Feuille de Patch'!J:J,A146)=0,"",SUMIFS('Feuille de Patch'!K:K,'Feuille de Patch'!J:J,A146))</f>
        <v/>
      </c>
      <c r="C146" s="55" t="str">
        <f>IFERROR(VLOOKUP(A146,'BANQUE DE DONNEES'!A:D,4,FALSE),"")</f>
        <v/>
      </c>
    </row>
    <row r="147" spans="2:3">
      <c r="B147" t="str">
        <f>IF(SUMIFS('Feuille de Patch'!K:K,'Feuille de Patch'!J:J,A147)=0,"",SUMIFS('Feuille de Patch'!K:K,'Feuille de Patch'!J:J,A147))</f>
        <v/>
      </c>
      <c r="C147" s="55" t="str">
        <f>IFERROR(VLOOKUP(A147,'BANQUE DE DONNEES'!A:D,4,FALSE),"")</f>
        <v/>
      </c>
    </row>
    <row r="148" spans="2:3">
      <c r="B148" t="str">
        <f>IF(SUMIFS('Feuille de Patch'!K:K,'Feuille de Patch'!J:J,A148)=0,"",SUMIFS('Feuille de Patch'!K:K,'Feuille de Patch'!J:J,A148))</f>
        <v/>
      </c>
      <c r="C148" s="55" t="str">
        <f>IFERROR(VLOOKUP(A148,'BANQUE DE DONNEES'!A:D,4,FALSE),"")</f>
        <v/>
      </c>
    </row>
    <row r="149" spans="2:3">
      <c r="B149" t="str">
        <f>IF(SUMIFS('Feuille de Patch'!K:K,'Feuille de Patch'!J:J,A149)=0,"",SUMIFS('Feuille de Patch'!K:K,'Feuille de Patch'!J:J,A149))</f>
        <v/>
      </c>
      <c r="C149" s="55" t="str">
        <f>IFERROR(VLOOKUP(A149,'BANQUE DE DONNEES'!A:D,4,FALSE),"")</f>
        <v/>
      </c>
    </row>
    <row r="150" spans="2:3">
      <c r="B150" t="str">
        <f>IF(SUMIFS('Feuille de Patch'!K:K,'Feuille de Patch'!J:J,A150)=0,"",SUMIFS('Feuille de Patch'!K:K,'Feuille de Patch'!J:J,A150))</f>
        <v/>
      </c>
      <c r="C150" s="55" t="str">
        <f>IFERROR(VLOOKUP(A150,'BANQUE DE DONNEES'!A:D,4,FALSE),"")</f>
        <v/>
      </c>
    </row>
    <row r="151" spans="2:3">
      <c r="B151" t="str">
        <f>IF(SUMIFS('Feuille de Patch'!K:K,'Feuille de Patch'!J:J,A151)=0,"",SUMIFS('Feuille de Patch'!K:K,'Feuille de Patch'!J:J,A151))</f>
        <v/>
      </c>
      <c r="C151" s="55" t="str">
        <f>IFERROR(VLOOKUP(A151,'BANQUE DE DONNEES'!A:D,4,FALSE),"")</f>
        <v/>
      </c>
    </row>
    <row r="152" spans="2:3">
      <c r="B152" t="str">
        <f>IF(SUMIFS('Feuille de Patch'!K:K,'Feuille de Patch'!J:J,A152)=0,"",SUMIFS('Feuille de Patch'!K:K,'Feuille de Patch'!J:J,A152))</f>
        <v/>
      </c>
      <c r="C152" s="55" t="str">
        <f>IFERROR(VLOOKUP(A152,'BANQUE DE DONNEES'!A:D,4,FALSE),"")</f>
        <v/>
      </c>
    </row>
    <row r="153" spans="2:3">
      <c r="B153" t="str">
        <f>IF(SUMIFS('Feuille de Patch'!K:K,'Feuille de Patch'!J:J,A153)=0,"",SUMIFS('Feuille de Patch'!K:K,'Feuille de Patch'!J:J,A153))</f>
        <v/>
      </c>
      <c r="C153" s="55" t="str">
        <f>IFERROR(VLOOKUP(A153,'BANQUE DE DONNEES'!A:D,4,FALSE),"")</f>
        <v/>
      </c>
    </row>
    <row r="154" spans="2:3">
      <c r="B154" t="str">
        <f>IF(SUMIFS('Feuille de Patch'!K:K,'Feuille de Patch'!J:J,A154)=0,"",SUMIFS('Feuille de Patch'!K:K,'Feuille de Patch'!J:J,A154))</f>
        <v/>
      </c>
      <c r="C154" s="55" t="str">
        <f>IFERROR(VLOOKUP(A154,'BANQUE DE DONNEES'!A:D,4,FALSE),"")</f>
        <v/>
      </c>
    </row>
    <row r="155" spans="2:3">
      <c r="B155" t="str">
        <f>IF(SUMIFS('Feuille de Patch'!K:K,'Feuille de Patch'!J:J,A155)=0,"",SUMIFS('Feuille de Patch'!K:K,'Feuille de Patch'!J:J,A155))</f>
        <v/>
      </c>
      <c r="C155" s="55" t="str">
        <f>IFERROR(VLOOKUP(A155,'BANQUE DE DONNEES'!A:D,4,FALSE),"")</f>
        <v/>
      </c>
    </row>
    <row r="156" spans="2:3">
      <c r="B156" t="str">
        <f>IF(SUMIFS('Feuille de Patch'!K:K,'Feuille de Patch'!J:J,A156)=0,"",SUMIFS('Feuille de Patch'!K:K,'Feuille de Patch'!J:J,A156))</f>
        <v/>
      </c>
      <c r="C156" s="55" t="str">
        <f>IFERROR(VLOOKUP(A156,'BANQUE DE DONNEES'!A:D,4,FALSE),"")</f>
        <v/>
      </c>
    </row>
    <row r="157" spans="2:3">
      <c r="B157" t="str">
        <f>IF(SUMIFS('Feuille de Patch'!K:K,'Feuille de Patch'!J:J,A157)=0,"",SUMIFS('Feuille de Patch'!K:K,'Feuille de Patch'!J:J,A157))</f>
        <v/>
      </c>
      <c r="C157" s="55" t="str">
        <f>IFERROR(VLOOKUP(A157,'BANQUE DE DONNEES'!A:D,4,FALSE),"")</f>
        <v/>
      </c>
    </row>
    <row r="158" spans="2:3">
      <c r="B158" t="str">
        <f>IF(SUMIFS('Feuille de Patch'!K:K,'Feuille de Patch'!J:J,A158)=0,"",SUMIFS('Feuille de Patch'!K:K,'Feuille de Patch'!J:J,A158))</f>
        <v/>
      </c>
      <c r="C158" s="55" t="str">
        <f>IFERROR(VLOOKUP(A158,'BANQUE DE DONNEES'!A:D,4,FALSE),"")</f>
        <v/>
      </c>
    </row>
    <row r="159" spans="2:3">
      <c r="B159" t="str">
        <f>IF(SUMIFS('Feuille de Patch'!K:K,'Feuille de Patch'!J:J,A159)=0,"",SUMIFS('Feuille de Patch'!K:K,'Feuille de Patch'!J:J,A159))</f>
        <v/>
      </c>
      <c r="C159" s="55" t="str">
        <f>IFERROR(VLOOKUP(A159,'BANQUE DE DONNEES'!A:D,4,FALSE),"")</f>
        <v/>
      </c>
    </row>
    <row r="160" spans="2:3">
      <c r="B160" t="str">
        <f>IF(SUMIFS('Feuille de Patch'!K:K,'Feuille de Patch'!J:J,A160)=0,"",SUMIFS('Feuille de Patch'!K:K,'Feuille de Patch'!J:J,A160))</f>
        <v/>
      </c>
      <c r="C160" s="55" t="str">
        <f>IFERROR(VLOOKUP(A160,'BANQUE DE DONNEES'!A:D,4,FALSE),"")</f>
        <v/>
      </c>
    </row>
    <row r="161" spans="2:3">
      <c r="B161" t="str">
        <f>IF(SUMIFS('Feuille de Patch'!K:K,'Feuille de Patch'!J:J,A161)=0,"",SUMIFS('Feuille de Patch'!K:K,'Feuille de Patch'!J:J,A161))</f>
        <v/>
      </c>
      <c r="C161" s="55" t="str">
        <f>IFERROR(VLOOKUP(A161,'BANQUE DE DONNEES'!A:D,4,FALSE),"")</f>
        <v/>
      </c>
    </row>
    <row r="162" spans="2:3">
      <c r="B162" t="str">
        <f>IF(SUMIFS('Feuille de Patch'!K:K,'Feuille de Patch'!J:J,A162)=0,"",SUMIFS('Feuille de Patch'!K:K,'Feuille de Patch'!J:J,A162))</f>
        <v/>
      </c>
      <c r="C162" s="55" t="str">
        <f>IFERROR(VLOOKUP(A162,'BANQUE DE DONNEES'!A:D,4,FALSE),"")</f>
        <v/>
      </c>
    </row>
    <row r="163" spans="2:3">
      <c r="B163" t="str">
        <f>IF(SUMIFS('Feuille de Patch'!K:K,'Feuille de Patch'!J:J,A163)=0,"",SUMIFS('Feuille de Patch'!K:K,'Feuille de Patch'!J:J,A163))</f>
        <v/>
      </c>
      <c r="C163" s="55" t="str">
        <f>IFERROR(VLOOKUP(A163,'BANQUE DE DONNEES'!A:D,4,FALSE),"")</f>
        <v/>
      </c>
    </row>
    <row r="164" spans="2:3">
      <c r="B164" t="str">
        <f>IF(SUMIFS('Feuille de Patch'!K:K,'Feuille de Patch'!J:J,A164)=0,"",SUMIFS('Feuille de Patch'!K:K,'Feuille de Patch'!J:J,A164))</f>
        <v/>
      </c>
      <c r="C164" s="55" t="str">
        <f>IFERROR(VLOOKUP(A164,'BANQUE DE DONNEES'!A:D,4,FALSE),"")</f>
        <v/>
      </c>
    </row>
    <row r="165" spans="2:3">
      <c r="B165" t="str">
        <f>IF(SUMIFS('Feuille de Patch'!K:K,'Feuille de Patch'!J:J,A165)=0,"",SUMIFS('Feuille de Patch'!K:K,'Feuille de Patch'!J:J,A165))</f>
        <v/>
      </c>
      <c r="C165" s="55" t="str">
        <f>IFERROR(VLOOKUP(A165,'BANQUE DE DONNEES'!A:D,4,FALSE),"")</f>
        <v/>
      </c>
    </row>
    <row r="166" spans="2:3">
      <c r="B166" t="str">
        <f>IF(SUMIFS('Feuille de Patch'!K:K,'Feuille de Patch'!J:J,A166)=0,"",SUMIFS('Feuille de Patch'!K:K,'Feuille de Patch'!J:J,A166))</f>
        <v/>
      </c>
      <c r="C166" s="55" t="str">
        <f>IFERROR(VLOOKUP(A166,'BANQUE DE DONNEES'!A:D,4,FALSE),"")</f>
        <v/>
      </c>
    </row>
    <row r="167" spans="2:3">
      <c r="B167" t="str">
        <f>IF(SUMIFS('Feuille de Patch'!K:K,'Feuille de Patch'!J:J,A167)=0,"",SUMIFS('Feuille de Patch'!K:K,'Feuille de Patch'!J:J,A167))</f>
        <v/>
      </c>
      <c r="C167" s="55" t="str">
        <f>IFERROR(VLOOKUP(A167,'BANQUE DE DONNEES'!A:D,4,FALSE),"")</f>
        <v/>
      </c>
    </row>
    <row r="168" spans="2:3">
      <c r="B168" t="str">
        <f>IF(SUMIFS('Feuille de Patch'!K:K,'Feuille de Patch'!J:J,A168)=0,"",SUMIFS('Feuille de Patch'!K:K,'Feuille de Patch'!J:J,A168))</f>
        <v/>
      </c>
      <c r="C168" s="55" t="str">
        <f>IFERROR(VLOOKUP(A168,'BANQUE DE DONNEES'!A:D,4,FALSE),"")</f>
        <v/>
      </c>
    </row>
    <row r="169" spans="2:3">
      <c r="B169" t="str">
        <f>IF(SUMIFS('Feuille de Patch'!K:K,'Feuille de Patch'!J:J,A169)=0,"",SUMIFS('Feuille de Patch'!K:K,'Feuille de Patch'!J:J,A169))</f>
        <v/>
      </c>
      <c r="C169" s="55" t="str">
        <f>IFERROR(VLOOKUP(A169,'BANQUE DE DONNEES'!A:D,4,FALSE),"")</f>
        <v/>
      </c>
    </row>
    <row r="170" spans="2:3">
      <c r="B170" t="str">
        <f>IF(SUMIFS('Feuille de Patch'!K:K,'Feuille de Patch'!J:J,A170)=0,"",SUMIFS('Feuille de Patch'!K:K,'Feuille de Patch'!J:J,A170))</f>
        <v/>
      </c>
      <c r="C170" s="55" t="str">
        <f>IFERROR(VLOOKUP(A170,'BANQUE DE DONNEES'!A:D,4,FALSE),"")</f>
        <v/>
      </c>
    </row>
    <row r="171" spans="2:3">
      <c r="B171" t="str">
        <f>IF(SUMIFS('Feuille de Patch'!K:K,'Feuille de Patch'!J:J,A171)=0,"",SUMIFS('Feuille de Patch'!K:K,'Feuille de Patch'!J:J,A171))</f>
        <v/>
      </c>
      <c r="C171" s="55" t="str">
        <f>IFERROR(VLOOKUP(A171,'BANQUE DE DONNEES'!A:D,4,FALSE),"")</f>
        <v/>
      </c>
    </row>
    <row r="172" spans="2:3">
      <c r="B172" t="str">
        <f>IF(SUMIFS('Feuille de Patch'!K:K,'Feuille de Patch'!J:J,A172)=0,"",SUMIFS('Feuille de Patch'!K:K,'Feuille de Patch'!J:J,A172))</f>
        <v/>
      </c>
      <c r="C172" s="55" t="str">
        <f>IFERROR(VLOOKUP(A172,'BANQUE DE DONNEES'!A:D,4,FALSE),"")</f>
        <v/>
      </c>
    </row>
    <row r="173" spans="2:3">
      <c r="B173" t="str">
        <f>IF(SUMIFS('Feuille de Patch'!K:K,'Feuille de Patch'!J:J,A173)=0,"",SUMIFS('Feuille de Patch'!K:K,'Feuille de Patch'!J:J,A173))</f>
        <v/>
      </c>
      <c r="C173" s="55" t="str">
        <f>IFERROR(VLOOKUP(A173,'BANQUE DE DONNEES'!A:D,4,FALSE),"")</f>
        <v/>
      </c>
    </row>
    <row r="174" spans="2:3">
      <c r="B174" t="str">
        <f>IF(SUMIFS('Feuille de Patch'!K:K,'Feuille de Patch'!J:J,A174)=0,"",SUMIFS('Feuille de Patch'!K:K,'Feuille de Patch'!J:J,A174))</f>
        <v/>
      </c>
      <c r="C174" s="55" t="str">
        <f>IFERROR(VLOOKUP(A174,'BANQUE DE DONNEES'!A:D,4,FALSE),"")</f>
        <v/>
      </c>
    </row>
    <row r="175" spans="2:3">
      <c r="B175" t="str">
        <f>IF(SUMIFS('Feuille de Patch'!K:K,'Feuille de Patch'!J:J,A175)=0,"",SUMIFS('Feuille de Patch'!K:K,'Feuille de Patch'!J:J,A175))</f>
        <v/>
      </c>
      <c r="C175" s="55" t="str">
        <f>IFERROR(VLOOKUP(A175,'BANQUE DE DONNEES'!A:D,4,FALSE),"")</f>
        <v/>
      </c>
    </row>
    <row r="176" spans="2:3">
      <c r="B176" t="str">
        <f>IF(SUMIFS('Feuille de Patch'!K:K,'Feuille de Patch'!J:J,A176)=0,"",SUMIFS('Feuille de Patch'!K:K,'Feuille de Patch'!J:J,A176))</f>
        <v/>
      </c>
      <c r="C176" s="55" t="str">
        <f>IFERROR(VLOOKUP(A176,'BANQUE DE DONNEES'!A:D,4,FALSE),"")</f>
        <v/>
      </c>
    </row>
    <row r="177" spans="2:3">
      <c r="B177" t="str">
        <f>IF(SUMIFS('Feuille de Patch'!K:K,'Feuille de Patch'!J:J,A177)=0,"",SUMIFS('Feuille de Patch'!K:K,'Feuille de Patch'!J:J,A177))</f>
        <v/>
      </c>
      <c r="C177" s="55" t="str">
        <f>IFERROR(VLOOKUP(A177,'BANQUE DE DONNEES'!A:D,4,FALSE),"")</f>
        <v/>
      </c>
    </row>
    <row r="178" spans="2:3">
      <c r="B178" t="str">
        <f>IF(SUMIFS('Feuille de Patch'!K:K,'Feuille de Patch'!J:J,A178)=0,"",SUMIFS('Feuille de Patch'!K:K,'Feuille de Patch'!J:J,A178))</f>
        <v/>
      </c>
      <c r="C178" s="55" t="str">
        <f>IFERROR(VLOOKUP(A178,'BANQUE DE DONNEES'!A:D,4,FALSE),"")</f>
        <v/>
      </c>
    </row>
    <row r="179" spans="2:3">
      <c r="B179" t="str">
        <f>IF(SUMIFS('Feuille de Patch'!K:K,'Feuille de Patch'!J:J,A179)=0,"",SUMIFS('Feuille de Patch'!K:K,'Feuille de Patch'!J:J,A179))</f>
        <v/>
      </c>
      <c r="C179" s="55" t="str">
        <f>IFERROR(VLOOKUP(A179,'BANQUE DE DONNEES'!A:D,4,FALSE),"")</f>
        <v/>
      </c>
    </row>
    <row r="180" spans="2:3">
      <c r="B180" t="str">
        <f>IF(SUMIFS('Feuille de Patch'!K:K,'Feuille de Patch'!J:J,A180)=0,"",SUMIFS('Feuille de Patch'!K:K,'Feuille de Patch'!J:J,A180))</f>
        <v/>
      </c>
      <c r="C180" s="55" t="str">
        <f>IFERROR(VLOOKUP(A180,'BANQUE DE DONNEES'!A:D,4,FALSE),"")</f>
        <v/>
      </c>
    </row>
    <row r="181" spans="2:3">
      <c r="B181" t="str">
        <f>IF(SUMIFS('Feuille de Patch'!K:K,'Feuille de Patch'!J:J,A181)=0,"",SUMIFS('Feuille de Patch'!K:K,'Feuille de Patch'!J:J,A181))</f>
        <v/>
      </c>
      <c r="C181" s="55" t="str">
        <f>IFERROR(VLOOKUP(A181,'BANQUE DE DONNEES'!A:D,4,FALSE),"")</f>
        <v/>
      </c>
    </row>
    <row r="182" spans="2:3">
      <c r="B182" t="str">
        <f>IF(SUMIFS('Feuille de Patch'!K:K,'Feuille de Patch'!J:J,A182)=0,"",SUMIFS('Feuille de Patch'!K:K,'Feuille de Patch'!J:J,A182))</f>
        <v/>
      </c>
      <c r="C182" s="55" t="str">
        <f>IFERROR(VLOOKUP(A182,'BANQUE DE DONNEES'!A:D,4,FALSE),"")</f>
        <v/>
      </c>
    </row>
    <row r="183" spans="2:3">
      <c r="B183" t="str">
        <f>IF(SUMIFS('Feuille de Patch'!K:K,'Feuille de Patch'!J:J,A183)=0,"",SUMIFS('Feuille de Patch'!K:K,'Feuille de Patch'!J:J,A183))</f>
        <v/>
      </c>
      <c r="C183" s="55" t="str">
        <f>IFERROR(VLOOKUP(A183,'BANQUE DE DONNEES'!A:D,4,FALSE),"")</f>
        <v/>
      </c>
    </row>
    <row r="184" spans="2:3">
      <c r="B184" t="str">
        <f>IF(SUMIFS('Feuille de Patch'!K:K,'Feuille de Patch'!J:J,A184)=0,"",SUMIFS('Feuille de Patch'!K:K,'Feuille de Patch'!J:J,A184))</f>
        <v/>
      </c>
      <c r="C184" s="55" t="str">
        <f>IFERROR(VLOOKUP(A184,'BANQUE DE DONNEES'!A:D,4,FALSE),"")</f>
        <v/>
      </c>
    </row>
    <row r="185" spans="2:3">
      <c r="B185" t="str">
        <f>IF(SUMIFS('Feuille de Patch'!K:K,'Feuille de Patch'!J:J,A185)=0,"",SUMIFS('Feuille de Patch'!K:K,'Feuille de Patch'!J:J,A185))</f>
        <v/>
      </c>
      <c r="C185" s="55" t="str">
        <f>IFERROR(VLOOKUP(A185,'BANQUE DE DONNEES'!A:D,4,FALSE),"")</f>
        <v/>
      </c>
    </row>
    <row r="186" spans="2:3">
      <c r="B186" t="str">
        <f>IF(SUMIFS('Feuille de Patch'!K:K,'Feuille de Patch'!J:J,A186)=0,"",SUMIFS('Feuille de Patch'!K:K,'Feuille de Patch'!J:J,A186))</f>
        <v/>
      </c>
      <c r="C186" s="55" t="str">
        <f>IFERROR(VLOOKUP(A186,'BANQUE DE DONNEES'!A:D,4,FALSE),"")</f>
        <v/>
      </c>
    </row>
    <row r="187" spans="2:3">
      <c r="B187" t="str">
        <f>IF(SUMIFS('Feuille de Patch'!K:K,'Feuille de Patch'!J:J,A187)=0,"",SUMIFS('Feuille de Patch'!K:K,'Feuille de Patch'!J:J,A187))</f>
        <v/>
      </c>
      <c r="C187" s="55" t="str">
        <f>IFERROR(VLOOKUP(A187,'BANQUE DE DONNEES'!A:D,4,FALSE),"")</f>
        <v/>
      </c>
    </row>
    <row r="188" spans="2:3">
      <c r="B188" t="str">
        <f>IF(SUMIFS('Feuille de Patch'!K:K,'Feuille de Patch'!J:J,A188)=0,"",SUMIFS('Feuille de Patch'!K:K,'Feuille de Patch'!J:J,A188))</f>
        <v/>
      </c>
      <c r="C188" s="55" t="str">
        <f>IFERROR(VLOOKUP(A188,'BANQUE DE DONNEES'!A:D,4,FALSE),"")</f>
        <v/>
      </c>
    </row>
    <row r="189" spans="2:3">
      <c r="B189" t="str">
        <f>IF(SUMIFS('Feuille de Patch'!K:K,'Feuille de Patch'!J:J,A189)=0,"",SUMIFS('Feuille de Patch'!K:K,'Feuille de Patch'!J:J,A189))</f>
        <v/>
      </c>
      <c r="C189" s="55" t="str">
        <f>IFERROR(VLOOKUP(A189,'BANQUE DE DONNEES'!A:D,4,FALSE),"")</f>
        <v/>
      </c>
    </row>
    <row r="190" spans="2:3">
      <c r="B190" t="str">
        <f>IF(SUMIFS('Feuille de Patch'!K:K,'Feuille de Patch'!J:J,A190)=0,"",SUMIFS('Feuille de Patch'!K:K,'Feuille de Patch'!J:J,A190))</f>
        <v/>
      </c>
      <c r="C190" s="55" t="str">
        <f>IFERROR(VLOOKUP(A190,'BANQUE DE DONNEES'!A:D,4,FALSE),"")</f>
        <v/>
      </c>
    </row>
    <row r="191" spans="2:3">
      <c r="B191" t="str">
        <f>IF(SUMIFS('Feuille de Patch'!K:K,'Feuille de Patch'!J:J,A191)=0,"",SUMIFS('Feuille de Patch'!K:K,'Feuille de Patch'!J:J,A191))</f>
        <v/>
      </c>
      <c r="C191" s="55" t="str">
        <f>IFERROR(VLOOKUP(A191,'BANQUE DE DONNEES'!A:D,4,FALSE),"")</f>
        <v/>
      </c>
    </row>
    <row r="192" spans="2:3">
      <c r="B192" t="str">
        <f>IF(SUMIFS('Feuille de Patch'!K:K,'Feuille de Patch'!J:J,A192)=0,"",SUMIFS('Feuille de Patch'!K:K,'Feuille de Patch'!J:J,A192))</f>
        <v/>
      </c>
      <c r="C192" s="55" t="str">
        <f>IFERROR(VLOOKUP(A192,'BANQUE DE DONNEES'!A:D,4,FALSE),"")</f>
        <v/>
      </c>
    </row>
    <row r="193" spans="2:3">
      <c r="B193" t="str">
        <f>IF(SUMIFS('Feuille de Patch'!K:K,'Feuille de Patch'!J:J,A193)=0,"",SUMIFS('Feuille de Patch'!K:K,'Feuille de Patch'!J:J,A193))</f>
        <v/>
      </c>
      <c r="C193" s="55" t="str">
        <f>IFERROR(VLOOKUP(A193,'BANQUE DE DONNEES'!A:D,4,FALSE),"")</f>
        <v/>
      </c>
    </row>
    <row r="194" spans="2:3">
      <c r="B194" t="str">
        <f>IF(SUMIFS('Feuille de Patch'!K:K,'Feuille de Patch'!J:J,A194)=0,"",SUMIFS('Feuille de Patch'!K:K,'Feuille de Patch'!J:J,A194))</f>
        <v/>
      </c>
      <c r="C194" s="55" t="str">
        <f>IFERROR(VLOOKUP(A194,'BANQUE DE DONNEES'!A:D,4,FALSE),"")</f>
        <v/>
      </c>
    </row>
    <row r="195" spans="2:3">
      <c r="B195" t="str">
        <f>IF(SUMIFS('Feuille de Patch'!K:K,'Feuille de Patch'!J:J,A195)=0,"",SUMIFS('Feuille de Patch'!K:K,'Feuille de Patch'!J:J,A195))</f>
        <v/>
      </c>
      <c r="C195" s="55" t="str">
        <f>IFERROR(VLOOKUP(A195,'BANQUE DE DONNEES'!A:D,4,FALSE),"")</f>
        <v/>
      </c>
    </row>
    <row r="196" spans="2:3">
      <c r="B196" t="str">
        <f>IF(SUMIFS('Feuille de Patch'!K:K,'Feuille de Patch'!J:J,A196)=0,"",SUMIFS('Feuille de Patch'!K:K,'Feuille de Patch'!J:J,A196))</f>
        <v/>
      </c>
      <c r="C196" s="55" t="str">
        <f>IFERROR(VLOOKUP(A196,'BANQUE DE DONNEES'!A:D,4,FALSE),"")</f>
        <v/>
      </c>
    </row>
    <row r="197" spans="2:3">
      <c r="B197" t="str">
        <f>IF(SUMIFS('Feuille de Patch'!K:K,'Feuille de Patch'!J:J,A197)=0,"",SUMIFS('Feuille de Patch'!K:K,'Feuille de Patch'!J:J,A197))</f>
        <v/>
      </c>
      <c r="C197" s="55" t="str">
        <f>IFERROR(VLOOKUP(A197,'BANQUE DE DONNEES'!A:D,4,FALSE),"")</f>
        <v/>
      </c>
    </row>
    <row r="198" spans="2:3">
      <c r="B198" t="str">
        <f>IF(SUMIFS('Feuille de Patch'!K:K,'Feuille de Patch'!J:J,A198)=0,"",SUMIFS('Feuille de Patch'!K:K,'Feuille de Patch'!J:J,A198))</f>
        <v/>
      </c>
      <c r="C198" s="55" t="str">
        <f>IFERROR(VLOOKUP(A198,'BANQUE DE DONNEES'!A:D,4,FALSE),"")</f>
        <v/>
      </c>
    </row>
    <row r="199" spans="2:3">
      <c r="B199" t="str">
        <f>IF(SUMIFS('Feuille de Patch'!K:K,'Feuille de Patch'!J:J,A199)=0,"",SUMIFS('Feuille de Patch'!K:K,'Feuille de Patch'!J:J,A199))</f>
        <v/>
      </c>
      <c r="C199" s="55" t="str">
        <f>IFERROR(VLOOKUP(A199,'BANQUE DE DONNEES'!A:D,4,FALSE),"")</f>
        <v/>
      </c>
    </row>
    <row r="200" spans="2:3">
      <c r="B200" t="str">
        <f>IF(SUMIFS('Feuille de Patch'!K:K,'Feuille de Patch'!J:J,A200)=0,"",SUMIFS('Feuille de Patch'!K:K,'Feuille de Patch'!J:J,A200))</f>
        <v/>
      </c>
      <c r="C200" s="55" t="str">
        <f>IFERROR(VLOOKUP(A200,'BANQUE DE DONNEES'!A:D,4,FALSE),"")</f>
        <v/>
      </c>
    </row>
    <row r="201" spans="2:3">
      <c r="B201" t="str">
        <f>IF(SUMIFS('Feuille de Patch'!K:K,'Feuille de Patch'!J:J,A201)=0,"",SUMIFS('Feuille de Patch'!K:K,'Feuille de Patch'!J:J,A201))</f>
        <v/>
      </c>
      <c r="C201" s="55" t="str">
        <f>IFERROR(VLOOKUP(A201,'BANQUE DE DONNEES'!A:D,4,FALSE),"")</f>
        <v/>
      </c>
    </row>
    <row r="202" spans="2:3">
      <c r="B202" t="str">
        <f>IF(SUMIFS('Feuille de Patch'!K:K,'Feuille de Patch'!J:J,A202)=0,"",SUMIFS('Feuille de Patch'!K:K,'Feuille de Patch'!J:J,A202))</f>
        <v/>
      </c>
      <c r="C202" s="55" t="str">
        <f>IFERROR(VLOOKUP(A202,'BANQUE DE DONNEES'!A:D,4,FALSE),"")</f>
        <v/>
      </c>
    </row>
    <row r="203" spans="2:3">
      <c r="B203" t="str">
        <f>IF(SUMIFS('Feuille de Patch'!K:K,'Feuille de Patch'!J:J,A203)=0,"",SUMIFS('Feuille de Patch'!K:K,'Feuille de Patch'!J:J,A203))</f>
        <v/>
      </c>
      <c r="C203" s="55" t="str">
        <f>IFERROR(VLOOKUP(A203,'BANQUE DE DONNEES'!A:D,4,FALSE),"")</f>
        <v/>
      </c>
    </row>
    <row r="204" spans="2:3">
      <c r="B204" t="str">
        <f>IF(SUMIFS('Feuille de Patch'!K:K,'Feuille de Patch'!J:J,A204)=0,"",SUMIFS('Feuille de Patch'!K:K,'Feuille de Patch'!J:J,A204))</f>
        <v/>
      </c>
      <c r="C204" s="55" t="str">
        <f>IFERROR(VLOOKUP(A204,'BANQUE DE DONNEES'!A:D,4,FALSE),"")</f>
        <v/>
      </c>
    </row>
    <row r="205" spans="2:3">
      <c r="B205" t="str">
        <f>IF(SUMIFS('Feuille de Patch'!K:K,'Feuille de Patch'!J:J,A205)=0,"",SUMIFS('Feuille de Patch'!K:K,'Feuille de Patch'!J:J,A205))</f>
        <v/>
      </c>
      <c r="C205" s="55" t="str">
        <f>IFERROR(VLOOKUP(A205,'BANQUE DE DONNEES'!A:D,4,FALSE),"")</f>
        <v/>
      </c>
    </row>
    <row r="206" spans="2:3">
      <c r="B206" t="str">
        <f>IF(SUMIFS('Feuille de Patch'!K:K,'Feuille de Patch'!J:J,A206)=0,"",SUMIFS('Feuille de Patch'!K:K,'Feuille de Patch'!J:J,A206))</f>
        <v/>
      </c>
      <c r="C206" s="55" t="str">
        <f>IFERROR(VLOOKUP(A206,'BANQUE DE DONNEES'!A:D,4,FALSE),"")</f>
        <v/>
      </c>
    </row>
    <row r="207" spans="2:3">
      <c r="B207" t="str">
        <f>IF(SUMIFS('Feuille de Patch'!K:K,'Feuille de Patch'!J:J,A207)=0,"",SUMIFS('Feuille de Patch'!K:K,'Feuille de Patch'!J:J,A207))</f>
        <v/>
      </c>
      <c r="C207" s="55" t="str">
        <f>IFERROR(VLOOKUP(A207,'BANQUE DE DONNEES'!A:D,4,FALSE),"")</f>
        <v/>
      </c>
    </row>
  </sheetData>
  <sheetProtection selectLockedCells="1" autoFilter="0" selectUnlockedCells="1"/>
  <autoFilter ref="A5:C5"/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&amp;LJose Havard Strano&amp;CListe de materiel lumiere&amp;RUE 15 2011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F69"/>
  <sheetViews>
    <sheetView workbookViewId="0">
      <selection activeCell="J12" sqref="J12"/>
    </sheetView>
  </sheetViews>
  <sheetFormatPr baseColWidth="10" defaultRowHeight="14.25"/>
  <sheetData>
    <row r="1" spans="1:6">
      <c r="A1" t="s">
        <v>67</v>
      </c>
      <c r="B1" t="s">
        <v>68</v>
      </c>
      <c r="C1" t="s">
        <v>70</v>
      </c>
      <c r="D1" t="s">
        <v>71</v>
      </c>
      <c r="E1" t="s">
        <v>72</v>
      </c>
      <c r="F1" t="s">
        <v>73</v>
      </c>
    </row>
    <row r="2" spans="1:6">
      <c r="A2" t="str">
        <f ca="1">MULTIS!A2</f>
        <v/>
      </c>
      <c r="B2" t="str">
        <f>IF(MULTIS!C2=0,"",MULTIS!C2)</f>
        <v/>
      </c>
      <c r="C2" t="str">
        <f>IF(MULTIS!N2=0,"",MULTIS!N2)</f>
        <v/>
      </c>
      <c r="D2" t="str">
        <f>IF(MULTIS!E2=0,"",MULTIS!E2)</f>
        <v/>
      </c>
      <c r="E2" t="str">
        <f>IF(MULTIS!D2=0,"",MULTIS!D2)</f>
        <v/>
      </c>
      <c r="F2" t="str">
        <f>IF(MULTIS!F2=0,"",MULTIS!F2)</f>
        <v/>
      </c>
    </row>
    <row r="3" spans="1:6">
      <c r="A3" t="str">
        <f ca="1">MULTIS!A4</f>
        <v/>
      </c>
      <c r="B3" t="str">
        <f>IF(MULTIS!C3=0,"",MULTIS!C3)</f>
        <v/>
      </c>
      <c r="C3" t="str">
        <f>IF(MULTIS!N3=0,"",MULTIS!N3)</f>
        <v/>
      </c>
      <c r="D3" t="str">
        <f>IF(MULTIS!E3=0,"",MULTIS!E3)</f>
        <v/>
      </c>
      <c r="E3" t="str">
        <f>IF(MULTIS!D3=0,"",MULTIS!D3)</f>
        <v/>
      </c>
      <c r="F3" t="str">
        <f>IF(MULTIS!F3=0,"",MULTIS!F3)</f>
        <v/>
      </c>
    </row>
    <row r="4" spans="1:6">
      <c r="A4" t="str">
        <f ca="1">MULTIS!A5</f>
        <v/>
      </c>
      <c r="B4" t="str">
        <f>IF(MULTIS!C4=0,"",MULTIS!C4)</f>
        <v/>
      </c>
      <c r="C4" t="str">
        <f>IF(MULTIS!N4=0,"",MULTIS!N4)</f>
        <v/>
      </c>
      <c r="D4" t="str">
        <f>IF(MULTIS!E4=0,"",MULTIS!E4)</f>
        <v/>
      </c>
      <c r="E4" t="str">
        <f>IF(MULTIS!D4=0,"",MULTIS!D4)</f>
        <v/>
      </c>
      <c r="F4" t="str">
        <f>IF(MULTIS!F4=0,"",MULTIS!F4)</f>
        <v/>
      </c>
    </row>
    <row r="5" spans="1:6">
      <c r="A5" t="str">
        <f ca="1">MULTIS!A7</f>
        <v/>
      </c>
      <c r="B5" t="str">
        <f>IF(MULTIS!C5=0,"",MULTIS!C5)</f>
        <v/>
      </c>
      <c r="C5" t="str">
        <f>IF(MULTIS!N5=0,"",MULTIS!N5)</f>
        <v/>
      </c>
      <c r="D5" t="str">
        <f>IF(MULTIS!E5=0,"",MULTIS!E5)</f>
        <v/>
      </c>
      <c r="E5" t="str">
        <f>IF(MULTIS!D5=0,"",MULTIS!D5)</f>
        <v/>
      </c>
      <c r="F5" t="str">
        <f>IF(MULTIS!F5=0,"",MULTIS!F5)</f>
        <v/>
      </c>
    </row>
    <row r="6" spans="1:6">
      <c r="A6" t="str">
        <f ca="1">MULTIS!A8</f>
        <v/>
      </c>
      <c r="B6" t="str">
        <f>IF(MULTIS!C6=0,"",MULTIS!C6)</f>
        <v/>
      </c>
      <c r="C6" t="str">
        <f>IF(MULTIS!N6=0,"",MULTIS!N6)</f>
        <v/>
      </c>
      <c r="D6" t="str">
        <f>IF(MULTIS!E6=0,"",MULTIS!E6)</f>
        <v/>
      </c>
      <c r="E6" t="str">
        <f>IF(MULTIS!D6=0,"",MULTIS!D6)</f>
        <v/>
      </c>
      <c r="F6" t="str">
        <f>IF(MULTIS!F6=0,"",MULTIS!F6)</f>
        <v/>
      </c>
    </row>
    <row r="7" spans="1:6">
      <c r="A7" t="str">
        <f ca="1">MULTIS!A6</f>
        <v/>
      </c>
      <c r="B7" t="str">
        <f>IF(MULTIS!C7=0,"",MULTIS!C7)</f>
        <v/>
      </c>
      <c r="C7" t="str">
        <f>IF(MULTIS!N7=0,"",MULTIS!N7)</f>
        <v/>
      </c>
      <c r="D7" t="str">
        <f>IF(MULTIS!E7=0,"",MULTIS!E7)</f>
        <v/>
      </c>
      <c r="E7" t="str">
        <f>IF(MULTIS!D7=0,"",MULTIS!D7)</f>
        <v/>
      </c>
      <c r="F7" t="str">
        <f>IF(MULTIS!F7=0,"",MULTIS!F7)</f>
        <v/>
      </c>
    </row>
    <row r="8" spans="1:6">
      <c r="A8" t="str">
        <f ca="1">MULTIS!A3</f>
        <v/>
      </c>
      <c r="B8" t="str">
        <f>IF(MULTIS!C8=0,"",MULTIS!C8)</f>
        <v/>
      </c>
      <c r="C8" t="str">
        <f>IF(MULTIS!N8=0,"",MULTIS!N8)</f>
        <v/>
      </c>
      <c r="D8" t="str">
        <f>IF(MULTIS!E8=0,"",MULTIS!E8)</f>
        <v/>
      </c>
      <c r="E8" t="str">
        <f>IF(MULTIS!D8=0,"",MULTIS!D8)</f>
        <v/>
      </c>
      <c r="F8" t="str">
        <f>IF(MULTIS!F8=0,"",MULTIS!F8)</f>
        <v/>
      </c>
    </row>
    <row r="9" spans="1:6">
      <c r="A9" t="str">
        <f ca="1">MULTIS!A9</f>
        <v/>
      </c>
      <c r="B9" t="str">
        <f>IF(MULTIS!C9=0,"",MULTIS!C9)</f>
        <v/>
      </c>
      <c r="C9" t="str">
        <f>IF(MULTIS!N9=0,"",MULTIS!N9)</f>
        <v/>
      </c>
      <c r="D9" t="str">
        <f>IF(MULTIS!E9=0,"",MULTIS!E9)</f>
        <v/>
      </c>
      <c r="E9" t="str">
        <f>IF(MULTIS!D9=0,"",MULTIS!D9)</f>
        <v/>
      </c>
      <c r="F9" t="str">
        <f>IF(MULTIS!F9=0,"",MULTIS!F9)</f>
        <v/>
      </c>
    </row>
    <row r="10" spans="1:6">
      <c r="A10" t="str">
        <f ca="1">MULTIS!A10</f>
        <v/>
      </c>
      <c r="B10" t="str">
        <f>IF(MULTIS!C10=0,"",MULTIS!C10)</f>
        <v/>
      </c>
      <c r="C10" t="str">
        <f>IF(MULTIS!N10=0,"",MULTIS!N10)</f>
        <v/>
      </c>
      <c r="D10" t="str">
        <f>IF(MULTIS!E10=0,"",MULTIS!E10)</f>
        <v/>
      </c>
      <c r="E10" t="str">
        <f>IF(MULTIS!D10=0,"",MULTIS!D10)</f>
        <v/>
      </c>
      <c r="F10" t="str">
        <f>IF(MULTIS!F10=0,"",MULTIS!F10)</f>
        <v/>
      </c>
    </row>
    <row r="11" spans="1:6">
      <c r="A11" t="str">
        <f ca="1">MULTIS!A11</f>
        <v/>
      </c>
      <c r="B11" t="str">
        <f>IF(MULTIS!C11=0,"",MULTIS!C11)</f>
        <v/>
      </c>
      <c r="C11" t="str">
        <f>IF(MULTIS!N11=0,"",MULTIS!N11)</f>
        <v/>
      </c>
      <c r="D11" t="str">
        <f>IF(MULTIS!E11=0,"",MULTIS!E11)</f>
        <v/>
      </c>
      <c r="E11" t="str">
        <f>IF(MULTIS!D11=0,"",MULTIS!D11)</f>
        <v/>
      </c>
      <c r="F11" t="str">
        <f>IF(MULTIS!F11=0,"",MULTIS!F11)</f>
        <v/>
      </c>
    </row>
    <row r="12" spans="1:6">
      <c r="A12" t="str">
        <f ca="1">MULTIS!A12</f>
        <v/>
      </c>
      <c r="B12" t="str">
        <f>IF(MULTIS!C12=0,"",MULTIS!C12)</f>
        <v/>
      </c>
      <c r="C12" t="str">
        <f>IF(MULTIS!N12=0,"",MULTIS!N12)</f>
        <v/>
      </c>
      <c r="D12" t="str">
        <f>IF(MULTIS!E12=0,"",MULTIS!E12)</f>
        <v/>
      </c>
      <c r="E12" t="str">
        <f>IF(MULTIS!D12=0,"",MULTIS!D12)</f>
        <v/>
      </c>
      <c r="F12" t="str">
        <f>IF(MULTIS!F12=0,"",MULTIS!F12)</f>
        <v/>
      </c>
    </row>
    <row r="13" spans="1:6">
      <c r="A13" t="str">
        <f ca="1">MULTIS!A13</f>
        <v/>
      </c>
      <c r="B13" t="str">
        <f>IF(MULTIS!C13=0,"",MULTIS!C13)</f>
        <v/>
      </c>
      <c r="C13" t="str">
        <f>IF(MULTIS!N13=0,"",MULTIS!N13)</f>
        <v/>
      </c>
      <c r="D13" t="str">
        <f>IF(MULTIS!E13=0,"",MULTIS!E13)</f>
        <v/>
      </c>
      <c r="E13" t="str">
        <f>IF(MULTIS!D13=0,"",MULTIS!D13)</f>
        <v/>
      </c>
      <c r="F13" t="str">
        <f>IF(MULTIS!F13=0,"",MULTIS!F13)</f>
        <v/>
      </c>
    </row>
    <row r="14" spans="1:6">
      <c r="A14" t="str">
        <f ca="1">MULTIS!A14</f>
        <v/>
      </c>
      <c r="B14" t="str">
        <f>IF(MULTIS!C14=0,"",MULTIS!C14)</f>
        <v/>
      </c>
      <c r="C14" t="str">
        <f>IF(MULTIS!N14=0,"",MULTIS!N14)</f>
        <v/>
      </c>
      <c r="D14" t="str">
        <f>IF(MULTIS!E14=0,"",MULTIS!E14)</f>
        <v/>
      </c>
      <c r="E14" t="str">
        <f>IF(MULTIS!D14=0,"",MULTIS!D14)</f>
        <v/>
      </c>
      <c r="F14" t="str">
        <f>IF(MULTIS!F14=0,"",MULTIS!F14)</f>
        <v/>
      </c>
    </row>
    <row r="15" spans="1:6">
      <c r="A15" t="str">
        <f ca="1">MULTIS!A15</f>
        <v/>
      </c>
      <c r="B15" t="str">
        <f>IF(MULTIS!C15=0,"",MULTIS!C15)</f>
        <v/>
      </c>
      <c r="C15" t="str">
        <f>IF(MULTIS!N15=0,"",MULTIS!N15)</f>
        <v/>
      </c>
      <c r="D15" t="str">
        <f>IF(MULTIS!E15=0,"",MULTIS!E15)</f>
        <v/>
      </c>
      <c r="E15" t="str">
        <f>IF(MULTIS!D15=0,"",MULTIS!D15)</f>
        <v/>
      </c>
      <c r="F15" t="str">
        <f>IF(MULTIS!F15=0,"",MULTIS!F15)</f>
        <v/>
      </c>
    </row>
    <row r="16" spans="1:6">
      <c r="A16" t="str">
        <f ca="1">MULTIS!A16</f>
        <v/>
      </c>
      <c r="B16" t="str">
        <f>IF(MULTIS!C16=0,"",MULTIS!C16)</f>
        <v/>
      </c>
      <c r="C16" t="str">
        <f>IF(MULTIS!N16=0,"",MULTIS!N16)</f>
        <v/>
      </c>
      <c r="D16" t="str">
        <f>IF(MULTIS!E16=0,"",MULTIS!E16)</f>
        <v/>
      </c>
      <c r="E16" t="str">
        <f>IF(MULTIS!D16=0,"",MULTIS!D16)</f>
        <v/>
      </c>
      <c r="F16" t="str">
        <f>IF(MULTIS!F16=0,"",MULTIS!F16)</f>
        <v/>
      </c>
    </row>
    <row r="17" spans="1:6">
      <c r="A17" t="str">
        <f ca="1">MULTIS!A17</f>
        <v/>
      </c>
      <c r="B17" t="str">
        <f>IF(MULTIS!C17=0,"",MULTIS!C17)</f>
        <v/>
      </c>
      <c r="C17" t="str">
        <f>IF(MULTIS!N17=0,"",MULTIS!N17)</f>
        <v/>
      </c>
      <c r="D17" t="str">
        <f>IF(MULTIS!E17=0,"",MULTIS!E17)</f>
        <v/>
      </c>
      <c r="E17" t="str">
        <f>IF(MULTIS!D17=0,"",MULTIS!D17)</f>
        <v/>
      </c>
      <c r="F17" t="str">
        <f>IF(MULTIS!F17=0,"",MULTIS!F17)</f>
        <v/>
      </c>
    </row>
    <row r="18" spans="1:6">
      <c r="A18" t="str">
        <f ca="1">MULTIS!A18</f>
        <v/>
      </c>
      <c r="B18" t="str">
        <f>IF(MULTIS!C18=0,"",MULTIS!C18)</f>
        <v/>
      </c>
      <c r="C18" t="str">
        <f>IF(MULTIS!N18=0,"",MULTIS!N18)</f>
        <v/>
      </c>
      <c r="D18" t="str">
        <f>IF(MULTIS!E18=0,"",MULTIS!E18)</f>
        <v/>
      </c>
      <c r="E18" t="str">
        <f>IF(MULTIS!D18=0,"",MULTIS!D18)</f>
        <v/>
      </c>
      <c r="F18" t="str">
        <f>IF(MULTIS!F18=0,"",MULTIS!F18)</f>
        <v/>
      </c>
    </row>
    <row r="19" spans="1:6">
      <c r="A19" t="str">
        <f ca="1">MULTIS!A19</f>
        <v/>
      </c>
      <c r="B19" t="str">
        <f>IF(MULTIS!C19=0,"",MULTIS!C19)</f>
        <v/>
      </c>
      <c r="C19" t="str">
        <f>IF(MULTIS!N19=0,"",MULTIS!N19)</f>
        <v/>
      </c>
      <c r="D19" t="str">
        <f>IF(MULTIS!E19=0,"",MULTIS!E19)</f>
        <v/>
      </c>
      <c r="E19" t="str">
        <f>IF(MULTIS!D19=0,"",MULTIS!D19)</f>
        <v/>
      </c>
      <c r="F19" t="str">
        <f>IF(MULTIS!F19=0,"",MULTIS!F19)</f>
        <v/>
      </c>
    </row>
    <row r="20" spans="1:6">
      <c r="A20" t="str">
        <f ca="1">MULTIS!A20</f>
        <v/>
      </c>
      <c r="B20" t="str">
        <f>IF(MULTIS!C20=0,"",MULTIS!C20)</f>
        <v/>
      </c>
      <c r="C20" t="str">
        <f>IF(MULTIS!N20=0,"",MULTIS!N20)</f>
        <v/>
      </c>
      <c r="D20" t="str">
        <f>IF(MULTIS!E20=0,"",MULTIS!E20)</f>
        <v/>
      </c>
      <c r="E20" t="str">
        <f>IF(MULTIS!D20=0,"",MULTIS!D20)</f>
        <v/>
      </c>
      <c r="F20" t="str">
        <f>IF(MULTIS!F20=0,"",MULTIS!F20)</f>
        <v/>
      </c>
    </row>
    <row r="21" spans="1:6">
      <c r="A21" t="str">
        <f ca="1">MULTIS!A21</f>
        <v/>
      </c>
      <c r="B21" t="str">
        <f>IF(MULTIS!C21=0,"",MULTIS!C21)</f>
        <v/>
      </c>
      <c r="C21" t="str">
        <f>IF(MULTIS!N21=0,"",MULTIS!N21)</f>
        <v/>
      </c>
      <c r="D21" t="str">
        <f>IF(MULTIS!E21=0,"",MULTIS!E21)</f>
        <v/>
      </c>
      <c r="E21" t="str">
        <f>IF(MULTIS!D21=0,"",MULTIS!D21)</f>
        <v/>
      </c>
      <c r="F21" t="str">
        <f>IF(MULTIS!F21=0,"",MULTIS!F21)</f>
        <v/>
      </c>
    </row>
    <row r="22" spans="1:6">
      <c r="A22" t="str">
        <f ca="1">MULTIS!A22</f>
        <v/>
      </c>
      <c r="B22" t="str">
        <f>IF(MULTIS!C22=0,"",MULTIS!C22)</f>
        <v/>
      </c>
      <c r="C22" t="str">
        <f>IF(MULTIS!N22=0,"",MULTIS!N22)</f>
        <v/>
      </c>
      <c r="D22" t="str">
        <f>IF(MULTIS!E22=0,"",MULTIS!E22)</f>
        <v/>
      </c>
      <c r="E22" t="str">
        <f>IF(MULTIS!D22=0,"",MULTIS!D22)</f>
        <v/>
      </c>
      <c r="F22" t="str">
        <f>IF(MULTIS!F22=0,"",MULTIS!F22)</f>
        <v/>
      </c>
    </row>
    <row r="23" spans="1:6">
      <c r="A23" t="str">
        <f ca="1">MULTIS!A23</f>
        <v/>
      </c>
      <c r="B23" t="str">
        <f>IF(MULTIS!C23=0,"",MULTIS!C23)</f>
        <v/>
      </c>
      <c r="C23" t="str">
        <f>IF(MULTIS!N23=0,"",MULTIS!N23)</f>
        <v/>
      </c>
      <c r="D23" t="str">
        <f>IF(MULTIS!E23=0,"",MULTIS!E23)</f>
        <v/>
      </c>
      <c r="E23" t="str">
        <f>IF(MULTIS!D23=0,"",MULTIS!D23)</f>
        <v/>
      </c>
      <c r="F23" t="str">
        <f>IF(MULTIS!F23=0,"",MULTIS!F23)</f>
        <v/>
      </c>
    </row>
    <row r="24" spans="1:6">
      <c r="A24" t="str">
        <f ca="1">MULTIS!A24</f>
        <v/>
      </c>
      <c r="B24" t="str">
        <f>IF(MULTIS!C24=0,"",MULTIS!C24)</f>
        <v/>
      </c>
      <c r="C24" t="str">
        <f>IF(MULTIS!N24=0,"",MULTIS!N24)</f>
        <v/>
      </c>
      <c r="D24" t="str">
        <f>IF(MULTIS!E24=0,"",MULTIS!E24)</f>
        <v/>
      </c>
      <c r="E24" t="str">
        <f>IF(MULTIS!D24=0,"",MULTIS!D24)</f>
        <v/>
      </c>
      <c r="F24" t="str">
        <f>IF(MULTIS!F24=0,"",MULTIS!F24)</f>
        <v/>
      </c>
    </row>
    <row r="25" spans="1:6">
      <c r="A25" t="str">
        <f ca="1">MULTIS!A25</f>
        <v/>
      </c>
      <c r="B25" t="str">
        <f>IF(MULTIS!C25=0,"",MULTIS!C25)</f>
        <v/>
      </c>
      <c r="C25" t="str">
        <f>IF(MULTIS!N25=0,"",MULTIS!N25)</f>
        <v/>
      </c>
      <c r="D25" t="str">
        <f>IF(MULTIS!E25=0,"",MULTIS!E25)</f>
        <v/>
      </c>
      <c r="E25" t="str">
        <f>IF(MULTIS!D25=0,"",MULTIS!D25)</f>
        <v/>
      </c>
      <c r="F25" t="str">
        <f>IF(MULTIS!F25=0,"",MULTIS!F25)</f>
        <v/>
      </c>
    </row>
    <row r="26" spans="1:6">
      <c r="A26" t="str">
        <f ca="1">MULTIS!A26</f>
        <v/>
      </c>
      <c r="B26" t="str">
        <f>IF(MULTIS!C26=0,"",MULTIS!C26)</f>
        <v/>
      </c>
      <c r="C26" t="str">
        <f>IF(MULTIS!N26=0,"",MULTIS!N26)</f>
        <v/>
      </c>
      <c r="D26" t="str">
        <f>IF(MULTIS!E26=0,"",MULTIS!E26)</f>
        <v/>
      </c>
      <c r="E26" t="str">
        <f>IF(MULTIS!D26=0,"",MULTIS!D26)</f>
        <v/>
      </c>
      <c r="F26" t="str">
        <f>IF(MULTIS!F26=0,"",MULTIS!F26)</f>
        <v/>
      </c>
    </row>
    <row r="27" spans="1:6">
      <c r="A27" t="str">
        <f ca="1">MULTIS!A27</f>
        <v/>
      </c>
      <c r="B27" t="str">
        <f>IF(MULTIS!C27=0,"",MULTIS!C27)</f>
        <v/>
      </c>
      <c r="C27" t="str">
        <f>IF(MULTIS!N27=0,"",MULTIS!N27)</f>
        <v/>
      </c>
      <c r="D27" t="str">
        <f>IF(MULTIS!E27=0,"",MULTIS!E27)</f>
        <v/>
      </c>
      <c r="E27" t="str">
        <f>IF(MULTIS!D27=0,"",MULTIS!D27)</f>
        <v/>
      </c>
      <c r="F27" t="str">
        <f>IF(MULTIS!F27=0,"",MULTIS!F27)</f>
        <v/>
      </c>
    </row>
    <row r="28" spans="1:6">
      <c r="A28" t="str">
        <f ca="1">MULTIS!A28</f>
        <v/>
      </c>
      <c r="B28" t="str">
        <f>IF(MULTIS!C28=0,"",MULTIS!C28)</f>
        <v/>
      </c>
      <c r="C28" t="str">
        <f>IF(MULTIS!N28=0,"",MULTIS!N28)</f>
        <v/>
      </c>
      <c r="D28" t="str">
        <f>IF(MULTIS!E28=0,"",MULTIS!E28)</f>
        <v/>
      </c>
      <c r="E28" t="str">
        <f>IF(MULTIS!D28=0,"",MULTIS!D28)</f>
        <v/>
      </c>
      <c r="F28" t="str">
        <f>IF(MULTIS!F28=0,"",MULTIS!F28)</f>
        <v/>
      </c>
    </row>
    <row r="29" spans="1:6">
      <c r="A29" t="str">
        <f ca="1">MULTIS!A29</f>
        <v/>
      </c>
      <c r="B29" t="str">
        <f>IF(MULTIS!C29=0,"",MULTIS!C29)</f>
        <v/>
      </c>
      <c r="C29" t="str">
        <f>IF(MULTIS!N29=0,"",MULTIS!N29)</f>
        <v/>
      </c>
      <c r="D29" t="str">
        <f>IF(MULTIS!E29=0,"",MULTIS!E29)</f>
        <v/>
      </c>
      <c r="E29" t="str">
        <f>IF(MULTIS!D29=0,"",MULTIS!D29)</f>
        <v/>
      </c>
      <c r="F29" t="str">
        <f>IF(MULTIS!F29=0,"",MULTIS!F29)</f>
        <v/>
      </c>
    </row>
    <row r="30" spans="1:6">
      <c r="A30" t="str">
        <f ca="1">MULTIS!A30</f>
        <v/>
      </c>
      <c r="B30" t="str">
        <f>IF(MULTIS!C30=0,"",MULTIS!C30)</f>
        <v/>
      </c>
      <c r="C30" t="str">
        <f>IF(MULTIS!N30=0,"",MULTIS!N30)</f>
        <v/>
      </c>
      <c r="D30" t="str">
        <f>IF(MULTIS!E30=0,"",MULTIS!E30)</f>
        <v/>
      </c>
      <c r="E30" t="str">
        <f>IF(MULTIS!D30=0,"",MULTIS!D30)</f>
        <v/>
      </c>
      <c r="F30" t="str">
        <f>IF(MULTIS!F30=0,"",MULTIS!F30)</f>
        <v/>
      </c>
    </row>
    <row r="31" spans="1:6">
      <c r="A31" t="str">
        <f ca="1">MULTIS!A31</f>
        <v/>
      </c>
      <c r="B31" t="str">
        <f>IF(MULTIS!C31=0,"",MULTIS!C31)</f>
        <v/>
      </c>
      <c r="C31" t="str">
        <f>IF(MULTIS!N31=0,"",MULTIS!N31)</f>
        <v/>
      </c>
      <c r="D31" t="str">
        <f>IF(MULTIS!E31=0,"",MULTIS!E31)</f>
        <v/>
      </c>
      <c r="E31" t="str">
        <f>IF(MULTIS!D31=0,"",MULTIS!D31)</f>
        <v/>
      </c>
      <c r="F31" t="str">
        <f>IF(MULTIS!F31=0,"",MULTIS!F31)</f>
        <v/>
      </c>
    </row>
    <row r="32" spans="1:6">
      <c r="A32" t="str">
        <f ca="1">MULTIS!A32</f>
        <v/>
      </c>
      <c r="B32" t="str">
        <f>IF(MULTIS!C32=0,"",MULTIS!C32)</f>
        <v/>
      </c>
      <c r="C32" t="str">
        <f>IF(MULTIS!N32=0,"",MULTIS!N32)</f>
        <v/>
      </c>
      <c r="D32" t="str">
        <f>IF(MULTIS!E32=0,"",MULTIS!E32)</f>
        <v/>
      </c>
      <c r="E32" t="str">
        <f>IF(MULTIS!D32=0,"",MULTIS!D32)</f>
        <v/>
      </c>
      <c r="F32" t="str">
        <f>IF(MULTIS!F32=0,"",MULTIS!F32)</f>
        <v/>
      </c>
    </row>
    <row r="33" spans="1:6">
      <c r="A33" t="str">
        <f ca="1">MULTIS!A33</f>
        <v/>
      </c>
      <c r="B33" t="str">
        <f>IF(MULTIS!C33=0,"",MULTIS!C33)</f>
        <v/>
      </c>
      <c r="C33" t="str">
        <f>IF(MULTIS!N33=0,"",MULTIS!N33)</f>
        <v/>
      </c>
      <c r="D33" t="str">
        <f>IF(MULTIS!E33=0,"",MULTIS!E33)</f>
        <v/>
      </c>
      <c r="E33" t="str">
        <f>IF(MULTIS!D33=0,"",MULTIS!D33)</f>
        <v/>
      </c>
      <c r="F33" t="str">
        <f>IF(MULTIS!F33=0,"",MULTIS!F33)</f>
        <v/>
      </c>
    </row>
    <row r="34" spans="1:6">
      <c r="A34" t="str">
        <f ca="1">MULTIS!A34</f>
        <v/>
      </c>
      <c r="B34" t="str">
        <f>IF(MULTIS!C34=0,"",MULTIS!C34)</f>
        <v/>
      </c>
      <c r="C34" t="str">
        <f>IF(MULTIS!N34=0,"",MULTIS!N34)</f>
        <v/>
      </c>
      <c r="D34" t="str">
        <f>IF(MULTIS!E34=0,"",MULTIS!E34)</f>
        <v/>
      </c>
      <c r="E34" t="str">
        <f>IF(MULTIS!D34=0,"",MULTIS!D34)</f>
        <v/>
      </c>
      <c r="F34" t="str">
        <f>IF(MULTIS!F34=0,"",MULTIS!F34)</f>
        <v/>
      </c>
    </row>
    <row r="35" spans="1:6">
      <c r="A35" t="str">
        <f ca="1">MULTIS!A35</f>
        <v/>
      </c>
      <c r="B35" t="str">
        <f>IF(MULTIS!C35=0,"",MULTIS!C35)</f>
        <v/>
      </c>
      <c r="C35" t="str">
        <f>IF(MULTIS!N35=0,"",MULTIS!N35)</f>
        <v/>
      </c>
      <c r="D35" t="str">
        <f>IF(MULTIS!E35=0,"",MULTIS!E35)</f>
        <v/>
      </c>
      <c r="E35" t="str">
        <f>IF(MULTIS!D35=0,"",MULTIS!D35)</f>
        <v/>
      </c>
      <c r="F35" t="str">
        <f>IF(MULTIS!F35=0,"",MULTIS!F35)</f>
        <v/>
      </c>
    </row>
    <row r="36" spans="1:6">
      <c r="A36" t="str">
        <f ca="1">MULTIS!A36</f>
        <v/>
      </c>
      <c r="B36" t="str">
        <f>IF(MULTIS!C36=0,"",MULTIS!C36)</f>
        <v/>
      </c>
      <c r="C36" t="str">
        <f>IF(MULTIS!N36=0,"",MULTIS!N36)</f>
        <v/>
      </c>
      <c r="D36" t="str">
        <f>IF(MULTIS!E36=0,"",MULTIS!E36)</f>
        <v/>
      </c>
      <c r="E36" t="str">
        <f>IF(MULTIS!D36=0,"",MULTIS!D36)</f>
        <v/>
      </c>
      <c r="F36" t="str">
        <f>IF(MULTIS!F36=0,"",MULTIS!F36)</f>
        <v/>
      </c>
    </row>
    <row r="37" spans="1:6">
      <c r="A37" t="str">
        <f ca="1">MULTIS!A37</f>
        <v/>
      </c>
      <c r="B37" t="str">
        <f>IF(MULTIS!C37=0,"",MULTIS!C37)</f>
        <v/>
      </c>
      <c r="C37" t="str">
        <f>IF(MULTIS!N37=0,"",MULTIS!N37)</f>
        <v/>
      </c>
      <c r="D37" t="str">
        <f>IF(MULTIS!E37=0,"",MULTIS!E37)</f>
        <v/>
      </c>
      <c r="E37" t="str">
        <f>IF(MULTIS!D37=0,"",MULTIS!D37)</f>
        <v/>
      </c>
      <c r="F37" t="str">
        <f>IF(MULTIS!F37=0,"",MULTIS!F37)</f>
        <v/>
      </c>
    </row>
    <row r="38" spans="1:6">
      <c r="A38" t="str">
        <f ca="1">MULTIS!A38</f>
        <v/>
      </c>
      <c r="B38" t="str">
        <f>IF(MULTIS!C38=0,"",MULTIS!C38)</f>
        <v/>
      </c>
      <c r="C38" t="str">
        <f>IF(MULTIS!N38=0,"",MULTIS!N38)</f>
        <v/>
      </c>
      <c r="D38" t="str">
        <f>IF(MULTIS!E38=0,"",MULTIS!E38)</f>
        <v/>
      </c>
      <c r="E38" t="str">
        <f>IF(MULTIS!D38=0,"",MULTIS!D38)</f>
        <v/>
      </c>
      <c r="F38" t="str">
        <f>IF(MULTIS!F38=0,"",MULTIS!F38)</f>
        <v/>
      </c>
    </row>
    <row r="39" spans="1:6">
      <c r="A39" t="str">
        <f ca="1">MULTIS!A39</f>
        <v/>
      </c>
      <c r="B39" t="str">
        <f>IF(MULTIS!C39=0,"",MULTIS!C39)</f>
        <v/>
      </c>
      <c r="C39" t="str">
        <f>IF(MULTIS!N39=0,"",MULTIS!N39)</f>
        <v/>
      </c>
      <c r="D39" t="str">
        <f>IF(MULTIS!E39=0,"",MULTIS!E39)</f>
        <v/>
      </c>
      <c r="E39" t="str">
        <f>IF(MULTIS!D39=0,"",MULTIS!D39)</f>
        <v/>
      </c>
      <c r="F39" t="str">
        <f>IF(MULTIS!F39=0,"",MULTIS!F39)</f>
        <v/>
      </c>
    </row>
    <row r="40" spans="1:6">
      <c r="A40" t="str">
        <f ca="1">MULTIS!A40</f>
        <v/>
      </c>
      <c r="B40" t="str">
        <f>IF(MULTIS!C40=0,"",MULTIS!C40)</f>
        <v/>
      </c>
      <c r="C40" t="str">
        <f>IF(MULTIS!N40=0,"",MULTIS!N40)</f>
        <v/>
      </c>
      <c r="D40" t="str">
        <f>IF(MULTIS!E40=0,"",MULTIS!E40)</f>
        <v/>
      </c>
      <c r="E40" t="str">
        <f>IF(MULTIS!D40=0,"",MULTIS!D40)</f>
        <v/>
      </c>
      <c r="F40" t="str">
        <f>IF(MULTIS!F40=0,"",MULTIS!F40)</f>
        <v/>
      </c>
    </row>
    <row r="41" spans="1:6">
      <c r="A41" t="str">
        <f ca="1">MULTIS!A41</f>
        <v/>
      </c>
      <c r="B41" t="str">
        <f>IF(MULTIS!C41=0,"",MULTIS!C41)</f>
        <v/>
      </c>
      <c r="C41" t="str">
        <f>IF(MULTIS!N41=0,"",MULTIS!N41)</f>
        <v/>
      </c>
      <c r="D41" t="str">
        <f>IF(MULTIS!E41=0,"",MULTIS!E41)</f>
        <v/>
      </c>
      <c r="E41" t="str">
        <f>IF(MULTIS!D41=0,"",MULTIS!D41)</f>
        <v/>
      </c>
      <c r="F41" t="str">
        <f>IF(MULTIS!F41=0,"",MULTIS!F41)</f>
        <v/>
      </c>
    </row>
    <row r="42" spans="1:6">
      <c r="A42" t="str">
        <f ca="1">MULTIS!A42</f>
        <v/>
      </c>
      <c r="B42" t="str">
        <f>IF(MULTIS!C42=0,"",MULTIS!C42)</f>
        <v/>
      </c>
      <c r="C42" t="str">
        <f>IF(MULTIS!N42=0,"",MULTIS!N42)</f>
        <v/>
      </c>
      <c r="D42" t="str">
        <f>IF(MULTIS!E42=0,"",MULTIS!E42)</f>
        <v/>
      </c>
      <c r="E42" t="str">
        <f>IF(MULTIS!D42=0,"",MULTIS!D42)</f>
        <v/>
      </c>
      <c r="F42" t="str">
        <f>IF(MULTIS!F42=0,"",MULTIS!F42)</f>
        <v/>
      </c>
    </row>
    <row r="43" spans="1:6">
      <c r="A43" t="str">
        <f ca="1">MULTIS!A43</f>
        <v/>
      </c>
      <c r="B43" t="str">
        <f>IF(MULTIS!C43=0,"",MULTIS!C43)</f>
        <v/>
      </c>
      <c r="C43" t="str">
        <f>IF(MULTIS!N43=0,"",MULTIS!N43)</f>
        <v/>
      </c>
      <c r="D43" t="str">
        <f>IF(MULTIS!E43=0,"",MULTIS!E43)</f>
        <v/>
      </c>
      <c r="E43" t="str">
        <f>IF(MULTIS!D43=0,"",MULTIS!D43)</f>
        <v/>
      </c>
      <c r="F43" t="str">
        <f>IF(MULTIS!F43=0,"",MULTIS!F43)</f>
        <v/>
      </c>
    </row>
    <row r="44" spans="1:6">
      <c r="A44" t="str">
        <f ca="1">MULTIS!A44</f>
        <v/>
      </c>
      <c r="B44" t="str">
        <f>IF(MULTIS!C44=0,"",MULTIS!C44)</f>
        <v/>
      </c>
      <c r="C44" t="str">
        <f>IF(MULTIS!N44=0,"",MULTIS!N44)</f>
        <v/>
      </c>
      <c r="D44" t="str">
        <f>IF(MULTIS!E44=0,"",MULTIS!E44)</f>
        <v/>
      </c>
      <c r="E44" t="str">
        <f>IF(MULTIS!D44=0,"",MULTIS!D44)</f>
        <v/>
      </c>
      <c r="F44" t="str">
        <f>IF(MULTIS!F44=0,"",MULTIS!F44)</f>
        <v/>
      </c>
    </row>
    <row r="45" spans="1:6">
      <c r="A45" t="str">
        <f ca="1">MULTIS!A45</f>
        <v/>
      </c>
      <c r="B45" t="str">
        <f>IF(MULTIS!C45=0,"",MULTIS!C45)</f>
        <v/>
      </c>
      <c r="C45" t="str">
        <f>IF(MULTIS!N45=0,"",MULTIS!N45)</f>
        <v/>
      </c>
      <c r="D45" t="str">
        <f>IF(MULTIS!E45=0,"",MULTIS!E45)</f>
        <v/>
      </c>
      <c r="E45" t="str">
        <f>IF(MULTIS!D45=0,"",MULTIS!D45)</f>
        <v/>
      </c>
      <c r="F45" t="str">
        <f>IF(MULTIS!F45=0,"",MULTIS!F45)</f>
        <v/>
      </c>
    </row>
    <row r="46" spans="1:6">
      <c r="A46" t="str">
        <f ca="1">MULTIS!A46</f>
        <v/>
      </c>
      <c r="B46" t="str">
        <f>IF(MULTIS!C46=0,"",MULTIS!C46)</f>
        <v/>
      </c>
      <c r="C46" t="str">
        <f>IF(MULTIS!N46=0,"",MULTIS!N46)</f>
        <v/>
      </c>
      <c r="D46" t="str">
        <f>IF(MULTIS!E46=0,"",MULTIS!E46)</f>
        <v/>
      </c>
      <c r="E46" t="str">
        <f>IF(MULTIS!D46=0,"",MULTIS!D46)</f>
        <v/>
      </c>
      <c r="F46" t="str">
        <f>IF(MULTIS!F46=0,"",MULTIS!F46)</f>
        <v/>
      </c>
    </row>
    <row r="47" spans="1:6">
      <c r="A47" t="str">
        <f ca="1">MULTIS!A47</f>
        <v/>
      </c>
      <c r="B47" t="str">
        <f>IF(MULTIS!C47=0,"",MULTIS!C47)</f>
        <v/>
      </c>
      <c r="C47" t="str">
        <f>IF(MULTIS!N47=0,"",MULTIS!N47)</f>
        <v/>
      </c>
      <c r="D47" t="str">
        <f>IF(MULTIS!E47=0,"",MULTIS!E47)</f>
        <v/>
      </c>
      <c r="E47" t="str">
        <f>IF(MULTIS!D47=0,"",MULTIS!D47)</f>
        <v/>
      </c>
      <c r="F47" t="str">
        <f>IF(MULTIS!F47=0,"",MULTIS!F47)</f>
        <v/>
      </c>
    </row>
    <row r="48" spans="1:6">
      <c r="A48" t="str">
        <f ca="1">MULTIS!A48</f>
        <v/>
      </c>
      <c r="B48" t="str">
        <f>IF(MULTIS!C48=0,"",MULTIS!C48)</f>
        <v/>
      </c>
      <c r="C48" t="str">
        <f>IF(MULTIS!N48=0,"",MULTIS!N48)</f>
        <v/>
      </c>
      <c r="D48" t="str">
        <f>IF(MULTIS!E48=0,"",MULTIS!E48)</f>
        <v/>
      </c>
      <c r="E48" t="str">
        <f>IF(MULTIS!D48=0,"",MULTIS!D48)</f>
        <v/>
      </c>
      <c r="F48" t="str">
        <f>IF(MULTIS!F48=0,"",MULTIS!F48)</f>
        <v/>
      </c>
    </row>
    <row r="49" spans="1:6">
      <c r="A49" t="str">
        <f ca="1">MULTIS!A49</f>
        <v/>
      </c>
      <c r="B49" t="str">
        <f>IF(MULTIS!C49=0,"",MULTIS!C49)</f>
        <v/>
      </c>
      <c r="C49" t="str">
        <f>IF(MULTIS!N49=0,"",MULTIS!N49)</f>
        <v/>
      </c>
      <c r="D49" t="str">
        <f>IF(MULTIS!E49=0,"",MULTIS!E49)</f>
        <v/>
      </c>
      <c r="E49" t="str">
        <f>IF(MULTIS!D49=0,"",MULTIS!D49)</f>
        <v/>
      </c>
      <c r="F49" t="str">
        <f>IF(MULTIS!F49=0,"",MULTIS!F49)</f>
        <v/>
      </c>
    </row>
    <row r="50" spans="1:6">
      <c r="A50" t="str">
        <f ca="1">MULTIS!A50</f>
        <v/>
      </c>
      <c r="B50" t="str">
        <f>IF(MULTIS!C50=0,"",MULTIS!C50)</f>
        <v/>
      </c>
      <c r="C50" t="str">
        <f>IF(MULTIS!N50=0,"",MULTIS!N50)</f>
        <v/>
      </c>
      <c r="D50" t="str">
        <f>IF(MULTIS!E50=0,"",MULTIS!E50)</f>
        <v/>
      </c>
      <c r="E50" t="str">
        <f>IF(MULTIS!D50=0,"",MULTIS!D50)</f>
        <v/>
      </c>
      <c r="F50" t="str">
        <f>IF(MULTIS!F50=0,"",MULTIS!F50)</f>
        <v/>
      </c>
    </row>
    <row r="51" spans="1:6">
      <c r="A51" t="str">
        <f ca="1">MULTIS!A51</f>
        <v/>
      </c>
      <c r="B51" t="str">
        <f>IF(MULTIS!C51=0,"",MULTIS!C51)</f>
        <v/>
      </c>
      <c r="C51" t="str">
        <f>IF(MULTIS!N51=0,"",MULTIS!N51)</f>
        <v/>
      </c>
      <c r="D51" t="str">
        <f>IF(MULTIS!E51=0,"",MULTIS!E51)</f>
        <v/>
      </c>
      <c r="E51" t="str">
        <f>IF(MULTIS!D51=0,"",MULTIS!D51)</f>
        <v/>
      </c>
      <c r="F51" t="str">
        <f>IF(MULTIS!F51=0,"",MULTIS!F51)</f>
        <v/>
      </c>
    </row>
    <row r="52" spans="1:6">
      <c r="A52" t="str">
        <f ca="1">MULTIS!A52</f>
        <v/>
      </c>
      <c r="B52" t="str">
        <f>IF(MULTIS!C52=0,"",MULTIS!C52)</f>
        <v/>
      </c>
      <c r="C52" t="str">
        <f>IF(MULTIS!N52=0,"",MULTIS!N52)</f>
        <v/>
      </c>
      <c r="D52" t="str">
        <f>IF(MULTIS!E52=0,"",MULTIS!E52)</f>
        <v/>
      </c>
      <c r="E52" t="str">
        <f>IF(MULTIS!D52=0,"",MULTIS!D52)</f>
        <v/>
      </c>
      <c r="F52" t="str">
        <f>IF(MULTIS!F52=0,"",MULTIS!F52)</f>
        <v/>
      </c>
    </row>
    <row r="53" spans="1:6">
      <c r="A53" t="str">
        <f ca="1">MULTIS!A53</f>
        <v/>
      </c>
      <c r="B53" t="str">
        <f>IF(MULTIS!C53=0,"",MULTIS!C53)</f>
        <v/>
      </c>
      <c r="C53" t="str">
        <f>IF(MULTIS!N53=0,"",MULTIS!N53)</f>
        <v/>
      </c>
      <c r="D53" t="str">
        <f>IF(MULTIS!E53=0,"",MULTIS!E53)</f>
        <v/>
      </c>
      <c r="E53" t="str">
        <f>IF(MULTIS!D53=0,"",MULTIS!D53)</f>
        <v/>
      </c>
      <c r="F53" t="str">
        <f>IF(MULTIS!F53=0,"",MULTIS!F53)</f>
        <v/>
      </c>
    </row>
    <row r="54" spans="1:6">
      <c r="A54" t="str">
        <f ca="1">MULTIS!A54</f>
        <v/>
      </c>
      <c r="B54" t="str">
        <f>IF(MULTIS!C54=0,"",MULTIS!C54)</f>
        <v/>
      </c>
      <c r="C54" t="str">
        <f>IF(MULTIS!N54=0,"",MULTIS!N54)</f>
        <v/>
      </c>
      <c r="D54" t="str">
        <f>IF(MULTIS!E54=0,"",MULTIS!E54)</f>
        <v/>
      </c>
      <c r="E54" t="str">
        <f>IF(MULTIS!D54=0,"",MULTIS!D54)</f>
        <v/>
      </c>
      <c r="F54" t="str">
        <f>IF(MULTIS!F54=0,"",MULTIS!F54)</f>
        <v/>
      </c>
    </row>
    <row r="55" spans="1:6">
      <c r="A55" t="str">
        <f ca="1">MULTIS!A55</f>
        <v/>
      </c>
      <c r="B55" t="str">
        <f>IF(MULTIS!C55=0,"",MULTIS!C55)</f>
        <v/>
      </c>
      <c r="C55" t="str">
        <f>IF(MULTIS!N55=0,"",MULTIS!N55)</f>
        <v/>
      </c>
      <c r="D55" t="str">
        <f>IF(MULTIS!E55=0,"",MULTIS!E55)</f>
        <v/>
      </c>
      <c r="E55" t="str">
        <f>IF(MULTIS!D55=0,"",MULTIS!D55)</f>
        <v/>
      </c>
      <c r="F55" t="str">
        <f>IF(MULTIS!F55=0,"",MULTIS!F55)</f>
        <v/>
      </c>
    </row>
    <row r="56" spans="1:6">
      <c r="A56" t="str">
        <f ca="1">MULTIS!A56</f>
        <v/>
      </c>
      <c r="B56" t="str">
        <f>IF(MULTIS!C56=0,"",MULTIS!C56)</f>
        <v/>
      </c>
      <c r="C56" t="str">
        <f>IF(MULTIS!N56=0,"",MULTIS!N56)</f>
        <v/>
      </c>
      <c r="D56" t="str">
        <f>IF(MULTIS!E56=0,"",MULTIS!E56)</f>
        <v/>
      </c>
      <c r="E56" t="str">
        <f>IF(MULTIS!D56=0,"",MULTIS!D56)</f>
        <v/>
      </c>
      <c r="F56" t="str">
        <f>IF(MULTIS!F56=0,"",MULTIS!F56)</f>
        <v/>
      </c>
    </row>
    <row r="57" spans="1:6">
      <c r="A57" t="str">
        <f ca="1">MULTIS!A57</f>
        <v/>
      </c>
      <c r="B57" t="str">
        <f>IF(MULTIS!C57=0,"",MULTIS!C57)</f>
        <v/>
      </c>
      <c r="C57" t="str">
        <f>IF(MULTIS!N57=0,"",MULTIS!N57)</f>
        <v/>
      </c>
      <c r="D57" t="str">
        <f>IF(MULTIS!E57=0,"",MULTIS!E57)</f>
        <v/>
      </c>
      <c r="E57" t="str">
        <f>IF(MULTIS!D57=0,"",MULTIS!D57)</f>
        <v/>
      </c>
      <c r="F57" t="str">
        <f>IF(MULTIS!F57=0,"",MULTIS!F57)</f>
        <v/>
      </c>
    </row>
    <row r="58" spans="1:6">
      <c r="A58" t="str">
        <f ca="1">MULTIS!A58</f>
        <v/>
      </c>
      <c r="B58" t="str">
        <f>IF(MULTIS!C58=0,"",MULTIS!C58)</f>
        <v/>
      </c>
      <c r="C58" t="str">
        <f>IF(MULTIS!N58=0,"",MULTIS!N58)</f>
        <v/>
      </c>
      <c r="D58" t="str">
        <f>IF(MULTIS!E58=0,"",MULTIS!E58)</f>
        <v/>
      </c>
      <c r="E58" t="str">
        <f>IF(MULTIS!D58=0,"",MULTIS!D58)</f>
        <v/>
      </c>
      <c r="F58" t="str">
        <f>IF(MULTIS!F58=0,"",MULTIS!F58)</f>
        <v/>
      </c>
    </row>
    <row r="59" spans="1:6">
      <c r="A59" t="str">
        <f ca="1">MULTIS!A59</f>
        <v/>
      </c>
      <c r="B59" t="str">
        <f>IF(MULTIS!C59=0,"",MULTIS!C59)</f>
        <v/>
      </c>
      <c r="C59" t="str">
        <f>IF(MULTIS!N59=0,"",MULTIS!N59)</f>
        <v/>
      </c>
      <c r="D59" t="str">
        <f>IF(MULTIS!E59=0,"",MULTIS!E59)</f>
        <v/>
      </c>
      <c r="E59" t="str">
        <f>IF(MULTIS!D59=0,"",MULTIS!D59)</f>
        <v/>
      </c>
      <c r="F59" t="str">
        <f>IF(MULTIS!F59=0,"",MULTIS!F59)</f>
        <v/>
      </c>
    </row>
    <row r="60" spans="1:6">
      <c r="A60" t="str">
        <f ca="1">MULTIS!A60</f>
        <v/>
      </c>
      <c r="B60" t="str">
        <f>IF(MULTIS!C60=0,"",MULTIS!C60)</f>
        <v/>
      </c>
      <c r="C60" t="str">
        <f>IF(MULTIS!N60=0,"",MULTIS!N60)</f>
        <v/>
      </c>
      <c r="D60" t="str">
        <f>IF(MULTIS!E60=0,"",MULTIS!E60)</f>
        <v/>
      </c>
      <c r="E60" t="str">
        <f>IF(MULTIS!D60=0,"",MULTIS!D60)</f>
        <v/>
      </c>
      <c r="F60" t="str">
        <f>IF(MULTIS!F60=0,"",MULTIS!F60)</f>
        <v/>
      </c>
    </row>
    <row r="61" spans="1:6">
      <c r="A61" t="str">
        <f ca="1">MULTIS!A61</f>
        <v/>
      </c>
      <c r="B61" t="str">
        <f>IF(MULTIS!C61=0,"",MULTIS!C61)</f>
        <v/>
      </c>
      <c r="C61" t="str">
        <f>IF(MULTIS!N61=0,"",MULTIS!N61)</f>
        <v/>
      </c>
      <c r="D61" t="str">
        <f>IF(MULTIS!E61=0,"",MULTIS!E61)</f>
        <v/>
      </c>
      <c r="E61" t="str">
        <f>IF(MULTIS!D61=0,"",MULTIS!D61)</f>
        <v/>
      </c>
      <c r="F61" t="str">
        <f>IF(MULTIS!F61=0,"",MULTIS!F61)</f>
        <v/>
      </c>
    </row>
    <row r="62" spans="1:6">
      <c r="A62" t="str">
        <f ca="1">MULTIS!A62</f>
        <v/>
      </c>
      <c r="B62" t="str">
        <f>IF(MULTIS!C62=0,"",MULTIS!C62)</f>
        <v/>
      </c>
      <c r="C62" t="str">
        <f>IF(MULTIS!N62=0,"",MULTIS!N62)</f>
        <v/>
      </c>
      <c r="D62" t="str">
        <f>IF(MULTIS!E62=0,"",MULTIS!E62)</f>
        <v/>
      </c>
      <c r="E62" t="str">
        <f>IF(MULTIS!D62=0,"",MULTIS!D62)</f>
        <v/>
      </c>
      <c r="F62" t="str">
        <f>IF(MULTIS!F62=0,"",MULTIS!F62)</f>
        <v/>
      </c>
    </row>
    <row r="63" spans="1:6">
      <c r="A63" t="str">
        <f ca="1">MULTIS!A63</f>
        <v/>
      </c>
      <c r="B63" t="str">
        <f>IF(MULTIS!C63=0,"",MULTIS!C63)</f>
        <v/>
      </c>
      <c r="C63" t="str">
        <f>IF(MULTIS!N63=0,"",MULTIS!N63)</f>
        <v/>
      </c>
      <c r="D63" t="str">
        <f>IF(MULTIS!E63=0,"",MULTIS!E63)</f>
        <v/>
      </c>
      <c r="E63" t="str">
        <f>IF(MULTIS!D63=0,"",MULTIS!D63)</f>
        <v/>
      </c>
      <c r="F63" t="str">
        <f>IF(MULTIS!F63=0,"",MULTIS!F63)</f>
        <v/>
      </c>
    </row>
    <row r="64" spans="1:6">
      <c r="A64" t="str">
        <f ca="1">MULTIS!A64</f>
        <v/>
      </c>
      <c r="B64" t="str">
        <f>IF(MULTIS!C64=0,"",MULTIS!C64)</f>
        <v/>
      </c>
      <c r="C64" t="str">
        <f>IF(MULTIS!N64=0,"",MULTIS!N64)</f>
        <v/>
      </c>
      <c r="D64" t="str">
        <f>IF(MULTIS!E64=0,"",MULTIS!E64)</f>
        <v/>
      </c>
      <c r="E64" t="str">
        <f>IF(MULTIS!D64=0,"",MULTIS!D64)</f>
        <v/>
      </c>
      <c r="F64" t="str">
        <f>IF(MULTIS!F64=0,"",MULTIS!F64)</f>
        <v/>
      </c>
    </row>
    <row r="65" spans="1:6">
      <c r="A65" t="str">
        <f ca="1">MULTIS!A65</f>
        <v/>
      </c>
      <c r="B65" t="str">
        <f>IF(MULTIS!C65=0,"",MULTIS!C65)</f>
        <v/>
      </c>
      <c r="C65" t="str">
        <f>IF(MULTIS!N65=0,"",MULTIS!N65)</f>
        <v/>
      </c>
      <c r="D65" t="str">
        <f>IF(MULTIS!E65=0,"",MULTIS!E65)</f>
        <v/>
      </c>
      <c r="E65" t="str">
        <f>IF(MULTIS!D65=0,"",MULTIS!D65)</f>
        <v/>
      </c>
      <c r="F65" t="str">
        <f>IF(MULTIS!F65=0,"",MULTIS!F65)</f>
        <v/>
      </c>
    </row>
    <row r="66" spans="1:6">
      <c r="A66" t="str">
        <f ca="1">MULTIS!A66</f>
        <v/>
      </c>
      <c r="B66" t="str">
        <f>IF(MULTIS!C66=0,"",MULTIS!C66)</f>
        <v/>
      </c>
      <c r="C66" t="str">
        <f>IF(MULTIS!N66=0,"",MULTIS!N66)</f>
        <v/>
      </c>
      <c r="D66" t="str">
        <f>IF(MULTIS!E66=0,"",MULTIS!E66)</f>
        <v/>
      </c>
      <c r="E66" t="str">
        <f>IF(MULTIS!D66=0,"",MULTIS!D66)</f>
        <v/>
      </c>
      <c r="F66" t="str">
        <f>IF(MULTIS!F66=0,"",MULTIS!F66)</f>
        <v/>
      </c>
    </row>
    <row r="67" spans="1:6">
      <c r="A67" t="str">
        <f ca="1">MULTIS!A67</f>
        <v/>
      </c>
      <c r="B67" t="str">
        <f>IF(MULTIS!C67=0,"",MULTIS!C67)</f>
        <v/>
      </c>
      <c r="C67" t="str">
        <f>IF(MULTIS!N67=0,"",MULTIS!N67)</f>
        <v/>
      </c>
      <c r="D67" t="str">
        <f>IF(MULTIS!E67=0,"",MULTIS!E67)</f>
        <v/>
      </c>
      <c r="E67" t="str">
        <f>IF(MULTIS!D67=0,"",MULTIS!D67)</f>
        <v/>
      </c>
      <c r="F67" t="str">
        <f>IF(MULTIS!F67=0,"",MULTIS!F67)</f>
        <v/>
      </c>
    </row>
    <row r="68" spans="1:6">
      <c r="A68" t="str">
        <f ca="1">MULTIS!A68</f>
        <v/>
      </c>
      <c r="B68" t="str">
        <f>IF(MULTIS!C68=0,"",MULTIS!C68)</f>
        <v/>
      </c>
      <c r="C68" t="str">
        <f>IF(MULTIS!N68=0,"",MULTIS!N68)</f>
        <v/>
      </c>
      <c r="D68" t="str">
        <f>IF(MULTIS!E68=0,"",MULTIS!E68)</f>
        <v/>
      </c>
      <c r="E68" t="str">
        <f>IF(MULTIS!D68=0,"",MULTIS!D68)</f>
        <v/>
      </c>
      <c r="F68" t="str">
        <f>IF(MULTIS!F68=0,"",MULTIS!F68)</f>
        <v/>
      </c>
    </row>
    <row r="69" spans="1:6">
      <c r="A69" t="str">
        <f ca="1">MULTIS!A69</f>
        <v/>
      </c>
      <c r="B69" t="str">
        <f>IF(MULTIS!C69=0,"",MULTIS!C69)</f>
        <v/>
      </c>
      <c r="C69" t="str">
        <f>IF(MULTIS!N69=0,"",MULTIS!N69)</f>
        <v/>
      </c>
      <c r="D69" t="str">
        <f>IF(MULTIS!E69=0,"",MULTIS!E69)</f>
        <v/>
      </c>
      <c r="E69" t="str">
        <f>IF(MULTIS!D69=0,"",MULTIS!D69)</f>
        <v/>
      </c>
      <c r="F69" t="str">
        <f>IF(MULTIS!F69=0,"",MULTIS!F69)</f>
        <v/>
      </c>
    </row>
  </sheetData>
  <sheetProtection selectLockedCells="1" sort="0"/>
  <autoFilter ref="A1:F1">
    <sortState ref="A2:F69">
      <sortCondition ref="A1"/>
    </sortState>
  </autoFilter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I20"/>
  <sheetViews>
    <sheetView tabSelected="1" workbookViewId="0">
      <selection activeCell="L21" sqref="L21"/>
    </sheetView>
  </sheetViews>
  <sheetFormatPr baseColWidth="10" defaultRowHeight="14.25"/>
  <sheetData>
    <row r="1" spans="1:9">
      <c r="A1" s="18" t="s">
        <v>228</v>
      </c>
      <c r="B1" s="65" t="str">
        <f t="array" ref="B1:I1">TRANSPOSE('Liste des Proj'!A6:A199)</f>
        <v>aa</v>
      </c>
      <c r="C1" s="65" t="str">
        <v>ab</v>
      </c>
      <c r="D1" s="65" t="str">
        <v>ac</v>
      </c>
      <c r="E1" s="65" t="str">
        <v>ad</v>
      </c>
      <c r="F1" s="65" t="str">
        <v>ae</v>
      </c>
      <c r="G1" s="65" t="str">
        <v>af</v>
      </c>
      <c r="H1">
        <v>306</v>
      </c>
      <c r="I1" s="66">
        <v>0</v>
      </c>
    </row>
    <row r="2" spans="1:9" ht="15">
      <c r="A2" s="67" t="s">
        <v>213</v>
      </c>
      <c r="B2" s="69">
        <f>SUMIFS('Feuille de Patch'!$K:$K,'Feuille de Patch'!$J:$J,Gellatines!B$1,'Feuille de Patch'!$L:$L,Gellatines!$A2)+SUMIFS('Feuille de Patch'!$K:$K,'Feuille de Patch'!$J:$J,Gellatines!B$1,'Feuille de Patch'!$M:$M,Gellatines!$A2)</f>
        <v>0</v>
      </c>
      <c r="C2" s="69">
        <f>SUMIFS('Feuille de Patch'!$K:$K,'Feuille de Patch'!$J:$J,Gellatines!C$1,'Feuille de Patch'!$L:$L,Gellatines!$A2)+SUMIFS('Feuille de Patch'!$K:$K,'Feuille de Patch'!$J:$J,Gellatines!C$1,'Feuille de Patch'!$M:$M,Gellatines!$A2)</f>
        <v>2</v>
      </c>
      <c r="D2" s="69">
        <f>SUMIFS('Feuille de Patch'!$K:$K,'Feuille de Patch'!$J:$J,Gellatines!D$1,'Feuille de Patch'!$L:$L,Gellatines!$A2)+SUMIFS('Feuille de Patch'!$K:$K,'Feuille de Patch'!$J:$J,Gellatines!D$1,'Feuille de Patch'!$M:$M,Gellatines!$A2)</f>
        <v>4</v>
      </c>
      <c r="E2" s="69">
        <f>SUMIFS('Feuille de Patch'!$K:$K,'Feuille de Patch'!$J:$J,Gellatines!E$1,'Feuille de Patch'!$L:$L,Gellatines!$A2)+SUMIFS('Feuille de Patch'!$K:$K,'Feuille de Patch'!$J:$J,Gellatines!E$1,'Feuille de Patch'!$M:$M,Gellatines!$A2)</f>
        <v>0</v>
      </c>
      <c r="F2" s="69">
        <f>SUMIFS('Feuille de Patch'!$K:$K,'Feuille de Patch'!$J:$J,Gellatines!F$1,'Feuille de Patch'!$L:$L,Gellatines!$A2)+SUMIFS('Feuille de Patch'!$K:$K,'Feuille de Patch'!$J:$J,Gellatines!F$1,'Feuille de Patch'!$M:$M,Gellatines!$A2)</f>
        <v>0</v>
      </c>
      <c r="G2" s="69">
        <f>SUMIFS('Feuille de Patch'!$K:$K,'Feuille de Patch'!$J:$J,Gellatines!G$1,'Feuille de Patch'!$L:$L,Gellatines!$A2)+SUMIFS('Feuille de Patch'!$K:$K,'Feuille de Patch'!$J:$J,Gellatines!G$1,'Feuille de Patch'!$M:$M,Gellatines!$A2)</f>
        <v>0</v>
      </c>
      <c r="H2" s="69">
        <f>SUMIFS('Feuille de Patch'!$K:$K,'Feuille de Patch'!$J:$J,Gellatines!H$1,'Feuille de Patch'!$L:$L,Gellatines!$A2)+SUMIFS('Feuille de Patch'!$K:$K,'Feuille de Patch'!$J:$J,Gellatines!H$1,'Feuille de Patch'!$M:$M,Gellatines!$A2)</f>
        <v>0</v>
      </c>
      <c r="I2" s="69">
        <f>SUMIFS('Feuille de Patch'!$K:$K,'Feuille de Patch'!$J:$J,Gellatines!I$1,'Feuille de Patch'!$L:$L,Gellatines!$A2)+SUMIFS('Feuille de Patch'!$K:$K,'Feuille de Patch'!$J:$J,Gellatines!I$1,'Feuille de Patch'!$M:$M,Gellatines!$A2)</f>
        <v>0</v>
      </c>
    </row>
    <row r="3" spans="1:9" ht="15">
      <c r="A3" s="68" t="s">
        <v>215</v>
      </c>
      <c r="B3" s="69">
        <f>SUMIFS('Feuille de Patch'!$K:$K,'Feuille de Patch'!$J:$J,Gellatines!B$1,'Feuille de Patch'!$L:$L,Gellatines!$A3)+SUMIFS('Feuille de Patch'!$K:$K,'Feuille de Patch'!$J:$J,Gellatines!B$1,'Feuille de Patch'!$M:$M,Gellatines!$A3)</f>
        <v>0</v>
      </c>
      <c r="C3" s="69">
        <f>SUMIFS('Feuille de Patch'!$K:$K,'Feuille de Patch'!$J:$J,Gellatines!C$1,'Feuille de Patch'!$L:$L,Gellatines!$A3)+SUMIFS('Feuille de Patch'!$K:$K,'Feuille de Patch'!$J:$J,Gellatines!C$1,'Feuille de Patch'!$M:$M,Gellatines!$A3)</f>
        <v>6</v>
      </c>
      <c r="D3" s="69">
        <f>SUMIFS('Feuille de Patch'!$K:$K,'Feuille de Patch'!$J:$J,Gellatines!D$1,'Feuille de Patch'!$L:$L,Gellatines!$A3)+SUMIFS('Feuille de Patch'!$K:$K,'Feuille de Patch'!$J:$J,Gellatines!D$1,'Feuille de Patch'!$M:$M,Gellatines!$A3)</f>
        <v>0</v>
      </c>
      <c r="E3" s="69">
        <f>SUMIFS('Feuille de Patch'!$K:$K,'Feuille de Patch'!$J:$J,Gellatines!E$1,'Feuille de Patch'!$L:$L,Gellatines!$A3)+SUMIFS('Feuille de Patch'!$K:$K,'Feuille de Patch'!$J:$J,Gellatines!E$1,'Feuille de Patch'!$M:$M,Gellatines!$A3)</f>
        <v>0</v>
      </c>
      <c r="F3" s="69">
        <f>SUMIFS('Feuille de Patch'!$K:$K,'Feuille de Patch'!$J:$J,Gellatines!F$1,'Feuille de Patch'!$L:$L,Gellatines!$A3)+SUMIFS('Feuille de Patch'!$K:$K,'Feuille de Patch'!$J:$J,Gellatines!F$1,'Feuille de Patch'!$M:$M,Gellatines!$A3)</f>
        <v>0</v>
      </c>
      <c r="G3" s="69">
        <f>SUMIFS('Feuille de Patch'!$K:$K,'Feuille de Patch'!$J:$J,Gellatines!G$1,'Feuille de Patch'!$L:$L,Gellatines!$A3)+SUMIFS('Feuille de Patch'!$K:$K,'Feuille de Patch'!$J:$J,Gellatines!G$1,'Feuille de Patch'!$M:$M,Gellatines!$A3)</f>
        <v>8</v>
      </c>
      <c r="H3" s="69">
        <f>SUMIFS('Feuille de Patch'!$K:$K,'Feuille de Patch'!$J:$J,Gellatines!H$1,'Feuille de Patch'!$L:$L,Gellatines!$A3)+SUMIFS('Feuille de Patch'!$K:$K,'Feuille de Patch'!$J:$J,Gellatines!H$1,'Feuille de Patch'!$M:$M,Gellatines!$A3)</f>
        <v>0</v>
      </c>
      <c r="I3" s="69">
        <f>SUMIFS('Feuille de Patch'!$K:$K,'Feuille de Patch'!$J:$J,Gellatines!I$1,'Feuille de Patch'!$L:$L,Gellatines!$A3)+SUMIFS('Feuille de Patch'!$K:$K,'Feuille de Patch'!$J:$J,Gellatines!I$1,'Feuille de Patch'!$M:$M,Gellatines!$A3)</f>
        <v>0</v>
      </c>
    </row>
    <row r="4" spans="1:9" ht="15">
      <c r="A4" s="68" t="s">
        <v>214</v>
      </c>
      <c r="B4" s="69">
        <f>SUMIFS('Feuille de Patch'!$K:$K,'Feuille de Patch'!$J:$J,Gellatines!B$1,'Feuille de Patch'!$L:$L,Gellatines!$A4)+SUMIFS('Feuille de Patch'!$K:$K,'Feuille de Patch'!$J:$J,Gellatines!B$1,'Feuille de Patch'!$M:$M,Gellatines!$A4)</f>
        <v>3</v>
      </c>
      <c r="C4" s="69">
        <f>SUMIFS('Feuille de Patch'!$K:$K,'Feuille de Patch'!$J:$J,Gellatines!C$1,'Feuille de Patch'!$L:$L,Gellatines!$A4)+SUMIFS('Feuille de Patch'!$K:$K,'Feuille de Patch'!$J:$J,Gellatines!C$1,'Feuille de Patch'!$M:$M,Gellatines!$A4)</f>
        <v>0</v>
      </c>
      <c r="D4" s="69">
        <f>SUMIFS('Feuille de Patch'!$K:$K,'Feuille de Patch'!$J:$J,Gellatines!D$1,'Feuille de Patch'!$L:$L,Gellatines!$A4)+SUMIFS('Feuille de Patch'!$K:$K,'Feuille de Patch'!$J:$J,Gellatines!D$1,'Feuille de Patch'!$M:$M,Gellatines!$A4)</f>
        <v>1</v>
      </c>
      <c r="E4" s="69">
        <f>SUMIFS('Feuille de Patch'!$K:$K,'Feuille de Patch'!$J:$J,Gellatines!E$1,'Feuille de Patch'!$L:$L,Gellatines!$A4)+SUMIFS('Feuille de Patch'!$K:$K,'Feuille de Patch'!$J:$J,Gellatines!E$1,'Feuille de Patch'!$M:$M,Gellatines!$A4)</f>
        <v>1</v>
      </c>
      <c r="F4" s="69">
        <f>SUMIFS('Feuille de Patch'!$K:$K,'Feuille de Patch'!$J:$J,Gellatines!F$1,'Feuille de Patch'!$L:$L,Gellatines!$A4)+SUMIFS('Feuille de Patch'!$K:$K,'Feuille de Patch'!$J:$J,Gellatines!F$1,'Feuille de Patch'!$M:$M,Gellatines!$A4)</f>
        <v>0</v>
      </c>
      <c r="G4" s="69">
        <f>SUMIFS('Feuille de Patch'!$K:$K,'Feuille de Patch'!$J:$J,Gellatines!G$1,'Feuille de Patch'!$L:$L,Gellatines!$A4)+SUMIFS('Feuille de Patch'!$K:$K,'Feuille de Patch'!$J:$J,Gellatines!G$1,'Feuille de Patch'!$M:$M,Gellatines!$A4)</f>
        <v>0</v>
      </c>
      <c r="H4" s="69">
        <f>SUMIFS('Feuille de Patch'!$K:$K,'Feuille de Patch'!$J:$J,Gellatines!H$1,'Feuille de Patch'!$L:$L,Gellatines!$A4)+SUMIFS('Feuille de Patch'!$K:$K,'Feuille de Patch'!$J:$J,Gellatines!H$1,'Feuille de Patch'!$M:$M,Gellatines!$A4)</f>
        <v>0</v>
      </c>
      <c r="I4" s="69">
        <f>SUMIFS('Feuille de Patch'!$K:$K,'Feuille de Patch'!$J:$J,Gellatines!I$1,'Feuille de Patch'!$L:$L,Gellatines!$A4)+SUMIFS('Feuille de Patch'!$K:$K,'Feuille de Patch'!$J:$J,Gellatines!I$1,'Feuille de Patch'!$M:$M,Gellatines!$A4)</f>
        <v>0</v>
      </c>
    </row>
    <row r="5" spans="1:9" ht="15">
      <c r="A5" s="68" t="s">
        <v>23</v>
      </c>
      <c r="B5" s="69">
        <f>SUMIFS('Feuille de Patch'!$K:$K,'Feuille de Patch'!$J:$J,Gellatines!B$1,'Feuille de Patch'!$L:$L,Gellatines!$A5)+SUMIFS('Feuille de Patch'!$K:$K,'Feuille de Patch'!$J:$J,Gellatines!B$1,'Feuille de Patch'!$M:$M,Gellatines!$A5)</f>
        <v>0</v>
      </c>
      <c r="C5" s="69">
        <f>SUMIFS('Feuille de Patch'!$K:$K,'Feuille de Patch'!$J:$J,Gellatines!C$1,'Feuille de Patch'!$L:$L,Gellatines!$A5)+SUMIFS('Feuille de Patch'!$K:$K,'Feuille de Patch'!$J:$J,Gellatines!C$1,'Feuille de Patch'!$M:$M,Gellatines!$A5)</f>
        <v>3</v>
      </c>
      <c r="D5" s="69">
        <f>SUMIFS('Feuille de Patch'!$K:$K,'Feuille de Patch'!$J:$J,Gellatines!D$1,'Feuille de Patch'!$L:$L,Gellatines!$A5)+SUMIFS('Feuille de Patch'!$K:$K,'Feuille de Patch'!$J:$J,Gellatines!D$1,'Feuille de Patch'!$M:$M,Gellatines!$A5)</f>
        <v>1</v>
      </c>
      <c r="E5" s="69">
        <f>SUMIFS('Feuille de Patch'!$K:$K,'Feuille de Patch'!$J:$J,Gellatines!E$1,'Feuille de Patch'!$L:$L,Gellatines!$A5)+SUMIFS('Feuille de Patch'!$K:$K,'Feuille de Patch'!$J:$J,Gellatines!E$1,'Feuille de Patch'!$M:$M,Gellatines!$A5)</f>
        <v>4</v>
      </c>
      <c r="F5" s="69">
        <f>SUMIFS('Feuille de Patch'!$K:$K,'Feuille de Patch'!$J:$J,Gellatines!F$1,'Feuille de Patch'!$L:$L,Gellatines!$A5)+SUMIFS('Feuille de Patch'!$K:$K,'Feuille de Patch'!$J:$J,Gellatines!F$1,'Feuille de Patch'!$M:$M,Gellatines!$A5)</f>
        <v>3</v>
      </c>
      <c r="G5" s="69">
        <f>SUMIFS('Feuille de Patch'!$K:$K,'Feuille de Patch'!$J:$J,Gellatines!G$1,'Feuille de Patch'!$L:$L,Gellatines!$A5)+SUMIFS('Feuille de Patch'!$K:$K,'Feuille de Patch'!$J:$J,Gellatines!G$1,'Feuille de Patch'!$M:$M,Gellatines!$A5)</f>
        <v>2</v>
      </c>
      <c r="H5" s="69">
        <f>SUMIFS('Feuille de Patch'!$K:$K,'Feuille de Patch'!$J:$J,Gellatines!H$1,'Feuille de Patch'!$L:$L,Gellatines!$A5)+SUMIFS('Feuille de Patch'!$K:$K,'Feuille de Patch'!$J:$J,Gellatines!H$1,'Feuille de Patch'!$M:$M,Gellatines!$A5)</f>
        <v>0</v>
      </c>
      <c r="I5" s="69">
        <f>SUMIFS('Feuille de Patch'!$K:$K,'Feuille de Patch'!$J:$J,Gellatines!I$1,'Feuille de Patch'!$L:$L,Gellatines!$A5)+SUMIFS('Feuille de Patch'!$K:$K,'Feuille de Patch'!$J:$J,Gellatines!I$1,'Feuille de Patch'!$M:$M,Gellatines!$A5)</f>
        <v>0</v>
      </c>
    </row>
    <row r="6" spans="1:9" ht="15">
      <c r="A6" s="68">
        <v>120</v>
      </c>
      <c r="B6" s="69">
        <f>SUMIFS('Feuille de Patch'!$K:$K,'Feuille de Patch'!$J:$J,Gellatines!B$1,'Feuille de Patch'!$L:$L,Gellatines!$A6)+SUMIFS('Feuille de Patch'!$K:$K,'Feuille de Patch'!$J:$J,Gellatines!B$1,'Feuille de Patch'!$M:$M,Gellatines!$A6)</f>
        <v>3</v>
      </c>
      <c r="C6" s="69">
        <f>SUMIFS('Feuille de Patch'!$K:$K,'Feuille de Patch'!$J:$J,Gellatines!C$1,'Feuille de Patch'!$L:$L,Gellatines!$A6)+SUMIFS('Feuille de Patch'!$K:$K,'Feuille de Patch'!$J:$J,Gellatines!C$1,'Feuille de Patch'!$M:$M,Gellatines!$A6)</f>
        <v>0</v>
      </c>
      <c r="D6" s="69">
        <f>SUMIFS('Feuille de Patch'!$K:$K,'Feuille de Patch'!$J:$J,Gellatines!D$1,'Feuille de Patch'!$L:$L,Gellatines!$A6)+SUMIFS('Feuille de Patch'!$K:$K,'Feuille de Patch'!$J:$J,Gellatines!D$1,'Feuille de Patch'!$M:$M,Gellatines!$A6)</f>
        <v>0</v>
      </c>
      <c r="E6" s="69">
        <f>SUMIFS('Feuille de Patch'!$K:$K,'Feuille de Patch'!$J:$J,Gellatines!E$1,'Feuille de Patch'!$L:$L,Gellatines!$A6)+SUMIFS('Feuille de Patch'!$K:$K,'Feuille de Patch'!$J:$J,Gellatines!E$1,'Feuille de Patch'!$M:$M,Gellatines!$A6)</f>
        <v>0</v>
      </c>
      <c r="F6" s="69">
        <f>SUMIFS('Feuille de Patch'!$K:$K,'Feuille de Patch'!$J:$J,Gellatines!F$1,'Feuille de Patch'!$L:$L,Gellatines!$A6)+SUMIFS('Feuille de Patch'!$K:$K,'Feuille de Patch'!$J:$J,Gellatines!F$1,'Feuille de Patch'!$M:$M,Gellatines!$A6)</f>
        <v>5</v>
      </c>
      <c r="G6" s="69">
        <f>SUMIFS('Feuille de Patch'!$K:$K,'Feuille de Patch'!$J:$J,Gellatines!G$1,'Feuille de Patch'!$L:$L,Gellatines!$A6)+SUMIFS('Feuille de Patch'!$K:$K,'Feuille de Patch'!$J:$J,Gellatines!G$1,'Feuille de Patch'!$M:$M,Gellatines!$A6)</f>
        <v>0</v>
      </c>
      <c r="H6" s="69">
        <f>SUMIFS('Feuille de Patch'!$K:$K,'Feuille de Patch'!$J:$J,Gellatines!H$1,'Feuille de Patch'!$L:$L,Gellatines!$A6)+SUMIFS('Feuille de Patch'!$K:$K,'Feuille de Patch'!$J:$J,Gellatines!H$1,'Feuille de Patch'!$M:$M,Gellatines!$A6)</f>
        <v>0</v>
      </c>
      <c r="I6" s="69">
        <f>SUMIFS('Feuille de Patch'!$K:$K,'Feuille de Patch'!$J:$J,Gellatines!I$1,'Feuille de Patch'!$L:$L,Gellatines!$A6)+SUMIFS('Feuille de Patch'!$K:$K,'Feuille de Patch'!$J:$J,Gellatines!I$1,'Feuille de Patch'!$M:$M,Gellatines!$A6)</f>
        <v>0</v>
      </c>
    </row>
    <row r="7" spans="1:9" ht="15">
      <c r="A7" s="68">
        <v>110</v>
      </c>
      <c r="B7" s="69">
        <f>SUMIFS('Feuille de Patch'!$K:$K,'Feuille de Patch'!$J:$J,Gellatines!B$1,'Feuille de Patch'!$L:$L,Gellatines!$A7)+SUMIFS('Feuille de Patch'!$K:$K,'Feuille de Patch'!$J:$J,Gellatines!B$1,'Feuille de Patch'!$M:$M,Gellatines!$A7)</f>
        <v>0</v>
      </c>
      <c r="C7" s="69">
        <f>SUMIFS('Feuille de Patch'!$K:$K,'Feuille de Patch'!$J:$J,Gellatines!C$1,'Feuille de Patch'!$L:$L,Gellatines!$A7)+SUMIFS('Feuille de Patch'!$K:$K,'Feuille de Patch'!$J:$J,Gellatines!C$1,'Feuille de Patch'!$M:$M,Gellatines!$A7)</f>
        <v>6</v>
      </c>
      <c r="D7" s="69">
        <f>SUMIFS('Feuille de Patch'!$K:$K,'Feuille de Patch'!$J:$J,Gellatines!D$1,'Feuille de Patch'!$L:$L,Gellatines!$A7)+SUMIFS('Feuille de Patch'!$K:$K,'Feuille de Patch'!$J:$J,Gellatines!D$1,'Feuille de Patch'!$M:$M,Gellatines!$A7)</f>
        <v>0</v>
      </c>
      <c r="E7" s="69">
        <f>SUMIFS('Feuille de Patch'!$K:$K,'Feuille de Patch'!$J:$J,Gellatines!E$1,'Feuille de Patch'!$L:$L,Gellatines!$A7)+SUMIFS('Feuille de Patch'!$K:$K,'Feuille de Patch'!$J:$J,Gellatines!E$1,'Feuille de Patch'!$M:$M,Gellatines!$A7)</f>
        <v>0</v>
      </c>
      <c r="F7" s="69">
        <f>SUMIFS('Feuille de Patch'!$K:$K,'Feuille de Patch'!$J:$J,Gellatines!F$1,'Feuille de Patch'!$L:$L,Gellatines!$A7)+SUMIFS('Feuille de Patch'!$K:$K,'Feuille de Patch'!$J:$J,Gellatines!F$1,'Feuille de Patch'!$M:$M,Gellatines!$A7)</f>
        <v>0</v>
      </c>
      <c r="G7" s="69">
        <f>SUMIFS('Feuille de Patch'!$K:$K,'Feuille de Patch'!$J:$J,Gellatines!G$1,'Feuille de Patch'!$L:$L,Gellatines!$A7)+SUMIFS('Feuille de Patch'!$K:$K,'Feuille de Patch'!$J:$J,Gellatines!G$1,'Feuille de Patch'!$M:$M,Gellatines!$A7)</f>
        <v>0</v>
      </c>
      <c r="H7" s="69">
        <f>SUMIFS('Feuille de Patch'!$K:$K,'Feuille de Patch'!$J:$J,Gellatines!H$1,'Feuille de Patch'!$L:$L,Gellatines!$A7)+SUMIFS('Feuille de Patch'!$K:$K,'Feuille de Patch'!$J:$J,Gellatines!H$1,'Feuille de Patch'!$M:$M,Gellatines!$A7)</f>
        <v>0</v>
      </c>
      <c r="I7" s="69">
        <f>SUMIFS('Feuille de Patch'!$K:$K,'Feuille de Patch'!$J:$J,Gellatines!I$1,'Feuille de Patch'!$L:$L,Gellatines!$A7)+SUMIFS('Feuille de Patch'!$K:$K,'Feuille de Patch'!$J:$J,Gellatines!I$1,'Feuille de Patch'!$M:$M,Gellatines!$A7)</f>
        <v>0</v>
      </c>
    </row>
    <row r="8" spans="1:9" ht="15">
      <c r="A8" s="68">
        <v>14</v>
      </c>
      <c r="B8" s="69">
        <f>SUMIFS('Feuille de Patch'!$K:$K,'Feuille de Patch'!$J:$J,Gellatines!B$1,'Feuille de Patch'!$L:$L,Gellatines!$A8)+SUMIFS('Feuille de Patch'!$K:$K,'Feuille de Patch'!$J:$J,Gellatines!B$1,'Feuille de Patch'!$M:$M,Gellatines!$A8)</f>
        <v>7</v>
      </c>
      <c r="C8" s="69">
        <f>SUMIFS('Feuille de Patch'!$K:$K,'Feuille de Patch'!$J:$J,Gellatines!C$1,'Feuille de Patch'!$L:$L,Gellatines!$A8)+SUMIFS('Feuille de Patch'!$K:$K,'Feuille de Patch'!$J:$J,Gellatines!C$1,'Feuille de Patch'!$M:$M,Gellatines!$A8)</f>
        <v>0</v>
      </c>
      <c r="D8" s="69">
        <f>SUMIFS('Feuille de Patch'!$K:$K,'Feuille de Patch'!$J:$J,Gellatines!D$1,'Feuille de Patch'!$L:$L,Gellatines!$A8)+SUMIFS('Feuille de Patch'!$K:$K,'Feuille de Patch'!$J:$J,Gellatines!D$1,'Feuille de Patch'!$M:$M,Gellatines!$A8)</f>
        <v>4</v>
      </c>
      <c r="E8" s="69">
        <f>SUMIFS('Feuille de Patch'!$K:$K,'Feuille de Patch'!$J:$J,Gellatines!E$1,'Feuille de Patch'!$L:$L,Gellatines!$A8)+SUMIFS('Feuille de Patch'!$K:$K,'Feuille de Patch'!$J:$J,Gellatines!E$1,'Feuille de Patch'!$M:$M,Gellatines!$A8)</f>
        <v>0</v>
      </c>
      <c r="F8" s="69">
        <f>SUMIFS('Feuille de Patch'!$K:$K,'Feuille de Patch'!$J:$J,Gellatines!F$1,'Feuille de Patch'!$L:$L,Gellatines!$A8)+SUMIFS('Feuille de Patch'!$K:$K,'Feuille de Patch'!$J:$J,Gellatines!F$1,'Feuille de Patch'!$M:$M,Gellatines!$A8)</f>
        <v>0</v>
      </c>
      <c r="G8" s="69">
        <f>SUMIFS('Feuille de Patch'!$K:$K,'Feuille de Patch'!$J:$J,Gellatines!G$1,'Feuille de Patch'!$L:$L,Gellatines!$A8)+SUMIFS('Feuille de Patch'!$K:$K,'Feuille de Patch'!$J:$J,Gellatines!G$1,'Feuille de Patch'!$M:$M,Gellatines!$A8)</f>
        <v>0</v>
      </c>
      <c r="H8" s="69">
        <f>SUMIFS('Feuille de Patch'!$K:$K,'Feuille de Patch'!$J:$J,Gellatines!H$1,'Feuille de Patch'!$L:$L,Gellatines!$A8)+SUMIFS('Feuille de Patch'!$K:$K,'Feuille de Patch'!$J:$J,Gellatines!H$1,'Feuille de Patch'!$M:$M,Gellatines!$A8)</f>
        <v>3</v>
      </c>
      <c r="I8" s="69">
        <f>SUMIFS('Feuille de Patch'!$K:$K,'Feuille de Patch'!$J:$J,Gellatines!I$1,'Feuille de Patch'!$L:$L,Gellatines!$A8)+SUMIFS('Feuille de Patch'!$K:$K,'Feuille de Patch'!$J:$J,Gellatines!I$1,'Feuille de Patch'!$M:$M,Gellatines!$A8)</f>
        <v>0</v>
      </c>
    </row>
    <row r="9" spans="1:9" ht="15">
      <c r="A9" s="68">
        <v>13</v>
      </c>
      <c r="B9" s="69">
        <f>SUMIFS('Feuille de Patch'!$K:$K,'Feuille de Patch'!$J:$J,Gellatines!B$1,'Feuille de Patch'!$L:$L,Gellatines!$A9)+SUMIFS('Feuille de Patch'!$K:$K,'Feuille de Patch'!$J:$J,Gellatines!B$1,'Feuille de Patch'!$M:$M,Gellatines!$A9)</f>
        <v>2</v>
      </c>
      <c r="C9" s="69">
        <f>SUMIFS('Feuille de Patch'!$K:$K,'Feuille de Patch'!$J:$J,Gellatines!C$1,'Feuille de Patch'!$L:$L,Gellatines!$A9)+SUMIFS('Feuille de Patch'!$K:$K,'Feuille de Patch'!$J:$J,Gellatines!C$1,'Feuille de Patch'!$M:$M,Gellatines!$A9)</f>
        <v>0</v>
      </c>
      <c r="D9" s="69">
        <f>SUMIFS('Feuille de Patch'!$K:$K,'Feuille de Patch'!$J:$J,Gellatines!D$1,'Feuille de Patch'!$L:$L,Gellatines!$A9)+SUMIFS('Feuille de Patch'!$K:$K,'Feuille de Patch'!$J:$J,Gellatines!D$1,'Feuille de Patch'!$M:$M,Gellatines!$A9)</f>
        <v>0</v>
      </c>
      <c r="E9" s="69">
        <f>SUMIFS('Feuille de Patch'!$K:$K,'Feuille de Patch'!$J:$J,Gellatines!E$1,'Feuille de Patch'!$L:$L,Gellatines!$A9)+SUMIFS('Feuille de Patch'!$K:$K,'Feuille de Patch'!$J:$J,Gellatines!E$1,'Feuille de Patch'!$M:$M,Gellatines!$A9)</f>
        <v>3</v>
      </c>
      <c r="F9" s="69">
        <f>SUMIFS('Feuille de Patch'!$K:$K,'Feuille de Patch'!$J:$J,Gellatines!F$1,'Feuille de Patch'!$L:$L,Gellatines!$A9)+SUMIFS('Feuille de Patch'!$K:$K,'Feuille de Patch'!$J:$J,Gellatines!F$1,'Feuille de Patch'!$M:$M,Gellatines!$A9)</f>
        <v>0</v>
      </c>
      <c r="G9" s="69">
        <f>SUMIFS('Feuille de Patch'!$K:$K,'Feuille de Patch'!$J:$J,Gellatines!G$1,'Feuille de Patch'!$L:$L,Gellatines!$A9)+SUMIFS('Feuille de Patch'!$K:$K,'Feuille de Patch'!$J:$J,Gellatines!G$1,'Feuille de Patch'!$M:$M,Gellatines!$A9)</f>
        <v>0</v>
      </c>
      <c r="H9" s="69">
        <f>SUMIFS('Feuille de Patch'!$K:$K,'Feuille de Patch'!$J:$J,Gellatines!H$1,'Feuille de Patch'!$L:$L,Gellatines!$A9)+SUMIFS('Feuille de Patch'!$K:$K,'Feuille de Patch'!$J:$J,Gellatines!H$1,'Feuille de Patch'!$M:$M,Gellatines!$A9)</f>
        <v>0</v>
      </c>
      <c r="I9" s="69">
        <f>SUMIFS('Feuille de Patch'!$K:$K,'Feuille de Patch'!$J:$J,Gellatines!I$1,'Feuille de Patch'!$L:$L,Gellatines!$A9)+SUMIFS('Feuille de Patch'!$K:$K,'Feuille de Patch'!$J:$J,Gellatines!I$1,'Feuille de Patch'!$M:$M,Gellatines!$A9)</f>
        <v>0</v>
      </c>
    </row>
    <row r="10" spans="1:9" ht="15">
      <c r="A10" s="68">
        <v>12</v>
      </c>
      <c r="B10" s="69">
        <f>SUMIFS('Feuille de Patch'!$K:$K,'Feuille de Patch'!$J:$J,Gellatines!B$1,'Feuille de Patch'!$L:$L,Gellatines!$A10)+SUMIFS('Feuille de Patch'!$K:$K,'Feuille de Patch'!$J:$J,Gellatines!B$1,'Feuille de Patch'!$M:$M,Gellatines!$A10)</f>
        <v>5</v>
      </c>
      <c r="C10" s="69">
        <f>SUMIFS('Feuille de Patch'!$K:$K,'Feuille de Patch'!$J:$J,Gellatines!C$1,'Feuille de Patch'!$L:$L,Gellatines!$A10)+SUMIFS('Feuille de Patch'!$K:$K,'Feuille de Patch'!$J:$J,Gellatines!C$1,'Feuille de Patch'!$M:$M,Gellatines!$A10)</f>
        <v>0</v>
      </c>
      <c r="D10" s="69">
        <f>SUMIFS('Feuille de Patch'!$K:$K,'Feuille de Patch'!$J:$J,Gellatines!D$1,'Feuille de Patch'!$L:$L,Gellatines!$A10)+SUMIFS('Feuille de Patch'!$K:$K,'Feuille de Patch'!$J:$J,Gellatines!D$1,'Feuille de Patch'!$M:$M,Gellatines!$A10)</f>
        <v>2</v>
      </c>
      <c r="E10" s="69">
        <f>SUMIFS('Feuille de Patch'!$K:$K,'Feuille de Patch'!$J:$J,Gellatines!E$1,'Feuille de Patch'!$L:$L,Gellatines!$A10)+SUMIFS('Feuille de Patch'!$K:$K,'Feuille de Patch'!$J:$J,Gellatines!E$1,'Feuille de Patch'!$M:$M,Gellatines!$A10)</f>
        <v>0</v>
      </c>
      <c r="F10" s="69">
        <f>SUMIFS('Feuille de Patch'!$K:$K,'Feuille de Patch'!$J:$J,Gellatines!F$1,'Feuille de Patch'!$L:$L,Gellatines!$A10)+SUMIFS('Feuille de Patch'!$K:$K,'Feuille de Patch'!$J:$J,Gellatines!F$1,'Feuille de Patch'!$M:$M,Gellatines!$A10)</f>
        <v>6</v>
      </c>
      <c r="G10" s="69">
        <f>SUMIFS('Feuille de Patch'!$K:$K,'Feuille de Patch'!$J:$J,Gellatines!G$1,'Feuille de Patch'!$L:$L,Gellatines!$A10)+SUMIFS('Feuille de Patch'!$K:$K,'Feuille de Patch'!$J:$J,Gellatines!G$1,'Feuille de Patch'!$M:$M,Gellatines!$A10)</f>
        <v>2</v>
      </c>
      <c r="H10" s="69">
        <f>SUMIFS('Feuille de Patch'!$K:$K,'Feuille de Patch'!$J:$J,Gellatines!H$1,'Feuille de Patch'!$L:$L,Gellatines!$A10)+SUMIFS('Feuille de Patch'!$K:$K,'Feuille de Patch'!$J:$J,Gellatines!H$1,'Feuille de Patch'!$M:$M,Gellatines!$A10)</f>
        <v>0</v>
      </c>
      <c r="I10" s="69">
        <f>SUMIFS('Feuille de Patch'!$K:$K,'Feuille de Patch'!$J:$J,Gellatines!I$1,'Feuille de Patch'!$L:$L,Gellatines!$A10)+SUMIFS('Feuille de Patch'!$K:$K,'Feuille de Patch'!$J:$J,Gellatines!I$1,'Feuille de Patch'!$M:$M,Gellatines!$A10)</f>
        <v>0</v>
      </c>
    </row>
    <row r="11" spans="1:9" ht="15">
      <c r="A11" s="68">
        <v>11</v>
      </c>
      <c r="B11" s="69">
        <f>SUMIFS('Feuille de Patch'!$K:$K,'Feuille de Patch'!$J:$J,Gellatines!B$1,'Feuille de Patch'!$L:$L,Gellatines!$A11)+SUMIFS('Feuille de Patch'!$K:$K,'Feuille de Patch'!$J:$J,Gellatines!B$1,'Feuille de Patch'!$M:$M,Gellatines!$A11)</f>
        <v>7</v>
      </c>
      <c r="C11" s="69">
        <f>SUMIFS('Feuille de Patch'!$K:$K,'Feuille de Patch'!$J:$J,Gellatines!C$1,'Feuille de Patch'!$L:$L,Gellatines!$A11)+SUMIFS('Feuille de Patch'!$K:$K,'Feuille de Patch'!$J:$J,Gellatines!C$1,'Feuille de Patch'!$M:$M,Gellatines!$A11)</f>
        <v>0</v>
      </c>
      <c r="D11" s="69">
        <f>SUMIFS('Feuille de Patch'!$K:$K,'Feuille de Patch'!$J:$J,Gellatines!D$1,'Feuille de Patch'!$L:$L,Gellatines!$A11)+SUMIFS('Feuille de Patch'!$K:$K,'Feuille de Patch'!$J:$J,Gellatines!D$1,'Feuille de Patch'!$M:$M,Gellatines!$A11)</f>
        <v>0</v>
      </c>
      <c r="E11" s="69">
        <f>SUMIFS('Feuille de Patch'!$K:$K,'Feuille de Patch'!$J:$J,Gellatines!E$1,'Feuille de Patch'!$L:$L,Gellatines!$A11)+SUMIFS('Feuille de Patch'!$K:$K,'Feuille de Patch'!$J:$J,Gellatines!E$1,'Feuille de Patch'!$M:$M,Gellatines!$A11)</f>
        <v>0</v>
      </c>
      <c r="F11" s="69">
        <f>SUMIFS('Feuille de Patch'!$K:$K,'Feuille de Patch'!$J:$J,Gellatines!F$1,'Feuille de Patch'!$L:$L,Gellatines!$A11)+SUMIFS('Feuille de Patch'!$K:$K,'Feuille de Patch'!$J:$J,Gellatines!F$1,'Feuille de Patch'!$M:$M,Gellatines!$A11)</f>
        <v>5</v>
      </c>
      <c r="G11" s="69">
        <f>SUMIFS('Feuille de Patch'!$K:$K,'Feuille de Patch'!$J:$J,Gellatines!G$1,'Feuille de Patch'!$L:$L,Gellatines!$A11)+SUMIFS('Feuille de Patch'!$K:$K,'Feuille de Patch'!$J:$J,Gellatines!G$1,'Feuille de Patch'!$M:$M,Gellatines!$A11)</f>
        <v>0</v>
      </c>
      <c r="H11" s="69">
        <f>SUMIFS('Feuille de Patch'!$K:$K,'Feuille de Patch'!$J:$J,Gellatines!H$1,'Feuille de Patch'!$L:$L,Gellatines!$A11)+SUMIFS('Feuille de Patch'!$K:$K,'Feuille de Patch'!$J:$J,Gellatines!H$1,'Feuille de Patch'!$M:$M,Gellatines!$A11)</f>
        <v>0</v>
      </c>
      <c r="I11" s="69">
        <f>SUMIFS('Feuille de Patch'!$K:$K,'Feuille de Patch'!$J:$J,Gellatines!I$1,'Feuille de Patch'!$L:$L,Gellatines!$A11)+SUMIFS('Feuille de Patch'!$K:$K,'Feuille de Patch'!$J:$J,Gellatines!I$1,'Feuille de Patch'!$M:$M,Gellatines!$A11)</f>
        <v>0</v>
      </c>
    </row>
    <row r="12" spans="1:9" ht="15">
      <c r="A12" s="68">
        <v>7</v>
      </c>
      <c r="B12" s="69">
        <f>SUMIFS('Feuille de Patch'!$K:$K,'Feuille de Patch'!$J:$J,Gellatines!B$1,'Feuille de Patch'!$L:$L,Gellatines!$A12)+SUMIFS('Feuille de Patch'!$K:$K,'Feuille de Patch'!$J:$J,Gellatines!B$1,'Feuille de Patch'!$M:$M,Gellatines!$A12)</f>
        <v>0</v>
      </c>
      <c r="C12" s="69">
        <f>SUMIFS('Feuille de Patch'!$K:$K,'Feuille de Patch'!$J:$J,Gellatines!C$1,'Feuille de Patch'!$L:$L,Gellatines!$A12)+SUMIFS('Feuille de Patch'!$K:$K,'Feuille de Patch'!$J:$J,Gellatines!C$1,'Feuille de Patch'!$M:$M,Gellatines!$A12)</f>
        <v>0</v>
      </c>
      <c r="D12" s="69">
        <f>SUMIFS('Feuille de Patch'!$K:$K,'Feuille de Patch'!$J:$J,Gellatines!D$1,'Feuille de Patch'!$L:$L,Gellatines!$A12)+SUMIFS('Feuille de Patch'!$K:$K,'Feuille de Patch'!$J:$J,Gellatines!D$1,'Feuille de Patch'!$M:$M,Gellatines!$A12)</f>
        <v>2</v>
      </c>
      <c r="E12" s="69">
        <f>SUMIFS('Feuille de Patch'!$K:$K,'Feuille de Patch'!$J:$J,Gellatines!E$1,'Feuille de Patch'!$L:$L,Gellatines!$A12)+SUMIFS('Feuille de Patch'!$K:$K,'Feuille de Patch'!$J:$J,Gellatines!E$1,'Feuille de Patch'!$M:$M,Gellatines!$A12)</f>
        <v>9</v>
      </c>
      <c r="F12" s="69">
        <f>SUMIFS('Feuille de Patch'!$K:$K,'Feuille de Patch'!$J:$J,Gellatines!F$1,'Feuille de Patch'!$L:$L,Gellatines!$A12)+SUMIFS('Feuille de Patch'!$K:$K,'Feuille de Patch'!$J:$J,Gellatines!F$1,'Feuille de Patch'!$M:$M,Gellatines!$A12)</f>
        <v>6</v>
      </c>
      <c r="G12" s="69">
        <f>SUMIFS('Feuille de Patch'!$K:$K,'Feuille de Patch'!$J:$J,Gellatines!G$1,'Feuille de Patch'!$L:$L,Gellatines!$A12)+SUMIFS('Feuille de Patch'!$K:$K,'Feuille de Patch'!$J:$J,Gellatines!G$1,'Feuille de Patch'!$M:$M,Gellatines!$A12)</f>
        <v>0</v>
      </c>
      <c r="H12" s="69">
        <f>SUMIFS('Feuille de Patch'!$K:$K,'Feuille de Patch'!$J:$J,Gellatines!H$1,'Feuille de Patch'!$L:$L,Gellatines!$A12)+SUMIFS('Feuille de Patch'!$K:$K,'Feuille de Patch'!$J:$J,Gellatines!H$1,'Feuille de Patch'!$M:$M,Gellatines!$A12)</f>
        <v>0</v>
      </c>
      <c r="I12" s="69">
        <f>SUMIFS('Feuille de Patch'!$K:$K,'Feuille de Patch'!$J:$J,Gellatines!I$1,'Feuille de Patch'!$L:$L,Gellatines!$A12)+SUMIFS('Feuille de Patch'!$K:$K,'Feuille de Patch'!$J:$J,Gellatines!I$1,'Feuille de Patch'!$M:$M,Gellatines!$A12)</f>
        <v>0</v>
      </c>
    </row>
    <row r="13" spans="1:9" ht="15">
      <c r="A13" s="68">
        <v>5</v>
      </c>
      <c r="B13" s="69">
        <f>SUMIFS('Feuille de Patch'!$K:$K,'Feuille de Patch'!$J:$J,Gellatines!B$1,'Feuille de Patch'!$L:$L,Gellatines!$A13)+SUMIFS('Feuille de Patch'!$K:$K,'Feuille de Patch'!$J:$J,Gellatines!B$1,'Feuille de Patch'!$M:$M,Gellatines!$A13)</f>
        <v>7</v>
      </c>
      <c r="C13" s="69">
        <f>SUMIFS('Feuille de Patch'!$K:$K,'Feuille de Patch'!$J:$J,Gellatines!C$1,'Feuille de Patch'!$L:$L,Gellatines!$A13)+SUMIFS('Feuille de Patch'!$K:$K,'Feuille de Patch'!$J:$J,Gellatines!C$1,'Feuille de Patch'!$M:$M,Gellatines!$A13)</f>
        <v>5</v>
      </c>
      <c r="D13" s="69">
        <f>SUMIFS('Feuille de Patch'!$K:$K,'Feuille de Patch'!$J:$J,Gellatines!D$1,'Feuille de Patch'!$L:$L,Gellatines!$A13)+SUMIFS('Feuille de Patch'!$K:$K,'Feuille de Patch'!$J:$J,Gellatines!D$1,'Feuille de Patch'!$M:$M,Gellatines!$A13)</f>
        <v>4</v>
      </c>
      <c r="E13" s="69">
        <f>SUMIFS('Feuille de Patch'!$K:$K,'Feuille de Patch'!$J:$J,Gellatines!E$1,'Feuille de Patch'!$L:$L,Gellatines!$A13)+SUMIFS('Feuille de Patch'!$K:$K,'Feuille de Patch'!$J:$J,Gellatines!E$1,'Feuille de Patch'!$M:$M,Gellatines!$A13)</f>
        <v>5</v>
      </c>
      <c r="F13" s="69">
        <f>SUMIFS('Feuille de Patch'!$K:$K,'Feuille de Patch'!$J:$J,Gellatines!F$1,'Feuille de Patch'!$L:$L,Gellatines!$A13)+SUMIFS('Feuille de Patch'!$K:$K,'Feuille de Patch'!$J:$J,Gellatines!F$1,'Feuille de Patch'!$M:$M,Gellatines!$A13)</f>
        <v>3</v>
      </c>
      <c r="G13" s="69">
        <f>SUMIFS('Feuille de Patch'!$K:$K,'Feuille de Patch'!$J:$J,Gellatines!G$1,'Feuille de Patch'!$L:$L,Gellatines!$A13)+SUMIFS('Feuille de Patch'!$K:$K,'Feuille de Patch'!$J:$J,Gellatines!G$1,'Feuille de Patch'!$M:$M,Gellatines!$A13)</f>
        <v>8</v>
      </c>
      <c r="H13" s="69">
        <f>SUMIFS('Feuille de Patch'!$K:$K,'Feuille de Patch'!$J:$J,Gellatines!H$1,'Feuille de Patch'!$L:$L,Gellatines!$A13)+SUMIFS('Feuille de Patch'!$K:$K,'Feuille de Patch'!$J:$J,Gellatines!H$1,'Feuille de Patch'!$M:$M,Gellatines!$A13)</f>
        <v>3</v>
      </c>
      <c r="I13" s="69">
        <f>SUMIFS('Feuille de Patch'!$K:$K,'Feuille de Patch'!$J:$J,Gellatines!I$1,'Feuille de Patch'!$L:$L,Gellatines!$A13)+SUMIFS('Feuille de Patch'!$K:$K,'Feuille de Patch'!$J:$J,Gellatines!I$1,'Feuille de Patch'!$M:$M,Gellatines!$A13)</f>
        <v>0</v>
      </c>
    </row>
    <row r="14" spans="1:9" ht="15">
      <c r="A14" s="68"/>
      <c r="B14" s="69">
        <f>SUMIFS('Feuille de Patch'!$K:$K,'Feuille de Patch'!$J:$J,Gellatines!B$1,'Feuille de Patch'!$L:$L,Gellatines!$A14)+SUMIFS('Feuille de Patch'!$K:$K,'Feuille de Patch'!$J:$J,Gellatines!B$1,'Feuille de Patch'!$M:$M,Gellatines!$A14)</f>
        <v>0</v>
      </c>
      <c r="C14" s="69">
        <f>SUMIFS('Feuille de Patch'!$K:$K,'Feuille de Patch'!$J:$J,Gellatines!C$1,'Feuille de Patch'!$L:$L,Gellatines!$A14)+SUMIFS('Feuille de Patch'!$K:$K,'Feuille de Patch'!$J:$J,Gellatines!C$1,'Feuille de Patch'!$M:$M,Gellatines!$A14)</f>
        <v>0</v>
      </c>
      <c r="D14" s="69">
        <f>SUMIFS('Feuille de Patch'!$K:$K,'Feuille de Patch'!$J:$J,Gellatines!D$1,'Feuille de Patch'!$L:$L,Gellatines!$A14)+SUMIFS('Feuille de Patch'!$K:$K,'Feuille de Patch'!$J:$J,Gellatines!D$1,'Feuille de Patch'!$M:$M,Gellatines!$A14)</f>
        <v>0</v>
      </c>
      <c r="E14" s="69">
        <f>SUMIFS('Feuille de Patch'!$K:$K,'Feuille de Patch'!$J:$J,Gellatines!E$1,'Feuille de Patch'!$L:$L,Gellatines!$A14)+SUMIFS('Feuille de Patch'!$K:$K,'Feuille de Patch'!$J:$J,Gellatines!E$1,'Feuille de Patch'!$M:$M,Gellatines!$A14)</f>
        <v>0</v>
      </c>
      <c r="F14" s="69">
        <f>SUMIFS('Feuille de Patch'!$K:$K,'Feuille de Patch'!$J:$J,Gellatines!F$1,'Feuille de Patch'!$L:$L,Gellatines!$A14)+SUMIFS('Feuille de Patch'!$K:$K,'Feuille de Patch'!$J:$J,Gellatines!F$1,'Feuille de Patch'!$M:$M,Gellatines!$A14)</f>
        <v>0</v>
      </c>
      <c r="G14" s="69">
        <f>SUMIFS('Feuille de Patch'!$K:$K,'Feuille de Patch'!$J:$J,Gellatines!G$1,'Feuille de Patch'!$L:$L,Gellatines!$A14)+SUMIFS('Feuille de Patch'!$K:$K,'Feuille de Patch'!$J:$J,Gellatines!G$1,'Feuille de Patch'!$M:$M,Gellatines!$A14)</f>
        <v>0</v>
      </c>
      <c r="H14" s="69">
        <f>SUMIFS('Feuille de Patch'!$K:$K,'Feuille de Patch'!$J:$J,Gellatines!H$1,'Feuille de Patch'!$L:$L,Gellatines!$A14)+SUMIFS('Feuille de Patch'!$K:$K,'Feuille de Patch'!$J:$J,Gellatines!H$1,'Feuille de Patch'!$M:$M,Gellatines!$A14)</f>
        <v>0</v>
      </c>
      <c r="I14" s="69">
        <f>SUMIFS('Feuille de Patch'!$K:$K,'Feuille de Patch'!$J:$J,Gellatines!I$1,'Feuille de Patch'!$L:$L,Gellatines!$A14)+SUMIFS('Feuille de Patch'!$K:$K,'Feuille de Patch'!$J:$J,Gellatines!I$1,'Feuille de Patch'!$M:$M,Gellatines!$A14)</f>
        <v>0</v>
      </c>
    </row>
    <row r="15" spans="1:9" ht="15">
      <c r="A15" s="68"/>
      <c r="B15" s="69">
        <f>SUMIFS('Feuille de Patch'!$K:$K,'Feuille de Patch'!$J:$J,Gellatines!B$1,'Feuille de Patch'!$L:$L,Gellatines!$A15)+SUMIFS('Feuille de Patch'!$K:$K,'Feuille de Patch'!$J:$J,Gellatines!B$1,'Feuille de Patch'!$M:$M,Gellatines!$A15)</f>
        <v>0</v>
      </c>
      <c r="C15" s="69">
        <f>SUMIFS('Feuille de Patch'!$K:$K,'Feuille de Patch'!$J:$J,Gellatines!C$1,'Feuille de Patch'!$L:$L,Gellatines!$A15)+SUMIFS('Feuille de Patch'!$K:$K,'Feuille de Patch'!$J:$J,Gellatines!C$1,'Feuille de Patch'!$M:$M,Gellatines!$A15)</f>
        <v>0</v>
      </c>
      <c r="D15" s="69">
        <f>SUMIFS('Feuille de Patch'!$K:$K,'Feuille de Patch'!$J:$J,Gellatines!D$1,'Feuille de Patch'!$L:$L,Gellatines!$A15)+SUMIFS('Feuille de Patch'!$K:$K,'Feuille de Patch'!$J:$J,Gellatines!D$1,'Feuille de Patch'!$M:$M,Gellatines!$A15)</f>
        <v>0</v>
      </c>
      <c r="E15" s="69">
        <f>SUMIFS('Feuille de Patch'!$K:$K,'Feuille de Patch'!$J:$J,Gellatines!E$1,'Feuille de Patch'!$L:$L,Gellatines!$A15)+SUMIFS('Feuille de Patch'!$K:$K,'Feuille de Patch'!$J:$J,Gellatines!E$1,'Feuille de Patch'!$M:$M,Gellatines!$A15)</f>
        <v>0</v>
      </c>
      <c r="F15" s="69">
        <f>SUMIFS('Feuille de Patch'!$K:$K,'Feuille de Patch'!$J:$J,Gellatines!F$1,'Feuille de Patch'!$L:$L,Gellatines!$A15)+SUMIFS('Feuille de Patch'!$K:$K,'Feuille de Patch'!$J:$J,Gellatines!F$1,'Feuille de Patch'!$M:$M,Gellatines!$A15)</f>
        <v>0</v>
      </c>
      <c r="G15" s="69">
        <f>SUMIFS('Feuille de Patch'!$K:$K,'Feuille de Patch'!$J:$J,Gellatines!G$1,'Feuille de Patch'!$L:$L,Gellatines!$A15)+SUMIFS('Feuille de Patch'!$K:$K,'Feuille de Patch'!$J:$J,Gellatines!G$1,'Feuille de Patch'!$M:$M,Gellatines!$A15)</f>
        <v>0</v>
      </c>
      <c r="H15" s="69">
        <f>SUMIFS('Feuille de Patch'!$K:$K,'Feuille de Patch'!$J:$J,Gellatines!H$1,'Feuille de Patch'!$L:$L,Gellatines!$A15)+SUMIFS('Feuille de Patch'!$K:$K,'Feuille de Patch'!$J:$J,Gellatines!H$1,'Feuille de Patch'!$M:$M,Gellatines!$A15)</f>
        <v>0</v>
      </c>
      <c r="I15" s="69">
        <f>SUMIFS('Feuille de Patch'!$K:$K,'Feuille de Patch'!$J:$J,Gellatines!I$1,'Feuille de Patch'!$L:$L,Gellatines!$A15)+SUMIFS('Feuille de Patch'!$K:$K,'Feuille de Patch'!$J:$J,Gellatines!I$1,'Feuille de Patch'!$M:$M,Gellatines!$A15)</f>
        <v>0</v>
      </c>
    </row>
    <row r="16" spans="1:9" ht="15">
      <c r="A16" s="68"/>
      <c r="B16" s="69">
        <f>SUMIFS('Feuille de Patch'!$K:$K,'Feuille de Patch'!$J:$J,Gellatines!B$1,'Feuille de Patch'!$L:$L,Gellatines!$A16)+SUMIFS('Feuille de Patch'!$K:$K,'Feuille de Patch'!$J:$J,Gellatines!B$1,'Feuille de Patch'!$M:$M,Gellatines!$A16)</f>
        <v>0</v>
      </c>
      <c r="C16" s="69">
        <f>SUMIFS('Feuille de Patch'!$K:$K,'Feuille de Patch'!$J:$J,Gellatines!C$1,'Feuille de Patch'!$L:$L,Gellatines!$A16)+SUMIFS('Feuille de Patch'!$K:$K,'Feuille de Patch'!$J:$J,Gellatines!C$1,'Feuille de Patch'!$M:$M,Gellatines!$A16)</f>
        <v>0</v>
      </c>
      <c r="D16" s="69">
        <f>SUMIFS('Feuille de Patch'!$K:$K,'Feuille de Patch'!$J:$J,Gellatines!D$1,'Feuille de Patch'!$L:$L,Gellatines!$A16)+SUMIFS('Feuille de Patch'!$K:$K,'Feuille de Patch'!$J:$J,Gellatines!D$1,'Feuille de Patch'!$M:$M,Gellatines!$A16)</f>
        <v>0</v>
      </c>
      <c r="E16" s="69">
        <f>SUMIFS('Feuille de Patch'!$K:$K,'Feuille de Patch'!$J:$J,Gellatines!E$1,'Feuille de Patch'!$L:$L,Gellatines!$A16)+SUMIFS('Feuille de Patch'!$K:$K,'Feuille de Patch'!$J:$J,Gellatines!E$1,'Feuille de Patch'!$M:$M,Gellatines!$A16)</f>
        <v>0</v>
      </c>
      <c r="F16" s="69">
        <f>SUMIFS('Feuille de Patch'!$K:$K,'Feuille de Patch'!$J:$J,Gellatines!F$1,'Feuille de Patch'!$L:$L,Gellatines!$A16)+SUMIFS('Feuille de Patch'!$K:$K,'Feuille de Patch'!$J:$J,Gellatines!F$1,'Feuille de Patch'!$M:$M,Gellatines!$A16)</f>
        <v>0</v>
      </c>
      <c r="G16" s="69">
        <f>SUMIFS('Feuille de Patch'!$K:$K,'Feuille de Patch'!$J:$J,Gellatines!G$1,'Feuille de Patch'!$L:$L,Gellatines!$A16)+SUMIFS('Feuille de Patch'!$K:$K,'Feuille de Patch'!$J:$J,Gellatines!G$1,'Feuille de Patch'!$M:$M,Gellatines!$A16)</f>
        <v>0</v>
      </c>
      <c r="H16" s="69">
        <f>SUMIFS('Feuille de Patch'!$K:$K,'Feuille de Patch'!$J:$J,Gellatines!H$1,'Feuille de Patch'!$L:$L,Gellatines!$A16)+SUMIFS('Feuille de Patch'!$K:$K,'Feuille de Patch'!$J:$J,Gellatines!H$1,'Feuille de Patch'!$M:$M,Gellatines!$A16)</f>
        <v>0</v>
      </c>
      <c r="I16" s="69">
        <f>SUMIFS('Feuille de Patch'!$K:$K,'Feuille de Patch'!$J:$J,Gellatines!I$1,'Feuille de Patch'!$L:$L,Gellatines!$A16)+SUMIFS('Feuille de Patch'!$K:$K,'Feuille de Patch'!$J:$J,Gellatines!I$1,'Feuille de Patch'!$M:$M,Gellatines!$A16)</f>
        <v>0</v>
      </c>
    </row>
    <row r="17" spans="1:9" ht="15">
      <c r="A17" s="68"/>
      <c r="B17" s="69">
        <f>SUMIFS('Feuille de Patch'!$K:$K,'Feuille de Patch'!$J:$J,Gellatines!B$1,'Feuille de Patch'!$L:$L,Gellatines!$A17)+SUMIFS('Feuille de Patch'!$K:$K,'Feuille de Patch'!$J:$J,Gellatines!B$1,'Feuille de Patch'!$M:$M,Gellatines!$A17)</f>
        <v>0</v>
      </c>
      <c r="C17" s="69">
        <f>SUMIFS('Feuille de Patch'!$K:$K,'Feuille de Patch'!$J:$J,Gellatines!C$1,'Feuille de Patch'!$L:$L,Gellatines!$A17)+SUMIFS('Feuille de Patch'!$K:$K,'Feuille de Patch'!$J:$J,Gellatines!C$1,'Feuille de Patch'!$M:$M,Gellatines!$A17)</f>
        <v>0</v>
      </c>
      <c r="D17" s="69">
        <f>SUMIFS('Feuille de Patch'!$K:$K,'Feuille de Patch'!$J:$J,Gellatines!D$1,'Feuille de Patch'!$L:$L,Gellatines!$A17)+SUMIFS('Feuille de Patch'!$K:$K,'Feuille de Patch'!$J:$J,Gellatines!D$1,'Feuille de Patch'!$M:$M,Gellatines!$A17)</f>
        <v>0</v>
      </c>
      <c r="E17" s="69">
        <f>SUMIFS('Feuille de Patch'!$K:$K,'Feuille de Patch'!$J:$J,Gellatines!E$1,'Feuille de Patch'!$L:$L,Gellatines!$A17)+SUMIFS('Feuille de Patch'!$K:$K,'Feuille de Patch'!$J:$J,Gellatines!E$1,'Feuille de Patch'!$M:$M,Gellatines!$A17)</f>
        <v>0</v>
      </c>
      <c r="F17" s="69">
        <f>SUMIFS('Feuille de Patch'!$K:$K,'Feuille de Patch'!$J:$J,Gellatines!F$1,'Feuille de Patch'!$L:$L,Gellatines!$A17)+SUMIFS('Feuille de Patch'!$K:$K,'Feuille de Patch'!$J:$J,Gellatines!F$1,'Feuille de Patch'!$M:$M,Gellatines!$A17)</f>
        <v>0</v>
      </c>
      <c r="G17" s="69">
        <f>SUMIFS('Feuille de Patch'!$K:$K,'Feuille de Patch'!$J:$J,Gellatines!G$1,'Feuille de Patch'!$L:$L,Gellatines!$A17)+SUMIFS('Feuille de Patch'!$K:$K,'Feuille de Patch'!$J:$J,Gellatines!G$1,'Feuille de Patch'!$M:$M,Gellatines!$A17)</f>
        <v>0</v>
      </c>
      <c r="H17" s="69">
        <f>SUMIFS('Feuille de Patch'!$K:$K,'Feuille de Patch'!$J:$J,Gellatines!H$1,'Feuille de Patch'!$L:$L,Gellatines!$A17)+SUMIFS('Feuille de Patch'!$K:$K,'Feuille de Patch'!$J:$J,Gellatines!H$1,'Feuille de Patch'!$M:$M,Gellatines!$A17)</f>
        <v>0</v>
      </c>
      <c r="I17" s="69">
        <f>SUMIFS('Feuille de Patch'!$K:$K,'Feuille de Patch'!$J:$J,Gellatines!I$1,'Feuille de Patch'!$L:$L,Gellatines!$A17)+SUMIFS('Feuille de Patch'!$K:$K,'Feuille de Patch'!$J:$J,Gellatines!I$1,'Feuille de Patch'!$M:$M,Gellatines!$A17)</f>
        <v>0</v>
      </c>
    </row>
    <row r="18" spans="1:9" ht="15">
      <c r="A18" s="68"/>
      <c r="B18" s="69">
        <f>SUMIFS('Feuille de Patch'!$K:$K,'Feuille de Patch'!$J:$J,Gellatines!B$1,'Feuille de Patch'!$L:$L,Gellatines!$A18)+SUMIFS('Feuille de Patch'!$K:$K,'Feuille de Patch'!$J:$J,Gellatines!B$1,'Feuille de Patch'!$M:$M,Gellatines!$A18)</f>
        <v>0</v>
      </c>
      <c r="C18" s="69">
        <f>SUMIFS('Feuille de Patch'!$K:$K,'Feuille de Patch'!$J:$J,Gellatines!C$1,'Feuille de Patch'!$L:$L,Gellatines!$A18)+SUMIFS('Feuille de Patch'!$K:$K,'Feuille de Patch'!$J:$J,Gellatines!C$1,'Feuille de Patch'!$M:$M,Gellatines!$A18)</f>
        <v>0</v>
      </c>
      <c r="D18" s="69">
        <f>SUMIFS('Feuille de Patch'!$K:$K,'Feuille de Patch'!$J:$J,Gellatines!D$1,'Feuille de Patch'!$L:$L,Gellatines!$A18)+SUMIFS('Feuille de Patch'!$K:$K,'Feuille de Patch'!$J:$J,Gellatines!D$1,'Feuille de Patch'!$M:$M,Gellatines!$A18)</f>
        <v>0</v>
      </c>
      <c r="E18" s="69">
        <f>SUMIFS('Feuille de Patch'!$K:$K,'Feuille de Patch'!$J:$J,Gellatines!E$1,'Feuille de Patch'!$L:$L,Gellatines!$A18)+SUMIFS('Feuille de Patch'!$K:$K,'Feuille de Patch'!$J:$J,Gellatines!E$1,'Feuille de Patch'!$M:$M,Gellatines!$A18)</f>
        <v>0</v>
      </c>
      <c r="F18" s="69">
        <f>SUMIFS('Feuille de Patch'!$K:$K,'Feuille de Patch'!$J:$J,Gellatines!F$1,'Feuille de Patch'!$L:$L,Gellatines!$A18)+SUMIFS('Feuille de Patch'!$K:$K,'Feuille de Patch'!$J:$J,Gellatines!F$1,'Feuille de Patch'!$M:$M,Gellatines!$A18)</f>
        <v>0</v>
      </c>
      <c r="G18" s="69">
        <f>SUMIFS('Feuille de Patch'!$K:$K,'Feuille de Patch'!$J:$J,Gellatines!G$1,'Feuille de Patch'!$L:$L,Gellatines!$A18)+SUMIFS('Feuille de Patch'!$K:$K,'Feuille de Patch'!$J:$J,Gellatines!G$1,'Feuille de Patch'!$M:$M,Gellatines!$A18)</f>
        <v>0</v>
      </c>
      <c r="H18" s="69">
        <f>SUMIFS('Feuille de Patch'!$K:$K,'Feuille de Patch'!$J:$J,Gellatines!H$1,'Feuille de Patch'!$L:$L,Gellatines!$A18)+SUMIFS('Feuille de Patch'!$K:$K,'Feuille de Patch'!$J:$J,Gellatines!H$1,'Feuille de Patch'!$M:$M,Gellatines!$A18)</f>
        <v>0</v>
      </c>
      <c r="I18" s="69">
        <f>SUMIFS('Feuille de Patch'!$K:$K,'Feuille de Patch'!$J:$J,Gellatines!I$1,'Feuille de Patch'!$L:$L,Gellatines!$A18)+SUMIFS('Feuille de Patch'!$K:$K,'Feuille de Patch'!$J:$J,Gellatines!I$1,'Feuille de Patch'!$M:$M,Gellatines!$A18)</f>
        <v>0</v>
      </c>
    </row>
    <row r="19" spans="1:9" ht="15">
      <c r="A19" s="68"/>
      <c r="B19" s="69">
        <f>SUMIFS('Feuille de Patch'!$K:$K,'Feuille de Patch'!$J:$J,Gellatines!B$1,'Feuille de Patch'!$L:$L,Gellatines!$A19)+SUMIFS('Feuille de Patch'!$K:$K,'Feuille de Patch'!$J:$J,Gellatines!B$1,'Feuille de Patch'!$M:$M,Gellatines!$A19)</f>
        <v>0</v>
      </c>
      <c r="C19" s="69">
        <f>SUMIFS('Feuille de Patch'!$K:$K,'Feuille de Patch'!$J:$J,Gellatines!C$1,'Feuille de Patch'!$L:$L,Gellatines!$A19)+SUMIFS('Feuille de Patch'!$K:$K,'Feuille de Patch'!$J:$J,Gellatines!C$1,'Feuille de Patch'!$M:$M,Gellatines!$A19)</f>
        <v>0</v>
      </c>
      <c r="D19" s="69">
        <f>SUMIFS('Feuille de Patch'!$K:$K,'Feuille de Patch'!$J:$J,Gellatines!D$1,'Feuille de Patch'!$L:$L,Gellatines!$A19)+SUMIFS('Feuille de Patch'!$K:$K,'Feuille de Patch'!$J:$J,Gellatines!D$1,'Feuille de Patch'!$M:$M,Gellatines!$A19)</f>
        <v>0</v>
      </c>
      <c r="E19" s="69">
        <f>SUMIFS('Feuille de Patch'!$K:$K,'Feuille de Patch'!$J:$J,Gellatines!E$1,'Feuille de Patch'!$L:$L,Gellatines!$A19)+SUMIFS('Feuille de Patch'!$K:$K,'Feuille de Patch'!$J:$J,Gellatines!E$1,'Feuille de Patch'!$M:$M,Gellatines!$A19)</f>
        <v>0</v>
      </c>
      <c r="F19" s="69">
        <f>SUMIFS('Feuille de Patch'!$K:$K,'Feuille de Patch'!$J:$J,Gellatines!F$1,'Feuille de Patch'!$L:$L,Gellatines!$A19)+SUMIFS('Feuille de Patch'!$K:$K,'Feuille de Patch'!$J:$J,Gellatines!F$1,'Feuille de Patch'!$M:$M,Gellatines!$A19)</f>
        <v>0</v>
      </c>
      <c r="G19" s="69">
        <f>SUMIFS('Feuille de Patch'!$K:$K,'Feuille de Patch'!$J:$J,Gellatines!G$1,'Feuille de Patch'!$L:$L,Gellatines!$A19)+SUMIFS('Feuille de Patch'!$K:$K,'Feuille de Patch'!$J:$J,Gellatines!G$1,'Feuille de Patch'!$M:$M,Gellatines!$A19)</f>
        <v>0</v>
      </c>
      <c r="H19" s="69">
        <f>SUMIFS('Feuille de Patch'!$K:$K,'Feuille de Patch'!$J:$J,Gellatines!H$1,'Feuille de Patch'!$L:$L,Gellatines!$A19)+SUMIFS('Feuille de Patch'!$K:$K,'Feuille de Patch'!$J:$J,Gellatines!H$1,'Feuille de Patch'!$M:$M,Gellatines!$A19)</f>
        <v>0</v>
      </c>
      <c r="I19" s="69">
        <f>SUMIFS('Feuille de Patch'!$K:$K,'Feuille de Patch'!$J:$J,Gellatines!I$1,'Feuille de Patch'!$L:$L,Gellatines!$A19)+SUMIFS('Feuille de Patch'!$K:$K,'Feuille de Patch'!$J:$J,Gellatines!I$1,'Feuille de Patch'!$M:$M,Gellatines!$A19)</f>
        <v>0</v>
      </c>
    </row>
    <row r="20" spans="1:9" ht="15">
      <c r="A20" s="68"/>
      <c r="B20" s="69">
        <f>SUMIFS('Feuille de Patch'!$K:$K,'Feuille de Patch'!$J:$J,Gellatines!B$1,'Feuille de Patch'!$L:$L,Gellatines!$A20)+SUMIFS('Feuille de Patch'!$K:$K,'Feuille de Patch'!$J:$J,Gellatines!B$1,'Feuille de Patch'!$M:$M,Gellatines!$A20)</f>
        <v>0</v>
      </c>
      <c r="C20" s="69">
        <f>SUMIFS('Feuille de Patch'!$K:$K,'Feuille de Patch'!$J:$J,Gellatines!C$1,'Feuille de Patch'!$L:$L,Gellatines!$A20)+SUMIFS('Feuille de Patch'!$K:$K,'Feuille de Patch'!$J:$J,Gellatines!C$1,'Feuille de Patch'!$M:$M,Gellatines!$A20)</f>
        <v>0</v>
      </c>
      <c r="D20" s="69">
        <f>SUMIFS('Feuille de Patch'!$K:$K,'Feuille de Patch'!$J:$J,Gellatines!D$1,'Feuille de Patch'!$L:$L,Gellatines!$A20)+SUMIFS('Feuille de Patch'!$K:$K,'Feuille de Patch'!$J:$J,Gellatines!D$1,'Feuille de Patch'!$M:$M,Gellatines!$A20)</f>
        <v>0</v>
      </c>
      <c r="E20" s="69">
        <f>SUMIFS('Feuille de Patch'!$K:$K,'Feuille de Patch'!$J:$J,Gellatines!E$1,'Feuille de Patch'!$L:$L,Gellatines!$A20)+SUMIFS('Feuille de Patch'!$K:$K,'Feuille de Patch'!$J:$J,Gellatines!E$1,'Feuille de Patch'!$M:$M,Gellatines!$A20)</f>
        <v>0</v>
      </c>
      <c r="F20" s="69">
        <f>SUMIFS('Feuille de Patch'!$K:$K,'Feuille de Patch'!$J:$J,Gellatines!F$1,'Feuille de Patch'!$L:$L,Gellatines!$A20)+SUMIFS('Feuille de Patch'!$K:$K,'Feuille de Patch'!$J:$J,Gellatines!F$1,'Feuille de Patch'!$M:$M,Gellatines!$A20)</f>
        <v>0</v>
      </c>
      <c r="G20" s="69">
        <f>SUMIFS('Feuille de Patch'!$K:$K,'Feuille de Patch'!$J:$J,Gellatines!G$1,'Feuille de Patch'!$L:$L,Gellatines!$A20)+SUMIFS('Feuille de Patch'!$K:$K,'Feuille de Patch'!$J:$J,Gellatines!G$1,'Feuille de Patch'!$M:$M,Gellatines!$A20)</f>
        <v>0</v>
      </c>
      <c r="H20" s="69">
        <f>SUMIFS('Feuille de Patch'!$K:$K,'Feuille de Patch'!$J:$J,Gellatines!H$1,'Feuille de Patch'!$L:$L,Gellatines!$A20)+SUMIFS('Feuille de Patch'!$K:$K,'Feuille de Patch'!$J:$J,Gellatines!H$1,'Feuille de Patch'!$M:$M,Gellatines!$A20)</f>
        <v>0</v>
      </c>
      <c r="I20" s="69">
        <f>SUMIFS('Feuille de Patch'!$K:$K,'Feuille de Patch'!$J:$J,Gellatines!I$1,'Feuille de Patch'!$L:$L,Gellatines!$A20)+SUMIFS('Feuille de Patch'!$K:$K,'Feuille de Patch'!$J:$J,Gellatines!I$1,'Feuille de Patch'!$M:$M,Gellatines!$A20)</f>
        <v>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C69"/>
  <sheetViews>
    <sheetView workbookViewId="0">
      <selection activeCell="C5" sqref="C5"/>
    </sheetView>
  </sheetViews>
  <sheetFormatPr baseColWidth="10" defaultRowHeight="14.25"/>
  <cols>
    <col min="1" max="1" width="16.5" customWidth="1"/>
    <col min="3" max="3" width="11.25" style="32"/>
  </cols>
  <sheetData>
    <row r="1" spans="1:3">
      <c r="A1" t="s">
        <v>53</v>
      </c>
      <c r="B1" t="s">
        <v>54</v>
      </c>
      <c r="C1" s="32" t="s">
        <v>74</v>
      </c>
    </row>
    <row r="2" spans="1:3">
      <c r="A2" t="str">
        <f t="array" aca="1" ref="A2:A58" ca="1">IFERROR(INDEX('Feuille de Patch'!T5:T1222,MATCH(SMALL(IF('Feuille de Patch'!T5:T1222&lt;&gt;"",IF(MATCH('Feuille de Patch'!T5:T1222,'Feuille de Patch'!T5:T1222,0)=ROW(INDIRECT("1:"&amp;ROWS('Feuille de Patch'!T5:T1222))),COUNTIF('Feuille de Patch'!T5:T1222,"&lt;"&amp;'Feuille de Patch'!T5:T1222))),ROW(INDIRECT("1:"&amp;ROWS('Feuille de Patch'!T5:T1222)))),COUNTIF('Feuille de Patch'!T5:T1222,"&lt;"&amp;'Feuille de Patch'!T5:T1222),0)),"")</f>
        <v/>
      </c>
      <c r="B2" t="str">
        <f ca="1">IF(SUMIFS('Feuille de Patch'!U:U,'Feuille de Patch'!T:T,A2)+SUMIFS(MULTIS!Q:Q,MULTIS!R:R,masses!A2)+C2=0,"",SUMIFS('Feuille de Patch'!U:U,'Feuille de Patch'!T:T,A2)+SUMIFS(MULTIS!Q:Q,MULTIS!R:R,masses!A2)+C2)</f>
        <v/>
      </c>
    </row>
    <row r="3" spans="1:3">
      <c r="A3" t="str">
        <f ca="1"/>
        <v/>
      </c>
      <c r="B3" t="str">
        <f ca="1">IF(SUMIFS('Feuille de Patch'!U:U,'Feuille de Patch'!T:T,A3)+SUMIFS(MULTIS!Q:Q,MULTIS!R:R,masses!A3)+C3=0,"",SUMIFS('Feuille de Patch'!U:U,'Feuille de Patch'!T:T,A3)+SUMIFS(MULTIS!Q:Q,MULTIS!R:R,masses!A3)+C3)</f>
        <v/>
      </c>
    </row>
    <row r="4" spans="1:3">
      <c r="A4" t="str">
        <f ca="1"/>
        <v/>
      </c>
      <c r="B4" t="str">
        <f ca="1">IF(SUMIFS('Feuille de Patch'!U:U,'Feuille de Patch'!T:T,A4)+SUMIFS(MULTIS!Q:Q,MULTIS!R:R,masses!A4)+C4=0,"",SUMIFS('Feuille de Patch'!U:U,'Feuille de Patch'!T:T,A4)+SUMIFS(MULTIS!Q:Q,MULTIS!R:R,masses!A4)+C4)</f>
        <v/>
      </c>
    </row>
    <row r="5" spans="1:3">
      <c r="A5" t="str">
        <f ca="1"/>
        <v/>
      </c>
      <c r="B5" t="str">
        <f ca="1">IF(SUMIFS('Feuille de Patch'!U:U,'Feuille de Patch'!T:T,A5)+SUMIFS(MULTIS!Q:Q,MULTIS!R:R,masses!A5)+C5=0,"",SUMIFS('Feuille de Patch'!U:U,'Feuille de Patch'!T:T,A5)+SUMIFS(MULTIS!Q:Q,MULTIS!R:R,masses!A5)+C5)</f>
        <v/>
      </c>
    </row>
    <row r="6" spans="1:3">
      <c r="A6" t="str">
        <f ca="1"/>
        <v/>
      </c>
      <c r="B6" t="str">
        <f ca="1">IF(SUMIFS('Feuille de Patch'!U:U,'Feuille de Patch'!T:T,A6)+SUMIFS(MULTIS!Q:Q,MULTIS!R:R,masses!A6)+C6=0,"",SUMIFS('Feuille de Patch'!U:U,'Feuille de Patch'!T:T,A6)+SUMIFS(MULTIS!Q:Q,MULTIS!R:R,masses!A6)+C6)</f>
        <v/>
      </c>
    </row>
    <row r="7" spans="1:3">
      <c r="A7" t="str">
        <f ca="1"/>
        <v/>
      </c>
      <c r="B7" t="str">
        <f ca="1">IF(SUMIFS('Feuille de Patch'!U:U,'Feuille de Patch'!T:T,A7)+SUMIFS(MULTIS!Q:Q,MULTIS!R:R,masses!A7)+C7=0,"",SUMIFS('Feuille de Patch'!U:U,'Feuille de Patch'!T:T,A7)+SUMIFS(MULTIS!Q:Q,MULTIS!R:R,masses!A7)+C7)</f>
        <v/>
      </c>
    </row>
    <row r="8" spans="1:3">
      <c r="A8" t="str">
        <f ca="1"/>
        <v/>
      </c>
      <c r="B8" t="str">
        <f ca="1">IF(SUMIFS('Feuille de Patch'!U:U,'Feuille de Patch'!T:T,A8)+SUMIFS(MULTIS!Q:Q,MULTIS!R:R,masses!A8)+C8=0,"",SUMIFS('Feuille de Patch'!U:U,'Feuille de Patch'!T:T,A8)+SUMIFS(MULTIS!Q:Q,MULTIS!R:R,masses!A8)+C8)</f>
        <v/>
      </c>
    </row>
    <row r="9" spans="1:3">
      <c r="A9" t="str">
        <f ca="1"/>
        <v/>
      </c>
      <c r="B9" t="str">
        <f ca="1">IF(SUMIFS('Feuille de Patch'!U:U,'Feuille de Patch'!T:T,A9)+SUMIFS(MULTIS!Q:Q,MULTIS!R:R,masses!A9)+C9=0,"",SUMIFS('Feuille de Patch'!U:U,'Feuille de Patch'!T:T,A9)+SUMIFS(MULTIS!Q:Q,MULTIS!R:R,masses!A9)+C9)</f>
        <v/>
      </c>
    </row>
    <row r="10" spans="1:3">
      <c r="A10" t="str">
        <f ca="1"/>
        <v/>
      </c>
      <c r="B10" t="str">
        <f ca="1">IF(SUMIFS('Feuille de Patch'!U:U,'Feuille de Patch'!T:T,A10)+SUMIFS(MULTIS!Q:Q,MULTIS!R:R,masses!A10)+C10=0,"",SUMIFS('Feuille de Patch'!U:U,'Feuille de Patch'!T:T,A10)+SUMIFS(MULTIS!Q:Q,MULTIS!R:R,masses!A10)+C10)</f>
        <v/>
      </c>
    </row>
    <row r="11" spans="1:3">
      <c r="A11" t="str">
        <f ca="1"/>
        <v/>
      </c>
      <c r="B11" t="str">
        <f ca="1">IF(SUMIFS('Feuille de Patch'!U:U,'Feuille de Patch'!T:T,A11)+SUMIFS(MULTIS!Q:Q,MULTIS!R:R,masses!A11)+C11=0,"",SUMIFS('Feuille de Patch'!U:U,'Feuille de Patch'!T:T,A11)+SUMIFS(MULTIS!Q:Q,MULTIS!R:R,masses!A11)+C11)</f>
        <v/>
      </c>
    </row>
    <row r="12" spans="1:3">
      <c r="A12" t="str">
        <f ca="1"/>
        <v/>
      </c>
      <c r="B12" t="str">
        <f ca="1">IF(SUMIFS('Feuille de Patch'!U:U,'Feuille de Patch'!T:T,A12)+SUMIFS(MULTIS!Q:Q,MULTIS!R:R,masses!A12)+C12=0,"",SUMIFS('Feuille de Patch'!U:U,'Feuille de Patch'!T:T,A12)+SUMIFS(MULTIS!Q:Q,MULTIS!R:R,masses!A12)+C12)</f>
        <v/>
      </c>
    </row>
    <row r="13" spans="1:3">
      <c r="A13" t="str">
        <f ca="1"/>
        <v/>
      </c>
      <c r="B13" t="str">
        <f ca="1">IF(SUMIFS('Feuille de Patch'!U:U,'Feuille de Patch'!T:T,A13)+SUMIFS(MULTIS!Q:Q,MULTIS!R:R,masses!A13)+C13=0,"",SUMIFS('Feuille de Patch'!U:U,'Feuille de Patch'!T:T,A13)+SUMIFS(MULTIS!Q:Q,MULTIS!R:R,masses!A13)+C13)</f>
        <v/>
      </c>
    </row>
    <row r="14" spans="1:3">
      <c r="A14" t="str">
        <f ca="1"/>
        <v/>
      </c>
      <c r="B14" t="str">
        <f ca="1">IF(SUMIFS('Feuille de Patch'!U:U,'Feuille de Patch'!T:T,A14)+SUMIFS(MULTIS!Q:Q,MULTIS!R:R,masses!A14)+C14=0,"",SUMIFS('Feuille de Patch'!U:U,'Feuille de Patch'!T:T,A14)+SUMIFS(MULTIS!Q:Q,MULTIS!R:R,masses!A14)+C14)</f>
        <v/>
      </c>
    </row>
    <row r="15" spans="1:3">
      <c r="A15" t="str">
        <f ca="1"/>
        <v/>
      </c>
      <c r="B15" t="str">
        <f ca="1">IF(SUMIFS('Feuille de Patch'!U:U,'Feuille de Patch'!T:T,A15)+SUMIFS(MULTIS!Q:Q,MULTIS!R:R,masses!A15)+C15=0,"",SUMIFS('Feuille de Patch'!U:U,'Feuille de Patch'!T:T,A15)+SUMIFS(MULTIS!Q:Q,MULTIS!R:R,masses!A15)+C15)</f>
        <v/>
      </c>
    </row>
    <row r="16" spans="1:3">
      <c r="A16" t="str">
        <f ca="1"/>
        <v/>
      </c>
      <c r="B16" t="str">
        <f ca="1">IF(SUMIFS('Feuille de Patch'!U:U,'Feuille de Patch'!T:T,A16)+SUMIFS(MULTIS!Q:Q,MULTIS!R:R,masses!A16)+C16=0,"",SUMIFS('Feuille de Patch'!U:U,'Feuille de Patch'!T:T,A16)+SUMIFS(MULTIS!Q:Q,MULTIS!R:R,masses!A16)+C16)</f>
        <v/>
      </c>
    </row>
    <row r="17" spans="1:2">
      <c r="A17" t="str">
        <f ca="1"/>
        <v/>
      </c>
      <c r="B17" t="str">
        <f ca="1">IF(SUMIFS('Feuille de Patch'!U:U,'Feuille de Patch'!T:T,A17)+SUMIFS(MULTIS!Q:Q,MULTIS!R:R,masses!A17)+C17=0,"",SUMIFS('Feuille de Patch'!U:U,'Feuille de Patch'!T:T,A17)+SUMIFS(MULTIS!Q:Q,MULTIS!R:R,masses!A17)+C17)</f>
        <v/>
      </c>
    </row>
    <row r="18" spans="1:2">
      <c r="A18" t="str">
        <f ca="1"/>
        <v/>
      </c>
      <c r="B18" t="str">
        <f ca="1">IF(SUMIFS('Feuille de Patch'!U:U,'Feuille de Patch'!T:T,A18)+SUMIFS(MULTIS!Q:Q,MULTIS!R:R,masses!A18)+C18=0,"",SUMIFS('Feuille de Patch'!U:U,'Feuille de Patch'!T:T,A18)+SUMIFS(MULTIS!Q:Q,MULTIS!R:R,masses!A18)+C18)</f>
        <v/>
      </c>
    </row>
    <row r="19" spans="1:2">
      <c r="A19" t="str">
        <f ca="1"/>
        <v/>
      </c>
      <c r="B19" t="str">
        <f ca="1">IF(SUMIFS('Feuille de Patch'!U:U,'Feuille de Patch'!T:T,A19)+SUMIFS(MULTIS!Q:Q,MULTIS!R:R,masses!A19)+C19=0,"",SUMIFS('Feuille de Patch'!U:U,'Feuille de Patch'!T:T,A19)+SUMIFS(MULTIS!Q:Q,MULTIS!R:R,masses!A19)+C19)</f>
        <v/>
      </c>
    </row>
    <row r="20" spans="1:2">
      <c r="A20" t="str">
        <f ca="1"/>
        <v/>
      </c>
      <c r="B20" t="str">
        <f ca="1">IF(SUMIFS('Feuille de Patch'!U:U,'Feuille de Patch'!T:T,A20)+SUMIFS(MULTIS!Q:Q,MULTIS!R:R,masses!A20)+C20=0,"",SUMIFS('Feuille de Patch'!U:U,'Feuille de Patch'!T:T,A20)+SUMIFS(MULTIS!Q:Q,MULTIS!R:R,masses!A20)+C20)</f>
        <v/>
      </c>
    </row>
    <row r="21" spans="1:2">
      <c r="A21" t="str">
        <f ca="1"/>
        <v/>
      </c>
      <c r="B21" t="str">
        <f ca="1">IF(SUMIFS('Feuille de Patch'!U:U,'Feuille de Patch'!T:T,A21)+SUMIFS(MULTIS!Q:Q,MULTIS!R:R,masses!A21)+C21=0,"",SUMIFS('Feuille de Patch'!U:U,'Feuille de Patch'!T:T,A21)+SUMIFS(MULTIS!Q:Q,MULTIS!R:R,masses!A21)+C21)</f>
        <v/>
      </c>
    </row>
    <row r="22" spans="1:2">
      <c r="A22" t="str">
        <f ca="1"/>
        <v/>
      </c>
      <c r="B22" t="str">
        <f ca="1">IF(SUMIFS('Feuille de Patch'!U:U,'Feuille de Patch'!T:T,A22)+SUMIFS(MULTIS!Q:Q,MULTIS!R:R,masses!A22)+C22=0,"",SUMIFS('Feuille de Patch'!U:U,'Feuille de Patch'!T:T,A22)+SUMIFS(MULTIS!Q:Q,MULTIS!R:R,masses!A22)+C22)</f>
        <v/>
      </c>
    </row>
    <row r="23" spans="1:2">
      <c r="A23" t="str">
        <f ca="1"/>
        <v/>
      </c>
      <c r="B23" t="str">
        <f ca="1">IF(SUMIFS('Feuille de Patch'!U:U,'Feuille de Patch'!T:T,A23)+SUMIFS(MULTIS!Q:Q,MULTIS!R:R,masses!A23)+C23=0,"",SUMIFS('Feuille de Patch'!U:U,'Feuille de Patch'!T:T,A23)+SUMIFS(MULTIS!Q:Q,MULTIS!R:R,masses!A23)+C23)</f>
        <v/>
      </c>
    </row>
    <row r="24" spans="1:2">
      <c r="A24" t="str">
        <f ca="1"/>
        <v/>
      </c>
      <c r="B24" t="str">
        <f ca="1">IF(SUMIFS('Feuille de Patch'!U:U,'Feuille de Patch'!T:T,A24)+SUMIFS(MULTIS!Q:Q,MULTIS!R:R,masses!A24)+C24=0,"",SUMIFS('Feuille de Patch'!U:U,'Feuille de Patch'!T:T,A24)+SUMIFS(MULTIS!Q:Q,MULTIS!R:R,masses!A24)+C24)</f>
        <v/>
      </c>
    </row>
    <row r="25" spans="1:2">
      <c r="A25" t="str">
        <f ca="1"/>
        <v/>
      </c>
      <c r="B25" t="str">
        <f ca="1">IF(SUMIFS('Feuille de Patch'!U:U,'Feuille de Patch'!T:T,A25)+SUMIFS(MULTIS!Q:Q,MULTIS!R:R,masses!A25)+C25=0,"",SUMIFS('Feuille de Patch'!U:U,'Feuille de Patch'!T:T,A25)+SUMIFS(MULTIS!Q:Q,MULTIS!R:R,masses!A25)+C25)</f>
        <v/>
      </c>
    </row>
    <row r="26" spans="1:2">
      <c r="A26" t="str">
        <f ca="1"/>
        <v/>
      </c>
      <c r="B26" t="str">
        <f ca="1">IF(SUMIFS('Feuille de Patch'!U:U,'Feuille de Patch'!T:T,A26)+SUMIFS(MULTIS!Q:Q,MULTIS!R:R,masses!A26)+C26=0,"",SUMIFS('Feuille de Patch'!U:U,'Feuille de Patch'!T:T,A26)+SUMIFS(MULTIS!Q:Q,MULTIS!R:R,masses!A26)+C26)</f>
        <v/>
      </c>
    </row>
    <row r="27" spans="1:2">
      <c r="A27" t="str">
        <f ca="1"/>
        <v/>
      </c>
      <c r="B27" t="str">
        <f ca="1">IF(SUMIFS('Feuille de Patch'!U:U,'Feuille de Patch'!T:T,A27)+SUMIFS(MULTIS!Q:Q,MULTIS!R:R,masses!A27)+C27=0,"",SUMIFS('Feuille de Patch'!U:U,'Feuille de Patch'!T:T,A27)+SUMIFS(MULTIS!Q:Q,MULTIS!R:R,masses!A27)+C27)</f>
        <v/>
      </c>
    </row>
    <row r="28" spans="1:2">
      <c r="A28" t="str">
        <f ca="1"/>
        <v/>
      </c>
      <c r="B28" t="str">
        <f ca="1">IF(SUMIFS('Feuille de Patch'!U:U,'Feuille de Patch'!T:T,A28)+SUMIFS(MULTIS!Q:Q,MULTIS!R:R,masses!A28)+C28=0,"",SUMIFS('Feuille de Patch'!U:U,'Feuille de Patch'!T:T,A28)+SUMIFS(MULTIS!Q:Q,MULTIS!R:R,masses!A28)+C28)</f>
        <v/>
      </c>
    </row>
    <row r="29" spans="1:2">
      <c r="A29" t="str">
        <f ca="1"/>
        <v/>
      </c>
      <c r="B29" t="str">
        <f ca="1">IF(SUMIFS('Feuille de Patch'!U:U,'Feuille de Patch'!T:T,A29)+SUMIFS(MULTIS!Q:Q,MULTIS!R:R,masses!A29)+C29=0,"",SUMIFS('Feuille de Patch'!U:U,'Feuille de Patch'!T:T,A29)+SUMIFS(MULTIS!Q:Q,MULTIS!R:R,masses!A29)+C29)</f>
        <v/>
      </c>
    </row>
    <row r="30" spans="1:2">
      <c r="A30" t="str">
        <f ca="1"/>
        <v/>
      </c>
      <c r="B30" t="str">
        <f ca="1">IF(SUMIFS('Feuille de Patch'!U:U,'Feuille de Patch'!T:T,A30)+SUMIFS(MULTIS!Q:Q,MULTIS!R:R,masses!A30)+C30=0,"",SUMIFS('Feuille de Patch'!U:U,'Feuille de Patch'!T:T,A30)+SUMIFS(MULTIS!Q:Q,MULTIS!R:R,masses!A30)+C30)</f>
        <v/>
      </c>
    </row>
    <row r="31" spans="1:2">
      <c r="A31" t="str">
        <f ca="1"/>
        <v/>
      </c>
      <c r="B31" t="str">
        <f ca="1">IF(SUMIFS('Feuille de Patch'!U:U,'Feuille de Patch'!T:T,A31)+SUMIFS(MULTIS!Q:Q,MULTIS!R:R,masses!A31)+C31=0,"",SUMIFS('Feuille de Patch'!U:U,'Feuille de Patch'!T:T,A31)+SUMIFS(MULTIS!Q:Q,MULTIS!R:R,masses!A31)+C31)</f>
        <v/>
      </c>
    </row>
    <row r="32" spans="1:2">
      <c r="A32" t="str">
        <f ca="1"/>
        <v/>
      </c>
      <c r="B32" t="str">
        <f ca="1">IF(SUMIFS('Feuille de Patch'!U:U,'Feuille de Patch'!T:T,A32)+SUMIFS(MULTIS!Q:Q,MULTIS!R:R,masses!A32)+C32=0,"",SUMIFS('Feuille de Patch'!U:U,'Feuille de Patch'!T:T,A32)+SUMIFS(MULTIS!Q:Q,MULTIS!R:R,masses!A32)+C32)</f>
        <v/>
      </c>
    </row>
    <row r="33" spans="1:2">
      <c r="A33" t="str">
        <f ca="1"/>
        <v/>
      </c>
      <c r="B33" t="str">
        <f ca="1">IF(SUMIFS('Feuille de Patch'!U:U,'Feuille de Patch'!T:T,A33)+SUMIFS(MULTIS!Q:Q,MULTIS!R:R,masses!A33)+C33=0,"",SUMIFS('Feuille de Patch'!U:U,'Feuille de Patch'!T:T,A33)+SUMIFS(MULTIS!Q:Q,MULTIS!R:R,masses!A33)+C33)</f>
        <v/>
      </c>
    </row>
    <row r="34" spans="1:2">
      <c r="A34" t="str">
        <f ca="1"/>
        <v/>
      </c>
      <c r="B34" t="str">
        <f ca="1">IF(SUMIFS('Feuille de Patch'!U:U,'Feuille de Patch'!T:T,A34)+SUMIFS(MULTIS!Q:Q,MULTIS!R:R,masses!A34)+C34=0,"",SUMIFS('Feuille de Patch'!U:U,'Feuille de Patch'!T:T,A34)+SUMIFS(MULTIS!Q:Q,MULTIS!R:R,masses!A34)+C34)</f>
        <v/>
      </c>
    </row>
    <row r="35" spans="1:2">
      <c r="A35" t="str">
        <f ca="1"/>
        <v/>
      </c>
      <c r="B35" t="str">
        <f ca="1">IF(SUMIFS('Feuille de Patch'!U:U,'Feuille de Patch'!T:T,A35)+SUMIFS(MULTIS!Q:Q,MULTIS!R:R,masses!A35)+C35=0,"",SUMIFS('Feuille de Patch'!U:U,'Feuille de Patch'!T:T,A35)+SUMIFS(MULTIS!Q:Q,MULTIS!R:R,masses!A35)+C35)</f>
        <v/>
      </c>
    </row>
    <row r="36" spans="1:2">
      <c r="A36" t="str">
        <f ca="1"/>
        <v/>
      </c>
      <c r="B36" t="str">
        <f ca="1">IF(SUMIFS('Feuille de Patch'!U:U,'Feuille de Patch'!T:T,A36)+SUMIFS(MULTIS!Q:Q,MULTIS!R:R,masses!A36)+C36=0,"",SUMIFS('Feuille de Patch'!U:U,'Feuille de Patch'!T:T,A36)+SUMIFS(MULTIS!Q:Q,MULTIS!R:R,masses!A36)+C36)</f>
        <v/>
      </c>
    </row>
    <row r="37" spans="1:2">
      <c r="A37" t="str">
        <f ca="1"/>
        <v/>
      </c>
      <c r="B37" t="str">
        <f ca="1">IF(SUMIFS('Feuille de Patch'!U:U,'Feuille de Patch'!T:T,A37)+SUMIFS(MULTIS!Q:Q,MULTIS!R:R,masses!A37)+C37=0,"",SUMIFS('Feuille de Patch'!U:U,'Feuille de Patch'!T:T,A37)+SUMIFS(MULTIS!Q:Q,MULTIS!R:R,masses!A37)+C37)</f>
        <v/>
      </c>
    </row>
    <row r="38" spans="1:2">
      <c r="A38" t="str">
        <f ca="1"/>
        <v/>
      </c>
      <c r="B38" t="str">
        <f ca="1">IF(SUMIFS('Feuille de Patch'!U:U,'Feuille de Patch'!T:T,A38)+SUMIFS(MULTIS!Q:Q,MULTIS!R:R,masses!A38)+C38=0,"",SUMIFS('Feuille de Patch'!U:U,'Feuille de Patch'!T:T,A38)+SUMIFS(MULTIS!Q:Q,MULTIS!R:R,masses!A38)+C38)</f>
        <v/>
      </c>
    </row>
    <row r="39" spans="1:2">
      <c r="A39" t="str">
        <f ca="1"/>
        <v/>
      </c>
      <c r="B39" t="str">
        <f ca="1">IF(SUMIFS('Feuille de Patch'!U:U,'Feuille de Patch'!T:T,A39)+SUMIFS(MULTIS!Q:Q,MULTIS!R:R,masses!A39)+C39=0,"",SUMIFS('Feuille de Patch'!U:U,'Feuille de Patch'!T:T,A39)+SUMIFS(MULTIS!Q:Q,MULTIS!R:R,masses!A39)+C39)</f>
        <v/>
      </c>
    </row>
    <row r="40" spans="1:2">
      <c r="A40" t="str">
        <f ca="1"/>
        <v/>
      </c>
      <c r="B40" t="str">
        <f ca="1">IF(SUMIFS('Feuille de Patch'!U:U,'Feuille de Patch'!T:T,A40)+SUMIFS(MULTIS!Q:Q,MULTIS!R:R,masses!A40)+C40=0,"",SUMIFS('Feuille de Patch'!U:U,'Feuille de Patch'!T:T,A40)+SUMIFS(MULTIS!Q:Q,MULTIS!R:R,masses!A40)+C40)</f>
        <v/>
      </c>
    </row>
    <row r="41" spans="1:2">
      <c r="A41" t="str">
        <f ca="1"/>
        <v/>
      </c>
      <c r="B41" t="str">
        <f ca="1">IF(SUMIFS('Feuille de Patch'!U:U,'Feuille de Patch'!T:T,A41)+SUMIFS(MULTIS!Q:Q,MULTIS!R:R,masses!A41)+C41=0,"",SUMIFS('Feuille de Patch'!U:U,'Feuille de Patch'!T:T,A41)+SUMIFS(MULTIS!Q:Q,MULTIS!R:R,masses!A41)+C41)</f>
        <v/>
      </c>
    </row>
    <row r="42" spans="1:2">
      <c r="A42" t="str">
        <f ca="1"/>
        <v/>
      </c>
      <c r="B42" t="str">
        <f ca="1">IF(SUMIFS('Feuille de Patch'!U:U,'Feuille de Patch'!T:T,A42)+SUMIFS(MULTIS!Q:Q,MULTIS!R:R,masses!A42)+C42=0,"",SUMIFS('Feuille de Patch'!U:U,'Feuille de Patch'!T:T,A42)+SUMIFS(MULTIS!Q:Q,MULTIS!R:R,masses!A42)+C42)</f>
        <v/>
      </c>
    </row>
    <row r="43" spans="1:2">
      <c r="A43" t="str">
        <f ca="1"/>
        <v/>
      </c>
      <c r="B43" t="str">
        <f ca="1">IF(SUMIFS('Feuille de Patch'!U:U,'Feuille de Patch'!T:T,A43)+SUMIFS(MULTIS!Q:Q,MULTIS!R:R,masses!A43)+C43=0,"",SUMIFS('Feuille de Patch'!U:U,'Feuille de Patch'!T:T,A43)+SUMIFS(MULTIS!Q:Q,MULTIS!R:R,masses!A43)+C43)</f>
        <v/>
      </c>
    </row>
    <row r="44" spans="1:2">
      <c r="A44" t="str">
        <f ca="1"/>
        <v/>
      </c>
      <c r="B44" t="str">
        <f ca="1">IF(SUMIFS('Feuille de Patch'!U:U,'Feuille de Patch'!T:T,A44)+SUMIFS(MULTIS!Q:Q,MULTIS!R:R,masses!A44)+C44=0,"",SUMIFS('Feuille de Patch'!U:U,'Feuille de Patch'!T:T,A44)+SUMIFS(MULTIS!Q:Q,MULTIS!R:R,masses!A44)+C44)</f>
        <v/>
      </c>
    </row>
    <row r="45" spans="1:2">
      <c r="A45" t="str">
        <f ca="1"/>
        <v/>
      </c>
      <c r="B45" t="str">
        <f ca="1">IF(SUMIFS('Feuille de Patch'!U:U,'Feuille de Patch'!T:T,A45)+SUMIFS(MULTIS!Q:Q,MULTIS!R:R,masses!A45)+C45=0,"",SUMIFS('Feuille de Patch'!U:U,'Feuille de Patch'!T:T,A45)+SUMIFS(MULTIS!Q:Q,MULTIS!R:R,masses!A45)+C45)</f>
        <v/>
      </c>
    </row>
    <row r="46" spans="1:2">
      <c r="A46" t="str">
        <f ca="1"/>
        <v/>
      </c>
      <c r="B46" t="str">
        <f ca="1">IF(SUMIFS('Feuille de Patch'!U:U,'Feuille de Patch'!T:T,A46)+SUMIFS(MULTIS!Q:Q,MULTIS!R:R,masses!A46)+C46=0,"",SUMIFS('Feuille de Patch'!U:U,'Feuille de Patch'!T:T,A46)+SUMIFS(MULTIS!Q:Q,MULTIS!R:R,masses!A46)+C46)</f>
        <v/>
      </c>
    </row>
    <row r="47" spans="1:2">
      <c r="A47" t="str">
        <f ca="1"/>
        <v/>
      </c>
      <c r="B47" t="str">
        <f ca="1">IF(SUMIFS('Feuille de Patch'!U:U,'Feuille de Patch'!T:T,A47)+SUMIFS(MULTIS!Q:Q,MULTIS!R:R,masses!A47)+C47=0,"",SUMIFS('Feuille de Patch'!U:U,'Feuille de Patch'!T:T,A47)+SUMIFS(MULTIS!Q:Q,MULTIS!R:R,masses!A47)+C47)</f>
        <v/>
      </c>
    </row>
    <row r="48" spans="1:2">
      <c r="A48" t="str">
        <f ca="1"/>
        <v/>
      </c>
      <c r="B48" t="str">
        <f ca="1">IF(SUMIFS('Feuille de Patch'!U:U,'Feuille de Patch'!T:T,A48)+SUMIFS(MULTIS!Q:Q,MULTIS!R:R,masses!A48)+C48=0,"",SUMIFS('Feuille de Patch'!U:U,'Feuille de Patch'!T:T,A48)+SUMIFS(MULTIS!Q:Q,MULTIS!R:R,masses!A48)+C48)</f>
        <v/>
      </c>
    </row>
    <row r="49" spans="1:2">
      <c r="A49" t="str">
        <f ca="1"/>
        <v/>
      </c>
      <c r="B49" t="str">
        <f ca="1">IF(SUMIFS('Feuille de Patch'!U:U,'Feuille de Patch'!T:T,A49)+SUMIFS(MULTIS!Q:Q,MULTIS!R:R,masses!A49)+C49=0,"",SUMIFS('Feuille de Patch'!U:U,'Feuille de Patch'!T:T,A49)+SUMIFS(MULTIS!Q:Q,MULTIS!R:R,masses!A49)+C49)</f>
        <v/>
      </c>
    </row>
    <row r="50" spans="1:2">
      <c r="A50" t="str">
        <f ca="1"/>
        <v/>
      </c>
      <c r="B50" t="str">
        <f ca="1">IF(SUMIFS('Feuille de Patch'!U:U,'Feuille de Patch'!T:T,A50)+SUMIFS(MULTIS!Q:Q,MULTIS!R:R,masses!A50)+C50=0,"",SUMIFS('Feuille de Patch'!U:U,'Feuille de Patch'!T:T,A50)+SUMIFS(MULTIS!Q:Q,MULTIS!R:R,masses!A50)+C50)</f>
        <v/>
      </c>
    </row>
    <row r="51" spans="1:2">
      <c r="A51" t="str">
        <f ca="1"/>
        <v/>
      </c>
      <c r="B51" t="str">
        <f ca="1">IF(SUMIFS('Feuille de Patch'!U:U,'Feuille de Patch'!T:T,A51)+SUMIFS(MULTIS!Q:Q,MULTIS!R:R,masses!A51)+C51=0,"",SUMIFS('Feuille de Patch'!U:U,'Feuille de Patch'!T:T,A51)+SUMIFS(MULTIS!Q:Q,MULTIS!R:R,masses!A51)+C51)</f>
        <v/>
      </c>
    </row>
    <row r="52" spans="1:2">
      <c r="A52" t="str">
        <f ca="1"/>
        <v/>
      </c>
      <c r="B52" t="str">
        <f ca="1">IF(SUMIFS('Feuille de Patch'!U:U,'Feuille de Patch'!T:T,A52)+SUMIFS(MULTIS!Q:Q,MULTIS!R:R,masses!A52)+C52=0,"",SUMIFS('Feuille de Patch'!U:U,'Feuille de Patch'!T:T,A52)+SUMIFS(MULTIS!Q:Q,MULTIS!R:R,masses!A52)+C52)</f>
        <v/>
      </c>
    </row>
    <row r="53" spans="1:2">
      <c r="A53" t="str">
        <f ca="1"/>
        <v/>
      </c>
      <c r="B53" t="str">
        <f ca="1">IF(SUMIFS('Feuille de Patch'!U:U,'Feuille de Patch'!T:T,A53)+SUMIFS(MULTIS!Q:Q,MULTIS!R:R,masses!A53)+C53=0,"",SUMIFS('Feuille de Patch'!U:U,'Feuille de Patch'!T:T,A53)+SUMIFS(MULTIS!Q:Q,MULTIS!R:R,masses!A53)+C53)</f>
        <v/>
      </c>
    </row>
    <row r="54" spans="1:2">
      <c r="A54" t="str">
        <f ca="1"/>
        <v/>
      </c>
      <c r="B54" t="str">
        <f ca="1">IF(SUMIFS('Feuille de Patch'!U:U,'Feuille de Patch'!T:T,A54)+SUMIFS(MULTIS!Q:Q,MULTIS!R:R,masses!A54)+C54=0,"",SUMIFS('Feuille de Patch'!U:U,'Feuille de Patch'!T:T,A54)+SUMIFS(MULTIS!Q:Q,MULTIS!R:R,masses!A54)+C54)</f>
        <v/>
      </c>
    </row>
    <row r="55" spans="1:2">
      <c r="A55" t="str">
        <f ca="1"/>
        <v/>
      </c>
      <c r="B55" t="str">
        <f ca="1">IF(SUMIFS('Feuille de Patch'!U:U,'Feuille de Patch'!T:T,A55)+SUMIFS(MULTIS!Q:Q,MULTIS!R:R,masses!A55)+C55=0,"",SUMIFS('Feuille de Patch'!U:U,'Feuille de Patch'!T:T,A55)+SUMIFS(MULTIS!Q:Q,MULTIS!R:R,masses!A55)+C55)</f>
        <v/>
      </c>
    </row>
    <row r="56" spans="1:2">
      <c r="A56" t="str">
        <f ca="1"/>
        <v/>
      </c>
      <c r="B56" t="str">
        <f ca="1">IF(SUMIFS('Feuille de Patch'!U:U,'Feuille de Patch'!T:T,A56)+SUMIFS(MULTIS!Q:Q,MULTIS!R:R,masses!A56)+C56=0,"",SUMIFS('Feuille de Patch'!U:U,'Feuille de Patch'!T:T,A56)+SUMIFS(MULTIS!Q:Q,MULTIS!R:R,masses!A56)+C56)</f>
        <v/>
      </c>
    </row>
    <row r="57" spans="1:2">
      <c r="A57" t="str">
        <f ca="1"/>
        <v/>
      </c>
      <c r="B57" t="str">
        <f ca="1">IF(SUMIFS('Feuille de Patch'!U:U,'Feuille de Patch'!T:T,A57)+SUMIFS(MULTIS!Q:Q,MULTIS!R:R,masses!A57)+C57=0,"",SUMIFS('Feuille de Patch'!U:U,'Feuille de Patch'!T:T,A57)+SUMIFS(MULTIS!Q:Q,MULTIS!R:R,masses!A57)+C57)</f>
        <v/>
      </c>
    </row>
    <row r="58" spans="1:2">
      <c r="A58" t="str">
        <f ca="1"/>
        <v/>
      </c>
      <c r="B58" t="str">
        <f ca="1">IF(SUMIFS('Feuille de Patch'!U:U,'Feuille de Patch'!T:T,A58)+SUMIFS(MULTIS!Q:Q,MULTIS!R:R,masses!A58)+C58=0,"",SUMIFS('Feuille de Patch'!U:U,'Feuille de Patch'!T:T,A58)+SUMIFS(MULTIS!Q:Q,MULTIS!R:R,masses!A58)+C58)</f>
        <v/>
      </c>
    </row>
    <row r="59" spans="1:2">
      <c r="B59" t="str">
        <f>IF(SUMIFS('Feuille de Patch'!U:U,'Feuille de Patch'!T:T,A59)+SUMIFS(MULTIS!Q:Q,MULTIS!R:R,masses!A59)+C59=0,"",SUMIFS('Feuille de Patch'!U:U,'Feuille de Patch'!T:T,A59)+SUMIFS(MULTIS!Q:Q,MULTIS!R:R,masses!A59)+C59)</f>
        <v/>
      </c>
    </row>
    <row r="60" spans="1:2">
      <c r="B60" t="str">
        <f>IF(SUMIFS('Feuille de Patch'!U:U,'Feuille de Patch'!T:T,A60)+SUMIFS(MULTIS!Q:Q,MULTIS!R:R,masses!A60)+C60=0,"",SUMIFS('Feuille de Patch'!U:U,'Feuille de Patch'!T:T,A60)+SUMIFS(MULTIS!Q:Q,MULTIS!R:R,masses!A60)+C60)</f>
        <v/>
      </c>
    </row>
    <row r="61" spans="1:2">
      <c r="B61" t="str">
        <f>IF(SUMIFS('Feuille de Patch'!U:U,'Feuille de Patch'!T:T,A61)+SUMIFS(MULTIS!Q:Q,MULTIS!R:R,masses!A61)+C61=0,"",SUMIFS('Feuille de Patch'!U:U,'Feuille de Patch'!T:T,A61)+SUMIFS(MULTIS!Q:Q,MULTIS!R:R,masses!A61)+C61)</f>
        <v/>
      </c>
    </row>
    <row r="62" spans="1:2">
      <c r="B62" t="str">
        <f>IF(SUMIFS('Feuille de Patch'!U:U,'Feuille de Patch'!T:T,A62)+SUMIFS(MULTIS!Q:Q,MULTIS!R:R,masses!A62)+C62=0,"",SUMIFS('Feuille de Patch'!U:U,'Feuille de Patch'!T:T,A62)+SUMIFS(MULTIS!Q:Q,MULTIS!R:R,masses!A62)+C62)</f>
        <v/>
      </c>
    </row>
    <row r="63" spans="1:2">
      <c r="B63" t="str">
        <f>IF(SUMIFS('Feuille de Patch'!U:U,'Feuille de Patch'!T:T,A63)+SUMIFS(MULTIS!Q:Q,MULTIS!R:R,masses!A63)+C63=0,"",SUMIFS('Feuille de Patch'!U:U,'Feuille de Patch'!T:T,A63)+SUMIFS(MULTIS!Q:Q,MULTIS!R:R,masses!A63)+C63)</f>
        <v/>
      </c>
    </row>
    <row r="64" spans="1:2">
      <c r="B64" t="str">
        <f>IF(SUMIFS('Feuille de Patch'!U:U,'Feuille de Patch'!T:T,A64)+SUMIFS(MULTIS!Q:Q,MULTIS!R:R,masses!A64)+C64=0,"",SUMIFS('Feuille de Patch'!U:U,'Feuille de Patch'!T:T,A64)+SUMIFS(MULTIS!Q:Q,MULTIS!R:R,masses!A64)+C64)</f>
        <v/>
      </c>
    </row>
    <row r="65" spans="2:2">
      <c r="B65" t="str">
        <f>IF(SUMIFS('Feuille de Patch'!U:U,'Feuille de Patch'!T:T,A65)+SUMIFS(MULTIS!Q:Q,MULTIS!R:R,masses!A65)+C65=0,"",SUMIFS('Feuille de Patch'!U:U,'Feuille de Patch'!T:T,A65)+SUMIFS(MULTIS!Q:Q,MULTIS!R:R,masses!A65)+C65)</f>
        <v/>
      </c>
    </row>
    <row r="66" spans="2:2">
      <c r="B66" t="str">
        <f>IF(SUMIFS('Feuille de Patch'!U:U,'Feuille de Patch'!T:T,A66)+SUMIFS(MULTIS!Q:Q,MULTIS!R:R,masses!A66)+C66=0,"",SUMIFS('Feuille de Patch'!U:U,'Feuille de Patch'!T:T,A66)+SUMIFS(MULTIS!Q:Q,MULTIS!R:R,masses!A66)+C66)</f>
        <v/>
      </c>
    </row>
    <row r="67" spans="2:2">
      <c r="B67" t="str">
        <f>IF(SUMIFS('Feuille de Patch'!U:U,'Feuille de Patch'!T:T,A67)+SUMIFS(MULTIS!Q:Q,MULTIS!R:R,masses!A67)+C67=0,"",SUMIFS('Feuille de Patch'!U:U,'Feuille de Patch'!T:T,A67)+SUMIFS(MULTIS!Q:Q,MULTIS!R:R,masses!A67)+C67)</f>
        <v/>
      </c>
    </row>
    <row r="68" spans="2:2">
      <c r="B68" t="str">
        <f>IF(SUMIFS('Feuille de Patch'!U:U,'Feuille de Patch'!T:T,A68)+SUMIFS(MULTIS!Q:Q,MULTIS!R:R,masses!A68)+C68=0,"",SUMIFS('Feuille de Patch'!U:U,'Feuille de Patch'!T:T,A68)+SUMIFS(MULTIS!Q:Q,MULTIS!R:R,masses!A68)+C68)</f>
        <v/>
      </c>
    </row>
    <row r="69" spans="2:2">
      <c r="B69" t="str">
        <f>IF(SUMIFS('Feuille de Patch'!U:U,'Feuille de Patch'!T:T,A69)+SUMIFS(MULTIS!Q:Q,MULTIS!R:R,masses!A69)+C69=0,"",SUMIFS('Feuille de Patch'!U:U,'Feuille de Patch'!T:T,A69)+SUMIFS(MULTIS!Q:Q,MULTIS!R:R,masses!A69)+C69)</f>
        <v/>
      </c>
    </row>
  </sheetData>
  <sheetProtection selectLockedCells="1" sort="0" autoFilter="0"/>
  <autoFilter ref="A1:C1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C16"/>
  <sheetViews>
    <sheetView workbookViewId="0">
      <selection activeCell="B3" sqref="B3"/>
    </sheetView>
  </sheetViews>
  <sheetFormatPr baseColWidth="10" defaultRowHeight="14.25"/>
  <sheetData>
    <row r="1" spans="1:3">
      <c r="A1" t="s">
        <v>30</v>
      </c>
      <c r="B1" t="s">
        <v>5</v>
      </c>
      <c r="C1" t="s">
        <v>23</v>
      </c>
    </row>
    <row r="2" spans="1:3">
      <c r="A2" t="s">
        <v>25</v>
      </c>
      <c r="B2">
        <f>'Feuille de Patch'!Q3</f>
        <v>0</v>
      </c>
      <c r="C2">
        <f>B2/230</f>
        <v>0</v>
      </c>
    </row>
    <row r="3" spans="1:3">
      <c r="A3" t="s">
        <v>26</v>
      </c>
      <c r="B3">
        <f>'Feuille de Patch'!R3</f>
        <v>0</v>
      </c>
      <c r="C3">
        <f>B3/230</f>
        <v>0</v>
      </c>
    </row>
    <row r="4" spans="1:3">
      <c r="A4" t="s">
        <v>27</v>
      </c>
      <c r="B4">
        <f>'Feuille de Patch'!S3</f>
        <v>0</v>
      </c>
      <c r="C4">
        <f>B4/230</f>
        <v>0</v>
      </c>
    </row>
    <row r="7" spans="1:3">
      <c r="A7" t="s">
        <v>28</v>
      </c>
      <c r="B7" t="s">
        <v>5</v>
      </c>
      <c r="C7" t="s">
        <v>23</v>
      </c>
    </row>
    <row r="8" spans="1:3">
      <c r="A8" t="s">
        <v>25</v>
      </c>
      <c r="B8" s="14">
        <f>SUM('Feuille de Patch'!Q5:Q42)</f>
        <v>0</v>
      </c>
      <c r="C8">
        <f>B8/230</f>
        <v>0</v>
      </c>
    </row>
    <row r="9" spans="1:3">
      <c r="A9" t="s">
        <v>26</v>
      </c>
      <c r="B9" s="14">
        <f>SUM('Feuille de Patch'!R5:R42)</f>
        <v>0</v>
      </c>
      <c r="C9">
        <f>B9/230</f>
        <v>0</v>
      </c>
    </row>
    <row r="10" spans="1:3">
      <c r="A10" t="s">
        <v>27</v>
      </c>
      <c r="B10" s="14">
        <f>SUM('Feuille de Patch'!S5:S42)</f>
        <v>0</v>
      </c>
      <c r="C10">
        <f>B10/230</f>
        <v>0</v>
      </c>
    </row>
    <row r="13" spans="1:3">
      <c r="A13" t="s">
        <v>29</v>
      </c>
      <c r="B13" t="s">
        <v>5</v>
      </c>
      <c r="C13" t="s">
        <v>23</v>
      </c>
    </row>
    <row r="14" spans="1:3">
      <c r="A14" t="s">
        <v>25</v>
      </c>
      <c r="B14">
        <f>SUM('Feuille de Patch'!Q43:Q132)</f>
        <v>0</v>
      </c>
      <c r="C14">
        <f>B14/230</f>
        <v>0</v>
      </c>
    </row>
    <row r="15" spans="1:3">
      <c r="A15" t="s">
        <v>26</v>
      </c>
      <c r="B15">
        <f>SUM('Feuille de Patch'!R43:R132)</f>
        <v>0</v>
      </c>
      <c r="C15">
        <f>B15/230</f>
        <v>0</v>
      </c>
    </row>
    <row r="16" spans="1:3">
      <c r="A16" t="s">
        <v>27</v>
      </c>
      <c r="B16">
        <f>SUM('Feuille de Patch'!S44:S132)</f>
        <v>0</v>
      </c>
      <c r="C16">
        <f>B16/230</f>
        <v>0</v>
      </c>
    </row>
  </sheetData>
  <sheetProtection selectLockedCells="1" selectUnlockedCells="1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 tint="4.9989318521683403E-2"/>
  </sheetPr>
  <dimension ref="A1:F99"/>
  <sheetViews>
    <sheetView topLeftCell="A47" workbookViewId="0">
      <selection activeCell="F5" sqref="F5"/>
    </sheetView>
  </sheetViews>
  <sheetFormatPr baseColWidth="10" defaultRowHeight="14.25"/>
  <cols>
    <col min="5" max="5" width="22.5" customWidth="1"/>
  </cols>
  <sheetData>
    <row r="1" spans="1:6">
      <c r="A1" s="56" t="s">
        <v>42</v>
      </c>
      <c r="B1" s="56" t="s">
        <v>43</v>
      </c>
      <c r="C1" s="56" t="s">
        <v>54</v>
      </c>
      <c r="D1" s="56" t="s">
        <v>42</v>
      </c>
      <c r="E1" s="56" t="s">
        <v>50</v>
      </c>
      <c r="F1" s="18" t="s">
        <v>210</v>
      </c>
    </row>
    <row r="2" spans="1:6">
      <c r="A2" s="56" t="s">
        <v>76</v>
      </c>
      <c r="B2" s="56">
        <v>1000</v>
      </c>
      <c r="C2" s="56">
        <v>10</v>
      </c>
      <c r="D2" s="56">
        <v>1</v>
      </c>
      <c r="E2" s="56" t="s">
        <v>77</v>
      </c>
      <c r="F2" s="18">
        <v>1</v>
      </c>
    </row>
    <row r="3" spans="1:6">
      <c r="A3" s="56" t="s">
        <v>78</v>
      </c>
      <c r="B3" s="56">
        <v>1000</v>
      </c>
      <c r="C3" s="56">
        <v>11</v>
      </c>
      <c r="D3" s="56">
        <v>1</v>
      </c>
      <c r="E3" s="56" t="s">
        <v>79</v>
      </c>
      <c r="F3" s="18">
        <v>2</v>
      </c>
    </row>
    <row r="4" spans="1:6">
      <c r="A4" s="56" t="s">
        <v>80</v>
      </c>
      <c r="B4" s="56">
        <v>2000</v>
      </c>
      <c r="C4" s="56">
        <v>16</v>
      </c>
      <c r="D4" s="56">
        <v>1</v>
      </c>
      <c r="E4" s="56" t="s">
        <v>81</v>
      </c>
      <c r="F4" s="18">
        <v>3</v>
      </c>
    </row>
    <row r="5" spans="1:6">
      <c r="A5" s="56" t="s">
        <v>82</v>
      </c>
      <c r="B5" s="56">
        <v>1000</v>
      </c>
      <c r="C5" s="56">
        <v>17</v>
      </c>
      <c r="D5" s="56">
        <v>1</v>
      </c>
      <c r="E5" s="56" t="s">
        <v>83</v>
      </c>
      <c r="F5" s="18" t="str">
        <f>IF('[1]BASE PROJECTEURS'!F5=0,"",'[1]BASE PROJECTEURS'!F5)</f>
        <v/>
      </c>
    </row>
    <row r="6" spans="1:6">
      <c r="A6" s="56" t="s">
        <v>8</v>
      </c>
      <c r="B6" s="56">
        <v>1000</v>
      </c>
      <c r="C6" s="56">
        <v>14.5</v>
      </c>
      <c r="D6" s="56">
        <v>1</v>
      </c>
      <c r="E6" s="56" t="s">
        <v>84</v>
      </c>
      <c r="F6" s="18" t="str">
        <f>IF('[1]BASE PROJECTEURS'!F6=0,"",'[1]BASE PROJECTEURS'!F6)</f>
        <v/>
      </c>
    </row>
    <row r="7" spans="1:6">
      <c r="A7" s="56" t="s">
        <v>14</v>
      </c>
      <c r="B7" s="56">
        <v>1000</v>
      </c>
      <c r="C7" s="56">
        <v>16</v>
      </c>
      <c r="D7" s="56">
        <v>1</v>
      </c>
      <c r="E7" s="56" t="s">
        <v>85</v>
      </c>
      <c r="F7" s="18" t="str">
        <f>IF('[1]BASE PROJECTEURS'!F7=0,"",'[1]BASE PROJECTEURS'!F7)</f>
        <v/>
      </c>
    </row>
    <row r="8" spans="1:6">
      <c r="A8" s="56" t="s">
        <v>86</v>
      </c>
      <c r="B8" s="56">
        <v>2000</v>
      </c>
      <c r="C8" s="56">
        <v>27</v>
      </c>
      <c r="D8" s="56">
        <v>1</v>
      </c>
      <c r="E8" s="56" t="s">
        <v>87</v>
      </c>
      <c r="F8" s="18" t="str">
        <f>IF('[1]BASE PROJECTEURS'!F8=0,"",'[1]BASE PROJECTEURS'!F8)</f>
        <v/>
      </c>
    </row>
    <row r="9" spans="1:6">
      <c r="A9" s="56" t="s">
        <v>88</v>
      </c>
      <c r="B9" s="56">
        <v>2000</v>
      </c>
      <c r="C9" s="56">
        <v>28</v>
      </c>
      <c r="D9" s="56">
        <v>1</v>
      </c>
      <c r="E9" s="56" t="s">
        <v>89</v>
      </c>
      <c r="F9" s="18" t="str">
        <f>IF('[1]BASE PROJECTEURS'!F9=0,"",'[1]BASE PROJECTEURS'!F9)</f>
        <v/>
      </c>
    </row>
    <row r="10" spans="1:6">
      <c r="A10" s="56" t="s">
        <v>90</v>
      </c>
      <c r="B10" s="56">
        <v>2000</v>
      </c>
      <c r="C10" s="56">
        <v>22</v>
      </c>
      <c r="D10" s="56">
        <v>1</v>
      </c>
      <c r="E10" s="56" t="s">
        <v>91</v>
      </c>
      <c r="F10" s="18" t="str">
        <f>IF('[1]BASE PROJECTEURS'!F10=0,"",'[1]BASE PROJECTEURS'!F10)</f>
        <v/>
      </c>
    </row>
    <row r="11" spans="1:6">
      <c r="A11" s="56" t="s">
        <v>92</v>
      </c>
      <c r="B11" s="56">
        <v>2000</v>
      </c>
      <c r="C11" s="56">
        <v>23.5</v>
      </c>
      <c r="D11" s="56">
        <v>1</v>
      </c>
      <c r="E11" s="56" t="s">
        <v>93</v>
      </c>
      <c r="F11" s="18" t="str">
        <f>IF('[1]BASE PROJECTEURS'!F11=0,"",'[1]BASE PROJECTEURS'!F11)</f>
        <v/>
      </c>
    </row>
    <row r="12" spans="1:6">
      <c r="A12" s="56" t="s">
        <v>94</v>
      </c>
      <c r="B12" s="56">
        <v>2000</v>
      </c>
      <c r="C12" s="56">
        <v>25</v>
      </c>
      <c r="D12" s="56">
        <v>1</v>
      </c>
      <c r="E12" s="56" t="s">
        <v>95</v>
      </c>
      <c r="F12" s="18" t="str">
        <f>IF('[1]BASE PROJECTEURS'!F12=0,"",'[1]BASE PROJECTEURS'!F12)</f>
        <v/>
      </c>
    </row>
    <row r="13" spans="1:6">
      <c r="A13" s="56" t="s">
        <v>96</v>
      </c>
      <c r="B13" s="56">
        <v>380</v>
      </c>
      <c r="C13" s="56">
        <v>18</v>
      </c>
      <c r="D13" s="56">
        <v>2</v>
      </c>
      <c r="E13" s="56" t="s">
        <v>97</v>
      </c>
      <c r="F13" s="18" t="str">
        <f>IF('[1]BASE PROJECTEURS'!F13=0,"",'[1]BASE PROJECTEURS'!F13)</f>
        <v/>
      </c>
    </row>
    <row r="14" spans="1:6">
      <c r="A14" s="56" t="s">
        <v>98</v>
      </c>
      <c r="B14" s="56">
        <v>750</v>
      </c>
      <c r="C14" s="56">
        <v>25</v>
      </c>
      <c r="D14" s="56">
        <v>2</v>
      </c>
      <c r="E14" s="56" t="s">
        <v>99</v>
      </c>
      <c r="F14" s="18" t="str">
        <f>IF('[1]BASE PROJECTEURS'!F14=0,"",'[1]BASE PROJECTEURS'!F14)</f>
        <v/>
      </c>
    </row>
    <row r="15" spans="1:6">
      <c r="A15" s="56" t="s">
        <v>100</v>
      </c>
      <c r="B15" s="56">
        <v>1050</v>
      </c>
      <c r="C15" s="56">
        <v>25</v>
      </c>
      <c r="D15" s="56">
        <v>2</v>
      </c>
      <c r="E15" s="56" t="s">
        <v>101</v>
      </c>
      <c r="F15" s="18" t="str">
        <f>IF('[1]BASE PROJECTEURS'!F15=0,"",'[1]BASE PROJECTEURS'!F15)</f>
        <v/>
      </c>
    </row>
    <row r="16" spans="1:6">
      <c r="A16" s="56" t="s">
        <v>102</v>
      </c>
      <c r="B16" s="56">
        <v>1200</v>
      </c>
      <c r="C16" s="56">
        <v>35</v>
      </c>
      <c r="D16" s="56">
        <v>2</v>
      </c>
      <c r="E16" s="56" t="s">
        <v>103</v>
      </c>
      <c r="F16" s="18" t="str">
        <f>IF('[1]BASE PROJECTEURS'!F16=0,"",'[1]BASE PROJECTEURS'!F16)</f>
        <v/>
      </c>
    </row>
    <row r="17" spans="1:6">
      <c r="A17" s="56" t="s">
        <v>104</v>
      </c>
      <c r="B17" s="56">
        <v>3000</v>
      </c>
      <c r="C17" s="56">
        <v>10</v>
      </c>
      <c r="D17" s="56">
        <v>2</v>
      </c>
      <c r="E17" s="56" t="s">
        <v>105</v>
      </c>
      <c r="F17" s="18" t="str">
        <f>IF('[1]BASE PROJECTEURS'!F17=0,"",'[1]BASE PROJECTEURS'!F17)</f>
        <v/>
      </c>
    </row>
    <row r="18" spans="1:6">
      <c r="A18" s="56" t="s">
        <v>106</v>
      </c>
      <c r="B18" s="56">
        <v>215</v>
      </c>
      <c r="C18" s="56">
        <v>15</v>
      </c>
      <c r="D18" s="56">
        <v>2</v>
      </c>
      <c r="E18" s="56" t="s">
        <v>107</v>
      </c>
      <c r="F18" s="18" t="str">
        <f>IF('[1]BASE PROJECTEURS'!F18=0,"",'[1]BASE PROJECTEURS'!F18)</f>
        <v/>
      </c>
    </row>
    <row r="19" spans="1:6">
      <c r="A19" s="56" t="s">
        <v>108</v>
      </c>
      <c r="B19" s="56">
        <v>250</v>
      </c>
      <c r="C19" s="56">
        <v>15</v>
      </c>
      <c r="D19" s="56">
        <v>1</v>
      </c>
      <c r="E19" s="56" t="s">
        <v>109</v>
      </c>
      <c r="F19" s="18" t="str">
        <f>IF('[1]BASE PROJECTEURS'!F19=0,"",'[1]BASE PROJECTEURS'!F19)</f>
        <v/>
      </c>
    </row>
    <row r="20" spans="1:6">
      <c r="A20" s="56" t="s">
        <v>110</v>
      </c>
      <c r="B20" s="56">
        <v>500</v>
      </c>
      <c r="C20" s="56">
        <v>25</v>
      </c>
      <c r="D20" s="56">
        <v>1</v>
      </c>
      <c r="E20" s="56" t="s">
        <v>111</v>
      </c>
      <c r="F20" s="18" t="str">
        <f>IF('[1]BASE PROJECTEURS'!F20=0,"",'[1]BASE PROJECTEURS'!F20)</f>
        <v/>
      </c>
    </row>
    <row r="21" spans="1:6">
      <c r="A21" s="56" t="s">
        <v>112</v>
      </c>
      <c r="B21" s="56">
        <v>1000</v>
      </c>
      <c r="C21" s="56">
        <v>13</v>
      </c>
      <c r="D21" s="56">
        <v>1</v>
      </c>
      <c r="E21" s="56" t="s">
        <v>113</v>
      </c>
      <c r="F21" s="18" t="str">
        <f>IF('[1]BASE PROJECTEURS'!F21=0,"",'[1]BASE PROJECTEURS'!F21)</f>
        <v/>
      </c>
    </row>
    <row r="22" spans="1:6">
      <c r="A22" s="56" t="s">
        <v>114</v>
      </c>
      <c r="B22" s="56">
        <v>1000</v>
      </c>
      <c r="C22" s="56">
        <v>20</v>
      </c>
      <c r="D22" s="56">
        <v>1</v>
      </c>
      <c r="E22" s="56" t="s">
        <v>115</v>
      </c>
      <c r="F22" s="18" t="str">
        <f>IF('[1]BASE PROJECTEURS'!F22=0,"",'[1]BASE PROJECTEURS'!F22)</f>
        <v/>
      </c>
    </row>
    <row r="23" spans="1:6">
      <c r="A23" s="56" t="s">
        <v>116</v>
      </c>
      <c r="B23" s="56">
        <v>200</v>
      </c>
      <c r="C23" s="56">
        <v>15</v>
      </c>
      <c r="D23" s="56">
        <v>2</v>
      </c>
      <c r="E23" s="56" t="s">
        <v>117</v>
      </c>
      <c r="F23" s="18" t="str">
        <f>IF('[1]BASE PROJECTEURS'!F23=0,"",'[1]BASE PROJECTEURS'!F23)</f>
        <v/>
      </c>
    </row>
    <row r="24" spans="1:6">
      <c r="A24" s="56" t="s">
        <v>118</v>
      </c>
      <c r="B24" s="56">
        <v>1000</v>
      </c>
      <c r="C24" s="56">
        <v>10</v>
      </c>
      <c r="D24" s="56">
        <v>1</v>
      </c>
      <c r="E24" s="56" t="s">
        <v>119</v>
      </c>
      <c r="F24" s="18" t="str">
        <f>IF('[1]BASE PROJECTEURS'!F24=0,"",'[1]BASE PROJECTEURS'!F24)</f>
        <v/>
      </c>
    </row>
    <row r="25" spans="1:6">
      <c r="A25" s="56" t="s">
        <v>120</v>
      </c>
      <c r="B25" s="56">
        <v>1200</v>
      </c>
      <c r="C25" s="56">
        <v>10</v>
      </c>
      <c r="D25" s="56">
        <v>1</v>
      </c>
      <c r="E25" s="56" t="s">
        <v>121</v>
      </c>
      <c r="F25" s="18" t="str">
        <f>IF('[1]BASE PROJECTEURS'!F25=0,"",'[1]BASE PROJECTEURS'!F25)</f>
        <v/>
      </c>
    </row>
    <row r="26" spans="1:6">
      <c r="A26" s="56" t="s">
        <v>122</v>
      </c>
      <c r="B26" s="56">
        <v>1000</v>
      </c>
      <c r="C26" s="56">
        <v>17</v>
      </c>
      <c r="D26" s="56">
        <v>1</v>
      </c>
      <c r="E26" s="56" t="s">
        <v>123</v>
      </c>
      <c r="F26" s="18" t="str">
        <f>IF('[1]BASE PROJECTEURS'!F26=0,"",'[1]BASE PROJECTEURS'!F26)</f>
        <v/>
      </c>
    </row>
    <row r="27" spans="1:6">
      <c r="A27" s="56" t="s">
        <v>124</v>
      </c>
      <c r="B27" s="56">
        <v>1000</v>
      </c>
      <c r="C27" s="56">
        <v>17</v>
      </c>
      <c r="D27" s="56">
        <v>1</v>
      </c>
      <c r="E27" s="56" t="s">
        <v>125</v>
      </c>
      <c r="F27" s="18" t="str">
        <f>IF('[1]BASE PROJECTEURS'!F27=0,"",'[1]BASE PROJECTEURS'!F27)</f>
        <v/>
      </c>
    </row>
    <row r="28" spans="1:6">
      <c r="A28" s="56" t="s">
        <v>126</v>
      </c>
      <c r="B28" s="56">
        <v>1000</v>
      </c>
      <c r="C28" s="56">
        <v>10</v>
      </c>
      <c r="D28" s="56">
        <v>1</v>
      </c>
      <c r="E28" s="56" t="s">
        <v>127</v>
      </c>
      <c r="F28" s="18" t="str">
        <f>IF('[1]BASE PROJECTEURS'!F28=0,"",'[1]BASE PROJECTEURS'!F28)</f>
        <v/>
      </c>
    </row>
    <row r="29" spans="1:6">
      <c r="A29" s="56" t="s">
        <v>128</v>
      </c>
      <c r="B29" s="56">
        <v>1000</v>
      </c>
      <c r="C29" s="56">
        <v>15</v>
      </c>
      <c r="D29" s="56">
        <v>1</v>
      </c>
      <c r="E29" s="56" t="s">
        <v>129</v>
      </c>
      <c r="F29" s="18" t="str">
        <f>IF('[1]BASE PROJECTEURS'!F29=0,"",'[1]BASE PROJECTEURS'!F29)</f>
        <v/>
      </c>
    </row>
    <row r="30" spans="1:6">
      <c r="A30" s="56" t="s">
        <v>130</v>
      </c>
      <c r="B30" s="56">
        <v>70</v>
      </c>
      <c r="C30" s="56">
        <v>8</v>
      </c>
      <c r="D30" s="56">
        <v>2</v>
      </c>
      <c r="E30" s="56" t="s">
        <v>131</v>
      </c>
      <c r="F30" s="18" t="str">
        <f>IF('[1]BASE PROJECTEURS'!F30=0,"",'[1]BASE PROJECTEURS'!F30)</f>
        <v/>
      </c>
    </row>
    <row r="31" spans="1:6">
      <c r="A31" s="56" t="s">
        <v>132</v>
      </c>
      <c r="B31" s="56">
        <v>188</v>
      </c>
      <c r="C31" s="56">
        <v>10</v>
      </c>
      <c r="D31" s="56">
        <v>2</v>
      </c>
      <c r="E31" s="56" t="s">
        <v>133</v>
      </c>
      <c r="F31" s="18" t="str">
        <f>IF('[1]BASE PROJECTEURS'!F31=0,"",'[1]BASE PROJECTEURS'!F31)</f>
        <v/>
      </c>
    </row>
    <row r="32" spans="1:6">
      <c r="A32" s="56" t="s">
        <v>134</v>
      </c>
      <c r="B32" s="56">
        <v>1450</v>
      </c>
      <c r="C32" s="56">
        <v>50</v>
      </c>
      <c r="D32" s="56">
        <v>2</v>
      </c>
      <c r="E32" s="56" t="s">
        <v>135</v>
      </c>
      <c r="F32" s="18" t="str">
        <f>IF('[1]BASE PROJECTEURS'!F32=0,"",'[1]BASE PROJECTEURS'!F32)</f>
        <v/>
      </c>
    </row>
    <row r="33" spans="1:6">
      <c r="A33" s="56" t="s">
        <v>136</v>
      </c>
      <c r="B33" s="56">
        <v>325</v>
      </c>
      <c r="C33" s="56">
        <v>25</v>
      </c>
      <c r="D33" s="56">
        <v>2</v>
      </c>
      <c r="E33" s="56" t="s">
        <v>137</v>
      </c>
      <c r="F33" s="18" t="str">
        <f>IF('[1]BASE PROJECTEURS'!F33=0,"",'[1]BASE PROJECTEURS'!F33)</f>
        <v/>
      </c>
    </row>
    <row r="34" spans="1:6">
      <c r="A34" s="56" t="s">
        <v>138</v>
      </c>
      <c r="B34" s="56">
        <v>325</v>
      </c>
      <c r="C34" s="56">
        <v>25</v>
      </c>
      <c r="D34" s="56">
        <v>2</v>
      </c>
      <c r="E34" s="56" t="s">
        <v>139</v>
      </c>
      <c r="F34" s="18" t="str">
        <f>IF('[1]BASE PROJECTEURS'!F34=0,"",'[1]BASE PROJECTEURS'!F34)</f>
        <v/>
      </c>
    </row>
    <row r="35" spans="1:6">
      <c r="A35" s="56" t="s">
        <v>140</v>
      </c>
      <c r="B35" s="56">
        <v>325</v>
      </c>
      <c r="C35" s="56">
        <v>25</v>
      </c>
      <c r="D35" s="56">
        <v>2</v>
      </c>
      <c r="E35" s="56" t="s">
        <v>141</v>
      </c>
      <c r="F35" s="18" t="str">
        <f>IF('[1]BASE PROJECTEURS'!F35=0,"",'[1]BASE PROJECTEURS'!F35)</f>
        <v/>
      </c>
    </row>
    <row r="36" spans="1:6">
      <c r="A36" s="56" t="s">
        <v>142</v>
      </c>
      <c r="B36" s="56">
        <v>300</v>
      </c>
      <c r="C36" s="56">
        <v>25</v>
      </c>
      <c r="D36" s="56">
        <v>2</v>
      </c>
      <c r="E36" s="56" t="s">
        <v>143</v>
      </c>
      <c r="F36" s="18" t="str">
        <f>IF('[1]BASE PROJECTEURS'!F36=0,"",'[1]BASE PROJECTEURS'!F36)</f>
        <v/>
      </c>
    </row>
    <row r="37" spans="1:6">
      <c r="A37" s="56" t="s">
        <v>144</v>
      </c>
      <c r="B37" s="56">
        <v>600</v>
      </c>
      <c r="C37" s="56">
        <v>35</v>
      </c>
      <c r="D37" s="56">
        <v>2</v>
      </c>
      <c r="E37" s="56" t="s">
        <v>145</v>
      </c>
      <c r="F37" s="18" t="str">
        <f>IF('[1]BASE PROJECTEURS'!F37=0,"",'[1]BASE PROJECTEURS'!F37)</f>
        <v/>
      </c>
    </row>
    <row r="38" spans="1:6">
      <c r="A38" s="56" t="s">
        <v>146</v>
      </c>
      <c r="B38" s="56">
        <v>600</v>
      </c>
      <c r="C38" s="56">
        <v>29</v>
      </c>
      <c r="D38" s="56">
        <v>2</v>
      </c>
      <c r="E38" s="56" t="s">
        <v>147</v>
      </c>
      <c r="F38" s="18" t="str">
        <f>IF('[1]BASE PROJECTEURS'!F38=0,"",'[1]BASE PROJECTEURS'!F38)</f>
        <v/>
      </c>
    </row>
    <row r="39" spans="1:6">
      <c r="A39" s="56" t="s">
        <v>148</v>
      </c>
      <c r="B39" s="56">
        <v>930</v>
      </c>
      <c r="C39" s="56">
        <v>39</v>
      </c>
      <c r="D39" s="56">
        <v>2</v>
      </c>
      <c r="E39" s="56" t="s">
        <v>149</v>
      </c>
      <c r="F39" s="18" t="str">
        <f>IF('[1]BASE PROJECTEURS'!F39=0,"",'[1]BASE PROJECTEURS'!F39)</f>
        <v/>
      </c>
    </row>
    <row r="40" spans="1:6">
      <c r="A40" s="56" t="s">
        <v>150</v>
      </c>
      <c r="B40" s="56">
        <v>260</v>
      </c>
      <c r="C40" s="56">
        <v>8</v>
      </c>
      <c r="D40" s="56">
        <v>2</v>
      </c>
      <c r="E40" s="56" t="s">
        <v>151</v>
      </c>
      <c r="F40" s="18" t="str">
        <f>IF('[1]BASE PROJECTEURS'!F40=0,"",'[1]BASE PROJECTEURS'!F40)</f>
        <v/>
      </c>
    </row>
    <row r="41" spans="1:6">
      <c r="A41" s="56" t="s">
        <v>152</v>
      </c>
      <c r="B41" s="56">
        <v>575</v>
      </c>
      <c r="C41" s="56">
        <v>28</v>
      </c>
      <c r="D41" s="56">
        <v>2</v>
      </c>
      <c r="E41" s="56" t="s">
        <v>153</v>
      </c>
      <c r="F41" s="18" t="str">
        <f>IF('[1]BASE PROJECTEURS'!F41=0,"",'[1]BASE PROJECTEURS'!F41)</f>
        <v/>
      </c>
    </row>
    <row r="42" spans="1:6">
      <c r="A42" s="56" t="s">
        <v>154</v>
      </c>
      <c r="B42" s="56">
        <v>858</v>
      </c>
      <c r="C42" s="56">
        <v>25</v>
      </c>
      <c r="D42" s="56">
        <v>2</v>
      </c>
      <c r="E42" s="56" t="s">
        <v>155</v>
      </c>
      <c r="F42" s="18" t="str">
        <f>IF('[1]BASE PROJECTEURS'!F42=0,"",'[1]BASE PROJECTEURS'!F42)</f>
        <v/>
      </c>
    </row>
    <row r="43" spans="1:6">
      <c r="A43" s="56" t="s">
        <v>156</v>
      </c>
      <c r="B43" s="56">
        <v>480</v>
      </c>
      <c r="C43" s="56">
        <v>40</v>
      </c>
      <c r="D43" s="56">
        <v>2</v>
      </c>
      <c r="E43" s="56" t="s">
        <v>157</v>
      </c>
      <c r="F43" s="18" t="str">
        <f>IF('[1]BASE PROJECTEURS'!F43=0,"",'[1]BASE PROJECTEURS'!F43)</f>
        <v/>
      </c>
    </row>
    <row r="44" spans="1:6">
      <c r="A44" s="56" t="s">
        <v>158</v>
      </c>
      <c r="B44" s="56">
        <v>86</v>
      </c>
      <c r="C44" s="56">
        <v>6</v>
      </c>
      <c r="D44" s="56">
        <v>2</v>
      </c>
      <c r="E44" s="56" t="s">
        <v>159</v>
      </c>
      <c r="F44" s="18" t="str">
        <f>IF('[1]BASE PROJECTEURS'!F44=0,"",'[1]BASE PROJECTEURS'!F44)</f>
        <v/>
      </c>
    </row>
    <row r="45" spans="1:6">
      <c r="A45" s="56" t="s">
        <v>160</v>
      </c>
      <c r="B45" s="56">
        <v>166</v>
      </c>
      <c r="C45" s="56">
        <v>7</v>
      </c>
      <c r="D45" s="56">
        <v>2</v>
      </c>
      <c r="E45" s="56" t="s">
        <v>161</v>
      </c>
      <c r="F45" s="18" t="str">
        <f>IF('[1]BASE PROJECTEURS'!F45=0,"",'[1]BASE PROJECTEURS'!F45)</f>
        <v/>
      </c>
    </row>
    <row r="46" spans="1:6" ht="15">
      <c r="A46" s="57" t="s">
        <v>162</v>
      </c>
      <c r="B46" s="56">
        <v>715</v>
      </c>
      <c r="C46" s="56">
        <v>20</v>
      </c>
      <c r="D46" s="56">
        <v>2</v>
      </c>
      <c r="E46" s="56" t="s">
        <v>163</v>
      </c>
      <c r="F46" s="18" t="str">
        <f>IF('[1]BASE PROJECTEURS'!F46=0,"",'[1]BASE PROJECTEURS'!F46)</f>
        <v/>
      </c>
    </row>
    <row r="47" spans="1:6">
      <c r="A47" s="56" t="s">
        <v>164</v>
      </c>
      <c r="B47" s="56">
        <v>470</v>
      </c>
      <c r="C47" s="56">
        <v>38</v>
      </c>
      <c r="D47" s="56">
        <v>2</v>
      </c>
      <c r="E47" s="56" t="s">
        <v>165</v>
      </c>
      <c r="F47" s="18" t="str">
        <f>IF('[1]BASE PROJECTEURS'!F47=0,"",'[1]BASE PROJECTEURS'!F47)</f>
        <v/>
      </c>
    </row>
    <row r="48" spans="1:6">
      <c r="A48" s="56" t="s">
        <v>166</v>
      </c>
      <c r="B48" s="56">
        <v>28</v>
      </c>
      <c r="C48" s="56">
        <v>4</v>
      </c>
      <c r="D48" s="56">
        <v>2</v>
      </c>
      <c r="E48" s="56" t="s">
        <v>167</v>
      </c>
      <c r="F48" s="18" t="str">
        <f>IF('[1]BASE PROJECTEURS'!F48=0,"",'[1]BASE PROJECTEURS'!F48)</f>
        <v/>
      </c>
    </row>
    <row r="49" spans="1:6">
      <c r="A49" s="56" t="s">
        <v>168</v>
      </c>
      <c r="B49" s="56">
        <v>1000</v>
      </c>
      <c r="C49" s="56">
        <v>6</v>
      </c>
      <c r="D49" s="56">
        <v>1</v>
      </c>
      <c r="E49" s="56" t="s">
        <v>169</v>
      </c>
      <c r="F49" s="18" t="str">
        <f>IF('[1]BASE PROJECTEURS'!F49=0,"",'[1]BASE PROJECTEURS'!F49)</f>
        <v/>
      </c>
    </row>
    <row r="50" spans="1:6">
      <c r="A50" s="56" t="s">
        <v>170</v>
      </c>
      <c r="B50" s="56">
        <v>500</v>
      </c>
      <c r="C50" s="56">
        <v>25</v>
      </c>
      <c r="D50" s="56">
        <v>2</v>
      </c>
      <c r="E50" s="56" t="s">
        <v>171</v>
      </c>
      <c r="F50" s="18" t="str">
        <f>IF('[1]BASE PROJECTEURS'!F50=0,"",'[1]BASE PROJECTEURS'!F50)</f>
        <v/>
      </c>
    </row>
    <row r="51" spans="1:6">
      <c r="A51" s="56" t="s">
        <v>172</v>
      </c>
      <c r="B51" s="56">
        <v>2000</v>
      </c>
      <c r="C51" s="56">
        <v>40</v>
      </c>
      <c r="D51" s="56">
        <v>2</v>
      </c>
      <c r="E51" s="56" t="s">
        <v>173</v>
      </c>
      <c r="F51" s="18" t="str">
        <f>IF('[1]BASE PROJECTEURS'!F51=0,"",'[1]BASE PROJECTEURS'!F51)</f>
        <v/>
      </c>
    </row>
    <row r="52" spans="1:6">
      <c r="A52" s="56" t="s">
        <v>174</v>
      </c>
      <c r="B52" s="56">
        <v>2000</v>
      </c>
      <c r="C52" s="56">
        <v>40</v>
      </c>
      <c r="D52" s="56">
        <v>2</v>
      </c>
      <c r="E52" s="56" t="s">
        <v>175</v>
      </c>
      <c r="F52" s="18" t="str">
        <f>IF('[1]BASE PROJECTEURS'!F52=0,"",'[1]BASE PROJECTEURS'!F52)</f>
        <v/>
      </c>
    </row>
    <row r="53" spans="1:6">
      <c r="A53" s="56" t="s">
        <v>176</v>
      </c>
      <c r="B53" s="56">
        <v>2000</v>
      </c>
      <c r="C53" s="56">
        <v>40</v>
      </c>
      <c r="D53" s="56">
        <v>2</v>
      </c>
      <c r="E53" s="56" t="s">
        <v>177</v>
      </c>
      <c r="F53" s="18" t="str">
        <f>IF('[1]BASE PROJECTEURS'!F53=0,"",'[1]BASE PROJECTEURS'!F53)</f>
        <v/>
      </c>
    </row>
    <row r="54" spans="1:6">
      <c r="A54" s="56" t="s">
        <v>178</v>
      </c>
      <c r="B54" s="56">
        <v>670</v>
      </c>
      <c r="C54" s="56">
        <v>25</v>
      </c>
      <c r="D54" s="56">
        <v>2</v>
      </c>
      <c r="E54" s="56" t="s">
        <v>179</v>
      </c>
      <c r="F54" s="18" t="str">
        <f>IF('[1]BASE PROJECTEURS'!F54=0,"",'[1]BASE PROJECTEURS'!F54)</f>
        <v/>
      </c>
    </row>
    <row r="55" spans="1:6">
      <c r="A55" s="56" t="s">
        <v>180</v>
      </c>
      <c r="B55" s="56">
        <v>470</v>
      </c>
      <c r="C55" s="56">
        <v>19</v>
      </c>
      <c r="D55" s="56">
        <v>2</v>
      </c>
      <c r="E55" s="56" t="s">
        <v>181</v>
      </c>
      <c r="F55" s="18" t="str">
        <f>IF('[1]BASE PROJECTEURS'!F55=0,"",'[1]BASE PROJECTEURS'!F55)</f>
        <v/>
      </c>
    </row>
    <row r="56" spans="1:6">
      <c r="A56" s="56" t="s">
        <v>182</v>
      </c>
      <c r="B56" s="56">
        <v>415</v>
      </c>
      <c r="C56" s="56">
        <v>15</v>
      </c>
      <c r="D56" s="56">
        <v>2</v>
      </c>
      <c r="E56" s="56" t="s">
        <v>183</v>
      </c>
      <c r="F56" s="18" t="str">
        <f>IF('[1]BASE PROJECTEURS'!F56=0,"",'[1]BASE PROJECTEURS'!F56)</f>
        <v/>
      </c>
    </row>
    <row r="57" spans="1:6">
      <c r="A57" s="56" t="s">
        <v>184</v>
      </c>
      <c r="B57" s="56">
        <v>550</v>
      </c>
      <c r="C57" s="56">
        <v>23</v>
      </c>
      <c r="D57" s="56">
        <v>2</v>
      </c>
      <c r="E57" s="56" t="s">
        <v>185</v>
      </c>
      <c r="F57" s="18" t="str">
        <f>IF('[1]BASE PROJECTEURS'!F57=0,"",'[1]BASE PROJECTEURS'!F57)</f>
        <v/>
      </c>
    </row>
    <row r="58" spans="1:6">
      <c r="A58" s="56" t="s">
        <v>186</v>
      </c>
      <c r="B58" s="56">
        <v>350</v>
      </c>
      <c r="C58" s="56">
        <v>20</v>
      </c>
      <c r="D58" s="56">
        <v>2</v>
      </c>
      <c r="E58" s="56" t="s">
        <v>187</v>
      </c>
      <c r="F58" s="18" t="str">
        <f>IF('[1]BASE PROJECTEURS'!F58=0,"",'[1]BASE PROJECTEURS'!F58)</f>
        <v/>
      </c>
    </row>
    <row r="59" spans="1:6">
      <c r="A59" s="56" t="s">
        <v>188</v>
      </c>
      <c r="B59" s="56">
        <v>250</v>
      </c>
      <c r="C59" s="56">
        <v>22</v>
      </c>
      <c r="D59" s="56">
        <v>2</v>
      </c>
      <c r="E59" s="56" t="s">
        <v>189</v>
      </c>
      <c r="F59" s="18" t="str">
        <f>IF('[1]BASE PROJECTEURS'!F59=0,"",'[1]BASE PROJECTEURS'!F59)</f>
        <v/>
      </c>
    </row>
    <row r="60" spans="1:6">
      <c r="A60" s="56" t="s">
        <v>190</v>
      </c>
      <c r="B60" s="56">
        <v>61</v>
      </c>
      <c r="C60" s="56">
        <v>3.5</v>
      </c>
      <c r="D60" s="56">
        <v>2</v>
      </c>
      <c r="E60" s="56" t="s">
        <v>191</v>
      </c>
      <c r="F60" s="18" t="str">
        <f>IF('[1]BASE PROJECTEURS'!F60=0,"",'[1]BASE PROJECTEURS'!F60)</f>
        <v/>
      </c>
    </row>
    <row r="61" spans="1:6">
      <c r="A61" s="56" t="s">
        <v>192</v>
      </c>
      <c r="B61" s="56">
        <v>750</v>
      </c>
      <c r="C61" s="56">
        <v>8</v>
      </c>
      <c r="D61" s="56">
        <v>2</v>
      </c>
      <c r="E61" s="56" t="s">
        <v>193</v>
      </c>
      <c r="F61" s="18" t="str">
        <f>IF('[1]BASE PROJECTEURS'!F61=0,"",'[1]BASE PROJECTEURS'!F61)</f>
        <v/>
      </c>
    </row>
    <row r="62" spans="1:6">
      <c r="A62" s="56" t="s">
        <v>194</v>
      </c>
      <c r="B62" s="56">
        <v>470</v>
      </c>
      <c r="C62" s="56">
        <v>35</v>
      </c>
      <c r="D62" s="56">
        <v>2</v>
      </c>
      <c r="E62" s="56" t="s">
        <v>195</v>
      </c>
      <c r="F62" s="18" t="str">
        <f>IF('[1]BASE PROJECTEURS'!F62=0,"",'[1]BASE PROJECTEURS'!F62)</f>
        <v/>
      </c>
    </row>
    <row r="63" spans="1:6">
      <c r="A63" s="56" t="s">
        <v>196</v>
      </c>
      <c r="B63" s="56">
        <v>235</v>
      </c>
      <c r="C63" s="56">
        <v>13</v>
      </c>
      <c r="D63" s="56">
        <v>2</v>
      </c>
      <c r="E63" s="56" t="s">
        <v>197</v>
      </c>
      <c r="F63" s="18" t="str">
        <f>IF('[1]BASE PROJECTEURS'!F63=0,"",'[1]BASE PROJECTEURS'!F63)</f>
        <v/>
      </c>
    </row>
    <row r="64" spans="1:6">
      <c r="A64" s="56" t="s">
        <v>198</v>
      </c>
      <c r="B64" s="56">
        <v>2250</v>
      </c>
      <c r="C64" s="56">
        <v>25</v>
      </c>
      <c r="D64" s="56">
        <v>1</v>
      </c>
      <c r="E64" s="56" t="s">
        <v>199</v>
      </c>
      <c r="F64" s="18" t="str">
        <f>IF('[1]BASE PROJECTEURS'!F64=0,"",'[1]BASE PROJECTEURS'!F64)</f>
        <v/>
      </c>
    </row>
    <row r="65" spans="1:6">
      <c r="A65" s="56" t="s">
        <v>200</v>
      </c>
      <c r="B65" s="56">
        <v>1300</v>
      </c>
      <c r="C65" s="56">
        <v>7</v>
      </c>
      <c r="D65" s="56">
        <v>1</v>
      </c>
      <c r="E65" s="56" t="s">
        <v>201</v>
      </c>
      <c r="F65" s="18" t="str">
        <f>IF('[1]BASE PROJECTEURS'!F65=0,"",'[1]BASE PROJECTEURS'!F65)</f>
        <v/>
      </c>
    </row>
    <row r="66" spans="1:6">
      <c r="A66" s="56" t="s">
        <v>202</v>
      </c>
      <c r="B66" s="56">
        <v>2600</v>
      </c>
      <c r="C66" s="56">
        <v>10</v>
      </c>
      <c r="D66" s="56">
        <v>1</v>
      </c>
      <c r="E66" s="56" t="s">
        <v>203</v>
      </c>
      <c r="F66" s="18" t="str">
        <f>IF('[1]BASE PROJECTEURS'!F66=0,"",'[1]BASE PROJECTEURS'!F66)</f>
        <v/>
      </c>
    </row>
    <row r="67" spans="1:6">
      <c r="A67" s="56" t="s">
        <v>204</v>
      </c>
      <c r="B67" s="56">
        <v>180</v>
      </c>
      <c r="C67" s="56">
        <v>10</v>
      </c>
      <c r="D67" s="56">
        <v>2</v>
      </c>
      <c r="E67" s="56" t="s">
        <v>205</v>
      </c>
      <c r="F67" s="18" t="str">
        <f>IF('[1]BASE PROJECTEURS'!F67=0,"",'[1]BASE PROJECTEURS'!F67)</f>
        <v/>
      </c>
    </row>
    <row r="68" spans="1:6">
      <c r="A68" s="56" t="s">
        <v>206</v>
      </c>
      <c r="B68" s="56">
        <v>930</v>
      </c>
      <c r="C68" s="56">
        <v>30</v>
      </c>
      <c r="D68" s="56">
        <v>2</v>
      </c>
      <c r="E68" s="56" t="s">
        <v>207</v>
      </c>
      <c r="F68" s="18" t="str">
        <f>IF('[1]BASE PROJECTEURS'!F68=0,"",'[1]BASE PROJECTEURS'!F68)</f>
        <v/>
      </c>
    </row>
    <row r="69" spans="1:6">
      <c r="A69" s="56" t="s">
        <v>208</v>
      </c>
      <c r="B69" s="56">
        <v>325</v>
      </c>
      <c r="C69" s="56">
        <v>28</v>
      </c>
      <c r="D69" s="56">
        <v>2</v>
      </c>
      <c r="E69" s="56" t="s">
        <v>209</v>
      </c>
      <c r="F69" s="18" t="str">
        <f>IF('[1]BASE PROJECTEURS'!F69=0,"",'[1]BASE PROJECTEURS'!F69)</f>
        <v/>
      </c>
    </row>
    <row r="70" spans="1:6">
      <c r="A70" s="58"/>
      <c r="B70" s="58"/>
      <c r="C70" s="58"/>
      <c r="D70" s="58"/>
      <c r="E70" s="58"/>
      <c r="F70" s="18" t="str">
        <f>IF('[1]BASE PROJECTEURS'!F70=0,"",'[1]BASE PROJECTEURS'!F70)</f>
        <v/>
      </c>
    </row>
    <row r="71" spans="1:6">
      <c r="A71" s="58"/>
      <c r="B71" s="58"/>
      <c r="C71" s="58"/>
      <c r="D71" s="58"/>
      <c r="E71" s="58"/>
      <c r="F71" s="18" t="str">
        <f>IF('[1]BASE PROJECTEURS'!F71=0,"",'[1]BASE PROJECTEURS'!F71)</f>
        <v/>
      </c>
    </row>
    <row r="72" spans="1:6">
      <c r="A72" s="58"/>
      <c r="B72" s="58"/>
      <c r="C72" s="58"/>
      <c r="D72" s="58"/>
      <c r="E72" s="58"/>
      <c r="F72" s="18" t="str">
        <f>IF('[1]BASE PROJECTEURS'!F72=0,"",'[1]BASE PROJECTEURS'!F72)</f>
        <v/>
      </c>
    </row>
    <row r="73" spans="1:6">
      <c r="A73" s="58"/>
      <c r="B73" s="58"/>
      <c r="C73" s="58"/>
      <c r="D73" s="58"/>
      <c r="E73" s="58"/>
      <c r="F73" s="18" t="str">
        <f>IF('[1]BASE PROJECTEURS'!F73=0,"",'[1]BASE PROJECTEURS'!F73)</f>
        <v/>
      </c>
    </row>
    <row r="74" spans="1:6">
      <c r="A74" s="58"/>
      <c r="B74" s="58"/>
      <c r="C74" s="58"/>
      <c r="D74" s="58"/>
      <c r="E74" s="58"/>
      <c r="F74" s="18" t="str">
        <f>IF('[1]BASE PROJECTEURS'!F74=0,"",'[1]BASE PROJECTEURS'!F74)</f>
        <v/>
      </c>
    </row>
    <row r="75" spans="1:6">
      <c r="A75" s="58"/>
      <c r="B75" s="58"/>
      <c r="C75" s="58"/>
      <c r="D75" s="58"/>
      <c r="E75" s="58"/>
      <c r="F75" s="18" t="str">
        <f>IF('[1]BASE PROJECTEURS'!F75=0,"",'[1]BASE PROJECTEURS'!F75)</f>
        <v/>
      </c>
    </row>
    <row r="76" spans="1:6">
      <c r="A76" s="58"/>
      <c r="B76" s="58"/>
      <c r="C76" s="58"/>
      <c r="D76" s="58"/>
      <c r="E76" s="58"/>
      <c r="F76" s="18" t="str">
        <f>IF('[1]BASE PROJECTEURS'!F76=0,"",'[1]BASE PROJECTEURS'!F76)</f>
        <v/>
      </c>
    </row>
    <row r="77" spans="1:6">
      <c r="A77" s="58"/>
      <c r="B77" s="58"/>
      <c r="C77" s="58"/>
      <c r="D77" s="58"/>
      <c r="E77" s="58"/>
      <c r="F77" s="18" t="str">
        <f>IF('[1]BASE PROJECTEURS'!F77=0,"",'[1]BASE PROJECTEURS'!F77)</f>
        <v/>
      </c>
    </row>
    <row r="78" spans="1:6">
      <c r="A78" s="58"/>
      <c r="B78" s="58"/>
      <c r="C78" s="58"/>
      <c r="D78" s="58"/>
      <c r="E78" s="58"/>
      <c r="F78" s="18" t="str">
        <f>IF('[1]BASE PROJECTEURS'!F78=0,"",'[1]BASE PROJECTEURS'!F78)</f>
        <v/>
      </c>
    </row>
    <row r="79" spans="1:6">
      <c r="A79" s="58"/>
      <c r="B79" s="58"/>
      <c r="C79" s="58"/>
      <c r="D79" s="58"/>
      <c r="E79" s="58"/>
      <c r="F79" s="18" t="str">
        <f>IF('[1]BASE PROJECTEURS'!F79=0,"",'[1]BASE PROJECTEURS'!F79)</f>
        <v/>
      </c>
    </row>
    <row r="80" spans="1:6">
      <c r="A80" s="58"/>
      <c r="B80" s="58"/>
      <c r="C80" s="58"/>
      <c r="D80" s="58"/>
      <c r="E80" s="58"/>
      <c r="F80" s="18" t="str">
        <f>IF('[1]BASE PROJECTEURS'!F80=0,"",'[1]BASE PROJECTEURS'!F80)</f>
        <v/>
      </c>
    </row>
    <row r="81" spans="1:6">
      <c r="A81" s="58"/>
      <c r="B81" s="58"/>
      <c r="C81" s="58"/>
      <c r="D81" s="58"/>
      <c r="E81" s="58"/>
      <c r="F81" s="18" t="str">
        <f>IF('[1]BASE PROJECTEURS'!F81=0,"",'[1]BASE PROJECTEURS'!F81)</f>
        <v/>
      </c>
    </row>
    <row r="82" spans="1:6">
      <c r="A82" s="58"/>
      <c r="B82" s="58"/>
      <c r="C82" s="58"/>
      <c r="D82" s="58"/>
      <c r="E82" s="58"/>
      <c r="F82" s="18" t="str">
        <f>IF('[1]BASE PROJECTEURS'!F82=0,"",'[1]BASE PROJECTEURS'!F82)</f>
        <v/>
      </c>
    </row>
    <row r="83" spans="1:6">
      <c r="A83" s="58"/>
      <c r="B83" s="58"/>
      <c r="C83" s="58"/>
      <c r="D83" s="58"/>
      <c r="E83" s="58"/>
      <c r="F83" s="18" t="str">
        <f>IF('[1]BASE PROJECTEURS'!F83=0,"",'[1]BASE PROJECTEURS'!F83)</f>
        <v/>
      </c>
    </row>
    <row r="84" spans="1:6">
      <c r="A84" s="58"/>
      <c r="B84" s="58"/>
      <c r="C84" s="58"/>
      <c r="D84" s="58"/>
      <c r="E84" s="58"/>
      <c r="F84" s="18" t="str">
        <f>IF('[1]BASE PROJECTEURS'!F84=0,"",'[1]BASE PROJECTEURS'!F84)</f>
        <v/>
      </c>
    </row>
    <row r="85" spans="1:6">
      <c r="A85" s="58"/>
      <c r="B85" s="58"/>
      <c r="C85" s="58"/>
      <c r="D85" s="58"/>
      <c r="E85" s="58"/>
      <c r="F85" s="18" t="str">
        <f>IF('[1]BASE PROJECTEURS'!F85=0,"",'[1]BASE PROJECTEURS'!F85)</f>
        <v/>
      </c>
    </row>
    <row r="86" spans="1:6">
      <c r="A86" s="58"/>
      <c r="B86" s="58"/>
      <c r="C86" s="58"/>
      <c r="D86" s="58"/>
      <c r="E86" s="58"/>
      <c r="F86" s="18" t="str">
        <f>IF('[1]BASE PROJECTEURS'!F86=0,"",'[1]BASE PROJECTEURS'!F86)</f>
        <v/>
      </c>
    </row>
    <row r="87" spans="1:6">
      <c r="A87" s="58"/>
      <c r="B87" s="58"/>
      <c r="C87" s="58"/>
      <c r="D87" s="58"/>
      <c r="E87" s="58"/>
      <c r="F87" s="18" t="str">
        <f>IF('[1]BASE PROJECTEURS'!F87=0,"",'[1]BASE PROJECTEURS'!F87)</f>
        <v/>
      </c>
    </row>
    <row r="88" spans="1:6">
      <c r="A88" s="58"/>
      <c r="B88" s="58"/>
      <c r="C88" s="58"/>
      <c r="D88" s="58"/>
      <c r="E88" s="58"/>
      <c r="F88" s="18" t="str">
        <f>IF('[1]BASE PROJECTEURS'!F88=0,"",'[1]BASE PROJECTEURS'!F88)</f>
        <v/>
      </c>
    </row>
    <row r="89" spans="1:6">
      <c r="A89" s="58"/>
      <c r="B89" s="58"/>
      <c r="C89" s="58"/>
      <c r="D89" s="58"/>
      <c r="E89" s="58"/>
      <c r="F89" s="18" t="str">
        <f>IF('[1]BASE PROJECTEURS'!F89=0,"",'[1]BASE PROJECTEURS'!F89)</f>
        <v/>
      </c>
    </row>
    <row r="90" spans="1:6">
      <c r="A90" s="58"/>
      <c r="B90" s="58"/>
      <c r="C90" s="58"/>
      <c r="D90" s="58"/>
      <c r="E90" s="58"/>
      <c r="F90" s="18" t="str">
        <f>IF('[1]BASE PROJECTEURS'!F90=0,"",'[1]BASE PROJECTEURS'!F90)</f>
        <v/>
      </c>
    </row>
    <row r="91" spans="1:6">
      <c r="A91" s="58"/>
      <c r="B91" s="58"/>
      <c r="C91" s="58"/>
      <c r="D91" s="58"/>
      <c r="E91" s="58"/>
      <c r="F91" s="18" t="str">
        <f>IF('[1]BASE PROJECTEURS'!F91=0,"",'[1]BASE PROJECTEURS'!F91)</f>
        <v/>
      </c>
    </row>
    <row r="92" spans="1:6">
      <c r="A92" s="58"/>
      <c r="B92" s="58"/>
      <c r="C92" s="58"/>
      <c r="D92" s="58"/>
      <c r="E92" s="58"/>
      <c r="F92" s="18" t="str">
        <f>IF('[1]BASE PROJECTEURS'!F92=0,"",'[1]BASE PROJECTEURS'!F92)</f>
        <v/>
      </c>
    </row>
    <row r="93" spans="1:6">
      <c r="A93" s="58"/>
      <c r="B93" s="58"/>
      <c r="C93" s="58"/>
      <c r="D93" s="58"/>
      <c r="E93" s="58"/>
      <c r="F93" s="18" t="str">
        <f>IF('[1]BASE PROJECTEURS'!F93=0,"",'[1]BASE PROJECTEURS'!F93)</f>
        <v/>
      </c>
    </row>
    <row r="94" spans="1:6">
      <c r="A94" s="58"/>
      <c r="B94" s="58"/>
      <c r="C94" s="58"/>
      <c r="D94" s="58"/>
      <c r="E94" s="58"/>
      <c r="F94" s="18" t="str">
        <f>IF('[1]BASE PROJECTEURS'!F94=0,"",'[1]BASE PROJECTEURS'!F94)</f>
        <v/>
      </c>
    </row>
    <row r="95" spans="1:6">
      <c r="A95" s="58"/>
      <c r="B95" s="58"/>
      <c r="C95" s="58"/>
      <c r="D95" s="58"/>
      <c r="E95" s="58"/>
      <c r="F95" s="18" t="str">
        <f>IF('[1]BASE PROJECTEURS'!F95=0,"",'[1]BASE PROJECTEURS'!F95)</f>
        <v/>
      </c>
    </row>
    <row r="96" spans="1:6">
      <c r="A96" s="58"/>
      <c r="B96" s="58"/>
      <c r="C96" s="58"/>
      <c r="D96" s="58"/>
      <c r="E96" s="58"/>
      <c r="F96" s="18" t="str">
        <f>IF('[1]BASE PROJECTEURS'!F96=0,"",'[1]BASE PROJECTEURS'!F96)</f>
        <v/>
      </c>
    </row>
    <row r="97" spans="1:6">
      <c r="A97" s="58"/>
      <c r="B97" s="58"/>
      <c r="C97" s="58"/>
      <c r="D97" s="58"/>
      <c r="E97" s="58"/>
      <c r="F97" s="18" t="str">
        <f>IF('[1]BASE PROJECTEURS'!F97=0,"",'[1]BASE PROJECTEURS'!F97)</f>
        <v/>
      </c>
    </row>
    <row r="98" spans="1:6">
      <c r="A98" s="58"/>
      <c r="B98" s="58"/>
      <c r="C98" s="58"/>
      <c r="D98" s="58"/>
      <c r="E98" s="58"/>
    </row>
    <row r="99" spans="1:6">
      <c r="A99" s="58"/>
      <c r="B99" s="58"/>
      <c r="C99" s="58"/>
      <c r="D99" s="58"/>
      <c r="E99" s="58"/>
    </row>
  </sheetData>
  <sheetProtection selectLockedCells="1" selectUnlockedCells="1"/>
  <sortState ref="A1:B1">
    <sortCondition ref="A1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2</vt:i4>
      </vt:variant>
    </vt:vector>
  </HeadingPairs>
  <TitlesOfParts>
    <vt:vector size="12" baseType="lpstr">
      <vt:lpstr>Feuil3</vt:lpstr>
      <vt:lpstr>Feuil2</vt:lpstr>
      <vt:lpstr>Feuille de Patch</vt:lpstr>
      <vt:lpstr>MULTIS</vt:lpstr>
      <vt:lpstr>Liste des Proj</vt:lpstr>
      <vt:lpstr>Liste des Multis</vt:lpstr>
      <vt:lpstr>Gellatines</vt:lpstr>
      <vt:lpstr>masses</vt:lpstr>
      <vt:lpstr>ELEC</vt:lpstr>
      <vt:lpstr>BANQUE DE DONNEES</vt:lpstr>
      <vt:lpstr>'Feuille de Patch'!Zone_d_impression</vt:lpstr>
      <vt:lpstr>'Liste des Proj'!Zone_d_impression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 H</dc:creator>
  <cp:lastModifiedBy>Jose H</cp:lastModifiedBy>
  <cp:lastPrinted>2013-07-06T02:48:16Z</cp:lastPrinted>
  <dcterms:created xsi:type="dcterms:W3CDTF">2011-05-09T14:16:18Z</dcterms:created>
  <dcterms:modified xsi:type="dcterms:W3CDTF">2018-02-26T14:53:30Z</dcterms:modified>
</cp:coreProperties>
</file>